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" sheetId="1" r:id="rId4"/>
    <sheet state="visible" name="Raw Variance Sheet" sheetId="2" r:id="rId5"/>
    <sheet state="visible" name="Raw Data" sheetId="3" r:id="rId6"/>
  </sheets>
  <definedNames>
    <definedName name="HTML_tables">#REF!</definedName>
    <definedName name="HTML_1">'Raw Data'!$A$223:$AT$228</definedName>
    <definedName name="HTML_all">'Raw Data'!$A$223:$AT$228</definedName>
    <definedName hidden="1" localSheetId="1" name="_xlnm._FilterDatabase">'Raw Variance Sheet'!$A$1:$S$928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<sst xmlns="http://schemas.openxmlformats.org/spreadsheetml/2006/main" count="3886" uniqueCount="210">
  <si>
    <t>Registration Fee</t>
  </si>
  <si>
    <t>Delivery Date</t>
  </si>
  <si>
    <t>Chart</t>
  </si>
  <si>
    <t>Differnece</t>
  </si>
  <si>
    <t>Grand Total</t>
  </si>
  <si>
    <t>Transaction ID</t>
  </si>
  <si>
    <t>DMV Selling Price</t>
  </si>
  <si>
    <t>Vitu Selling Price</t>
  </si>
  <si>
    <t>Selling Price Diff</t>
  </si>
  <si>
    <t xml:space="preserve"> </t>
  </si>
  <si>
    <t>DMV Sales Tax Rate</t>
  </si>
  <si>
    <t>Vitu Sales Tax Rate</t>
  </si>
  <si>
    <t>Sales Tax Rate Diff</t>
  </si>
  <si>
    <t>DMV Sales Tax</t>
  </si>
  <si>
    <t>Vitu Sales Tax</t>
  </si>
  <si>
    <t>Sales Tax Diff</t>
  </si>
  <si>
    <t>DMV Reg Fee</t>
  </si>
  <si>
    <t>Vitu Reg Fee</t>
  </si>
  <si>
    <t>Reg Fee Diff</t>
  </si>
  <si>
    <t>Total Diff</t>
  </si>
  <si>
    <t>VITU TAXES</t>
  </si>
  <si>
    <t>VITU FEES</t>
  </si>
  <si>
    <t>DMV TAXES</t>
  </si>
  <si>
    <t>DMV FEES</t>
  </si>
  <si>
    <t>State</t>
  </si>
  <si>
    <t>Process Date</t>
  </si>
  <si>
    <t>Carvana</t>
  </si>
  <si>
    <t>MSRP</t>
  </si>
  <si>
    <t>Vitu Service Fee</t>
  </si>
  <si>
    <t>Document Fee</t>
  </si>
  <si>
    <t>Trade in Value</t>
  </si>
  <si>
    <t>Taxable Selling Price</t>
  </si>
  <si>
    <t>Sales Tax Rate</t>
  </si>
  <si>
    <t>County Sur Tax</t>
  </si>
  <si>
    <t>Vitu Total Fees</t>
  </si>
  <si>
    <t>Vehicle Registration Fee</t>
  </si>
  <si>
    <t>Local Fee</t>
  </si>
  <si>
    <t>Title Fee</t>
  </si>
  <si>
    <t>Lienholder Fee</t>
  </si>
  <si>
    <t>New Metal Plate fee</t>
  </si>
  <si>
    <t>Plate Registration Fee</t>
  </si>
  <si>
    <t>Reg Service Charge</t>
  </si>
  <si>
    <t>Additional Statutory Fees</t>
  </si>
  <si>
    <t>Plate Transfer Fee</t>
  </si>
  <si>
    <t>TOTAL REG FEES</t>
  </si>
  <si>
    <t>Total Taxes + Reg Fee</t>
  </si>
  <si>
    <t>MSRP1</t>
  </si>
  <si>
    <t>Purchase Price</t>
  </si>
  <si>
    <t>DMV Total Fees</t>
  </si>
  <si>
    <t>Agency Fee</t>
  </si>
  <si>
    <t>Reg Tax</t>
  </si>
  <si>
    <t>County Fee</t>
  </si>
  <si>
    <t>Transfer Fee</t>
  </si>
  <si>
    <t>Service Fee TTR In State</t>
  </si>
  <si>
    <t>Mail Fee</t>
  </si>
  <si>
    <t>Voluntary Fees</t>
  </si>
  <si>
    <t>Total DMV Taxes + Reg Fee</t>
  </si>
  <si>
    <t>FL</t>
  </si>
  <si>
    <t>No</t>
  </si>
  <si>
    <t>Yes</t>
  </si>
  <si>
    <t>7%</t>
  </si>
  <si>
    <t>7.5%</t>
  </si>
  <si>
    <t>6.5%</t>
  </si>
  <si>
    <t>8.5%</t>
  </si>
  <si>
    <t>2021-06-16</t>
  </si>
  <si>
    <t>2021-05-04</t>
  </si>
  <si>
    <t>2021-05-21</t>
  </si>
  <si>
    <t>2021-05-19</t>
  </si>
  <si>
    <t>2021-06-09</t>
  </si>
  <si>
    <t>2021-06-14</t>
  </si>
  <si>
    <t>2021-04-30</t>
  </si>
  <si>
    <t>2021-05-20</t>
  </si>
  <si>
    <t>2021-05-27</t>
  </si>
  <si>
    <t>2021-06-17</t>
  </si>
  <si>
    <t>2021-06-15</t>
  </si>
  <si>
    <t>2021-06-18</t>
  </si>
  <si>
    <t>2021-06-21</t>
  </si>
  <si>
    <t>2021-06-08</t>
  </si>
  <si>
    <t>2021-06-10</t>
  </si>
  <si>
    <t>2021-06-01</t>
  </si>
  <si>
    <t>2021-04-20</t>
  </si>
  <si>
    <t>2021-06-24</t>
  </si>
  <si>
    <t>2021-05-25</t>
  </si>
  <si>
    <t>2021-06-25</t>
  </si>
  <si>
    <t>2021-05-18</t>
  </si>
  <si>
    <t>2021-06-23</t>
  </si>
  <si>
    <t>2021-06-29</t>
  </si>
  <si>
    <t>2021-06-22</t>
  </si>
  <si>
    <t>2021-07-01</t>
  </si>
  <si>
    <t>2021-07-06</t>
  </si>
  <si>
    <t>2021-07-02</t>
  </si>
  <si>
    <t>2021-06-30</t>
  </si>
  <si>
    <t>2021-07-05</t>
  </si>
  <si>
    <t>2021-07-14</t>
  </si>
  <si>
    <t>2021-07-09</t>
  </si>
  <si>
    <t>2021-07-08</t>
  </si>
  <si>
    <t>2021-06-28</t>
  </si>
  <si>
    <t>2021-07-07</t>
  </si>
  <si>
    <t>2021-07-13</t>
  </si>
  <si>
    <t>2021-07-12</t>
  </si>
  <si>
    <t>2021-06-02</t>
  </si>
  <si>
    <t>2021-07-16</t>
  </si>
  <si>
    <t>2021-07-19</t>
  </si>
  <si>
    <t>2021-07-21</t>
  </si>
  <si>
    <t>2021-07-15</t>
  </si>
  <si>
    <t>2021-04-29</t>
  </si>
  <si>
    <t>2021-07-23</t>
  </si>
  <si>
    <t>2021-07-22</t>
  </si>
  <si>
    <t>2021-07-20</t>
  </si>
  <si>
    <t>08/27/21</t>
  </si>
  <si>
    <t>09/03/21</t>
  </si>
  <si>
    <t>2021-08-03</t>
  </si>
  <si>
    <t>2021-07-27</t>
  </si>
  <si>
    <t>2021-07-28</t>
  </si>
  <si>
    <t>2021-08-04</t>
  </si>
  <si>
    <t>2021-08-05</t>
  </si>
  <si>
    <t>09/10/21</t>
  </si>
  <si>
    <t>2021-07-26</t>
  </si>
  <si>
    <t>2021-04-27</t>
  </si>
  <si>
    <t>2021-07-30</t>
  </si>
  <si>
    <t>2021-08-02</t>
  </si>
  <si>
    <t>2021-08-09</t>
  </si>
  <si>
    <t>2021-07-31</t>
  </si>
  <si>
    <t>2021-08-10</t>
  </si>
  <si>
    <t>2021-08-06</t>
  </si>
  <si>
    <t>2021-07-29</t>
  </si>
  <si>
    <t>2021-08-11</t>
  </si>
  <si>
    <t>2021-08-12</t>
  </si>
  <si>
    <t>2021-03-26</t>
  </si>
  <si>
    <t>2021-08-17</t>
  </si>
  <si>
    <t>2021-08-19</t>
  </si>
  <si>
    <t>2021-08-13</t>
  </si>
  <si>
    <t>09/17/21</t>
  </si>
  <si>
    <t>2021-08-16</t>
  </si>
  <si>
    <t>2021-08-18</t>
  </si>
  <si>
    <t>2021-08-20</t>
  </si>
  <si>
    <t>2021-08-23</t>
  </si>
  <si>
    <t>2021-05-17</t>
  </si>
  <si>
    <t>2021-08-24</t>
  </si>
  <si>
    <t>2021-08-31</t>
  </si>
  <si>
    <t>2021-08-25</t>
  </si>
  <si>
    <t>2021-09-01</t>
  </si>
  <si>
    <t>2021-08-27</t>
  </si>
  <si>
    <t>2021-08-26</t>
  </si>
  <si>
    <t>2021-08-30</t>
  </si>
  <si>
    <t>2021-08-28</t>
  </si>
  <si>
    <t>10/29/21</t>
  </si>
  <si>
    <t>2021-09-09</t>
  </si>
  <si>
    <t>2021-09-08</t>
  </si>
  <si>
    <t>2021-09-03</t>
  </si>
  <si>
    <t>2021-09-07</t>
  </si>
  <si>
    <t>2021-09-02</t>
  </si>
  <si>
    <t>2021-09-04</t>
  </si>
  <si>
    <t>2021-09-15</t>
  </si>
  <si>
    <t>2021-09-10</t>
  </si>
  <si>
    <t>2021-09-17</t>
  </si>
  <si>
    <t>2021-09-13</t>
  </si>
  <si>
    <t>2021-09-22</t>
  </si>
  <si>
    <t>2021-09-16</t>
  </si>
  <si>
    <t>2021-09-21</t>
  </si>
  <si>
    <t>2021-09-20</t>
  </si>
  <si>
    <t>2021-09-28</t>
  </si>
  <si>
    <t>2021-09-23</t>
  </si>
  <si>
    <t>2021-09-24</t>
  </si>
  <si>
    <t>2021-09-27</t>
  </si>
  <si>
    <t>2021-10-08</t>
  </si>
  <si>
    <t>11/05/21</t>
  </si>
  <si>
    <t>2021-10-01</t>
  </si>
  <si>
    <t>2021-09-29</t>
  </si>
  <si>
    <t>2021-10-04</t>
  </si>
  <si>
    <t>2021-09-30</t>
  </si>
  <si>
    <t>2021-10-06</t>
  </si>
  <si>
    <t>2021-10-07</t>
  </si>
  <si>
    <t>2021-10-05</t>
  </si>
  <si>
    <t>2021-10-12</t>
  </si>
  <si>
    <t>2021-10-09</t>
  </si>
  <si>
    <t>2021-10-11</t>
  </si>
  <si>
    <t>2021-10-14</t>
  </si>
  <si>
    <t>2021-10-13</t>
  </si>
  <si>
    <t>11/19/21</t>
  </si>
  <si>
    <t>2021-10-15</t>
  </si>
  <si>
    <t>2021-10-21</t>
  </si>
  <si>
    <t>2021-10-18</t>
  </si>
  <si>
    <t>2021-10-22</t>
  </si>
  <si>
    <t>2021-10-26</t>
  </si>
  <si>
    <t>2021-10-25</t>
  </si>
  <si>
    <t>2021-10-19</t>
  </si>
  <si>
    <t>2021-10-20</t>
  </si>
  <si>
    <t>12/03/21</t>
  </si>
  <si>
    <t>2021-10-29</t>
  </si>
  <si>
    <t>2021-10-28</t>
  </si>
  <si>
    <t>2021-10-27</t>
  </si>
  <si>
    <t>2021-11-01</t>
  </si>
  <si>
    <t>2021-11-04</t>
  </si>
  <si>
    <t>2021-11-02</t>
  </si>
  <si>
    <t>2021-11-03</t>
  </si>
  <si>
    <t>2021-11-05</t>
  </si>
  <si>
    <t>2021-11-08</t>
  </si>
  <si>
    <t>12/10/21</t>
  </si>
  <si>
    <t>2021-11-10</t>
  </si>
  <si>
    <t>2021-11-12</t>
  </si>
  <si>
    <t>2021-11-11</t>
  </si>
  <si>
    <t>2021-11-09</t>
  </si>
  <si>
    <t/>
  </si>
  <si>
    <t>2021-11-16</t>
  </si>
  <si>
    <t>2021-11-15</t>
  </si>
  <si>
    <t>2021-12-15</t>
  </si>
  <si>
    <t>2021-11-24</t>
  </si>
  <si>
    <t>02/11/22</t>
  </si>
  <si>
    <t>02/25/22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</si>
</sst>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/&quot;yy"/>
    <numFmt numFmtId="165" formatCode="#,##0.00;[Red]#,##0.00"/>
    <numFmt numFmtId="166" formatCode="\ * #,##0.00\ ;\ * \(#,##0.00\);\ * \-#\ ;\ @\ "/>
    <numFmt numFmtId="167" formatCode="mm/dd/yy"/>
    <numFmt numFmtId="168" formatCode="yyyy\-mm\-dd"/>
    <numFmt numFmtId="169" formatCode="0.00;[Red]0.00"/>
  </numFmts>
  <fonts count="11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i/>
      <color rgb="FFFFFFFF"/>
      <name val="Arial"/>
      <scheme val="minor"/>
    </font>
    <font/>
    <font>
      <color theme="1"/>
      <name val="Arial"/>
      <scheme val="minor"/>
    </font>
    <font>
      <sz val="10.0"/>
      <color rgb="FFFFFFFF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theme="0"/>
      <name val="Arial"/>
    </font>
    <font>
      <b/>
      <sz val="10.0"/>
      <color theme="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7E99B2"/>
        <bgColor rgb="FF7E99B2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6FA8DC"/>
        <bgColor rgb="FF6FA8DC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666666"/>
        <bgColor rgb="FF666666"/>
      </patternFill>
    </fill>
  </fills>
  <borders count="39">
    <border/>
    <border>
      <left style="medium">
        <color rgb="FFFFFFFF"/>
      </left>
      <right style="medium">
        <color rgb="FFFFFFFF"/>
      </right>
      <top style="medium">
        <color rgb="FF666666"/>
      </top>
    </border>
    <border>
      <top style="medium">
        <color rgb="FF666666"/>
      </top>
    </border>
    <border>
      <right style="medium">
        <color rgb="FF666666"/>
      </right>
      <top style="medium">
        <color rgb="FF666666"/>
      </top>
    </border>
    <border>
      <top style="medium">
        <color rgb="FFF3F3F3"/>
      </top>
    </border>
    <border>
      <right style="medium">
        <color rgb="FFF3F3F3"/>
      </right>
      <top style="medium">
        <color rgb="FFF3F3F3"/>
      </top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right style="medium">
        <color rgb="FFEFEFEF"/>
      </right>
      <top style="medium">
        <color rgb="FFEFEFEF"/>
      </top>
      <bottom style="medium">
        <color rgb="FFEFEFEF"/>
      </bottom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</border>
    <border>
      <left style="medium">
        <color rgb="FFEFEFEF"/>
      </left>
      <top style="medium">
        <color rgb="FFEFEFEF"/>
      </top>
      <bottom style="medium">
        <color rgb="FFEFEFEF"/>
      </bottom>
    </border>
    <border>
      <left style="medium">
        <color rgb="FFF3F3F3"/>
      </left>
      <right style="medium">
        <color rgb="FF666666"/>
      </right>
      <top style="medium">
        <color rgb="FFF3F3F3"/>
      </top>
      <bottom style="medium">
        <color rgb="FFF3F3F3"/>
      </bottom>
    </border>
    <border>
      <bottom style="medium">
        <color rgb="FFF3F3F3"/>
      </bottom>
    </border>
    <border>
      <right style="medium">
        <color rgb="FFF3F3F3"/>
      </right>
      <bottom style="medium">
        <color rgb="FFF3F3F3"/>
      </bottom>
    </border>
    <border>
      <right style="medium">
        <color rgb="FF999999"/>
      </right>
      <bottom style="thin">
        <color rgb="FF000000"/>
      </bottom>
    </border>
    <border>
      <left style="medium">
        <color rgb="FF999999"/>
      </left>
      <right style="medium">
        <color rgb="FF999999"/>
      </right>
      <bottom style="thin">
        <color rgb="FF000000"/>
      </bottom>
    </border>
    <border>
      <left style="medium">
        <color rgb="FF999999"/>
      </left>
      <bottom style="thin">
        <color rgb="FF000000"/>
      </bottom>
    </border>
    <border>
      <left style="medium">
        <color rgb="FF999999"/>
      </left>
      <right style="medium">
        <color rgb="FF666666"/>
      </right>
      <bottom style="thin">
        <color rgb="FF434343"/>
      </bottom>
    </border>
    <border>
      <right style="medium">
        <color rgb="FF999999"/>
      </right>
      <top style="thin">
        <color rgb="FF000000"/>
      </top>
      <bottom style="thin">
        <color rgb="FF000000"/>
      </bottom>
    </border>
    <border>
      <left style="medium">
        <color rgb="FF999999"/>
      </left>
      <right style="medium">
        <color rgb="FF999999"/>
      </right>
      <top style="thin">
        <color rgb="FF000000"/>
      </top>
      <bottom style="thin">
        <color rgb="FF000000"/>
      </bottom>
    </border>
    <border>
      <left style="medium">
        <color rgb="FF999999"/>
      </left>
      <top style="thin">
        <color rgb="FF000000"/>
      </top>
      <bottom style="thin">
        <color rgb="FF000000"/>
      </bottom>
    </border>
    <border>
      <left style="medium">
        <color rgb="FF999999"/>
      </left>
      <right style="medium">
        <color rgb="FF666666"/>
      </right>
      <top style="thin">
        <color rgb="FF434343"/>
      </top>
      <bottom style="thin">
        <color rgb="FF434343"/>
      </bottom>
    </border>
    <border>
      <right style="medium">
        <color rgb="FF999999"/>
      </right>
      <top style="thin">
        <color rgb="FF000000"/>
      </top>
    </border>
    <border>
      <left style="medium">
        <color rgb="FF999999"/>
      </left>
      <right style="medium">
        <color rgb="FF999999"/>
      </right>
      <top style="thin">
        <color rgb="FF000000"/>
      </top>
    </border>
    <border>
      <left style="medium">
        <color rgb="FF999999"/>
      </left>
      <top style="thin">
        <color rgb="FF000000"/>
      </top>
    </border>
    <border>
      <left style="medium">
        <color rgb="FF999999"/>
      </left>
      <right style="medium">
        <color rgb="FF666666"/>
      </right>
      <top style="thin">
        <color rgb="FF434343"/>
      </top>
    </border>
    <border>
      <left style="medium">
        <color rgb="FF666666"/>
      </left>
      <right style="thin">
        <color rgb="FF666666"/>
      </right>
      <top style="double">
        <color rgb="FF666666"/>
      </top>
      <bottom style="medium">
        <color rgb="FF666666"/>
      </bottom>
    </border>
    <border>
      <left style="thin">
        <color rgb="FF666666"/>
      </left>
      <right style="thin">
        <color rgb="FF666666"/>
      </right>
      <top style="double">
        <color rgb="FF666666"/>
      </top>
      <bottom style="medium">
        <color rgb="FF666666"/>
      </bottom>
    </border>
    <border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Border="1" applyFont="1"/>
    <xf borderId="3" fillId="2" fontId="1" numFmtId="0" xfId="0" applyBorder="1" applyFont="1"/>
    <xf borderId="4" fillId="2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horizontal="center"/>
    </xf>
    <xf borderId="7" fillId="0" fontId="4" numFmtId="164" xfId="0" applyAlignment="1" applyBorder="1" applyFont="1" applyNumberFormat="1">
      <alignment horizontal="center"/>
    </xf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10" fillId="2" fontId="4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4" numFmtId="166" xfId="0" applyAlignment="1" applyFont="1" applyNumberFormat="1">
      <alignment horizontal="left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4" numFmtId="0" xfId="0" applyBorder="1" applyFill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3" fontId="4" numFmtId="0" xfId="0" applyBorder="1" applyFont="1"/>
    <xf borderId="0" fillId="0" fontId="4" numFmtId="166" xfId="0" applyFont="1" applyNumberForma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3" fontId="4" numFmtId="0" xfId="0" applyBorder="1" applyFont="1"/>
    <xf borderId="25" fillId="4" fontId="4" numFmtId="0" xfId="0" applyAlignment="1" applyBorder="1" applyFill="1" applyFont="1">
      <alignment horizontal="center" readingOrder="0"/>
    </xf>
    <xf borderId="26" fillId="5" fontId="4" numFmtId="0" xfId="0" applyBorder="1" applyFill="1" applyFont="1"/>
    <xf borderId="27" fillId="0" fontId="4" numFmtId="0" xfId="0" applyBorder="1" applyFont="1"/>
    <xf borderId="28" fillId="6" fontId="5" numFmtId="0" xfId="0" applyAlignment="1" applyBorder="1" applyFill="1" applyFont="1">
      <alignment horizontal="center" readingOrder="0" shrinkToFit="0" vertical="center" wrapText="1"/>
    </xf>
    <xf borderId="28" fillId="6" fontId="5" numFmtId="0" xfId="0" applyAlignment="1" applyBorder="1" applyFont="1">
      <alignment horizontal="center" shrinkToFit="0" vertical="center" wrapText="1"/>
    </xf>
    <xf borderId="28" fillId="7" fontId="6" numFmtId="0" xfId="0" applyAlignment="1" applyBorder="1" applyFill="1" applyFont="1">
      <alignment horizontal="center" readingOrder="0" shrinkToFit="0" vertical="center" wrapText="1"/>
    </xf>
    <xf borderId="29" fillId="7" fontId="6" numFmtId="0" xfId="0" applyAlignment="1" applyBorder="1" applyFont="1">
      <alignment horizontal="center" readingOrder="0" shrinkToFit="0" vertical="center" wrapText="1"/>
    </xf>
    <xf borderId="30" fillId="6" fontId="6" numFmtId="0" xfId="0" applyAlignment="1" applyBorder="1" applyFont="1">
      <alignment horizontal="center" readingOrder="0" shrinkToFit="0" vertical="center" wrapText="1"/>
    </xf>
    <xf borderId="31" fillId="8" fontId="6" numFmtId="0" xfId="0" applyAlignment="1" applyBorder="1" applyFill="1" applyFont="1">
      <alignment horizontal="center" readingOrder="0" shrinkToFit="0" vertical="center" wrapText="1"/>
    </xf>
    <xf borderId="28" fillId="8" fontId="6" numFmtId="0" xfId="0" applyAlignment="1" applyBorder="1" applyFont="1">
      <alignment horizontal="center" readingOrder="0" shrinkToFit="0" vertical="center" wrapText="1"/>
    </xf>
    <xf borderId="29" fillId="8" fontId="6" numFmtId="0" xfId="0" applyAlignment="1" applyBorder="1" applyFont="1">
      <alignment horizontal="center" readingOrder="0" shrinkToFit="0" vertical="center" wrapText="1"/>
    </xf>
    <xf borderId="31" fillId="9" fontId="6" numFmtId="0" xfId="0" applyAlignment="1" applyBorder="1" applyFill="1" applyFont="1">
      <alignment horizontal="center" readingOrder="0" shrinkToFit="0" vertical="center" wrapText="1"/>
    </xf>
    <xf borderId="28" fillId="9" fontId="6" numFmtId="0" xfId="0" applyAlignment="1" applyBorder="1" applyFont="1">
      <alignment horizontal="center" readingOrder="0" shrinkToFit="0" vertical="center" wrapText="1"/>
    </xf>
    <xf borderId="29" fillId="9" fontId="6" numFmtId="0" xfId="0" applyAlignment="1" applyBorder="1" applyFont="1">
      <alignment horizontal="center" readingOrder="0" shrinkToFit="0" vertical="center" wrapText="1"/>
    </xf>
    <xf borderId="30" fillId="6" fontId="6" numFmtId="0" xfId="0" applyAlignment="1" applyBorder="1" applyFont="1">
      <alignment horizontal="center" shrinkToFit="0" vertical="center" wrapText="1"/>
    </xf>
    <xf borderId="31" fillId="10" fontId="6" numFmtId="0" xfId="0" applyAlignment="1" applyBorder="1" applyFill="1" applyFont="1">
      <alignment horizontal="center" shrinkToFit="0" vertical="center" wrapText="1"/>
    </xf>
    <xf borderId="28" fillId="10" fontId="6" numFmtId="0" xfId="0" applyAlignment="1" applyBorder="1" applyFont="1">
      <alignment horizontal="center" shrinkToFit="0" vertical="center" wrapText="1"/>
    </xf>
    <xf borderId="29" fillId="10" fontId="6" numFmtId="0" xfId="0" applyAlignment="1" applyBorder="1" applyFont="1">
      <alignment horizontal="center" shrinkToFit="0" vertical="center" wrapText="1"/>
    </xf>
    <xf borderId="31" fillId="7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28" fillId="0" fontId="7" numFmtId="164" xfId="0" applyAlignment="1" applyBorder="1" applyFont="1" applyNumberFormat="1">
      <alignment horizontal="left" vertical="center"/>
    </xf>
    <xf borderId="28" fillId="0" fontId="7" numFmtId="0" xfId="0" applyAlignment="1" applyBorder="1" applyFont="1">
      <alignment horizontal="center" shrinkToFit="0" vertical="center" wrapText="1"/>
    </xf>
    <xf borderId="28" fillId="0" fontId="7" numFmtId="165" xfId="0" applyAlignment="1" applyBorder="1" applyFont="1" applyNumberFormat="1">
      <alignment horizontal="center" shrinkToFit="0" vertical="center" wrapText="1"/>
    </xf>
    <xf borderId="28" fillId="0" fontId="7" numFmtId="166" xfId="0" applyAlignment="1" applyBorder="1" applyFont="1" applyNumberFormat="1">
      <alignment horizontal="center" shrinkToFit="0" vertical="center" wrapText="1"/>
    </xf>
    <xf borderId="29" fillId="0" fontId="7" numFmtId="166" xfId="0" applyAlignment="1" applyBorder="1" applyFont="1" applyNumberFormat="1">
      <alignment horizontal="center" shrinkToFit="0" vertical="center" wrapText="1"/>
    </xf>
    <xf borderId="30" fillId="6" fontId="7" numFmtId="10" xfId="0" applyAlignment="1" applyBorder="1" applyFont="1" applyNumberFormat="1">
      <alignment horizontal="center" shrinkToFit="0" vertical="center" wrapText="1"/>
    </xf>
    <xf borderId="31" fillId="0" fontId="7" numFmtId="10" xfId="0" applyAlignment="1" applyBorder="1" applyFont="1" applyNumberFormat="1">
      <alignment horizontal="center" shrinkToFit="0" vertical="center" wrapText="1"/>
    </xf>
    <xf borderId="28" fillId="0" fontId="7" numFmtId="9" xfId="0" applyAlignment="1" applyBorder="1" applyFont="1" applyNumberFormat="1">
      <alignment horizontal="center" shrinkToFit="0" vertical="center" wrapText="1"/>
    </xf>
    <xf borderId="29" fillId="0" fontId="7" numFmtId="10" xfId="0" applyAlignment="1" applyBorder="1" applyFont="1" applyNumberFormat="1">
      <alignment horizontal="center" shrinkToFit="0" vertical="center" wrapText="1"/>
    </xf>
    <xf borderId="30" fillId="6" fontId="7" numFmtId="166" xfId="0" applyAlignment="1" applyBorder="1" applyFont="1" applyNumberFormat="1">
      <alignment horizontal="center" shrinkToFit="0" vertical="center" wrapText="1"/>
    </xf>
    <xf borderId="31" fillId="0" fontId="7" numFmtId="166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right" vertical="center"/>
    </xf>
    <xf borderId="28" fillId="0" fontId="7" numFmtId="49" xfId="0" applyAlignment="1" applyBorder="1" applyFont="1" applyNumberFormat="1">
      <alignment horizontal="center" shrinkToFit="0" vertical="center" wrapText="1"/>
    </xf>
    <xf borderId="28" fillId="0" fontId="7" numFmtId="164" xfId="0" applyAlignment="1" applyBorder="1" applyFont="1" applyNumberFormat="1">
      <alignment horizontal="left"/>
    </xf>
    <xf borderId="28" fillId="0" fontId="8" numFmtId="164" xfId="0" applyAlignment="1" applyBorder="1" applyFont="1" applyNumberFormat="1">
      <alignment horizontal="left"/>
    </xf>
    <xf borderId="28" fillId="0" fontId="8" numFmtId="164" xfId="0" applyAlignment="1" applyBorder="1" applyFont="1" applyNumberFormat="1">
      <alignment horizontal="left" shrinkToFit="0" wrapText="1"/>
    </xf>
    <xf borderId="28" fillId="0" fontId="7" numFmtId="164" xfId="0" applyAlignment="1" applyBorder="1" applyFont="1" applyNumberFormat="1">
      <alignment horizontal="left" shrinkToFit="0" wrapText="1"/>
    </xf>
    <xf borderId="28" fillId="0" fontId="8" numFmtId="164" xfId="0" applyAlignment="1" applyBorder="1" applyFont="1" applyNumberFormat="1">
      <alignment horizontal="left" shrinkToFit="0" vertical="center" wrapText="1"/>
    </xf>
    <xf borderId="29" fillId="11" fontId="9" numFmtId="167" xfId="0" applyAlignment="1" applyBorder="1" applyFill="1" applyFont="1" applyNumberFormat="1">
      <alignment horizontal="left" vertical="center"/>
    </xf>
    <xf borderId="32" fillId="0" fontId="3" numFmtId="0" xfId="0" applyBorder="1" applyFont="1"/>
    <xf borderId="31" fillId="0" fontId="3" numFmtId="0" xfId="0" applyBorder="1" applyFont="1"/>
    <xf borderId="33" fillId="0" fontId="9" numFmtId="0" xfId="0" applyAlignment="1" applyBorder="1" applyFont="1">
      <alignment horizontal="center" vertical="center"/>
    </xf>
    <xf borderId="34" fillId="11" fontId="9" numFmtId="0" xfId="0" applyAlignment="1" applyBorder="1" applyFont="1">
      <alignment horizontal="center" vertical="center"/>
    </xf>
    <xf borderId="35" fillId="0" fontId="3" numFmtId="0" xfId="0" applyBorder="1" applyFont="1"/>
    <xf borderId="36" fillId="0" fontId="3" numFmtId="0" xfId="0" applyBorder="1" applyFont="1"/>
    <xf borderId="37" fillId="11" fontId="9" numFmtId="0" xfId="0" applyAlignment="1" applyBorder="1" applyFont="1">
      <alignment horizontal="center" vertical="center"/>
    </xf>
    <xf borderId="38" fillId="0" fontId="3" numFmtId="0" xfId="0" applyBorder="1" applyFont="1"/>
    <xf borderId="33" fillId="0" fontId="9" numFmtId="0" xfId="0" applyBorder="1" applyFont="1"/>
    <xf borderId="28" fillId="11" fontId="9" numFmtId="167" xfId="0" applyAlignment="1" applyBorder="1" applyFont="1" applyNumberFormat="1">
      <alignment horizontal="left" shrinkToFit="0" wrapText="1"/>
    </xf>
    <xf borderId="28" fillId="11" fontId="9" numFmtId="0" xfId="0" applyAlignment="1" applyBorder="1" applyFont="1">
      <alignment horizontal="left" shrinkToFit="0" wrapText="1"/>
    </xf>
    <xf borderId="28" fillId="11" fontId="9" numFmtId="168" xfId="0" applyAlignment="1" applyBorder="1" applyFont="1" applyNumberFormat="1">
      <alignment horizontal="left" shrinkToFit="0" wrapText="1"/>
    </xf>
    <xf borderId="28" fillId="11" fontId="9" numFmtId="10" xfId="0" applyAlignment="1" applyBorder="1" applyFont="1" applyNumberFormat="1">
      <alignment horizontal="right" shrinkToFit="0" wrapText="1"/>
    </xf>
    <xf borderId="33" fillId="0" fontId="9" numFmtId="0" xfId="0" applyAlignment="1" applyBorder="1" applyFont="1">
      <alignment horizontal="left" shrinkToFit="0" wrapText="1"/>
    </xf>
    <xf borderId="28" fillId="11" fontId="10" numFmtId="0" xfId="0" applyAlignment="1" applyBorder="1" applyFont="1">
      <alignment horizontal="left" shrinkToFit="0" wrapText="1"/>
    </xf>
    <xf borderId="28" fillId="11" fontId="9" numFmtId="10" xfId="0" applyAlignment="1" applyBorder="1" applyFont="1" applyNumberFormat="1">
      <alignment horizontal="left" shrinkToFit="0" wrapText="1"/>
    </xf>
    <xf borderId="28" fillId="0" fontId="7" numFmtId="167" xfId="0" applyAlignment="1" applyBorder="1" applyFont="1" applyNumberFormat="1">
      <alignment horizontal="left" vertical="center"/>
    </xf>
    <xf borderId="28" fillId="0" fontId="7" numFmtId="0" xfId="0" applyAlignment="1" applyBorder="1" applyFont="1">
      <alignment horizontal="left" vertical="center"/>
    </xf>
    <xf borderId="28" fillId="0" fontId="7" numFmtId="168" xfId="0" applyAlignment="1" applyBorder="1" applyFont="1" applyNumberFormat="1">
      <alignment horizontal="left" vertical="center"/>
    </xf>
    <xf borderId="28" fillId="0" fontId="7" numFmtId="165" xfId="0" applyAlignment="1" applyBorder="1" applyFont="1" applyNumberFormat="1">
      <alignment horizontal="right" vertical="center"/>
    </xf>
    <xf borderId="28" fillId="0" fontId="7" numFmtId="10" xfId="0" applyAlignment="1" applyBorder="1" applyFont="1" applyNumberFormat="1">
      <alignment horizontal="right" vertical="center"/>
    </xf>
    <xf borderId="33" fillId="0" fontId="7" numFmtId="165" xfId="0" applyAlignment="1" applyBorder="1" applyFont="1" applyNumberFormat="1">
      <alignment horizontal="right" vertical="center"/>
    </xf>
    <xf borderId="28" fillId="0" fontId="7" numFmtId="168" xfId="0" applyAlignment="1" applyBorder="1" applyFont="1" applyNumberFormat="1">
      <alignment horizontal="left"/>
    </xf>
    <xf borderId="28" fillId="0" fontId="7" numFmtId="49" xfId="0" applyAlignment="1" applyBorder="1" applyFont="1" applyNumberFormat="1">
      <alignment horizontal="left" shrinkToFit="0" vertical="center" wrapText="1"/>
    </xf>
    <xf borderId="28" fillId="0" fontId="7" numFmtId="0" xfId="0" applyAlignment="1" applyBorder="1" applyFont="1">
      <alignment horizontal="left" shrinkToFit="0" vertical="center" wrapText="1"/>
    </xf>
    <xf borderId="28" fillId="0" fontId="7" numFmtId="165" xfId="0" applyAlignment="1" applyBorder="1" applyFont="1" applyNumberFormat="1">
      <alignment horizontal="right" shrinkToFit="0" vertical="center" wrapText="1"/>
    </xf>
    <xf borderId="28" fillId="0" fontId="7" numFmtId="10" xfId="0" applyAlignment="1" applyBorder="1" applyFont="1" applyNumberFormat="1">
      <alignment horizontal="right" shrinkToFit="0" vertical="center" wrapText="1"/>
    </xf>
    <xf borderId="33" fillId="0" fontId="7" numFmtId="165" xfId="0" applyAlignment="1" applyBorder="1" applyFont="1" applyNumberFormat="1">
      <alignment horizontal="right" shrinkToFit="0" vertical="center" wrapText="1"/>
    </xf>
    <xf borderId="28" fillId="0" fontId="7" numFmtId="167" xfId="0" applyAlignment="1" applyBorder="1" applyFont="1" applyNumberFormat="1">
      <alignment horizontal="left"/>
    </xf>
    <xf borderId="28" fillId="0" fontId="7" numFmtId="0" xfId="0" applyAlignment="1" applyBorder="1" applyFont="1">
      <alignment horizontal="left"/>
    </xf>
    <xf borderId="28" fillId="0" fontId="7" numFmtId="0" xfId="0" applyBorder="1" applyFont="1"/>
    <xf borderId="28" fillId="0" fontId="7" numFmtId="4" xfId="0" applyBorder="1" applyFont="1" applyNumberFormat="1"/>
    <xf borderId="28" fillId="0" fontId="7" numFmtId="10" xfId="0" applyAlignment="1" applyBorder="1" applyFont="1" applyNumberFormat="1">
      <alignment horizontal="right"/>
    </xf>
    <xf borderId="33" fillId="0" fontId="7" numFmtId="0" xfId="0" applyBorder="1" applyFont="1"/>
    <xf borderId="33" fillId="0" fontId="7" numFmtId="2" xfId="0" applyBorder="1" applyFont="1" applyNumberFormat="1"/>
    <xf borderId="28" fillId="0" fontId="7" numFmtId="10" xfId="0" applyBorder="1" applyFont="1" applyNumberFormat="1"/>
    <xf borderId="28" fillId="0" fontId="7" numFmtId="4" xfId="0" applyAlignment="1" applyBorder="1" applyFont="1" applyNumberFormat="1">
      <alignment horizontal="right"/>
    </xf>
    <xf borderId="28" fillId="0" fontId="7" numFmtId="0" xfId="0" applyAlignment="1" applyBorder="1" applyFont="1">
      <alignment horizontal="right"/>
    </xf>
    <xf borderId="28" fillId="0" fontId="7" numFmtId="2" xfId="0" applyAlignment="1" applyBorder="1" applyFont="1" applyNumberFormat="1">
      <alignment horizontal="right"/>
    </xf>
    <xf borderId="33" fillId="0" fontId="7" numFmtId="2" xfId="0" applyAlignment="1" applyBorder="1" applyFont="1" applyNumberFormat="1">
      <alignment horizontal="right"/>
    </xf>
    <xf borderId="28" fillId="0" fontId="8" numFmtId="0" xfId="0" applyAlignment="1" applyBorder="1" applyFont="1">
      <alignment horizontal="right"/>
    </xf>
    <xf borderId="28" fillId="0" fontId="8" numFmtId="2" xfId="0" applyAlignment="1" applyBorder="1" applyFont="1" applyNumberFormat="1">
      <alignment horizontal="right"/>
    </xf>
    <xf borderId="28" fillId="0" fontId="8" numFmtId="10" xfId="0" applyAlignment="1" applyBorder="1" applyFont="1" applyNumberFormat="1">
      <alignment horizontal="right"/>
    </xf>
    <xf borderId="33" fillId="0" fontId="8" numFmtId="2" xfId="0" applyAlignment="1" applyBorder="1" applyFont="1" applyNumberFormat="1">
      <alignment horizontal="right"/>
    </xf>
    <xf borderId="28" fillId="0" fontId="8" numFmtId="167" xfId="0" applyAlignment="1" applyBorder="1" applyFont="1" applyNumberFormat="1">
      <alignment horizontal="left"/>
    </xf>
    <xf borderId="28" fillId="0" fontId="8" numFmtId="0" xfId="0" applyAlignment="1" applyBorder="1" applyFont="1">
      <alignment horizontal="left"/>
    </xf>
    <xf borderId="28" fillId="0" fontId="8" numFmtId="168" xfId="0" applyAlignment="1" applyBorder="1" applyFont="1" applyNumberFormat="1">
      <alignment horizontal="left"/>
    </xf>
    <xf borderId="28" fillId="0" fontId="8" numFmtId="49" xfId="0" applyAlignment="1" applyBorder="1" applyFont="1" applyNumberFormat="1">
      <alignment horizontal="left"/>
    </xf>
    <xf borderId="28" fillId="0" fontId="8" numFmtId="0" xfId="0" applyBorder="1" applyFont="1"/>
    <xf borderId="28" fillId="0" fontId="8" numFmtId="2" xfId="0" applyBorder="1" applyFont="1" applyNumberFormat="1"/>
    <xf borderId="33" fillId="0" fontId="8" numFmtId="2" xfId="0" applyBorder="1" applyFont="1" applyNumberFormat="1"/>
    <xf borderId="28" fillId="0" fontId="8" numFmtId="10" xfId="0" applyBorder="1" applyFont="1" applyNumberFormat="1"/>
    <xf borderId="28" fillId="0" fontId="7" numFmtId="49" xfId="0" applyAlignment="1" applyBorder="1" applyFont="1" applyNumberFormat="1">
      <alignment horizontal="left"/>
    </xf>
    <xf borderId="28" fillId="0" fontId="7" numFmtId="2" xfId="0" applyBorder="1" applyFont="1" applyNumberFormat="1"/>
    <xf borderId="28" fillId="0" fontId="7" numFmtId="2" xfId="0" applyAlignment="1" applyBorder="1" applyFont="1" applyNumberFormat="1">
      <alignment horizontal="right" vertical="center"/>
    </xf>
    <xf borderId="28" fillId="0" fontId="8" numFmtId="167" xfId="0" applyAlignment="1" applyBorder="1" applyFont="1" applyNumberFormat="1">
      <alignment horizontal="left" shrinkToFit="0" wrapText="1"/>
    </xf>
    <xf borderId="28" fillId="0" fontId="8" numFmtId="49" xfId="0" applyAlignment="1" applyBorder="1" applyFont="1" applyNumberFormat="1">
      <alignment horizontal="left" shrinkToFit="0" wrapText="1"/>
    </xf>
    <xf borderId="28" fillId="0" fontId="8" numFmtId="49" xfId="0" applyAlignment="1" applyBorder="1" applyFont="1" applyNumberFormat="1">
      <alignment shrinkToFit="0" wrapText="1"/>
    </xf>
    <xf borderId="28" fillId="0" fontId="8" numFmtId="169" xfId="0" applyAlignment="1" applyBorder="1" applyFont="1" applyNumberFormat="1">
      <alignment horizontal="right" shrinkToFit="0" wrapText="1"/>
    </xf>
    <xf borderId="28" fillId="0" fontId="8" numFmtId="10" xfId="0" applyAlignment="1" applyBorder="1" applyFont="1" applyNumberFormat="1">
      <alignment horizontal="right" shrinkToFit="0" wrapText="1"/>
    </xf>
    <xf borderId="33" fillId="0" fontId="8" numFmtId="169" xfId="0" applyAlignment="1" applyBorder="1" applyFont="1" applyNumberFormat="1">
      <alignment horizontal="right" shrinkToFit="0" wrapText="1"/>
    </xf>
    <xf borderId="28" fillId="0" fontId="8" numFmtId="0" xfId="0" applyAlignment="1" applyBorder="1" applyFont="1">
      <alignment horizontal="left" shrinkToFit="0" wrapText="1"/>
    </xf>
    <xf borderId="28" fillId="0" fontId="8" numFmtId="169" xfId="0" applyAlignment="1" applyBorder="1" applyFont="1" applyNumberFormat="1">
      <alignment shrinkToFit="0" wrapText="1"/>
    </xf>
    <xf borderId="28" fillId="0" fontId="7" numFmtId="169" xfId="0" applyAlignment="1" applyBorder="1" applyFont="1" applyNumberFormat="1">
      <alignment horizontal="right" vertical="center"/>
    </xf>
    <xf borderId="33" fillId="0" fontId="8" numFmtId="169" xfId="0" applyAlignment="1" applyBorder="1" applyFont="1" applyNumberFormat="1">
      <alignment shrinkToFit="0" wrapText="1"/>
    </xf>
    <xf borderId="28" fillId="0" fontId="8" numFmtId="10" xfId="0" applyAlignment="1" applyBorder="1" applyFont="1" applyNumberFormat="1">
      <alignment shrinkToFit="0" wrapText="1"/>
    </xf>
    <xf borderId="28" fillId="0" fontId="8" numFmtId="0" xfId="0" applyAlignment="1" applyBorder="1" applyFont="1">
      <alignment shrinkToFit="0" wrapText="1"/>
    </xf>
    <xf borderId="28" fillId="0" fontId="8" numFmtId="4" xfId="0" applyAlignment="1" applyBorder="1" applyFont="1" applyNumberFormat="1">
      <alignment horizontal="right"/>
    </xf>
    <xf borderId="33" fillId="0" fontId="8" numFmtId="4" xfId="0" applyAlignment="1" applyBorder="1" applyFont="1" applyNumberFormat="1">
      <alignment horizontal="right"/>
    </xf>
    <xf borderId="28" fillId="0" fontId="7" numFmtId="167" xfId="0" applyAlignment="1" applyBorder="1" applyFont="1" applyNumberFormat="1">
      <alignment horizontal="left" shrinkToFit="0" wrapText="1"/>
    </xf>
    <xf borderId="28" fillId="0" fontId="7" numFmtId="49" xfId="0" applyAlignment="1" applyBorder="1" applyFont="1" applyNumberFormat="1">
      <alignment shrinkToFit="0" wrapText="1"/>
    </xf>
    <xf borderId="28" fillId="0" fontId="7" numFmtId="49" xfId="0" applyAlignment="1" applyBorder="1" applyFont="1" applyNumberFormat="1">
      <alignment horizontal="left" shrinkToFit="0" wrapText="1"/>
    </xf>
    <xf borderId="28" fillId="0" fontId="7" numFmtId="2" xfId="0" applyAlignment="1" applyBorder="1" applyFont="1" applyNumberFormat="1">
      <alignment shrinkToFit="0" wrapText="1"/>
    </xf>
    <xf borderId="28" fillId="0" fontId="7" numFmtId="10" xfId="0" applyAlignment="1" applyBorder="1" applyFont="1" applyNumberFormat="1">
      <alignment horizontal="right" shrinkToFit="0" wrapText="1"/>
    </xf>
    <xf borderId="28" fillId="0" fontId="7" numFmtId="10" xfId="0" applyAlignment="1" applyBorder="1" applyFont="1" applyNumberFormat="1">
      <alignment shrinkToFit="0" wrapText="1"/>
    </xf>
    <xf borderId="28" fillId="0" fontId="7" numFmtId="0" xfId="0" applyAlignment="1" applyBorder="1" applyFont="1">
      <alignment horizontal="left" shrinkToFit="0" wrapText="1"/>
    </xf>
    <xf borderId="28" fillId="0" fontId="8" numFmtId="167" xfId="0" applyAlignment="1" applyBorder="1" applyFont="1" applyNumberFormat="1">
      <alignment horizontal="left" shrinkToFit="0" vertical="center" wrapText="1"/>
    </xf>
    <xf borderId="28" fillId="0" fontId="8" numFmtId="49" xfId="0" applyAlignment="1" applyBorder="1" applyFont="1" applyNumberFormat="1">
      <alignment shrinkToFit="0" vertical="center" wrapText="1"/>
    </xf>
    <xf borderId="28" fillId="0" fontId="8" numFmtId="0" xfId="0" applyAlignment="1" applyBorder="1" applyFont="1">
      <alignment horizontal="left" shrinkToFit="0" vertical="center" wrapText="1"/>
    </xf>
    <xf borderId="28" fillId="0" fontId="8" numFmtId="169" xfId="0" applyAlignment="1" applyBorder="1" applyFont="1" applyNumberFormat="1">
      <alignment shrinkToFit="0" vertical="center" wrapText="1"/>
    </xf>
    <xf borderId="28" fillId="0" fontId="8" numFmtId="10" xfId="0" applyAlignment="1" applyBorder="1" applyFont="1" applyNumberFormat="1">
      <alignment horizontal="right" shrinkToFit="0" vertical="center" wrapText="1"/>
    </xf>
    <xf borderId="0" fillId="0" fontId="8" numFmtId="169" xfId="0" applyAlignment="1" applyFont="1" applyNumberFormat="1">
      <alignment shrinkToFit="0" vertical="center" wrapText="1"/>
    </xf>
    <xf borderId="28" fillId="0" fontId="8" numFmtId="10" xfId="0" applyAlignment="1" applyBorder="1" applyFont="1" applyNumberFormat="1">
      <alignment shrinkToFit="0" vertical="center" wrapText="1"/>
    </xf>
    <xf borderId="0" fillId="0" fontId="7" numFmtId="167" xfId="0" applyAlignment="1" applyFont="1" applyNumberFormat="1">
      <alignment horizontal="left"/>
    </xf>
    <xf borderId="0" fillId="0" fontId="7" numFmtId="10" xfId="0" applyAlignment="1" applyFont="1" applyNumberFormat="1">
      <alignment horizontal="right"/>
    </xf>
    <xf borderId="0" fillId="0" fontId="7" numFmtId="0" xfId="0" applyFont="1"/>
    <xf borderId="0" fillId="0" fontId="7" numFmtId="169" xfId="0" applyAlignment="1" applyFont="1" applyNumberFormat="1">
      <alignment horizontal="right" vertical="center"/>
    </xf>
    <xf borderId="0" fillId="0" fontId="7" numFmtId="10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EFEFEF"/>
                </a:solidFill>
                <a:latin typeface="+mn-lt"/>
              </a:defRPr>
            </a:pPr>
            <a:r>
              <a:rPr b="1" i="0">
                <a:solidFill>
                  <a:srgbClr val="EFEFEF"/>
                </a:solidFill>
                <a:latin typeface="+mn-lt"/>
              </a:rPr>
              <a:t>Count of Registration Fee Variance</a:t>
            </a:r>
          </a:p>
        </c:rich>
      </c:tx>
      <c:overlay val="0"/>
    </c:title>
    <c:plotArea>
      <c:layout>
        <c:manualLayout>
          <c:xMode val="edge"/>
          <c:yMode val="edge"/>
          <c:x val="0.097489539748954"/>
          <c:y val="0.0034523050775442867"/>
          <c:w val="0.852510460251046"/>
          <c:h val="0.8845019950304082"/>
        </c:manualLayout>
      </c:layout>
      <c:barChart>
        <c:barDir val="bar"/>
        <c:grouping val="stacked"/>
        <c:ser>
          <c:idx val="0"/>
          <c:order val="0"/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99999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Table'!$A$3:$A$470</c:f>
            </c:strRef>
          </c:cat>
          <c:val>
            <c:numRef>
              <c:f>'Pivot Table'!$N$3:$N$470</c:f>
              <c:numCache/>
            </c:numRef>
          </c:val>
        </c:ser>
        <c:overlap val="100"/>
        <c:axId val="1491280824"/>
        <c:axId val="1128009122"/>
      </c:barChart>
      <c:catAx>
        <c:axId val="14912808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EFEFEF"/>
                </a:solidFill>
                <a:latin typeface="+mn-lt"/>
              </a:defRPr>
            </a:pPr>
          </a:p>
        </c:txPr>
        <c:crossAx val="1128009122"/>
      </c:catAx>
      <c:valAx>
        <c:axId val="1128009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+mn-lt"/>
              </a:defRPr>
            </a:pPr>
          </a:p>
        </c:txPr>
        <c:crossAx val="14912808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942975</xdr:colOff>
      <xdr:row>0</xdr:row>
      <xdr:rowOff>0</xdr:rowOff>
    </xdr:from>
    <xdr:ext cx="11563350" cy="100793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928" sheet="Raw Variance Sheet"/>
  </cacheSource>
  <cacheFields>
    <cacheField name="Delivery Date" numFmtId="164">
      <sharedItems containsSemiMixedTypes="0" containsDate="1" containsString="0">
        <d v="2021-03-02T00:00:00Z"/>
        <d v="2021-04-09T00:00:00Z"/>
        <d v="2021-05-07T00:00:00Z"/>
        <d v="2021-06-04T00:00:00Z"/>
        <d v="2021-07-02T00:00:00Z"/>
        <d v="2021-08-06T00:00:00Z"/>
        <d v="2021-09-03T00:00:00Z"/>
        <d v="2021-10-08T00:00:00Z"/>
        <d v="2021-11-05T00:00:00Z"/>
        <d v="2021-12-03T00:00:00Z"/>
        <d v="2022-01-21T00:00:00Z"/>
        <d v="2022-02-11T00:00:00Z"/>
      </sharedItems>
    </cacheField>
    <cacheField name="Transaction ID" numFmtId="0">
      <sharedItems containsSemiMixedTypes="0" containsString="0" containsNumber="1" containsInteger="1">
        <n v="11605.0"/>
        <n v="21848.0"/>
        <n v="23724.0"/>
        <n v="24350.0"/>
        <n v="24739.0"/>
        <n v="24802.0"/>
        <n v="25141.0"/>
        <n v="25434.0"/>
        <n v="26893.0"/>
        <n v="27382.0"/>
        <n v="27695.0"/>
        <n v="28349.0"/>
        <n v="28652.0"/>
        <n v="28686.0"/>
        <n v="29241.0"/>
        <n v="29600.0"/>
        <n v="29745.0"/>
        <n v="29992.0"/>
        <n v="30075.0"/>
        <n v="4932376.0"/>
        <n v="4943586.0"/>
        <n v="4947639.0"/>
        <n v="4991348.0"/>
        <n v="5011189.0"/>
        <n v="5040325.0"/>
        <n v="5041898.0"/>
        <n v="5080694.0"/>
        <n v="15526.0"/>
        <n v="22920.0"/>
        <n v="28651.0"/>
        <n v="28965.0"/>
        <n v="4907702.0"/>
        <n v="4973570.0"/>
        <n v="5005396.0"/>
        <n v="5031569.0"/>
        <n v="5041000.0"/>
        <n v="5099746.0"/>
        <n v="5124221.0"/>
        <n v="5130579.0"/>
        <n v="5133124.0"/>
        <n v="5172699.0"/>
        <n v="5180803.0"/>
        <n v="5198562.0"/>
        <n v="5208686.0"/>
        <n v="5213434.0"/>
        <n v="5219090.0"/>
        <n v="5233153.0"/>
        <n v="5234652.0"/>
        <n v="5258079.0"/>
        <n v="5276653.0"/>
        <n v="5302239.0"/>
        <n v="5305784.0"/>
        <n v="5310373.0"/>
        <n v="5324019.0"/>
        <n v="5325294.0"/>
        <n v="5336043.0"/>
        <n v="5353561.0"/>
        <n v="5372532.0"/>
        <n v="5378224.0"/>
        <n v="5478082.0"/>
        <n v="24014.0"/>
        <n v="28531.0"/>
        <n v="4964796.0"/>
        <n v="4993499.0"/>
        <n v="4999245.0"/>
        <n v="5028683.0"/>
        <n v="5029188.0"/>
        <n v="5075764.0"/>
        <n v="5121652.0"/>
        <n v="5135121.0"/>
        <n v="5136303.0"/>
        <n v="5192591.0"/>
        <n v="5223471.0"/>
        <n v="5225177.0"/>
        <n v="5234048.0"/>
        <n v="5249712.0"/>
        <n v="5265128.0"/>
        <n v="5273933.0"/>
        <n v="5297045.0"/>
        <n v="5306384.0"/>
        <n v="5314220.0"/>
        <n v="5315877.0"/>
        <n v="5337992.0"/>
        <n v="5339218.0"/>
        <n v="5344138.0"/>
        <n v="5368005.0"/>
        <n v="5371417.0"/>
        <n v="5398747.0"/>
        <n v="5424447.0"/>
        <n v="5428101.0"/>
        <n v="5438723.0"/>
        <n v="5452477.0"/>
        <n v="5460936.0"/>
        <n v="5465648.0"/>
        <n v="5466171.0"/>
        <n v="5469247.0"/>
        <n v="5482416.0"/>
        <n v="5483954.0"/>
        <n v="5505574.0"/>
        <n v="5509338.0"/>
        <n v="5521878.0"/>
        <n v="5543630.0"/>
        <n v="5543817.0"/>
        <n v="5554900.0"/>
        <n v="5557733.0"/>
        <n v="5560207.0"/>
        <n v="5631931.0"/>
        <n v="5638356.0"/>
        <n v="5649822.0"/>
        <n v="5674267.0"/>
        <n v="5680545.0"/>
        <n v="30024.0"/>
        <n v="5033017.0"/>
        <n v="5195312.0"/>
        <n v="5230211.0"/>
        <n v="5235257.0"/>
        <n v="5236592.0"/>
        <n v="5258960.0"/>
        <n v="5267947.0"/>
        <n v="5298482.0"/>
        <n v="5322741.0"/>
        <n v="5353677.0"/>
        <n v="5355901.0"/>
        <n v="5365788.0"/>
        <n v="5383072.0"/>
        <n v="5394447.0"/>
        <n v="5401189.0"/>
        <n v="5406361.0"/>
        <n v="5425496.0"/>
        <n v="5435392.0"/>
        <n v="5438993.0"/>
        <n v="5488383.0"/>
        <n v="5507747.0"/>
        <n v="5510944.0"/>
        <n v="5518170.0"/>
        <n v="5533542.0"/>
        <n v="5552337.0"/>
        <n v="5555365.0"/>
        <n v="5559091.0"/>
        <n v="5601266.0"/>
        <n v="5603221.0"/>
        <n v="5608386.0"/>
        <n v="5608672.0"/>
        <n v="5611572.0"/>
        <n v="5611735.0"/>
        <n v="5612794.0"/>
        <n v="5625231.0"/>
        <n v="5639806.0"/>
        <n v="5657286.0"/>
        <n v="5661614.0"/>
        <n v="5666474.0"/>
        <n v="5679231.0"/>
        <n v="5679580.0"/>
        <n v="5682751.0"/>
        <n v="5683362.0"/>
        <n v="5684963.0"/>
        <n v="5714834.0"/>
        <n v="5726121.0"/>
        <n v="5762903.0"/>
        <n v="5774818.0"/>
        <n v="5790126.0"/>
        <n v="5798024.0"/>
        <n v="5817898.0"/>
        <n v="5819602.0"/>
        <n v="5913617.0"/>
        <n v="5920381.0"/>
        <n v="5929452.0"/>
        <n v="5937189.0"/>
        <n v="5946441.0"/>
        <n v="5167626.0"/>
        <n v="5277310.0"/>
        <n v="5279670.0"/>
        <n v="5360386.0"/>
        <n v="5365316.0"/>
        <n v="5376848.0"/>
        <n v="5387298.0"/>
        <n v="5404207.0"/>
        <n v="5466498.0"/>
        <n v="5507426.0"/>
        <n v="5523290.0"/>
        <n v="5557098.0"/>
        <n v="5563658.0"/>
        <n v="5566813.0"/>
        <n v="5567860.0"/>
        <n v="5576673.0"/>
        <n v="5578155.0"/>
        <n v="5624297.0"/>
        <n v="5636749.0"/>
        <n v="5637800.0"/>
        <n v="5640054.0"/>
        <n v="5641157.0"/>
        <n v="5642044.0"/>
        <n v="5653089.0"/>
        <n v="5666004.0"/>
        <n v="5670426.0"/>
        <n v="5671230.0"/>
        <n v="5673988.0"/>
        <n v="5683421.0"/>
        <n v="5684033.0"/>
        <n v="5692829.0"/>
        <n v="5707035.0"/>
        <n v="5710525.0"/>
        <n v="5719280.0"/>
        <n v="5728520.0"/>
        <n v="5734738.0"/>
        <n v="5743084.0"/>
        <n v="5756326.0"/>
        <n v="5769320.0"/>
        <n v="5773078.0"/>
        <n v="5777769.0"/>
        <n v="5798167.0"/>
        <n v="5812177.0"/>
        <n v="5813161.0"/>
        <n v="5819139.0"/>
        <n v="5823105.0"/>
        <n v="5824190.0"/>
        <n v="5833563.0"/>
        <n v="5836569.0"/>
        <n v="5842460.0"/>
        <n v="5846831.0"/>
        <n v="5849720.0"/>
        <n v="5850812.0"/>
        <n v="5857378.0"/>
        <n v="5857594.0"/>
        <n v="5859146.0"/>
        <n v="5868725.0"/>
        <n v="5883469.0"/>
        <n v="5884420.0"/>
        <n v="5884608.0"/>
        <n v="5884947.0"/>
        <n v="5895745.0"/>
        <n v="5902167.0"/>
        <n v="5911950.0"/>
        <n v="5913955.0"/>
        <n v="5915743.0"/>
        <n v="5919836.0"/>
        <n v="5922289.0"/>
        <n v="5934254.0"/>
        <n v="5936407.0"/>
        <n v="5937942.0"/>
        <n v="5948055.0"/>
        <n v="5948609.0"/>
        <n v="5949332.0"/>
        <n v="5955865.0"/>
        <n v="5957278.0"/>
        <n v="5961640.0"/>
        <n v="5963323.0"/>
        <n v="5977946.0"/>
        <n v="5984859.0"/>
        <n v="5986733.0"/>
        <n v="5992689.0"/>
        <n v="6010296.0"/>
        <n v="6013560.0"/>
        <n v="6038546.0"/>
        <n v="6051224.0"/>
        <n v="6058169.0"/>
        <n v="6060793.0"/>
        <n v="6063071.0"/>
        <n v="6067761.0"/>
        <n v="6082269.0"/>
        <n v="6107219.0"/>
        <n v="6110937.0"/>
        <n v="6111246.0"/>
        <n v="6123785.0"/>
        <n v="6130946.0"/>
        <n v="6195170.0"/>
        <n v="629112.0"/>
        <n v="5183542.0"/>
        <n v="5719525.0"/>
        <n v="5744630.0"/>
        <n v="5771891.0"/>
        <n v="5785974.0"/>
        <n v="5816479.0"/>
        <n v="5822777.0"/>
        <n v="5878893.0"/>
        <n v="5884260.0"/>
        <n v="5884338.0"/>
        <n v="5885093.0"/>
        <n v="5885314.0"/>
        <n v="5889773.0"/>
        <n v="5911095.0"/>
        <n v="5929058.0"/>
        <n v="5948582.0"/>
        <n v="5949855.0"/>
        <n v="5959699.0"/>
        <n v="5976495.0"/>
        <n v="5984985.0"/>
        <n v="6003049.0"/>
        <n v="6003910.0"/>
        <n v="6009582.0"/>
        <n v="6012561.0"/>
        <n v="6021708.0"/>
        <n v="6025841.0"/>
        <n v="6034398.0"/>
        <n v="6064671.0"/>
        <n v="6066912.0"/>
        <n v="6072594.0"/>
        <n v="6079205.0"/>
        <n v="6082181.0"/>
        <n v="6084213.0"/>
        <n v="6112292.0"/>
        <n v="6115200.0"/>
        <n v="6131253.0"/>
        <n v="6132656.0"/>
        <n v="6136549.0"/>
        <n v="6150085.0"/>
        <n v="6150171.0"/>
        <n v="6166233.0"/>
        <n v="6176896.0"/>
        <n v="6179293.0"/>
        <n v="6181515.0"/>
        <n v="6185233.0"/>
        <n v="6192696.0"/>
        <n v="6193085.0"/>
        <n v="6196911.0"/>
        <n v="6201652.0"/>
        <n v="6206552.0"/>
        <n v="6208746.0"/>
        <n v="6220651.0"/>
        <n v="6221586.0"/>
        <n v="6230574.0"/>
        <n v="6240370.0"/>
        <n v="6240631.0"/>
        <n v="6241328.0"/>
        <n v="6244891.0"/>
        <n v="6252070.0"/>
        <n v="6253431.0"/>
        <n v="6257621.0"/>
        <n v="6261551.0"/>
        <n v="6261828.0"/>
        <n v="6264141.0"/>
        <n v="6265274.0"/>
        <n v="6271895.0"/>
        <n v="6272108.0"/>
        <n v="6272148.0"/>
        <n v="6273060.0"/>
        <n v="6275038.0"/>
        <n v="6280171.0"/>
        <n v="6283027.0"/>
        <n v="6284495.0"/>
        <n v="6299746.0"/>
        <n v="6301041.0"/>
        <n v="6304332.0"/>
        <n v="6305641.0"/>
        <n v="6308484.0"/>
        <n v="6315163.0"/>
        <n v="6337935.0"/>
        <n v="6340639.0"/>
        <n v="6348548.0"/>
        <n v="6348645.0"/>
        <n v="6349325.0"/>
        <n v="6354349.0"/>
        <n v="6355310.0"/>
        <n v="24459.0"/>
        <n v="623105.0"/>
        <n v="5095321.0"/>
        <n v="5336945.0"/>
        <n v="5543737.0"/>
        <n v="5593989.0"/>
        <n v="5762333.0"/>
        <n v="5775244.0"/>
        <n v="5807426.0"/>
        <n v="5866344.0"/>
        <n v="5938905.0"/>
        <n v="5941873.0"/>
        <n v="5952569.0"/>
        <n v="5954472.0"/>
        <n v="5958396.0"/>
        <n v="5983373.0"/>
        <n v="5988054.0"/>
        <n v="5997647.0"/>
        <n v="6006810.0"/>
        <n v="6009925.0"/>
        <n v="6031661.0"/>
        <n v="6044520.0"/>
        <n v="6050162.0"/>
        <n v="6083374.0"/>
        <n v="6094754.0"/>
        <n v="6105383.0"/>
        <n v="6129593.0"/>
        <n v="6142394.0"/>
        <n v="6144339.0"/>
        <n v="6149583.0"/>
        <n v="6160544.0"/>
        <n v="6171866.0"/>
        <n v="6174282.0"/>
        <n v="6178148.0"/>
        <n v="6178755.0"/>
        <n v="6180242.0"/>
        <n v="6196185.0"/>
        <n v="6201788.0"/>
        <n v="6207285.0"/>
        <n v="6210867.0"/>
        <n v="6217866.0"/>
        <n v="6219270.0"/>
        <n v="6220987.0"/>
        <n v="6230697.0"/>
        <n v="6230899.0"/>
        <n v="6241222.0"/>
        <n v="6245051.0"/>
        <n v="6247150.0"/>
        <n v="6252510.0"/>
        <n v="6259375.0"/>
        <n v="6262009.0"/>
        <n v="6271160.0"/>
        <n v="6272823.0"/>
        <n v="6274081.0"/>
        <n v="6282924.0"/>
        <n v="6289019.0"/>
        <n v="6292724.0"/>
        <n v="6295268.0"/>
        <n v="6297678.0"/>
        <n v="6303384.0"/>
        <n v="6305191.0"/>
        <n v="6306660.0"/>
        <n v="6306820.0"/>
        <n v="6307365.0"/>
        <n v="6307589.0"/>
        <n v="6309559.0"/>
        <n v="6311569.0"/>
        <n v="6313881.0"/>
        <n v="6314199.0"/>
        <n v="6315121.0"/>
        <n v="6320038.0"/>
        <n v="6321902.0"/>
        <n v="6325014.0"/>
        <n v="6325402.0"/>
        <n v="6326490.0"/>
        <n v="6328414.0"/>
        <n v="6328877.0"/>
        <n v="6329773.0"/>
        <n v="6329824.0"/>
        <n v="6333959.0"/>
        <n v="6340715.0"/>
        <n v="6341049.0"/>
        <n v="6344949.0"/>
        <n v="6346060.0"/>
        <n v="6346278.0"/>
        <n v="6346364.0"/>
        <n v="6347363.0"/>
        <n v="6350962.0"/>
        <n v="6353729.0"/>
        <n v="6359309.0"/>
        <n v="6362524.0"/>
        <n v="6365024.0"/>
        <n v="6369092.0"/>
        <n v="6371463.0"/>
        <n v="6373742.0"/>
        <n v="6375828.0"/>
        <n v="6378783.0"/>
        <n v="6378980.0"/>
        <n v="6380210.0"/>
        <n v="6380839.0"/>
        <n v="6381586.0"/>
        <n v="6383959.0"/>
        <n v="6389641.0"/>
        <n v="6389993.0"/>
        <n v="6402250.0"/>
        <n v="6408877.0"/>
        <n v="6409340.0"/>
        <n v="6411471.0"/>
        <n v="6414172.0"/>
        <n v="6416844.0"/>
        <n v="6417945.0"/>
        <n v="6420348.0"/>
        <n v="6433484.0"/>
        <n v="6435381.0"/>
        <n v="6439510.0"/>
        <n v="6443289.0"/>
        <n v="6446939.0"/>
        <n v="6454719.0"/>
        <n v="6456321.0"/>
        <n v="6459762.0"/>
        <n v="6460937.0"/>
        <n v="6463537.0"/>
        <n v="6465000.0"/>
        <n v="6465845.0"/>
        <n v="6468108.0"/>
        <n v="6476343.0"/>
        <n v="6477713.0"/>
        <n v="6498118.0"/>
        <n v="6500181.0"/>
        <n v="6503443.0"/>
        <n v="6506291.0"/>
        <n v="6511978.0"/>
        <n v="6512227.0"/>
        <n v="6513475.0"/>
        <n v="6516347.0"/>
        <n v="6524282.0"/>
        <n v="6525608.0"/>
        <n v="6526067.0"/>
        <n v="6529738.0"/>
        <n v="6535644.0"/>
        <n v="6541728.0"/>
        <n v="6544554.0"/>
        <n v="6551209.0"/>
        <n v="6554602.0"/>
        <n v="6563503.0"/>
        <n v="6566925.0"/>
        <n v="6569154.0"/>
        <n v="6579056.0"/>
        <n v="6589908.0"/>
        <n v="6633641.0"/>
        <n v="5544705.0"/>
        <n v="5793389.0"/>
        <n v="5795202.0"/>
        <n v="5850556.0"/>
        <n v="5893646.0"/>
        <n v="5899148.0"/>
        <n v="5909438.0"/>
        <n v="6048783.0"/>
        <n v="6053305.0"/>
        <n v="6097126.0"/>
        <n v="6116063.0"/>
        <n v="6153397.0"/>
        <n v="6214592.0"/>
        <n v="6226169.0"/>
        <n v="6250131.0"/>
        <n v="6282898.0"/>
        <n v="6295109.0"/>
        <n v="6321985.0"/>
        <n v="6331172.0"/>
        <n v="6332037.0"/>
        <n v="6335082.0"/>
        <n v="6335424.0"/>
        <n v="6339091.0"/>
        <n v="6342724.0"/>
        <n v="6343282.0"/>
        <n v="6345106.0"/>
        <n v="6356446.0"/>
        <n v="6358898.0"/>
        <n v="6360907.0"/>
        <n v="6385978.0"/>
        <n v="6392207.0"/>
        <n v="6400614.0"/>
        <n v="6412903.0"/>
        <n v="6417573.0"/>
        <n v="6428264.0"/>
        <n v="6436645.0"/>
        <n v="6442529.0"/>
        <n v="6446140.0"/>
        <n v="6448279.0"/>
        <n v="6450297.0"/>
        <n v="6452289.0"/>
        <n v="6454459.0"/>
        <n v="6454889.0"/>
        <n v="6456704.0"/>
        <n v="6467474.0"/>
        <n v="6470297.0"/>
        <n v="6471304.0"/>
        <n v="6474300.0"/>
        <n v="6480161.0"/>
        <n v="6485402.0"/>
        <n v="6486455.0"/>
        <n v="6490794.0"/>
        <n v="6495431.0"/>
        <n v="6496623.0"/>
        <n v="6497183.0"/>
        <n v="6507978.0"/>
        <n v="6513252.0"/>
        <n v="6520270.0"/>
        <n v="6520303.0"/>
        <n v="6523288.0"/>
        <n v="6524610.0"/>
        <n v="6527234.0"/>
        <n v="6530113.0"/>
        <n v="6534639.0"/>
        <n v="6536291.0"/>
        <n v="6550419.0"/>
        <n v="6552790.0"/>
        <n v="6554035.0"/>
        <n v="6554809.0"/>
        <n v="6557947.0"/>
        <n v="6558067.0"/>
        <n v="6560925.0"/>
        <n v="6561483.0"/>
        <n v="6563122.0"/>
        <n v="6578990.0"/>
        <n v="6580991.0"/>
        <n v="6583460.0"/>
        <n v="6585804.0"/>
        <n v="6586611.0"/>
        <n v="6587678.0"/>
        <n v="6587829.0"/>
        <n v="6595696.0"/>
        <n v="6596354.0"/>
        <n v="6611723.0"/>
        <n v="6612571.0"/>
        <n v="6614097.0"/>
        <n v="6614851.0"/>
        <n v="6622640.0"/>
        <n v="6623381.0"/>
        <n v="6624008.0"/>
        <n v="6626056.0"/>
        <n v="6626184.0"/>
        <n v="6627396.0"/>
        <n v="6631825.0"/>
        <n v="6635802.0"/>
        <n v="6638344.0"/>
        <n v="6638796.0"/>
        <n v="6640781.0"/>
        <n v="6643723.0"/>
        <n v="6644240.0"/>
        <n v="6656939.0"/>
        <n v="6661199.0"/>
        <n v="6667693.0"/>
        <n v="6669642.0"/>
        <n v="6669927.0"/>
        <n v="6674403.0"/>
        <n v="6676007.0"/>
        <n v="6676713.0"/>
        <n v="6677129.0"/>
        <n v="6677662.0"/>
        <n v="6681883.0"/>
        <n v="6684729.0"/>
        <n v="6694973.0"/>
        <n v="6702766.0"/>
        <n v="6707387.0"/>
        <n v="6713354.0"/>
        <n v="6715571.0"/>
        <n v="6716519.0"/>
        <n v="6717145.0"/>
        <n v="6718063.0"/>
        <n v="6719476.0"/>
        <n v="6724886.0"/>
        <n v="6727008.0"/>
        <n v="6729740.0"/>
        <n v="6732274.0"/>
        <n v="6734633.0"/>
        <n v="6735062.0"/>
        <n v="6749985.0"/>
        <n v="6750606.0"/>
        <n v="6753285.0"/>
        <n v="6760169.0"/>
        <n v="6764593.0"/>
        <n v="6769028.0"/>
        <n v="6770299.0"/>
        <n v="6772162.0"/>
        <n v="6772547.0"/>
        <n v="6782987.0"/>
        <n v="6783761.0"/>
        <n v="6784547.0"/>
        <n v="6790403.0"/>
        <n v="6791807.0"/>
        <n v="6792328.0"/>
        <n v="6811357.0"/>
        <n v="6818294.0"/>
        <n v="6825975.0"/>
        <n v="6828499.0"/>
        <n v="6835251.0"/>
        <n v="6843209.0"/>
        <n v="6843327.0"/>
        <n v="6843918.0"/>
        <n v="6850240.0"/>
        <n v="6864314.0"/>
        <n v="6885259.0"/>
        <n v="6131500.0"/>
        <n v="6133101.0"/>
        <n v="6308025.0"/>
        <n v="6360418.0"/>
        <n v="6366011.0"/>
        <n v="6371773.0"/>
        <n v="6373445.0"/>
        <n v="6394951.0"/>
        <n v="6410438.0"/>
        <n v="6474102.0"/>
        <n v="6480793.0"/>
        <n v="6534901.0"/>
        <n v="6539768.0"/>
        <n v="6544337.0"/>
        <n v="6580664.0"/>
        <n v="6626070.0"/>
        <n v="6640217.0"/>
        <n v="6642813.0"/>
        <n v="6653713.0"/>
        <n v="6669964.0"/>
        <n v="6680156.0"/>
        <n v="6687254.0"/>
        <n v="6688161.0"/>
        <n v="6694685.0"/>
        <n v="6704617.0"/>
        <n v="6705597.0"/>
        <n v="6714761.0"/>
        <n v="6715238.0"/>
        <n v="6717733.0"/>
        <n v="6721448.0"/>
        <n v="6722839.0"/>
        <n v="6724529.0"/>
        <n v="6735943.0"/>
        <n v="6742972.0"/>
        <n v="6751752.0"/>
        <n v="6759592.0"/>
        <n v="6765109.0"/>
        <n v="6770830.0"/>
        <n v="6772842.0"/>
        <n v="6779432.0"/>
        <n v="6786871.0"/>
        <n v="6790015.0"/>
        <n v="6795700.0"/>
        <n v="6802891.0"/>
        <n v="6805339.0"/>
        <n v="6805672.0"/>
        <n v="6806426.0"/>
        <n v="6807290.0"/>
        <n v="6808114.0"/>
        <n v="6813947.0"/>
        <n v="6816078.0"/>
        <n v="6820398.0"/>
        <n v="6828886.0"/>
        <n v="6831388.0"/>
        <n v="6832118.0"/>
        <n v="6833556.0"/>
        <n v="6836970.0"/>
        <n v="6847060.0"/>
        <n v="6847792.0"/>
        <n v="6853837.0"/>
        <n v="6854315.0"/>
        <n v="6863168.0"/>
        <n v="6864894.0"/>
        <n v="6869082.0"/>
        <n v="6872275.0"/>
        <n v="6875426.0"/>
        <n v="6893291.0"/>
        <n v="6894140.0"/>
        <n v="6900658.0"/>
        <n v="6901342.0"/>
        <n v="6902204.0"/>
        <n v="6908414.0"/>
        <n v="6910145.0"/>
        <n v="6912703.0"/>
        <n v="6913519.0"/>
        <n v="6914807.0"/>
        <n v="6915423.0"/>
        <n v="6915471.0"/>
        <n v="6916510.0"/>
        <n v="6918540.0"/>
        <n v="6918895.0"/>
        <n v="6920761.0"/>
        <n v="6922219.0"/>
        <n v="6922520.0"/>
        <n v="6924021.0"/>
        <n v="6930787.0"/>
        <n v="6930968.0"/>
        <n v="6932116.0"/>
        <n v="6937964.0"/>
        <n v="6939715.0"/>
        <n v="6944526.0"/>
        <n v="6944870.0"/>
        <n v="6945268.0"/>
        <n v="6945911.0"/>
        <n v="6946489.0"/>
        <n v="6954683.0"/>
        <n v="6959358.0"/>
        <n v="6960887.0"/>
        <n v="6961182.0"/>
        <n v="6962302.0"/>
        <n v="6964167.0"/>
        <n v="6966663.0"/>
        <n v="6971092.0"/>
        <n v="6981001.0"/>
        <n v="6985491.0"/>
        <n v="6985746.0"/>
        <n v="6992354.0"/>
        <n v="6995544.0"/>
        <n v="7000977.0"/>
        <n v="7002275.0"/>
        <n v="7010785.0"/>
        <n v="7011277.0"/>
        <n v="7012073.0"/>
        <n v="7012748.0"/>
        <n v="7019990.0"/>
        <n v="7022918.0"/>
        <n v="7030258.0"/>
        <n v="7058019.0"/>
        <n v="7061833.0"/>
        <n v="7069380.0"/>
        <n v="7074263.0"/>
        <n v="7077481.0"/>
        <n v="7082593.0"/>
        <n v="7083725.0"/>
        <n v="7083867.0"/>
        <n v="7140560.0"/>
        <n v="7155117.0"/>
        <n v="6153277.0"/>
        <n v="6376239.0"/>
        <n v="6382587.0"/>
        <n v="6412689.0"/>
        <n v="6476299.0"/>
        <n v="6601546.0"/>
        <n v="6601888.0"/>
        <n v="6627263.0"/>
        <n v="6640210.0"/>
        <n v="6649638.0"/>
        <n v="6658474.0"/>
        <n v="6666190.0"/>
        <n v="6688696.0"/>
        <n v="6744800.0"/>
        <n v="6780787.0"/>
        <n v="6789837.0"/>
        <n v="6790027.0"/>
        <n v="6797227.0"/>
        <n v="6797856.0"/>
        <n v="6815092.0"/>
        <n v="6846219.0"/>
        <n v="6847181.0"/>
        <n v="6847656.0"/>
        <n v="6865711.0"/>
        <n v="6883129.0"/>
        <n v="6886101.0"/>
        <n v="6891219.0"/>
        <n v="6898402.0"/>
        <n v="6902659.0"/>
        <n v="6906079.0"/>
        <n v="6920078.0"/>
        <n v="6935345.0"/>
        <n v="6935689.0"/>
        <n v="6936508.0"/>
        <n v="6952338.0"/>
        <n v="6962955.0"/>
        <n v="6963360.0"/>
        <n v="6970682.0"/>
        <n v="6976369.0"/>
        <n v="6977493.0"/>
        <n v="6977850.0"/>
        <n v="6984859.0"/>
        <n v="6986296.0"/>
        <n v="6990350.0"/>
        <n v="6997648.0"/>
        <n v="7013750.0"/>
        <n v="7013968.0"/>
        <n v="7014885.0"/>
        <n v="7038376.0"/>
        <n v="7038763.0"/>
        <n v="7047449.0"/>
        <n v="7048089.0"/>
        <n v="7054140.0"/>
        <n v="7058105.0"/>
        <n v="7064884.0"/>
        <n v="7071300.0"/>
        <n v="7076309.0"/>
        <n v="7077143.0"/>
        <n v="7077271.0"/>
        <n v="7079507.0"/>
        <n v="7080321.0"/>
        <n v="7082168.0"/>
        <n v="7085282.0"/>
        <n v="7087328.0"/>
        <n v="7094344.0"/>
        <n v="7096941.0"/>
        <n v="7097007.0"/>
        <n v="7098936.0"/>
        <n v="7102658.0"/>
        <n v="7103392.0"/>
        <n v="7106090.0"/>
        <n v="7111603.0"/>
        <n v="7114775.0"/>
        <n v="7117046.0"/>
        <n v="7121702.0"/>
        <n v="7123092.0"/>
        <n v="7126651.0"/>
        <n v="7131913.0"/>
        <n v="7133895.0"/>
        <n v="7137031.0"/>
        <n v="7141697.0"/>
        <n v="7142430.0"/>
        <n v="7151647.0"/>
        <n v="7158235.0"/>
        <n v="7160197.0"/>
        <n v="7165211.0"/>
        <n v="7175303.0"/>
        <n v="7195304.0"/>
        <n v="7211560.0"/>
        <n v="7212043.0"/>
        <n v="7213438.0"/>
        <n v="7214336.0"/>
        <n v="7214764.0"/>
        <n v="7220841.0"/>
        <n v="7221384.0"/>
        <n v="7226454.0"/>
        <n v="7239819.0"/>
        <n v="7260812.0"/>
        <n v="7265553.0"/>
        <n v="6469692.0"/>
        <n v="6716454.0"/>
        <n v="6761015.0"/>
        <n v="6795805.0"/>
        <n v="6844622.0"/>
        <n v="6890109.0"/>
        <n v="6916595.0"/>
        <n v="6927113.0"/>
        <n v="6939406.0"/>
        <n v="6945106.0"/>
        <n v="7011594.0"/>
        <n v="7018159.0"/>
        <n v="7078391.0"/>
        <n v="7087677.0"/>
        <n v="7088012.0"/>
        <n v="7095262.0"/>
        <n v="7106087.0"/>
        <n v="7158064.0"/>
        <n v="7179787.0"/>
        <n v="7187277.0"/>
        <n v="7190619.0"/>
        <n v="7205300.0"/>
        <n v="7220415.0"/>
        <n v="7245266.0"/>
        <n v="7281183.0"/>
        <n v="7286539.0"/>
        <n v="7295125.0"/>
        <n v="7320561.0"/>
        <n v="6420431.0"/>
        <n v="6930166.0"/>
        <n v="6949731.0"/>
        <n v="7082220.0"/>
      </sharedItems>
    </cacheField>
    <cacheField name="DMV Selling Price" numFmtId="165">
      <sharedItems containsSemiMixedTypes="0" containsString="0" containsNumber="1">
        <n v="0.0"/>
        <n v="14669.33"/>
        <n v="17619.34"/>
        <n v="22048.0"/>
        <n v="19482.28"/>
        <n v="28500.0"/>
        <n v="61649.0"/>
        <n v="33995.0"/>
        <n v="24500.0"/>
        <n v="41726.0"/>
        <n v="46950.0"/>
        <n v="31297.0"/>
        <n v="71590.0"/>
        <n v="9799.0"/>
        <n v="58473.0"/>
        <n v="12849.0"/>
      </sharedItems>
    </cacheField>
    <cacheField name="Vitu Selling Price">
      <sharedItems containsBlank="1" containsMixedTypes="1" containsNumber="1">
        <n v="27910.0"/>
        <n v="43694.0"/>
        <n v="23188.0"/>
        <n v="10793.1"/>
        <n v="65411.0"/>
        <n v="42366.0"/>
        <n v="32035.0"/>
        <n v="37249.0"/>
        <n v="41188.0"/>
        <n v="36184.0"/>
        <n v="6115.0"/>
        <n v="23550.0"/>
        <n v="225080.0"/>
        <n v="16049.0"/>
        <n v="26368.37"/>
        <n v="19943.0"/>
        <n v="29782.0"/>
        <n v="38617.0"/>
        <n v="46122.6"/>
        <n v="18937.0"/>
        <n v="20789.0"/>
        <n v="85270.0"/>
        <n v="40294.0"/>
        <n v="39408.0"/>
        <n v="27288.0"/>
        <n v="14503.6"/>
        <n v="60900.0"/>
        <n v="38343.0"/>
        <n v="10514.0"/>
        <n v="10219.0"/>
        <n v="25598.0"/>
        <n v="76350.0"/>
        <n v="31033.0"/>
        <n v="20145.0"/>
        <n v="43899.0"/>
        <n v="66895.0"/>
        <n v="52429.14"/>
        <n v="12401.6"/>
        <n v="33244.0"/>
        <n v="54869.0"/>
        <n v="144824.0"/>
        <n v="26908.0"/>
        <n v="10443.63"/>
        <n v="31094.0"/>
        <n v="131165.47"/>
        <n v="24054.61"/>
        <n v="61019.0"/>
        <n v="18819.0"/>
        <n v="157635.0"/>
        <n v="46585.0"/>
        <n v="221035.0"/>
        <n v="52600.0"/>
        <n v="46699.12"/>
        <n v="60059.0"/>
        <n v="35826.5"/>
        <n v="69123.0"/>
        <n v="16163.0"/>
        <n v="24367.0"/>
        <n v="20490.67"/>
        <n v="103434.0"/>
        <n v="14669.33"/>
        <n v="38499.0"/>
        <n v="36271.1"/>
        <n v="63394.0"/>
        <n v="40249.0"/>
        <n v="22114.0"/>
        <n v="71861.49"/>
        <n v="28035.0"/>
        <n v="12385.0"/>
        <n v="30794.0"/>
        <n v="10146.0"/>
        <n v="42199.0"/>
        <n v="36047.0"/>
        <n v="27275.0"/>
        <n v="26369.0"/>
        <n v="34494.0"/>
        <n v="21737.0"/>
        <n v="141325.0"/>
        <n v="15094.0"/>
        <n v="40472.0"/>
        <n v="26651.0"/>
        <n v="22990.0"/>
        <n v="13337.0"/>
        <n v="81928.0"/>
        <n v="50083.0"/>
        <n v="69652.0"/>
        <n v="8273.6"/>
        <n v="26979.55"/>
        <n v="64530.0"/>
        <n v="13998.6"/>
        <n v="43032.0"/>
        <n v="54394.0"/>
        <n v="27300.0"/>
        <n v="21050.0"/>
        <n v="47896.14"/>
        <n v="79989.63"/>
        <n v="21345.0"/>
        <n v="58443.95"/>
        <n v="121133.0"/>
        <n v="24191.6"/>
        <n v="39527.36"/>
        <n v="55527.0"/>
        <n v="26938.0"/>
        <n v="29023.0"/>
        <n v="84076.0"/>
        <n v="18418.34"/>
        <n v="65750.0"/>
        <n v="54558.0"/>
        <n v="41100.0"/>
        <n v="47125.0"/>
        <n v="98525.0"/>
        <n v="15618.6"/>
        <n v="63115.0"/>
        <n v="15490.0"/>
        <n v="50799.0"/>
        <n v="88161.0"/>
        <n v="45170.0"/>
        <n v="52203.66"/>
        <n v="11091.0"/>
        <n v="15789.04"/>
        <n v="37191.6"/>
        <n v="14146.0"/>
        <n v="7848.0"/>
        <n v="19352.0"/>
        <n v="14936.0"/>
        <n v="20433.26"/>
        <n v="22710.0"/>
        <n v="71786.0"/>
        <n v="18315.0"/>
        <n v="25220.65"/>
        <n v="31349.0"/>
        <n v="5448.0"/>
        <n v="109415.0"/>
        <n v="29785.0"/>
        <n v="45189.0"/>
        <n v="30861.5"/>
        <n v="7330.0"/>
        <n v="23994.0"/>
        <n v="17818.6"/>
        <n v="54847.0"/>
        <n v="87505.0"/>
        <n v="43619.0"/>
        <n v="64594.0"/>
        <n v="32798.0"/>
        <n v="46805.0"/>
        <n v="61105.61"/>
        <n v="44323.0"/>
        <n v="19832.0"/>
        <n v="20567.43"/>
        <n v="47514.95"/>
        <n v="22048.0"/>
        <n v="48924.0"/>
        <n v="17990.0"/>
        <n v="56041.0"/>
        <n v="78139.0"/>
        <n v="41349.0"/>
        <n v="9885.0"/>
        <n v="64875.0"/>
        <n v="70364.0"/>
        <n v="53323.0"/>
        <n v="28194.0"/>
        <n v="74110.5"/>
        <n v="13680.0"/>
        <n v="66100.5"/>
        <n v="28026.0"/>
        <n v="44589.0"/>
        <n v="17799.0"/>
        <n v="34728.0"/>
        <n v="65925.0"/>
        <n v="21990.0"/>
        <n v="71772.0"/>
        <n v="76842.24"/>
        <n v="32349.0"/>
        <n v="18914.0"/>
        <n v="112123.0"/>
        <n v="25879.69"/>
        <n v="35649.0"/>
        <n v="16449.0"/>
        <n v="30526.0"/>
        <n v="128549.0"/>
        <n v="36967.0"/>
        <n v="40123.0"/>
        <n v="41132.4"/>
        <n v="60780.0"/>
        <n v="13105.0"/>
        <n v="101139.0"/>
        <n v="45000.0"/>
        <n v="65140.0"/>
        <n v="45981.32"/>
        <n v="12999.0"/>
        <n v="23346.0"/>
        <n v="34.0"/>
        <n v="14539.0"/>
        <n v="16590.0"/>
        <n v="41929.0"/>
        <n v="28390.0"/>
        <n v="95970.0"/>
        <n v="34794.0"/>
        <n v="33870.0"/>
        <n v="18149.0"/>
        <n v="112989.0"/>
        <n v="17038.0"/>
        <n v="12870.0"/>
        <n v="144495.0"/>
        <n v="44100.0"/>
        <n v="19216.9"/>
        <n v="50905.0"/>
        <n v="40609.55"/>
        <n v="56629.0"/>
        <n v="19490.0"/>
        <n v="40085.0"/>
        <n v="10199.0"/>
        <n v="37783.0"/>
        <n v="16284.0"/>
        <n v="8350.0"/>
        <n v="60629.0"/>
        <n v="39194.0"/>
        <n v="9566.92"/>
        <n v="27054.19"/>
        <n v="61319.0"/>
        <n v="20173.0"/>
        <n v="25699.0"/>
        <n v="59991.44"/>
        <n v="74917.1"/>
        <n v="39260.0"/>
        <n v="4089.0"/>
        <n v="41750.0"/>
        <n v="29110.0"/>
        <n v="20717.0"/>
        <n v="28173.0"/>
        <n v="26625.0"/>
        <n v="28410.0"/>
        <n v="105917.6"/>
        <n v="13049.0"/>
        <n v="16557.0"/>
        <n v="40803.6"/>
        <n v="54500.0"/>
        <n v="26730.0"/>
        <n v="36234.0"/>
        <n v="35447.5"/>
        <n v="6654.0"/>
        <n v="82283.4"/>
        <n v="12857.0"/>
        <n v="51495.0"/>
        <n v="36513.0"/>
        <n v="53844.09"/>
        <n v="127657.4"/>
        <n v="113673.0"/>
        <n v="27817.0"/>
        <n v="11780.0"/>
        <n v="47038.0"/>
        <n v="28744.0"/>
        <n v="66145.5"/>
        <n v="60761.4"/>
        <n v="70039.0"/>
        <n v="114633.71"/>
        <n v="88995.0"/>
        <n v="96439.0"/>
        <n v="43150.0"/>
        <n v="64589.1"/>
        <n v="26035.0"/>
        <n v="17639.0"/>
        <n v="47000.0"/>
        <n v="55154.0"/>
        <n v="130076.0"/>
        <n v="27148.0"/>
        <n v="20650.0"/>
        <n v="15035.26"/>
        <n v="41548.0"/>
        <n v="26150.0"/>
        <n v="10384.0"/>
        <n v="53868.0"/>
        <n v="8447.0"/>
        <n v="20457.0"/>
        <n v="11254.0"/>
        <n v="61979.15"/>
        <n v="40431.05"/>
        <n v="25730.0"/>
        <n v="31785.0"/>
        <n v="32538.96"/>
        <n v="7186.0"/>
        <n v="114615.0"/>
        <n v="28520.0"/>
        <n v="43123.0"/>
        <n v="72319.0"/>
        <n v="21789.0"/>
        <n v="55735.0"/>
        <n v="35076.0"/>
        <n v="103069.0"/>
        <n v="13640.0"/>
        <n v="37699.0"/>
        <n v="23399.0"/>
        <n v="53099.0"/>
        <m/>
        <n v="27849.0"/>
        <n v="60500.0"/>
        <n v="31360.0"/>
        <n v="62749.0"/>
        <n v="55470.0"/>
        <n v="80799.0"/>
        <n v="22598.0"/>
        <n v="51712.0"/>
        <n v="21760.0"/>
        <n v="15387.0"/>
        <n v="4099.0"/>
        <n v="18725.6"/>
        <n v="42232.0"/>
        <n v="31289.0"/>
        <n v="45835.0"/>
        <n v="9269.0"/>
        <n v="9582.0"/>
        <n v="54426.0"/>
        <n v="34108.0"/>
        <n v="9233.0"/>
        <n v="51677.0"/>
        <n v="36787.0"/>
        <n v="12590.0"/>
        <n v="13990.0"/>
        <n v="13199.0"/>
        <n v="1458.0"/>
        <n v="61176.0"/>
        <n v="90352.6"/>
        <n v="32986.0"/>
        <n v="12990.0"/>
        <n v="52099.0"/>
        <n v="24590.0"/>
        <n v="9595.0"/>
        <n v="11990.0"/>
        <n v="42787.0"/>
        <n v="13590.0"/>
        <n v="25590.0"/>
        <n v="22275.0"/>
        <n v="15534.0"/>
        <n v="22764.0"/>
        <n v="51540.0"/>
        <n v="18990.0"/>
        <n v="104085.0"/>
        <n v="45590.0"/>
        <n v="32590.0"/>
        <n v="37659.0"/>
        <n v="106330.5"/>
        <n v="809.0"/>
        <n v="78793.4"/>
        <n v="15099.0"/>
        <n v="147863.6"/>
        <n v="75733.6"/>
        <n v="27124.0"/>
        <n v="33035.0"/>
        <n v="13403.6"/>
        <n v="33381.24"/>
        <n v="29299.0"/>
        <n v="14999.0"/>
        <n v="38623.0"/>
        <n v="45779.5"/>
        <n v="16218.6"/>
        <n v="5794.0"/>
        <n v="10972.6"/>
        <n v="26294.0"/>
        <n v="21148.0"/>
        <n v="21260.0"/>
        <n v="58449.0"/>
        <n v="16001.0"/>
        <n v="24651.0"/>
        <n v="80138.0"/>
        <n v="9116.0"/>
        <n v="14393.0"/>
        <n v="25782.0"/>
        <n v="39278.0"/>
        <n v="38712.0"/>
        <n v="18899.0"/>
        <n v="30142.0"/>
        <n v="67303.6"/>
        <n v="25694.0"/>
        <n v="53076.0"/>
        <n v="21661.0"/>
        <n v="61774.0"/>
        <n v="51034.16"/>
        <n v="54290.6"/>
        <n v="34535.0"/>
        <n v="48025.0"/>
        <n v="69122.85"/>
        <n v="49597.0"/>
        <n v="91733.6"/>
        <n v="18824.9"/>
        <n v="8789.0"/>
        <n v="21846.13"/>
        <n v="16290.0"/>
        <n v="41980.0"/>
        <n v="17640.0"/>
        <n v="34775.0"/>
        <n v="35098.0"/>
        <n v="29222.32"/>
        <n v="5680.0"/>
        <n v="5694.0"/>
        <n v="40091.0"/>
        <n v="29195.0"/>
        <n v="34777.0"/>
        <n v="45099.0"/>
        <n v="3931.0"/>
        <n v="29140.0"/>
        <n v="28647.96"/>
        <n v="34901.0"/>
        <n v="17901.6"/>
        <n v="27762.03"/>
        <n v="38894.0"/>
        <n v="39951.0"/>
        <n v="54990.0"/>
        <n v="14981.0"/>
        <n v="33280.0"/>
        <n v="76430.0"/>
        <n v="10550.0"/>
        <n v="27188.0"/>
        <n v="20520.0"/>
        <n v="9607.6"/>
        <n v="52974.0"/>
        <n v="56658.0"/>
        <n v="55758.6"/>
        <n v="23545.0"/>
        <n v="41923.89"/>
        <n v="51576.0"/>
        <n v="26962.46"/>
        <n v="47099.6"/>
        <n v="33194.0"/>
        <n v="21746.0"/>
        <n v="38197.0"/>
        <n v="11954.0"/>
        <n v="36947.15"/>
        <n v="67063.0"/>
        <n v="81608.0"/>
        <n v="85997.0"/>
        <n v="55899.0"/>
        <n v="29794.0"/>
        <n v="55200.0"/>
        <n v="46773.0"/>
        <n v="20693.72"/>
        <n v="23490.0"/>
        <n v="77904.0"/>
        <n v="81588.0"/>
        <n v="45742.5"/>
        <n v="52308.0"/>
        <n v="29090.0"/>
        <n v="82887.87"/>
        <n v="29487.0"/>
        <n v="41392.12"/>
        <n v="27279.0"/>
        <n v="67306.0"/>
        <n v="73782.6"/>
        <n v="18323.0"/>
        <n v="90960.23"/>
        <n v="30000.0"/>
        <n v="31800.6"/>
        <n v="55583.0"/>
        <n v="11299.0"/>
        <n v="134601.6"/>
        <n v="87298.0"/>
        <n v="28015.0"/>
        <n v="15395.0"/>
        <n v="112328.6"/>
        <n v="54050.0"/>
        <n v="18557.0"/>
        <n v="30759.0"/>
        <n v="109388.6"/>
        <n v="25504.0"/>
        <n v="22697.0"/>
        <n v="138733.6"/>
        <n v="25463.29"/>
        <n v="40039.0"/>
        <n v="26630.6"/>
        <n v="37208.6"/>
        <n v="29793.0"/>
        <n v="13704.71"/>
        <n v="36795.0"/>
        <n v="13825.0"/>
        <n v="465000.0"/>
        <n v="31125.0"/>
        <n v="16022.0"/>
        <n v="15566.0"/>
        <n v="13530.0"/>
        <n v="53991.0"/>
        <n v="72689.0"/>
        <n v="48444.0"/>
        <n v="47284.0"/>
        <n v="62770.0"/>
        <n v="203071.0"/>
        <n v="41639.0"/>
        <n v="62670.0"/>
        <n v="40358.6"/>
        <n v="59030.0"/>
        <n v="68740.0"/>
        <n v="13799.0"/>
        <n v="33594.0"/>
        <n v="9122.0"/>
        <n v="82162.03"/>
        <n v="63480.0"/>
        <n v="30500.0"/>
        <n v="22773.6"/>
        <n v="57681.0"/>
        <n v="33168.0"/>
        <n v="12279.0"/>
        <n v="36913.0"/>
        <n v="41127.0"/>
        <n v="49919.0"/>
        <n v="1130.4"/>
        <n v="15590.0"/>
        <n v="31310.86"/>
        <n v="18590.0"/>
        <n v="42996.0"/>
        <n v="19694.0"/>
        <n v="14582.0"/>
        <n v="46601.0"/>
        <n v="24650.0"/>
        <n v="46990.0"/>
        <n v="20990.0"/>
        <n v="13477.0"/>
        <n v="19698.0"/>
        <n v="9260.0"/>
        <n v="35646.0"/>
        <n v="24787.0"/>
        <n v="36125.0"/>
        <n v="62187.6"/>
        <n v="50622.92"/>
        <n v="45896.54"/>
        <n v="4623.6"/>
        <n v="28153.5"/>
        <n v="7850.91"/>
        <n v="38429.0"/>
        <n v="69125.6"/>
        <n v="34074.0"/>
        <n v="16645.0"/>
        <n v="42857.25"/>
        <n v="79612.0"/>
        <n v="49490.0"/>
        <n v="131143.4"/>
        <n v="51423.0"/>
        <n v="53390.0"/>
        <n v="94765.0"/>
        <n v="59825.0"/>
        <n v="139171.0"/>
        <n v="66280.0"/>
        <n v="53524.0"/>
        <n v="48820.0"/>
        <n v="27598.0"/>
        <n v="167898.6"/>
        <n v="21580.0"/>
        <n v="53467.0"/>
        <n v="29150.0"/>
        <n v="29018.31"/>
        <n v="37344.0"/>
        <n v="170689.6"/>
        <n v="44146.0"/>
        <n v="91303.6"/>
        <n v="23932.6"/>
        <n v="54670.0"/>
        <n v="35764.82"/>
        <n v="28844.0"/>
        <n v="26988.6"/>
        <n v="94552.15"/>
        <n v="43625.0"/>
        <n v="53035.6"/>
        <n v="48333.0"/>
        <n v="272500.0"/>
        <n v="49108.0"/>
        <n v="57334.6"/>
        <n v="36465.0"/>
        <n v="65601.26"/>
        <n v="59120.0"/>
        <n v="85884.0"/>
        <n v="44109.85"/>
        <n v="73964.0"/>
        <n v="35788.73"/>
        <n v="12109.11"/>
        <n v="14218.6"/>
        <n v="46239.55"/>
        <n v="42083.6"/>
        <n v="12349.0"/>
        <n v="41195.0"/>
        <n v="44607.0"/>
        <n v="82863.6"/>
        <n v="48708.4"/>
        <n v="44571.0"/>
        <n v="21238.0"/>
        <n v="269000.0"/>
        <n v="44164.0"/>
        <n v="27195.0"/>
        <n v="16655.0"/>
        <n v="151101.6"/>
        <n v="35446.0"/>
        <n v="6395.0"/>
        <n v="41914.0"/>
        <n v="27699.0"/>
        <n v="30526.62"/>
        <n v="33903.0"/>
        <n v="15029.0"/>
        <n v="34054.0"/>
        <n v="4803.12"/>
        <n v="27522.0"/>
        <n v="46200.0"/>
        <n v="44829.0"/>
        <n v="50924.0"/>
        <n v="70050.0"/>
        <n v="32947.6"/>
        <n v="36331.2"/>
        <n v="9000.0"/>
        <n v="136879.0"/>
        <n v="51463.0"/>
        <n v="30922.0"/>
        <n v="82179.0"/>
        <n v="28449.0"/>
        <n v="112811.0"/>
        <n v="40235.0"/>
        <n v="159600.0"/>
        <n v="53525.0"/>
        <n v="76860.0"/>
        <n v="23061.0"/>
        <n v="41350.0"/>
        <n v="55328.0"/>
        <n v="74243.6"/>
        <n v="14588.48"/>
        <n v="27294.0"/>
        <n v="9799.0"/>
        <n v="92000.0"/>
        <n v="121795.0"/>
        <n v="30603.0"/>
        <n v="30299.0"/>
        <n v="28990.0"/>
        <n v="42115.0"/>
        <n v="17590.0"/>
        <n v="1544.0"/>
        <n v="44462.0"/>
        <n v="17716.8"/>
        <n v="30249.0"/>
        <n v="28892.0"/>
        <n v="24863.6"/>
        <n v="59366.0"/>
        <n v="16382.0"/>
        <n v="27079.0"/>
        <n v="71495.0"/>
        <n v="137872.0"/>
        <n v="24780.29"/>
        <n v="20983.06"/>
        <n v="14590.0"/>
        <n v="22886.0"/>
        <n v="30324.0"/>
        <n v="35285.0"/>
        <n v="43091.6"/>
        <n v="14763.37"/>
        <n v="36676.0"/>
        <n v="35469.0"/>
        <n v="76610.0"/>
        <n v="17650.0"/>
        <n v="64741.0"/>
        <n v="25314.0"/>
        <n v="1631.0"/>
        <n v="33570.0"/>
        <n v="64288.81"/>
        <n v="56552.6"/>
        <n v="28994.0"/>
        <n v="33121.0"/>
        <n v="98468.6"/>
        <n v="73421.0"/>
        <n v="5850.0"/>
        <n v="14856.66"/>
        <n v="42408.0"/>
        <n v="25652.6"/>
        <n v="60526.92"/>
        <n v="8864.0"/>
        <n v="121293.6"/>
        <n v="33894.0"/>
        <n v="160303.6"/>
        <n v="30484.0"/>
        <n v="30244.06"/>
        <n v="49414.0"/>
        <n v="14147.86"/>
        <n v="91514.6"/>
        <n v="20298.0"/>
        <n v="794.0"/>
        <n v="68193.6"/>
        <n v="24498.0"/>
        <n v="49048.6"/>
        <n v="48576.81"/>
        <n v="59086.6"/>
        <n v="129945.0"/>
        <n v="22300.0"/>
        <n v="48652.6"/>
        <n v="39299.0"/>
        <n v="16048.0"/>
        <n v="21299.0"/>
        <n v="32279.0"/>
        <n v="105072.6"/>
        <n v="42769.94"/>
        <n v="31897.54"/>
        <n v="42690.0"/>
        <n v="77302.6"/>
        <n v="31901.6"/>
        <n v="264209.6"/>
        <n v="13598.0"/>
        <n v="236854.91"/>
        <n v="63643.0"/>
        <n v="29527.6"/>
        <n v="30998.39"/>
        <n v="67905.0"/>
        <n v="100398.0"/>
        <n v="17300.0"/>
        <n v="39797.84"/>
        <n v="260170.0"/>
        <n v="39435.27"/>
        <n v="25126.0"/>
        <n v="78337.0"/>
        <n v="42509.0"/>
        <n v="86198.0"/>
        <n v="46160.0"/>
        <n v="43175.0"/>
        <n v="47271.0"/>
        <n v="273918.6"/>
        <n v="180125.0"/>
        <n v="14886.0"/>
        <n v="116899.0"/>
        <n v="42953.0"/>
        <n v="34359.23"/>
        <n v="20490.0"/>
        <n v="20276.0"/>
        <n v="49947.0"/>
        <n v="47815.0"/>
        <n v="16489.0"/>
        <n v="33794.0"/>
        <n v="36911.0"/>
        <n v="37843.0"/>
        <n v="78981.03"/>
        <n v="107500.0"/>
        <n v="298303.6"/>
        <n v="58340.0"/>
        <n v="111269.0"/>
        <n v="52492.6"/>
        <n v="43487.6"/>
        <n v="58939.0"/>
        <n v="90859.0"/>
        <n v="85059.0"/>
        <n v="9660.25"/>
        <n v="48754.56"/>
        <n v="61760.0"/>
        <n v="45980.0"/>
        <n v="20890.0"/>
        <n v="46100.0"/>
        <n v="36105.0"/>
        <n v="427850.0"/>
        <n v="25195.0"/>
        <n v="57193.0"/>
        <n v="12188.95"/>
        <n v="81385.0"/>
        <n v="21879.19"/>
        <n v="48644.69"/>
        <n v="85710.0"/>
        <n v="58929.9"/>
        <n v="5484.92"/>
        <n v="81210.0"/>
        <n v="68718.6"/>
        <n v="39240.0"/>
        <n v="70094.0"/>
        <n v="35321.46"/>
        <n v="25939.0"/>
        <n v="20853.0"/>
        <n v="33038.0"/>
        <n v="42094.0"/>
        <n v="40699.0"/>
        <n v="34718.0"/>
        <n v="35254.0"/>
        <n v="2241.0"/>
        <n v="62885.0"/>
        <n v="255125.0"/>
        <n v="161385.0"/>
        <n v="9987.0"/>
        <n v="72395.0"/>
        <n v="38362.0"/>
        <n v="12723.56"/>
        <n v="89495.0"/>
        <n v="81785.0"/>
        <n v="29508.0"/>
        <n v="87914.0"/>
        <n v="39102.6"/>
        <n v="124288.6"/>
        <n v="39422.0"/>
        <n v="22024.6"/>
        <n v="42388.6"/>
        <n v="46028.0"/>
        <n v="220803.6"/>
        <n v="18849.6"/>
        <n v="171601.6"/>
        <n v="66198.6"/>
        <n v="51375.0"/>
        <n v="50389.5"/>
        <n v="367885.0"/>
        <n v="51299.0"/>
        <n v="26622.0"/>
        <n v="267200.6"/>
        <n v="10634.0"/>
        <n v="40700.0"/>
        <n v="43747.7"/>
        <n v="121203.6"/>
        <n v="47269.0"/>
        <n v="46294.09"/>
        <n v="47810.0"/>
        <n v="44325.6"/>
        <n v="89337.0"/>
        <n v="62302.0"/>
        <n v="52550.0"/>
        <n v="17166.41"/>
        <n v="54214.0"/>
        <n v="27631.0"/>
        <n v="16640.0"/>
        <n v="68523.0"/>
        <n v="65965.54"/>
        <n v="22440.0"/>
        <n v="37775.0"/>
        <n v="50776.0"/>
        <n v="61949.0"/>
        <n v="24896.6"/>
        <n v="47753.34"/>
        <n v="140626.0"/>
        <n v="20999.0"/>
        <n v="48790.0"/>
        <n v="83924.0"/>
        <n v="36791.0"/>
        <n v="45474.0"/>
        <n v="23115.0"/>
        <n v="55648.6"/>
        <n v="53578.6"/>
        <n v="63880.0"/>
        <n v="24190.0"/>
        <n v="9687.0"/>
        <n v="46351.0"/>
        <n v="77890.0"/>
        <n v="101317.6"/>
        <n v="29107.0"/>
        <n v="52844.0"/>
        <n v="58290.0"/>
        <n v="39975.0"/>
        <n v="93600.0"/>
        <n v="45310.0"/>
        <n v="75675.0"/>
        <n v="31756.0"/>
        <n v="16410.0"/>
        <n v="15997.0"/>
        <n v="90050.0"/>
        <n v="55500.0"/>
        <n v="73762.28"/>
        <n v="207971.0"/>
        <n v="20946.0"/>
        <n v="27793.0"/>
        <n v="14915.0"/>
        <n v="50019.5"/>
        <n v="113625.0"/>
        <n v="29394.0"/>
        <n v="39743.0"/>
        <n v="13545.0"/>
        <n v="53175.0"/>
        <s v="  "/>
        <n v="10484.0"/>
        <n v="292303.6"/>
        <n v="15789.0"/>
        <n v="21698.0"/>
        <n v="117090.0"/>
        <n v="41699.0"/>
        <n v="19199.0"/>
        <n v="29274.0"/>
        <n v="25132.0"/>
        <n v="36329.6"/>
        <n v="62160.0"/>
        <n v="18004.0"/>
        <n v="42500.0"/>
        <n v="71502.6"/>
        <n v="48342.8"/>
        <n v="72502.6"/>
        <n v="38775.95"/>
        <n v="59487.0"/>
        <n v="21644.0"/>
        <n v="83158.0"/>
        <n v="42099.0"/>
        <n v="56689.0"/>
        <n v="2510.0"/>
        <n v="34850.0"/>
        <n v="60749.0"/>
        <n v="27291.5"/>
        <n v="33350.0"/>
        <n v="10300.6"/>
        <n v="271388.0"/>
        <n v="195063.0"/>
        <n v="21298.0"/>
      </sharedItems>
    </cacheField>
    <cacheField name="Selling Price Diff" numFmtId="166">
      <sharedItems containsSemiMixedTypes="0" containsString="0" containsNumber="1">
        <n v="-27910.0"/>
        <n v="-43694.0"/>
        <n v="-23188.0"/>
        <n v="-10793.1"/>
        <n v="-65411.0"/>
        <n v="-42366.0"/>
        <n v="-32035.0"/>
        <n v="-37249.0"/>
        <n v="-41188.0"/>
        <n v="-36184.0"/>
        <n v="-6115.0"/>
        <n v="-23550.0"/>
        <n v="-225080.0"/>
        <n v="-16049.0"/>
        <n v="-26368.37"/>
        <n v="-19943.0"/>
        <n v="-29782.0"/>
        <n v="-38617.0"/>
        <n v="-46122.6"/>
        <n v="-18937.0"/>
        <n v="-20789.0"/>
        <n v="-85270.0"/>
        <n v="-40294.0"/>
        <n v="-39408.0"/>
        <n v="-27288.0"/>
        <n v="-14503.6"/>
        <n v="-60900.0"/>
        <n v="-38343.0"/>
        <n v="-10514.0"/>
        <n v="-10219.0"/>
        <n v="-25598.0"/>
        <n v="-76350.0"/>
        <n v="-31033.0"/>
        <n v="-20145.0"/>
        <n v="-43899.0"/>
        <n v="-66895.0"/>
        <n v="-52429.14"/>
        <n v="-12401.6"/>
        <n v="-33244.0"/>
        <n v="-54869.0"/>
        <n v="-144824.0"/>
        <n v="-26908.0"/>
        <n v="-10443.63"/>
        <n v="-31094.0"/>
        <n v="-131165.47"/>
        <n v="-24054.61"/>
        <n v="-61019.0"/>
        <n v="-18819.0"/>
        <n v="-157635.0"/>
        <n v="-46585.0"/>
        <n v="-221035.0"/>
        <n v="-52600.0"/>
        <n v="-46699.12"/>
        <n v="-60059.0"/>
        <n v="-35826.5"/>
        <n v="-69123.0"/>
        <n v="-16163.0"/>
        <n v="-24367.0"/>
        <n v="-20490.67"/>
        <n v="-103434.0"/>
        <n v="0.0"/>
        <n v="-38499.0"/>
        <n v="-36271.1"/>
        <n v="-63394.0"/>
        <n v="-40249.0"/>
        <n v="-22114.0"/>
        <n v="-71861.49"/>
        <n v="-28035.0"/>
        <n v="-12385.0"/>
        <n v="-30794.0"/>
        <n v="-10146.0"/>
        <n v="-42199.0"/>
        <n v="-36047.0"/>
        <n v="-27275.0"/>
        <n v="-26369.0"/>
        <n v="-34494.0"/>
        <n v="-21737.0"/>
        <n v="-141325.0"/>
        <n v="-15094.0"/>
        <n v="-40472.0"/>
        <n v="-26651.0"/>
        <n v="-22990.0"/>
        <n v="-13337.0"/>
        <n v="-81928.0"/>
        <n v="-50083.0"/>
        <n v="-69652.0"/>
        <n v="-8273.6"/>
        <n v="-26979.55"/>
        <n v="-64530.0"/>
        <n v="-13998.6"/>
        <n v="-43032.0"/>
        <n v="-54394.0"/>
        <n v="-27300.0"/>
        <n v="-21050.0"/>
        <n v="-47896.14"/>
        <n v="-79989.63"/>
        <n v="-21345.0"/>
        <n v="-58443.95"/>
        <n v="-121133.0"/>
        <n v="-24191.6"/>
        <n v="-39527.36"/>
        <n v="-55527.0"/>
        <n v="-26938.0"/>
        <n v="-29023.0"/>
        <n v="-84076.0"/>
        <n v="-799.0"/>
        <n v="-65750.0"/>
        <n v="-54558.0"/>
        <n v="-41100.0"/>
        <n v="-47125.0"/>
        <n v="-98525.0"/>
        <n v="-15618.6"/>
        <n v="-63115.0"/>
        <n v="-15490.0"/>
        <n v="-50799.0"/>
        <n v="-88161.0"/>
        <n v="-45170.0"/>
        <n v="-52203.66"/>
        <n v="-11091.0"/>
        <n v="-15789.04"/>
        <n v="-37191.6"/>
        <n v="-14146.0"/>
        <n v="-7848.0"/>
        <n v="-19352.0"/>
        <n v="-14936.0"/>
        <n v="-20433.26"/>
        <n v="-22710.0"/>
        <n v="-71786.0"/>
        <n v="-18315.0"/>
        <n v="-25220.65"/>
        <n v="-31349.0"/>
        <n v="-5448.0"/>
        <n v="-109415.0"/>
        <n v="-29785.0"/>
        <n v="-45189.0"/>
        <n v="-30861.5"/>
        <n v="-7330.0"/>
        <n v="-23994.0"/>
        <n v="-17818.6"/>
        <n v="-18418.34"/>
        <n v="-54847.0"/>
        <n v="-87505.0"/>
        <n v="-43619.0"/>
        <n v="-64594.0"/>
        <n v="-32798.0"/>
        <n v="-46805.0"/>
        <n v="-61105.61"/>
        <n v="-44323.0"/>
        <n v="-19832.0"/>
        <n v="-20567.43"/>
        <n v="-47514.95"/>
        <n v="-48924.0"/>
        <n v="-17990.0"/>
        <n v="-56041.0"/>
        <n v="-78139.0"/>
        <n v="-41349.0"/>
        <n v="-9885.0"/>
        <n v="-64875.0"/>
        <n v="-70364.0"/>
        <n v="-53323.0"/>
        <n v="-28194.0"/>
        <n v="-74110.5"/>
        <n v="-13680.0"/>
        <n v="-66100.5"/>
        <n v="-28026.0"/>
        <n v="-44589.0"/>
        <n v="-17799.0"/>
        <n v="-34728.0"/>
        <n v="-65925.0"/>
        <n v="-21990.0"/>
        <n v="-71772.0"/>
        <n v="-76842.24"/>
        <n v="-32349.0"/>
        <n v="-18914.0"/>
        <n v="-112123.0"/>
        <n v="-25879.69"/>
        <n v="-35649.0"/>
        <n v="-16449.0"/>
        <n v="-30526.0"/>
        <n v="-128549.0"/>
        <n v="-36967.0"/>
        <n v="-40123.0"/>
        <n v="-41132.4"/>
        <n v="-60780.0"/>
        <n v="-13105.0"/>
        <n v="-101139.0"/>
        <n v="-45000.0"/>
        <n v="-65140.0"/>
        <n v="-45981.32"/>
        <n v="-12999.0"/>
        <n v="-23346.0"/>
        <n v="-34.0"/>
        <n v="-14539.0"/>
        <n v="-16590.0"/>
        <n v="-41929.0"/>
        <n v="-28390.0"/>
        <n v="-95970.0"/>
        <n v="-34794.0"/>
        <n v="-33870.0"/>
        <n v="-18149.0"/>
        <n v="-112989.0"/>
        <n v="-17038.0"/>
        <n v="-12870.0"/>
        <n v="-144495.0"/>
        <n v="-44100.0"/>
        <n v="-19216.9"/>
        <n v="-50905.0"/>
        <n v="-40609.55"/>
        <n v="-56629.0"/>
        <n v="-19490.0"/>
        <n v="-40085.0"/>
        <n v="-10199.0"/>
        <n v="-37783.0"/>
        <n v="-16284.0"/>
        <n v="-8350.0"/>
        <n v="-60629.0"/>
        <n v="-39194.0"/>
        <n v="-9566.92"/>
        <n v="-27054.19"/>
        <n v="-61319.0"/>
        <n v="-20173.0"/>
        <n v="-25699.0"/>
        <n v="-59991.44"/>
        <n v="-74917.1"/>
        <n v="-39260.0"/>
        <n v="-4089.0"/>
        <n v="-41750.0"/>
        <n v="-29110.0"/>
        <n v="-20717.0"/>
        <n v="-28173.0"/>
        <n v="-26625.0"/>
        <n v="-28410.0"/>
        <n v="-105917.6"/>
        <n v="-13049.0"/>
        <n v="-16557.0"/>
        <n v="-40803.6"/>
        <n v="-54500.0"/>
        <n v="-26730.0"/>
        <n v="-36234.0"/>
        <n v="-35447.5"/>
        <n v="-6654.0"/>
        <n v="-82283.4"/>
        <n v="-12857.0"/>
        <n v="-51495.0"/>
        <n v="-36513.0"/>
        <n v="-53844.09"/>
        <n v="-127657.4"/>
        <n v="-113673.0"/>
        <n v="-27817.0"/>
        <n v="-11780.0"/>
        <n v="-47038.0"/>
        <n v="-28744.0"/>
        <n v="-66145.5"/>
        <n v="-60761.4"/>
        <n v="-70039.0"/>
        <n v="-114633.71"/>
        <n v="-88995.0"/>
        <n v="-96439.0"/>
        <n v="-43150.0"/>
        <n v="-64589.1"/>
        <n v="-26035.0"/>
        <n v="-17639.0"/>
        <n v="-47000.0"/>
        <n v="-55154.0"/>
        <n v="-130076.0"/>
        <n v="-27148.0"/>
        <n v="-1167.7200000000012"/>
        <n v="-20650.0"/>
        <n v="-15035.26"/>
        <n v="-41548.0"/>
        <n v="-26150.0"/>
        <n v="-10384.0"/>
        <n v="-53868.0"/>
        <n v="-8447.0"/>
        <n v="-20457.0"/>
        <n v="-11254.0"/>
        <n v="-61979.15"/>
        <n v="-40431.05"/>
        <n v="-25730.0"/>
        <n v="-31785.0"/>
        <n v="-32538.96"/>
        <n v="-7186.0"/>
        <n v="-114615.0"/>
        <n v="-28520.0"/>
        <n v="-43123.0"/>
        <n v="-72319.0"/>
        <n v="-21789.0"/>
        <n v="-55735.0"/>
        <n v="-35076.0"/>
        <n v="-103069.0"/>
        <n v="-13640.0"/>
        <n v="-37699.0"/>
        <n v="-23399.0"/>
        <n v="-53099.0"/>
        <n v="-27849.0"/>
        <n v="-60500.0"/>
        <n v="-31360.0"/>
        <n v="-62749.0"/>
        <n v="-55470.0"/>
        <n v="-80799.0"/>
        <n v="-22598.0"/>
        <n v="-51712.0"/>
        <n v="-21760.0"/>
        <n v="-15387.0"/>
        <n v="-4099.0"/>
        <n v="-18725.6"/>
        <n v="-42232.0"/>
        <n v="-31289.0"/>
        <n v="-45835.0"/>
        <n v="-9269.0"/>
        <n v="-9582.0"/>
        <n v="-54426.0"/>
        <n v="-34108.0"/>
        <n v="-9233.0"/>
        <n v="-51677.0"/>
        <n v="-36787.0"/>
        <n v="-12590.0"/>
        <n v="-13990.0"/>
        <n v="-13199.0"/>
        <n v="-1458.0"/>
        <n v="-61176.0"/>
        <n v="-90352.6"/>
        <n v="-32986.0"/>
        <n v="-12990.0"/>
        <n v="-52099.0"/>
        <n v="-24590.0"/>
        <n v="-9595.0"/>
        <n v="-11990.0"/>
        <n v="-42787.0"/>
        <n v="-13590.0"/>
        <n v="-25590.0"/>
        <n v="-22275.0"/>
        <n v="-15534.0"/>
        <n v="-22764.0"/>
        <n v="-51540.0"/>
        <n v="-18990.0"/>
        <n v="-104085.0"/>
        <n v="-45590.0"/>
        <n v="-32590.0"/>
        <n v="-37659.0"/>
        <n v="-106330.5"/>
        <n v="-809.0"/>
        <n v="-78793.4"/>
        <n v="-15099.0"/>
        <n v="-147863.6"/>
        <n v="-75733.6"/>
        <n v="-27124.0"/>
        <n v="-33035.0"/>
        <n v="-13403.6"/>
        <n v="-33381.24"/>
        <n v="-14999.0"/>
        <n v="-38623.0"/>
        <n v="-45779.5"/>
        <n v="-16218.6"/>
        <n v="-5794.0"/>
        <n v="-10972.6"/>
        <n v="-26294.0"/>
        <n v="-21148.0"/>
        <n v="-21260.0"/>
        <n v="-58449.0"/>
        <n v="-16001.0"/>
        <n v="-24651.0"/>
        <n v="-80138.0"/>
        <n v="-9116.0"/>
        <n v="-14393.0"/>
        <n v="-25782.0"/>
        <n v="-39278.0"/>
        <n v="-38712.0"/>
        <n v="-18899.0"/>
        <n v="-30142.0"/>
        <n v="-67303.6"/>
        <n v="-25694.0"/>
        <n v="-53076.0"/>
        <n v="-21661.0"/>
        <n v="-125.0"/>
        <n v="-51034.16"/>
        <n v="-54290.6"/>
        <n v="-34535.0"/>
        <n v="-48025.0"/>
        <n v="-69122.85"/>
        <n v="-49597.0"/>
        <n v="-91733.6"/>
        <n v="-18824.9"/>
        <n v="-8789.0"/>
        <n v="-21846.13"/>
        <n v="-16290.0"/>
        <n v="-41980.0"/>
        <n v="-17640.0"/>
        <n v="-34775.0"/>
        <n v="-35098.0"/>
        <n v="-29222.32"/>
        <n v="-5680.0"/>
        <n v="-5694.0"/>
        <n v="-40091.0"/>
        <n v="-29195.0"/>
        <n v="-34777.0"/>
        <n v="-45099.0"/>
        <n v="-3931.0"/>
        <n v="-29140.0"/>
        <n v="-28647.96"/>
        <n v="-34901.0"/>
        <n v="-17901.6"/>
        <n v="-27762.03"/>
        <n v="-38894.0"/>
        <n v="-39951.0"/>
        <n v="-54990.0"/>
        <n v="-14981.0"/>
        <n v="-33280.0"/>
        <n v="-76430.0"/>
        <n v="-10550.0"/>
        <n v="-27188.0"/>
        <n v="-20520.0"/>
        <n v="-9607.6"/>
        <n v="-52974.0"/>
        <n v="-56658.0"/>
        <n v="-55758.6"/>
        <n v="-23545.0"/>
        <n v="-41923.89"/>
        <n v="-51576.0"/>
        <n v="-26962.46"/>
        <n v="-47099.6"/>
        <n v="-33194.0"/>
        <n v="-21746.0"/>
        <n v="-38197.0"/>
        <n v="-11954.0"/>
        <n v="-36947.15"/>
        <n v="-67063.0"/>
        <n v="-81608.0"/>
        <n v="-85997.0"/>
        <n v="-55899.0"/>
        <n v="-29794.0"/>
        <n v="-55200.0"/>
        <n v="-46773.0"/>
        <n v="-20693.72"/>
        <n v="-23490.0"/>
        <n v="-77904.0"/>
        <n v="-81588.0"/>
        <n v="-45742.5"/>
        <n v="-52308.0"/>
        <n v="-29090.0"/>
        <n v="-82887.87"/>
        <n v="-29487.0"/>
        <n v="-41392.12"/>
        <n v="-27279.0"/>
        <n v="-67306.0"/>
        <n v="-73782.6"/>
        <n v="-18323.0"/>
        <n v="-90960.23"/>
        <n v="-30000.0"/>
        <n v="-31800.6"/>
        <n v="-55583.0"/>
        <n v="-11299.0"/>
        <n v="-134601.6"/>
        <n v="-87298.0"/>
        <n v="-28015.0"/>
        <n v="-15395.0"/>
        <n v="-112328.6"/>
        <n v="-54050.0"/>
        <n v="-18557.0"/>
        <n v="-30759.0"/>
        <n v="-109388.6"/>
        <n v="-25504.0"/>
        <n v="-22697.0"/>
        <n v="-138733.6"/>
        <n v="-25463.29"/>
        <n v="-40039.0"/>
        <n v="-26630.6"/>
        <n v="-37208.6"/>
        <n v="-29793.0"/>
        <n v="-13704.71"/>
        <n v="-36795.0"/>
        <n v="-13825.0"/>
        <n v="-465000.0"/>
        <n v="-31125.0"/>
        <n v="-16022.0"/>
        <n v="-15566.0"/>
        <n v="-13530.0"/>
        <n v="-53991.0"/>
        <n v="-72689.0"/>
        <n v="-48444.0"/>
        <n v="-47284.0"/>
        <n v="-62770.0"/>
        <n v="-203071.0"/>
        <n v="-41639.0"/>
        <n v="-62670.0"/>
        <n v="-40358.6"/>
        <n v="-59030.0"/>
        <n v="-68740.0"/>
        <n v="-13799.0"/>
        <n v="-33594.0"/>
        <n v="-9122.0"/>
        <n v="-82162.03"/>
        <n v="-63480.0"/>
        <n v="-30500.0"/>
        <n v="-22773.6"/>
        <n v="-57681.0"/>
        <n v="-33168.0"/>
        <n v="-12279.0"/>
        <n v="-36913.0"/>
        <n v="-41127.0"/>
        <n v="-49919.0"/>
        <n v="-1130.4"/>
        <n v="-15590.0"/>
        <n v="2684.1399999999994"/>
        <n v="-18590.0"/>
        <n v="-42996.0"/>
        <n v="-19694.0"/>
        <n v="-14582.0"/>
        <n v="-46601.0"/>
        <n v="-150.0"/>
        <n v="-46990.0"/>
        <n v="-20990.0"/>
        <n v="-13477.0"/>
        <n v="-19698.0"/>
        <n v="-9260.0"/>
        <n v="-35646.0"/>
        <n v="-24787.0"/>
        <n v="-36125.0"/>
        <n v="-62187.6"/>
        <n v="-50622.92"/>
        <n v="-45896.54"/>
        <n v="-4623.6"/>
        <n v="-28153.5"/>
        <n v="-7850.91"/>
        <n v="-38429.0"/>
        <n v="-69125.6"/>
        <n v="-34074.0"/>
        <n v="-16645.0"/>
        <n v="-42857.25"/>
        <n v="-79612.0"/>
        <n v="-49490.0"/>
        <n v="-131143.4"/>
        <n v="-51423.0"/>
        <n v="-53390.0"/>
        <n v="-94765.0"/>
        <n v="-59825.0"/>
        <n v="-139171.0"/>
        <n v="-66280.0"/>
        <n v="-53524.0"/>
        <n v="-48820.0"/>
        <n v="-27598.0"/>
        <n v="-167898.6"/>
        <n v="-21580.0"/>
        <n v="-53467.0"/>
        <n v="-29150.0"/>
        <n v="-29018.31"/>
        <n v="-37344.0"/>
        <n v="-170689.6"/>
        <n v="-2420.0"/>
        <n v="-91303.6"/>
        <n v="-23932.6"/>
        <n v="-54670.0"/>
        <n v="-35764.82"/>
        <n v="-28844.0"/>
        <n v="-26988.6"/>
        <n v="-94552.15"/>
        <n v="-43625.0"/>
        <n v="-53035.6"/>
        <n v="-48333.0"/>
        <n v="-272500.0"/>
        <n v="-2158.0"/>
        <n v="-57334.6"/>
        <n v="-36465.0"/>
        <n v="-65601.26"/>
        <n v="-59120.0"/>
        <n v="-85884.0"/>
        <n v="-44109.85"/>
        <n v="-73964.0"/>
        <n v="-35788.73"/>
        <n v="-12109.11"/>
        <n v="-14218.6"/>
        <n v="-46239.55"/>
        <n v="-42083.6"/>
        <n v="-12349.0"/>
        <n v="-41195.0"/>
        <n v="-44607.0"/>
        <n v="-82863.6"/>
        <n v="-48708.4"/>
        <n v="-44571.0"/>
        <n v="-21238.0"/>
        <n v="-269000.0"/>
        <n v="-44164.0"/>
        <n v="-27195.0"/>
        <n v="-16655.0"/>
        <n v="-151101.6"/>
        <n v="-35446.0"/>
        <n v="-6395.0"/>
        <n v="-41914.0"/>
        <n v="-27699.0"/>
        <n v="-30526.62"/>
        <n v="-33903.0"/>
        <n v="-15029.0"/>
        <n v="-34054.0"/>
        <n v="-4803.12"/>
        <n v="-27522.0"/>
        <n v="-46200.0"/>
        <n v="-44829.0"/>
        <n v="-50924.0"/>
        <n v="-70050.0"/>
        <n v="-32947.6"/>
        <n v="-36331.2"/>
        <n v="-9000.0"/>
        <n v="-136879.0"/>
        <n v="-51463.0"/>
        <n v="375.0"/>
        <n v="-82179.0"/>
        <n v="-28449.0"/>
        <n v="-112811.0"/>
        <n v="-40235.0"/>
        <n v="-159600.0"/>
        <n v="-53525.0"/>
        <n v="-76860.0"/>
        <n v="-23061.0"/>
        <n v="-41350.0"/>
        <n v="-55328.0"/>
        <n v="-2653.600000000006"/>
        <n v="-14588.48"/>
        <n v="-27294.0"/>
        <n v="-92000.0"/>
        <n v="-121795.0"/>
        <n v="-30603.0"/>
        <n v="-30299.0"/>
        <n v="-28990.0"/>
        <n v="-42115.0"/>
        <n v="-17590.0"/>
        <n v="-1544.0"/>
        <n v="-44462.0"/>
        <n v="-17716.8"/>
        <n v="-30249.0"/>
        <n v="-28892.0"/>
        <n v="-24863.6"/>
        <n v="-893.0"/>
        <n v="-16382.0"/>
        <n v="-27079.0"/>
        <n v="-71495.0"/>
        <n v="-137872.0"/>
        <n v="-24780.29"/>
        <n v="-20983.06"/>
        <n v="-14590.0"/>
        <n v="-22886.0"/>
        <n v="-30324.0"/>
        <n v="-35285.0"/>
        <n v="-43091.6"/>
        <n v="-14763.37"/>
        <n v="-36676.0"/>
        <n v="-35469.0"/>
        <n v="-76610.0"/>
        <n v="-17650.0"/>
        <n v="-64741.0"/>
        <n v="-25314.0"/>
        <n v="-1631.0"/>
        <n v="-33570.0"/>
        <n v="-64288.81"/>
        <n v="-56552.6"/>
        <n v="-28994.0"/>
        <n v="-33121.0"/>
        <n v="-98468.6"/>
        <n v="-73421.0"/>
        <n v="-5850.0"/>
        <n v="-14856.66"/>
        <n v="-42408.0"/>
        <n v="-25652.6"/>
        <n v="-60526.92"/>
        <n v="-8864.0"/>
        <n v="-121293.6"/>
        <n v="-33894.0"/>
        <n v="-160303.6"/>
        <n v="-30484.0"/>
        <n v="-30244.06"/>
        <n v="-49414.0"/>
        <n v="-14147.86"/>
        <n v="-91514.6"/>
        <n v="-20298.0"/>
        <n v="-794.0"/>
        <n v="-68193.6"/>
        <n v="-24498.0"/>
        <n v="-49048.6"/>
        <n v="-48576.81"/>
        <n v="-59086.6"/>
        <n v="-129945.0"/>
        <n v="-22300.0"/>
        <n v="-48652.6"/>
        <n v="-39299.0"/>
        <n v="-16048.0"/>
        <n v="-21299.0"/>
        <n v="-32279.0"/>
        <n v="-105072.6"/>
        <n v="-42769.94"/>
        <n v="-31897.54"/>
        <n v="-42690.0"/>
        <n v="-77302.6"/>
        <n v="-31901.6"/>
        <n v="-264209.6"/>
        <n v="-13598.0"/>
        <n v="-236854.91"/>
        <n v="-63643.0"/>
        <n v="-29527.6"/>
        <n v="-30998.39"/>
        <n v="-67905.0"/>
        <n v="-100398.0"/>
        <n v="-17300.0"/>
        <n v="-39797.84"/>
        <n v="-260170.0"/>
        <n v="-39435.27"/>
        <n v="-25126.0"/>
        <n v="-78337.0"/>
        <n v="-42509.0"/>
        <n v="-86198.0"/>
        <n v="-46160.0"/>
        <n v="-43175.0"/>
        <n v="-47271.0"/>
        <n v="-273918.6"/>
        <n v="-180125.0"/>
        <n v="-14886.0"/>
        <n v="-116899.0"/>
        <n v="-42953.0"/>
        <n v="-34359.23"/>
        <n v="-20490.0"/>
        <n v="-20276.0"/>
        <n v="-49947.0"/>
        <n v="-47815.0"/>
        <n v="-16489.0"/>
        <n v="-33794.0"/>
        <n v="-36911.0"/>
        <n v="-37843.0"/>
        <n v="-78981.03"/>
        <n v="-107500.0"/>
        <n v="-298303.6"/>
        <n v="-58340.0"/>
        <n v="-111269.0"/>
        <n v="-52492.6"/>
        <n v="-43487.6"/>
        <n v="-58939.0"/>
        <n v="-90859.0"/>
        <n v="-85059.0"/>
        <n v="-9660.25"/>
        <n v="-48754.56"/>
        <n v="-61760.0"/>
        <n v="-45980.0"/>
        <n v="-20890.0"/>
        <n v="-46100.0"/>
        <n v="-36105.0"/>
        <n v="-427850.0"/>
        <n v="-25195.0"/>
        <n v="-57193.0"/>
        <n v="-12188.95"/>
        <n v="-81385.0"/>
        <n v="-21879.19"/>
        <n v="-48644.69"/>
        <n v="-85710.0"/>
        <n v="-58929.9"/>
        <n v="-5484.92"/>
        <n v="-81210.0"/>
        <n v="-68718.6"/>
        <n v="-39240.0"/>
        <n v="-70094.0"/>
        <n v="-35321.46"/>
        <n v="-25939.0"/>
        <n v="-20853.0"/>
        <n v="-33038.0"/>
        <n v="-42094.0"/>
        <n v="-40699.0"/>
        <n v="-34718.0"/>
        <n v="-35254.0"/>
        <n v="-2241.0"/>
        <n v="-62885.0"/>
        <n v="-255125.0"/>
        <n v="-161385.0"/>
        <n v="-9987.0"/>
        <n v="-72395.0"/>
        <n v="-38362.0"/>
        <n v="-12723.56"/>
        <n v="-89495.0"/>
        <n v="-81785.0"/>
        <n v="-29508.0"/>
        <n v="-87914.0"/>
        <n v="-39102.6"/>
        <n v="-124288.6"/>
        <n v="-39422.0"/>
        <n v="-22024.6"/>
        <n v="-42388.6"/>
        <n v="-46028.0"/>
        <n v="-220803.6"/>
        <n v="-18849.6"/>
        <n v="-171601.6"/>
        <n v="-66198.6"/>
        <n v="-51375.0"/>
        <n v="-50389.5"/>
        <n v="-367885.0"/>
        <n v="-51299.0"/>
        <n v="-26622.0"/>
        <n v="-267200.6"/>
        <n v="-10634.0"/>
        <n v="-40700.0"/>
        <n v="-43747.7"/>
        <n v="-121203.6"/>
        <n v="-47269.0"/>
        <n v="-46294.09"/>
        <n v="-47810.0"/>
        <n v="-44325.6"/>
        <n v="-89337.0"/>
        <n v="-62302.0"/>
        <n v="-52550.0"/>
        <n v="-17166.41"/>
        <n v="-54214.0"/>
        <n v="-27631.0"/>
        <n v="-16640.0"/>
        <n v="-68523.0"/>
        <n v="-65965.54"/>
        <n v="-22440.0"/>
        <n v="-37775.0"/>
        <n v="-50776.0"/>
        <n v="-61949.0"/>
        <n v="-24896.6"/>
        <n v="-47753.34"/>
        <n v="-140626.0"/>
        <n v="-20999.0"/>
        <n v="-48790.0"/>
        <n v="-83924.0"/>
        <n v="-36791.0"/>
        <n v="-45474.0"/>
        <n v="-23115.0"/>
        <n v="-55648.6"/>
        <n v="-53578.6"/>
        <n v="-63880.0"/>
        <n v="-24190.0"/>
        <n v="-9687.0"/>
        <n v="-46351.0"/>
        <n v="-77890.0"/>
        <n v="-101317.6"/>
        <n v="-29107.0"/>
        <n v="-52844.0"/>
        <n v="-58290.0"/>
        <n v="-39975.0"/>
        <n v="-93600.0"/>
        <n v="-45310.0"/>
        <n v="-75675.0"/>
        <n v="-31756.0"/>
        <n v="-16410.0"/>
        <n v="-15997.0"/>
        <n v="-90050.0"/>
        <n v="-55500.0"/>
        <n v="-73762.28"/>
        <n v="-207971.0"/>
        <n v="-20946.0"/>
        <n v="-27793.0"/>
        <n v="-14915.0"/>
        <n v="-50019.5"/>
        <n v="-113625.0"/>
        <n v="-29394.0"/>
        <n v="-39743.0"/>
        <n v="-13545.0"/>
        <n v="-53175.0"/>
        <n v="-10484.0"/>
        <n v="-292303.6"/>
        <n v="-15789.0"/>
        <n v="-8849.0"/>
        <n v="-117090.0"/>
        <n v="-41699.0"/>
        <n v="-19199.0"/>
        <n v="-29274.0"/>
        <n v="-25132.0"/>
        <n v="-36329.6"/>
        <n v="-62160.0"/>
        <n v="-18004.0"/>
        <n v="-42500.0"/>
        <n v="-71502.6"/>
        <n v="-48342.8"/>
        <n v="-72502.6"/>
        <n v="-38775.95"/>
        <n v="-59487.0"/>
        <n v="-21644.0"/>
        <n v="-83158.0"/>
        <n v="-42099.0"/>
        <n v="-56689.0"/>
        <n v="-2510.0"/>
        <n v="-34850.0"/>
        <n v="-60749.0"/>
        <n v="-27291.5"/>
        <n v="-33350.0"/>
        <n v="-10300.6"/>
        <n v="-271388.0"/>
        <n v="-195063.0"/>
        <n v="-21298.0"/>
      </sharedItems>
    </cacheField>
    <cacheField name=" " numFmtId="0">
      <sharedItems containsString="0" containsBlank="1">
        <m/>
      </sharedItems>
    </cacheField>
    <cacheField name="DMV Sales Tax Rate" numFmtId="10">
      <sharedItems containsSemiMixedTypes="0" containsString="0" containsNumber="1" containsInteger="1">
        <n v="0.0"/>
      </sharedItems>
    </cacheField>
    <cacheField name="Vitu Sales Tax Rate">
      <sharedItems containsMixedTypes="1" containsNumber="1">
        <n v="0.065"/>
        <n v="0.07"/>
        <n v="0.06"/>
        <n v="0.0"/>
        <n v="0.085"/>
        <n v="0.075"/>
        <n v="0.0605"/>
        <s v="7%"/>
        <s v="6.5%"/>
        <s v="7.5%"/>
        <s v="8.5%"/>
        <n v="0.08"/>
        <n v="0.0825"/>
      </sharedItems>
    </cacheField>
    <cacheField name="Sales Tax Rate Diff" numFmtId="10">
      <sharedItems containsSemiMixedTypes="0" containsString="0" containsNumber="1">
        <n v="-0.065"/>
        <n v="-0.07"/>
        <n v="-0.06"/>
        <n v="0.0"/>
        <n v="-0.085"/>
        <n v="-0.075"/>
        <n v="-0.0605"/>
        <n v="-0.08"/>
        <n v="-0.0825"/>
      </sharedItems>
    </cacheField>
    <cacheField name=" 2" numFmtId="0">
      <sharedItems containsString="0" containsBlank="1">
        <m/>
      </sharedItems>
    </cacheField>
    <cacheField name="DMV Sales Tax" numFmtId="166">
      <sharedItems containsString="0" containsBlank="1" containsNumber="1">
        <n v="1699.6"/>
        <n v="2671.64"/>
        <n v="50.0"/>
        <n v="697.59"/>
        <m/>
        <n v="2771.96"/>
        <n v="1922.1"/>
        <n v="0.0"/>
        <n v="2221.04"/>
        <n v="13554.8"/>
        <n v="987.94"/>
        <n v="1221.58"/>
        <n v="1836.92"/>
        <n v="2392.02"/>
        <n v="2817.36"/>
        <n v="1161.22"/>
        <n v="1297.34"/>
        <n v="2414.48"/>
        <n v="1762.28"/>
        <n v="25.0"/>
        <n v="3704.0"/>
        <n v="655.84"/>
        <n v="4631.0"/>
        <n v="1911.98"/>
        <n v="1283.7"/>
        <n v="2535.75"/>
        <n v="8741.24"/>
        <n v="1689.48"/>
        <n v="676.62"/>
        <n v="1915.64"/>
        <n v="1493.28"/>
        <n v="3711.14"/>
        <n v="2845.1"/>
        <n v="13312.1"/>
        <n v="3206.0"/>
        <n v="2876.95"/>
        <n v="3678.54"/>
        <n v="2199.59"/>
        <n v="4197.38"/>
        <n v="1019.78"/>
        <n v="1487.02"/>
        <n v="6256.04"/>
        <n v="905.16"/>
        <n v="1376.84"/>
        <n v="1707.1"/>
        <n v="793.1"/>
        <n v="2581.94"/>
        <n v="1609.7"/>
        <n v="1884.8"/>
        <n v="1329.22"/>
        <n v="930.64"/>
        <n v="2441.38"/>
        <n v="1649.06"/>
        <n v="1429.4"/>
        <n v="4965.68"/>
        <n v="2992.67"/>
        <n v="4229.12"/>
        <n v="1668.77"/>
        <n v="914.92"/>
        <n v="2606.92"/>
        <n v="1313.0"/>
        <n v="2923.77"/>
        <n v="4849.38"/>
        <n v="1330.7"/>
        <n v="3500.0"/>
        <n v="7292.98"/>
        <n v="1741.38"/>
        <n v="5094.56"/>
        <n v="1132.16"/>
        <n v="3995.0"/>
        <n v="3323.48"/>
        <n v="2664.8"/>
        <n v="2870.0"/>
        <n v="5936.5"/>
        <n v="3872.84"/>
        <n v="1013.34"/>
        <n v="1281.0"/>
        <n v="5210.9"/>
        <n v="2731.1"/>
        <n v="667.46"/>
        <n v="997.34"/>
        <n v="1259.06"/>
        <n v="1412.6"/>
        <n v="1342.22"/>
        <n v="1558.24"/>
        <n v="6607.4"/>
        <n v="2222.79"/>
        <n v="373.2"/>
        <n v="1447.7"/>
        <n v="3282.88"/>
        <n v="5291.3"/>
        <n v="5.32"/>
        <n v="4204.01"/>
        <n v="2910.8"/>
        <n v="3529.14"/>
        <n v="2835.26"/>
        <n v="4042.1"/>
        <n v="1184.92"/>
        <n v="1248.11"/>
        <n v="2844.02"/>
        <n v="1447.88"/>
        <n v="891.72"/>
        <n v="3357.52"/>
        <n v="4702.4"/>
        <n v="2470.0"/>
        <n v="2430.5"/>
        <n v="9680.4"/>
        <n v="3192.94"/>
        <n v="1711.7"/>
        <n v="815.8"/>
        <n v="1189.4"/>
        <n v="1369.4"/>
        <n v="4356.32"/>
        <n v="4635.53"/>
        <n v="1117.9"/>
        <n v="6744.88"/>
        <n v="1541.84"/>
        <n v="2141.0"/>
        <n v="1036.94"/>
        <n v="7727.0"/>
        <n v="2263.08"/>
        <n v="2449.88"/>
        <n v="6109.34"/>
        <n v="2746.16"/>
        <n v="3889.7"/>
        <n v="2710.94"/>
        <n v="1045.4"/>
        <n v="908.84"/>
        <n v="2305.94"/>
        <n v="2009.26"/>
        <n v="1140.9"/>
        <n v="6799.4"/>
        <n v="1088.28"/>
        <n v="814.7"/>
        <n v="2712.0"/>
        <n v="1148.07"/>
        <n v="2949.4"/>
        <n v="3411.8"/>
        <n v="2450.0"/>
        <n v="3646.49"/>
        <n v="2312.0"/>
        <n v="619.52"/>
        <n v="3721.2"/>
        <n v="1243.94"/>
        <n v="1647.0"/>
        <n v="3619.55"/>
        <n v="4637.25"/>
        <n v="2373.1"/>
        <n v="2525.0"/>
        <n v="1789.7"/>
        <n v="1710.38"/>
        <n v="1675.0"/>
        <n v="1807.1"/>
        <n v="31.78"/>
        <n v="1001.48"/>
        <n v="5.0"/>
        <n v="3469.7"/>
        <n v="1640.0"/>
        <n v="2143.0"/>
        <n v="408.8"/>
        <n v="4982.0"/>
        <n v="773.48"/>
        <n v="3132.2"/>
        <n v="1708.08"/>
        <n v="724.3"/>
        <n v="1713.7"/>
        <n v="1117.94"/>
        <n v="4229.0"/>
        <n v="5769.4"/>
        <n v="170.09"/>
        <n v="3895.35"/>
        <n v="1607.0"/>
        <n v="7849.46"/>
        <n v="1630.94"/>
        <n v="1218.94"/>
        <n v="1655.0"/>
        <n v="624.7"/>
        <n v="3219.2"/>
        <n v="547.82"/>
        <n v="2439.92"/>
        <n v="6894.4"/>
        <n v="2604.88"/>
        <n v="2149.46"/>
        <n v="6170.0"/>
        <n v="879.6"/>
        <n v="2295.0"/>
        <n v="1406.0"/>
        <n v="3249.0"/>
        <n v="1685.0"/>
        <n v="3800.0"/>
        <n v="1924.7"/>
        <n v="3767.0"/>
        <n v="3336.62"/>
        <n v="4850.0"/>
        <n v="1310.0"/>
        <n v="3085.78"/>
        <n v="1080.2"/>
        <n v="950.88"/>
        <n v="245.0"/>
        <n v="2516.98"/>
        <n v="564.2"/>
        <n v="3098.0"/>
        <n v="1076.9"/>
        <n v="573.98"/>
        <n v="2693.38"/>
        <n v="830.4"/>
        <n v="889.4"/>
        <n v="841.94"/>
        <n v="102.06"/>
        <n v="3885.56"/>
        <n v="5424.94"/>
        <n v="854.4"/>
        <n v="3164.0"/>
        <n v="1525.4"/>
        <n v="625.7"/>
        <n v="769.4"/>
        <n v="2594.28"/>
        <n v="865.4"/>
        <n v="1535.4"/>
        <n v="1454.4"/>
        <n v="1309.4"/>
        <n v="1018.8"/>
        <n v="2923.94"/>
        <n v="1214.4"/>
        <n v="2810.4"/>
        <n v="914.4"/>
        <n v="60.68"/>
        <n v="4550.8"/>
        <n v="2027.0"/>
        <n v="1954.93"/>
        <n v="1760.0"/>
        <n v="594.94"/>
        <n v="1344.88"/>
        <n v="978.62"/>
        <n v="1404.4"/>
        <n v="4849.28"/>
        <n v="1086.0"/>
        <n v="1803.58"/>
        <n v="4038.9"/>
        <n v="3229.46"/>
        <n v="3748.94"/>
        <n v="1009.22"/>
        <n v="2568.8"/>
        <n v="391.64"/>
        <n v="2459.64"/>
        <n v="2696.94"/>
        <n v="2121.12"/>
        <n v="4635.8"/>
        <n v="1672.28"/>
        <n v="1272.2"/>
        <n v="3049.46"/>
        <n v="4669.24"/>
        <n v="4882.4"/>
        <n v="1786.7"/>
        <n v="2473.83"/>
        <n v="1614.8"/>
        <n v="274.05"/>
        <n v="1850.0"/>
        <n v="6771.5"/>
        <n v="872.0"/>
        <n v="2040.0"/>
        <n v="1003.82"/>
        <n v="3054.88"/>
        <n v="3381.62"/>
        <n v="3858.8"/>
        <n v="1880.0"/>
        <n v="2242.44"/>
        <n v="1130.4"/>
        <n v="1010.4"/>
        <n v="2064.7"/>
        <n v="1165.4"/>
        <n v="764.7"/>
        <n v="2837.06"/>
        <n v="1495.0"/>
        <n v="734.28"/>
        <n v="605.6"/>
        <n v="3601.5"/>
        <n v="2727.2"/>
        <n v="2383.18"/>
        <n v="4801.72"/>
        <n v="2989.46"/>
        <n v="7795.4"/>
        <n v="3127.88"/>
        <n v="3245.9"/>
        <n v="5498.9"/>
        <n v="3517.0"/>
        <n v="8382.2"/>
        <n v="4026.8"/>
        <n v="3236.44"/>
        <n v="1654.54"/>
        <n v="1236.96"/>
        <n v="3228.92"/>
        <n v="2553.56"/>
        <n v="5150.3"/>
        <n v="31.74"/>
        <n v="3321.2"/>
        <n v="1738.7"/>
        <n v="1651.1"/>
        <n v="5647.41"/>
        <n v="2685.0"/>
        <n v="2869.22"/>
        <n v="16370.0"/>
        <n v="2867.0"/>
        <n v="31.86"/>
        <n v="3981.14"/>
        <n v="5167.1"/>
        <n v="2390.0"/>
        <n v="4464.9"/>
        <n v="49.61"/>
        <n v="2893.9"/>
        <n v="2556.8"/>
        <n v="31.0"/>
        <n v="1049.3"/>
        <n v="49.72"/>
        <n v="425.0"/>
        <n v="2054.24"/>
        <n v="997.3"/>
        <n v="330.97"/>
        <n v="2399.46"/>
        <n v="3097.94"/>
        <n v="4269.0"/>
        <n v="535.0"/>
        <n v="8232.8"/>
        <n v="1902.82"/>
        <n v="5626.7"/>
        <n v="1366.46"/>
        <n v="2831.0"/>
        <n v="4345.4"/>
        <n v="1556.0"/>
        <n v="637.94"/>
        <n v="1850.3"/>
        <n v="903.32"/>
        <n v="2570.0"/>
        <n v="1757.0"/>
        <n v="1772.7"/>
        <n v="3558.38"/>
        <n v="1009.28"/>
        <n v="8250.0"/>
        <n v="1261.04"/>
        <n v="950.4"/>
        <n v="45.28"/>
        <n v="1967.0"/>
        <n v="1539.02"/>
        <n v="4029.7"/>
        <n v="2572.14"/>
        <n v="562.12"/>
        <n v="3200.7"/>
        <n v="1194.94"/>
        <n v="3203.92"/>
        <n v="30.24"/>
        <n v="2561.7"/>
        <n v="307.62"/>
        <n v="14090.09"/>
        <n v="3769.0"/>
        <n v="6064.88"/>
        <n v="1548.56"/>
        <n v="32.04"/>
        <n v="2372.9"/>
        <n v="29.9"/>
        <n v="10850.0"/>
        <n v="901.0"/>
        <n v="2585.24"/>
        <n v="2856.46"/>
        <n v="1018.94"/>
        <n v="2029.7"/>
        <n v="1922.2"/>
        <n v="24.34"/>
        <n v="5123.6"/>
        <n v="485.66"/>
        <n v="2810.0"/>
        <n v="1079.4"/>
        <n v="4564.4"/>
        <n v="1339.11"/>
        <n v="5162.6"/>
        <n v="3562.15"/>
        <n v="4459.75"/>
        <n v="4154.9"/>
        <n v="2302.83"/>
        <n v="4157.7"/>
        <n v="1998.28"/>
        <n v="2110.14"/>
        <n v="2142.3"/>
        <n v="100.94"/>
        <n v="3785.4"/>
        <n v="15350.0"/>
        <n v="9230.0"/>
        <n v="2369.22"/>
        <n v="795.47"/>
        <n v="5389.7"/>
        <n v="4982.1"/>
        <n v="1772.54"/>
        <n v="5317.34"/>
        <n v="2432.82"/>
        <n v="75.0"/>
        <n v="2544.68"/>
        <n v="2769.98"/>
        <n v="6.0"/>
        <n v="3154.8"/>
        <n v="3019.79"/>
        <n v="22125.0"/>
        <n v="1459.88"/>
        <n v="2487.0"/>
        <n v="7.0"/>
        <n v="2838.2"/>
        <n v="5411.56"/>
        <n v="3148.0"/>
        <n v="1359.86"/>
        <n v="946.46"/>
        <n v="4007.93"/>
        <n v="1432.4"/>
        <n v="2813.34"/>
        <n v="3718.3"/>
        <n v="1.58"/>
        <n v="2909.2"/>
        <n v="7716.3"/>
        <n v="5049.5"/>
        <n v="2163.2"/>
        <n v="2787.0"/>
        <n v="1461.9"/>
        <n v="49.54"/>
        <n v="56.8"/>
        <n v="1484.7"/>
        <n v="598.28"/>
        <n v="1806.42"/>
        <n v="3172.0"/>
        <n v="3538.4"/>
        <n v="2444.0"/>
        <n v="5633.5"/>
        <n v="2761.1"/>
        <n v="4580.0"/>
        <n v="1932.42"/>
        <n v="778.92"/>
        <n v="5419.0"/>
        <n v="1010.86"/>
        <n v="4452.1"/>
        <n v="12498.16"/>
        <n v="944.9"/>
        <n v="1842.8"/>
        <n v="2386.64"/>
        <n v="815.0"/>
        <n v="3135.0"/>
        <n v="2309.94"/>
        <n v="30.0"/>
        <n v="820.94"/>
        <n v="2510.0"/>
        <n v="3737.9"/>
        <n v="2600.0"/>
        <n v="14.0"/>
        <n v="2935.57"/>
        <n v="3589.28"/>
        <n v="2540.0"/>
        <n v="1928.0"/>
        <n v="3647.0"/>
        <n v="1649.9"/>
        <n v="649.82"/>
      </sharedItems>
    </cacheField>
    <cacheField name="Vitu Sales Tax" numFmtId="166">
      <sharedItems containsSemiMixedTypes="0" containsString="0" containsNumber="1">
        <n v="1699.6"/>
        <n v="2671.64"/>
        <n v="1441.28"/>
        <n v="697.59"/>
        <n v="3974.66"/>
        <n v="2591.96"/>
        <n v="1972.1"/>
        <n v="0.0"/>
        <n v="2521.28"/>
        <n v="2221.04"/>
        <n v="416.9"/>
        <n v="1463.0"/>
        <n v="13554.8"/>
        <n v="987.94"/>
        <n v="1221.58"/>
        <n v="1836.92"/>
        <n v="2367.02"/>
        <n v="2817.36"/>
        <n v="1186.22"/>
        <n v="1297.34"/>
        <n v="5166.2"/>
        <n v="2414.48"/>
        <n v="1762.28"/>
        <n v="895.22"/>
        <n v="3704.0"/>
        <n v="655.84"/>
        <n v="663.14"/>
        <n v="1590.88"/>
        <n v="4631.0"/>
        <n v="1911.98"/>
        <n v="1258.7"/>
        <n v="4063.7"/>
        <n v="3195.75"/>
        <n v="794.1"/>
        <n v="3390.08"/>
        <n v="8739.44"/>
        <n v="1689.48"/>
        <n v="676.62"/>
        <n v="1915.64"/>
        <n v="7919.93"/>
        <n v="1493.28"/>
        <n v="3711.14"/>
        <n v="9508.1"/>
        <n v="2845.1"/>
        <n v="13312.1"/>
        <n v="3206.0"/>
        <n v="2851.95"/>
        <n v="3678.54"/>
        <n v="2199.59"/>
        <n v="4197.38"/>
        <n v="1019.78"/>
        <n v="1487.02"/>
        <n v="6256.04"/>
        <n v="905.16"/>
        <n v="2434.94"/>
        <n v="1376.84"/>
        <n v="4361.69"/>
        <n v="1707.1"/>
        <n v="793.1"/>
        <n v="2581.94"/>
        <n v="1632.14"/>
        <n v="2119.64"/>
        <n v="1329.22"/>
        <n v="8529.5"/>
        <n v="930.64"/>
        <n v="2453.32"/>
        <n v="1649.06"/>
        <n v="1429.4"/>
        <n v="4965.68"/>
        <n v="3054.98"/>
        <n v="4229.12"/>
        <n v="521.4200000000001"/>
        <n v="1668.77"/>
        <n v="914.92"/>
        <n v="2606.92"/>
        <n v="1688.0"/>
        <n v="1313.0"/>
        <n v="2923.77"/>
        <n v="4849.38"/>
        <n v="1330.7"/>
        <n v="3556.64"/>
        <n v="7292.98"/>
        <n v="1501.5"/>
        <n v="3381.62"/>
        <n v="1741.38"/>
        <n v="5094.56"/>
        <n v="1180.1"/>
        <n v="3995.0"/>
        <n v="3323.48"/>
        <n v="2516.0"/>
        <n v="2877.5"/>
        <n v="5936.5"/>
        <n v="987.12"/>
        <n v="3836.9"/>
        <n v="979.4"/>
        <n v="3122.94"/>
        <n v="5339.66"/>
        <n v="2735.2"/>
        <n v="715.46"/>
        <n v="997.34"/>
        <n v="2281.5"/>
        <n v="1301.0"/>
        <n v="1412.6"/>
        <n v="4432.16"/>
        <n v="1465.2"/>
        <n v="1563.24"/>
        <n v="6614.9"/>
        <n v="1976.69"/>
        <n v="489.8"/>
        <n v="1119.12"/>
        <n v="3315.82"/>
        <n v="5300.3"/>
        <n v="3950.64"/>
        <n v="2858.3"/>
        <n v="3716.34"/>
        <n v="2709.38"/>
        <n v="1214.92"/>
        <n v="1284.05"/>
        <n v="2900.9"/>
        <n v="1447.88"/>
        <n v="1204.4"/>
        <n v="3387.46"/>
        <n v="4738.34"/>
        <n v="2505.94"/>
        <n v="3942.5"/>
        <n v="4271.84"/>
        <n v="3224.38"/>
        <n v="1741.64"/>
        <n v="4496.63"/>
        <n v="845.8"/>
        <n v="4016.03"/>
        <n v="1706.56"/>
        <n v="2725.34"/>
        <n v="2133.68"/>
        <n v="4005.5"/>
        <n v="4356.32"/>
        <n v="4635.53"/>
        <n v="1159.84"/>
        <n v="6752.38"/>
        <n v="1577.78"/>
        <n v="2188.94"/>
        <n v="1036.94"/>
        <n v="7762.94"/>
        <n v="2293.02"/>
        <n v="2457.38"/>
        <n v="3721.8"/>
        <n v="6118.34"/>
        <n v="2750.0"/>
        <n v="3958.4"/>
        <n v="2808.88"/>
        <n v="1045.4"/>
        <n v="1369.4"/>
        <n v="5808.2"/>
        <n v="2137.64"/>
        <n v="2057.2"/>
        <n v="1163.94"/>
        <n v="6829.34"/>
        <n v="1097.28"/>
        <n v="822.2"/>
        <n v="8694.7"/>
        <n v="2721.0"/>
        <n v="1178.01"/>
        <n v="3079.3"/>
        <n v="3447.74"/>
        <n v="1219.4"/>
        <n v="2455.1"/>
        <n v="2313.98"/>
        <n v="3687.74"/>
        <n v="624.02"/>
        <n v="3754.14"/>
        <n v="1260.38"/>
        <n v="1616.94"/>
        <n v="3649.49"/>
        <n v="4545.03"/>
        <n v="2380.6"/>
        <n v="1796.6"/>
        <n v="1740.38"/>
        <n v="1622.5"/>
        <n v="1754.6"/>
        <n v="6405.06"/>
        <n v="1043.42"/>
        <n v="2473.22"/>
        <n v="3320.0"/>
        <n v="1653.8"/>
        <n v="2151.85"/>
        <n v="449.24"/>
        <n v="5012.0"/>
        <n v="821.42"/>
        <n v="3139.7"/>
        <n v="3280.65"/>
        <n v="7709.44"/>
        <n v="6870.38"/>
        <n v="1744.02"/>
        <n v="731.8"/>
        <n v="2872.28"/>
        <n v="1749.64"/>
        <n v="4018.73"/>
        <n v="3695.68"/>
        <n v="4252.34"/>
        <n v="6928.02"/>
        <n v="5389.7"/>
        <n v="5811.34"/>
        <n v="2639.0"/>
        <n v="3925.35"/>
        <n v="1612.1"/>
        <n v="2870.0"/>
        <n v="7854.56"/>
        <n v="1678.88"/>
        <n v="1289.0"/>
        <n v="1619.0"/>
        <n v="648.04"/>
        <n v="3282.08"/>
        <n v="556.8199999999999"/>
        <n v="2475.86"/>
        <n v="6901.9"/>
        <n v="1736.2"/>
        <n v="2612.38"/>
        <n v="3419.1"/>
        <n v="2154.56"/>
        <n v="6234.14"/>
        <n v="893.4"/>
        <n v="2336.94"/>
        <n v="1453.94"/>
        <n v="3260.94"/>
        <n v="1720.94"/>
        <n v="3680.0"/>
        <n v="1931.6"/>
        <n v="3814.94"/>
        <n v="3378.2"/>
        <n v="4897.94"/>
        <n v="1405.88"/>
        <n v="3127.72"/>
        <n v="1355.6"/>
        <n v="998.22"/>
        <n v="286.93"/>
        <n v="1173.54"/>
        <n v="2558.92"/>
        <n v="2800.1"/>
        <n v="606.14"/>
        <n v="3315.56"/>
        <n v="603.98"/>
        <n v="3125.62"/>
        <n v="830.4"/>
        <n v="889.4"/>
        <n v="841.94"/>
        <n v="102.06"/>
        <n v="3720.56"/>
        <n v="5471.16"/>
        <n v="854.4"/>
        <n v="3175.94"/>
        <n v="1525.4"/>
        <n v="625.7"/>
        <n v="769.4"/>
        <n v="2642.22"/>
        <n v="865.4"/>
        <n v="1610.4"/>
        <n v="1386.5"/>
        <n v="1007.04"/>
        <n v="3142.4"/>
        <n v="1214.4"/>
        <n v="6295.1"/>
        <n v="2810.4"/>
        <n v="914.4"/>
        <n v="6429.83"/>
        <n v="60.68"/>
        <n v="4777.6"/>
        <n v="8896.82"/>
        <n v="4569.02"/>
        <n v="1677.44"/>
        <n v="2032.1"/>
        <n v="854.22"/>
        <n v="2052.87"/>
        <n v="1807.94"/>
        <n v="949.94"/>
        <n v="2392.38"/>
        <n v="1048.12"/>
        <n v="397.64"/>
        <n v="683.36"/>
        <n v="1353.88"/>
        <n v="1010.06"/>
        <n v="1454.4"/>
        <n v="4858.28"/>
        <n v="1596.92"/>
        <n v="2381.68"/>
        <n v="2347.72"/>
        <n v="1208.94"/>
        <n v="1833.52"/>
        <n v="4088.22"/>
        <n v="1566.64"/>
        <n v="3234.56"/>
        <n v="3756.44"/>
        <n v="3307.44"/>
        <n v="2122.1"/>
        <n v="2931.5"/>
        <n v="4172.37"/>
        <n v="5529.02"/>
        <n v="1204.49"/>
        <n v="1027.44"/>
        <n v="2568.8"/>
        <n v="1083.4"/>
        <n v="2136.5"/>
        <n v="1828.34"/>
        <n v="391.64"/>
        <n v="2480.46"/>
        <n v="1801.7"/>
        <n v="2136.62"/>
        <n v="2705.94"/>
        <n v="1798.4"/>
        <n v="2169.06"/>
        <n v="1124.1"/>
        <n v="1715.72"/>
        <n v="2422.06"/>
        <n v="3374.4"/>
        <n v="2046.8"/>
        <n v="4635.8"/>
        <n v="1681.28"/>
        <n v="1281.2"/>
        <n v="626.46"/>
        <n v="3449.48"/>
        <n v="3420.52"/>
        <n v="1487.7"/>
        <n v="3144.56"/>
        <n v="2875.98"/>
        <n v="2266.83"/>
        <n v="4921.48"/>
        <n v="5209.82"/>
        <n v="1837.64"/>
        <n v="3362.0"/>
        <n v="2856.38"/>
        <n v="1266.62"/>
        <n v="1459.4"/>
        <n v="4699.24"/>
        <n v="4945.28"/>
        <n v="2794.55"/>
        <n v="3188.48"/>
        <n v="1795.4"/>
        <n v="5023.27"/>
        <n v="2533.53"/>
        <n v="1686.74"/>
        <n v="4088.36"/>
        <n v="4476.96"/>
        <n v="1174.38"/>
        <n v="5532.61"/>
        <n v="1850.0"/>
        <n v="1958.04"/>
        <n v="752.94"/>
        <n v="8126.1"/>
        <n v="5287.94"/>
        <n v="1705.9"/>
        <n v="973.71"/>
        <n v="6789.72"/>
        <n v="3268.0"/>
        <n v="1895.54"/>
        <n v="6613.32"/>
        <n v="1580.24"/>
        <n v="8374.02"/>
        <n v="1577.8"/>
        <n v="2452.34"/>
        <n v="1647.84"/>
        <n v="2282.52"/>
        <n v="872.28"/>
        <n v="2257.7"/>
        <n v="879.5"/>
        <n v="27950.0"/>
        <n v="1892.5"/>
        <n v="1011.32"/>
        <n v="983.96"/>
        <n v="861.8"/>
        <n v="3289.46"/>
        <n v="4436.34"/>
        <n v="2912.04"/>
        <n v="3841.2"/>
        <n v="12234.26"/>
        <n v="2548.34"/>
        <n v="3810.2"/>
        <n v="2471.52"/>
        <n v="3591.8"/>
        <n v="4174.4"/>
        <n v="622.32"/>
        <n v="4979.72"/>
        <n v="3858.8"/>
        <n v="1880.0"/>
        <n v="1416.42"/>
        <n v="3510.86"/>
        <n v="2289.78"/>
        <n v="84.78"/>
        <n v="1010.4"/>
        <n v="1903.65"/>
        <n v="1165.4"/>
        <n v="949.92"/>
        <n v="2846.06"/>
        <n v="1504.0"/>
        <n v="2869.4"/>
        <n v="1309.4"/>
        <n v="883.62"/>
        <n v="605.6"/>
        <n v="2217.5"/>
        <n v="3731.26"/>
        <n v="2803.79"/>
        <n v="346.77"/>
        <n v="546.06"/>
        <n v="4197.54"/>
        <n v="1023.7"/>
        <n v="2621.44"/>
        <n v="4801.72"/>
        <n v="3019.4"/>
        <n v="7918.6"/>
        <n v="3135.38"/>
        <n v="3253.4"/>
        <n v="5735.9"/>
        <n v="3614.5"/>
        <n v="8400.26"/>
        <n v="4026.8"/>
        <n v="3236.44"/>
        <n v="2979.2"/>
        <n v="1680.88"/>
        <n v="10123.92"/>
        <n v="1369.8"/>
        <n v="3283.02"/>
        <n v="1799.0"/>
        <n v="1766.1"/>
        <n v="2315.64"/>
        <n v="10291.38"/>
        <n v="2698.76"/>
        <n v="5528.22"/>
        <n v="1485.96"/>
        <n v="3330.2"/>
        <n v="2195.89"/>
        <n v="1780.64"/>
        <n v="1669.32"/>
        <n v="5723.13"/>
        <n v="2692.5"/>
        <n v="3232.14"/>
        <n v="2974.98"/>
        <n v="16400.0"/>
        <n v="2996.48"/>
        <n v="3490.08"/>
        <n v="2262.9"/>
        <n v="4011.08"/>
        <n v="3622.2"/>
        <n v="5203.04"/>
        <n v="2696.59"/>
        <n v="4512.84"/>
        <n v="776.55"/>
        <n v="903.12"/>
        <n v="2799.37"/>
        <n v="2575.02"/>
        <n v="2496.7"/>
        <n v="4996.82"/>
        <n v="2972.5"/>
        <n v="1299.28"/>
        <n v="16190.0"/>
        <n v="1681.7"/>
        <n v="1049.3"/>
        <n v="9116.1"/>
        <n v="2176.76"/>
        <n v="433.7"/>
        <n v="2589.84"/>
        <n v="1711.94"/>
        <n v="1881.6"/>
        <n v="2084.1800000000003"/>
        <n v="926.74"/>
        <n v="336.22"/>
        <n v="2822.0"/>
        <n v="2739.74"/>
        <n v="3105.44"/>
        <n v="4278.0"/>
        <n v="2026.86"/>
        <n v="2229.87"/>
        <n v="565.0"/>
        <n v="8262.74"/>
        <n v="3137.78"/>
        <n v="1880.32"/>
        <n v="1731.94"/>
        <n v="6818.66"/>
        <n v="2464.1"/>
        <n v="9626.0"/>
        <n v="3286.5"/>
        <n v="4661.6"/>
        <n v="1433.66"/>
        <n v="2531.0"/>
        <n v="3344.68"/>
        <n v="4504.62"/>
        <n v="1687.64"/>
        <n v="637.94"/>
        <n v="5570.0"/>
        <n v="7357.7"/>
        <n v="1886.18"/>
        <n v="1789.4"/>
        <n v="2576.9"/>
        <n v="1105.4"/>
        <n v="108.08"/>
        <n v="2692.72"/>
        <n v="1088.01"/>
        <n v="1864.94"/>
        <n v="1808.52"/>
        <n v="1541.82"/>
        <n v="3611.96"/>
        <n v="1057.92"/>
        <n v="1649.74"/>
        <n v="4339.7"/>
        <n v="8322.32"/>
        <n v="1308.98"/>
        <n v="950.4"/>
        <n v="1869.44"/>
        <n v="2660.5"/>
        <n v="935.8"/>
        <n v="2275.56"/>
        <n v="2178.14"/>
        <n v="4646.6"/>
        <n v="3959.46"/>
        <n v="1543.84"/>
        <n v="2064.2"/>
        <n v="3907.33"/>
        <n v="3468.16"/>
        <n v="1789.64"/>
        <n v="2037.26"/>
        <n v="5933.12"/>
        <n v="3258.02"/>
        <n v="4430.26"/>
        <n v="401.0"/>
        <n v="941.4"/>
        <n v="2619.48"/>
        <n v="1564.16"/>
        <n v="3681.62"/>
        <n v="581.84"/>
        <n v="7327.62"/>
        <n v="2058.6400000000003"/>
        <n v="9668.22"/>
        <n v="1904.04"/>
        <n v="1864.64"/>
        <n v="2989.84"/>
        <n v="873.87"/>
        <n v="5515.88"/>
        <n v="1242.88"/>
        <n v="51.61"/>
        <n v="4141.62"/>
        <n v="1544.88"/>
        <n v="2967.92"/>
        <n v="2964.61"/>
        <n v="3595.2"/>
        <n v="7846.7"/>
        <n v="1388.0"/>
        <n v="2969.16"/>
        <n v="2407.94"/>
        <n v="987.88"/>
        <n v="6354.36"/>
        <n v="2641.2"/>
        <n v="1963.85"/>
        <n v="2611.4"/>
        <n v="4713.16"/>
        <n v="1964.1"/>
        <n v="15902.58"/>
        <n v="14286.3"/>
        <n v="3843.58"/>
        <n v="1821.66"/>
        <n v="1909.9"/>
        <n v="6073.88"/>
        <n v="1088.0"/>
        <n v="2437.87"/>
        <n v="15660.2"/>
        <n v="2416.12"/>
        <n v="1557.56"/>
        <n v="4750.22"/>
        <n v="2600.54"/>
        <n v="4046.92"/>
        <n v="2615.5"/>
        <n v="2886.26"/>
        <n v="16485.12"/>
        <n v="10857.5"/>
        <n v="918.16"/>
        <n v="7063.94"/>
        <n v="2627.18"/>
        <n v="2111.55"/>
        <n v="1279.4"/>
        <n v="1241.56"/>
        <n v="2893.9"/>
        <n v="1039.3400000000001"/>
        <n v="2239.66"/>
        <n v="2345.58"/>
        <n v="4788.86"/>
        <n v="6500.0"/>
        <n v="17923.22"/>
        <n v="3550.4"/>
        <n v="6726.14"/>
        <n v="3199.56"/>
        <n v="2659.26"/>
        <n v="3586.34"/>
        <n v="5153.54"/>
        <n v="629.62"/>
        <n v="3000.27"/>
        <n v="3755.6"/>
        <n v="2808.8"/>
        <n v="1303.4"/>
        <n v="2816.0"/>
        <n v="2216.3"/>
        <n v="25721.0"/>
        <n v="1129.4"/>
        <n v="1561.7"/>
        <n v="3506.58"/>
        <n v="4933.1"/>
        <n v="1362.75"/>
        <n v="2943.68"/>
        <n v="5192.6"/>
        <n v="3585.79"/>
        <n v="404.1"/>
        <n v="4897.6"/>
        <n v="4173.12"/>
        <n v="2404.4"/>
        <n v="4255.64"/>
        <n v="2007.28"/>
        <n v="2158.08"/>
        <n v="2190.24"/>
        <n v="156.87"/>
        <n v="3848.1"/>
        <n v="15357.5"/>
        <n v="9733.1"/>
        <n v="4368.7"/>
        <n v="2376.72"/>
        <n v="813.41"/>
        <n v="5419.7"/>
        <n v="4982.1"/>
        <n v="1820.48"/>
        <n v="5324.84"/>
        <n v="2371.16"/>
        <n v="7482.32"/>
        <n v="2440.32"/>
        <n v="1396.48"/>
        <n v="2568.32"/>
        <n v="2811.68"/>
        <n v="13273.22"/>
        <n v="1180.98"/>
        <n v="10346.1"/>
        <n v="3157.5"/>
        <n v="3073.37"/>
        <n v="22148.1"/>
        <n v="1647.32"/>
        <n v="16057.04"/>
        <n v="2517.0"/>
        <n v="2649.86"/>
        <n v="7297.22"/>
        <n v="2886.14"/>
        <n v="2918.6"/>
        <n v="2709.54"/>
        <n v="5410.22"/>
        <n v="3763.12"/>
        <n v="3178.0"/>
        <n v="3302.84"/>
        <n v="1707.86"/>
        <n v="1048.4"/>
        <n v="4136.38"/>
        <n v="4007.93"/>
        <n v="1396.4"/>
        <n v="2316.5"/>
        <n v="3121.56"/>
        <n v="3741.94"/>
        <n v="1518.8"/>
        <n v="2915.2"/>
        <n v="8512.56"/>
        <n v="2952.4"/>
        <n v="5085.44"/>
        <n v="2257.46"/>
        <n v="2803.44"/>
        <n v="1461.9"/>
        <n v="3388.92"/>
        <n v="3289.72"/>
        <n v="3882.8"/>
        <n v="1526.4"/>
        <n v="631.22"/>
        <n v="4698.4"/>
        <n v="6129.06"/>
        <n v="1821.42"/>
        <n v="3195.64"/>
        <n v="3547.4"/>
        <n v="2448.5"/>
        <n v="5641.0"/>
        <n v="2768.6"/>
        <n v="4590.5"/>
        <n v="1980.36"/>
        <n v="1059.6"/>
        <n v="5428.0"/>
        <n v="1108.34"/>
        <n v="3380.0"/>
        <n v="4475.74"/>
        <n v="12503.26"/>
        <n v="1742.58"/>
        <n v="944.9"/>
        <n v="3051.17"/>
        <n v="6867.5"/>
        <n v="1813.64"/>
        <n v="2434.58"/>
        <n v="862.7"/>
        <n v="3265.5"/>
        <n v="17588.22"/>
        <n v="1351.88"/>
        <n v="7075.4"/>
        <n v="2551.94"/>
        <n v="1201.94"/>
        <n v="2204.78"/>
        <n v="3779.6"/>
        <n v="1155.24"/>
        <n v="2600.0"/>
        <n v="4340.16"/>
        <n v="2950.57"/>
        <n v="4400.16"/>
        <n v="3644.22"/>
        <n v="5039.48"/>
        <n v="2575.94"/>
        <n v="3476.34"/>
        <n v="2141.0"/>
        <n v="3694.94"/>
        <n v="1687.49"/>
        <n v="2051.0"/>
        <n v="668.04"/>
        <n v="16333.28"/>
        <n v="11753.78"/>
        <n v="1302.88"/>
      </sharedItems>
    </cacheField>
    <cacheField name="Sales Tax Diff" numFmtId="166">
      <sharedItems containsSemiMixedTypes="0" containsString="0" containsNumber="1">
        <n v="0.0"/>
        <n v="-1391.28"/>
        <n v="-3974.66"/>
        <n v="180.0"/>
        <n v="-50.0"/>
        <n v="-2471.28"/>
        <n v="-366.9"/>
        <n v="-1413.0"/>
        <n v="25.0"/>
        <n v="-25.0"/>
        <n v="-5166.2"/>
        <n v="-870.22"/>
        <n v="-613.14"/>
        <n v="-1590.88"/>
        <n v="-4063.7"/>
        <n v="-660.0"/>
        <n v="-744.1"/>
        <n v="-3390.08"/>
        <n v="1.7999999999992724"/>
        <n v="-7919.93"/>
        <n v="-9508.1"/>
        <n v="-2434.94"/>
        <n v="-4361.69"/>
        <n v="-22.440000000000055"/>
        <n v="-234.83999999999992"/>
        <n v="-8529.5"/>
        <n v="-11.940000000000055"/>
        <n v="-62.309999999999945"/>
        <n v="-471.4200000000001"/>
        <n v="-1688.0"/>
        <n v="-56.63999999999987"/>
        <n v="-1451.5"/>
        <n v="-3381.62"/>
        <n v="-47.93999999999983"/>
        <n v="148.80000000000018"/>
        <n v="-7.5"/>
        <n v="-962.12"/>
        <n v="35.940000000000055"/>
        <n v="33.940000000000055"/>
        <n v="-1841.94"/>
        <n v="-128.76000000000022"/>
        <n v="-4.099999999999909"/>
        <n v="-48.0"/>
        <n v="-2231.5"/>
        <n v="-41.940000000000055"/>
        <n v="-3089.9399999999996"/>
        <n v="-1465.2"/>
        <n v="-5.0"/>
        <n v="246.0999999999999"/>
        <n v="-116.60000000000002"/>
        <n v="1447.7"/>
        <n v="-1069.12"/>
        <n v="-32.940000000000055"/>
        <n v="-9.0"/>
        <n v="-1459.88"/>
        <n v="253.37000000000035"/>
        <n v="52.5"/>
        <n v="-187.20000000000027"/>
        <n v="125.88000000000011"/>
        <n v="2576.8999999999996"/>
        <n v="-30.0"/>
        <n v="-35.940000000000055"/>
        <n v="-56.88000000000011"/>
        <n v="-312.68000000000006"/>
        <n v="-29.940000000000055"/>
        <n v="-35.94000000000051"/>
        <n v="-3942.5"/>
        <n v="-1841.3400000000001"/>
        <n v="8215.199999999999"/>
        <n v="-31.440000000000055"/>
        <n v="-4496.63"/>
        <n v="-4016.03"/>
        <n v="-1706.56"/>
        <n v="-1535.94"/>
        <n v="-2133.68"/>
        <n v="-4005.5"/>
        <n v="1369.4"/>
        <n v="-41.93999999999983"/>
        <n v="-47.940000000000055"/>
        <n v="-35.9399999999996"/>
        <n v="-3721.8"/>
        <n v="-3.8400000000001455"/>
        <n v="-68.70000000000027"/>
        <n v="-97.94000000000005"/>
        <n v="-460.56000000000006"/>
        <n v="-5808.2"/>
        <n v="168.30000000000018"/>
        <n v="-23.039999999999964"/>
        <n v="-29.94000000000051"/>
        <n v="-8694.7"/>
        <n v="-129.9000000000001"/>
        <n v="-5.099999999999909"/>
        <n v="-2313.98"/>
        <n v="-41.25"/>
        <n v="2312.0"/>
        <n v="-4.5"/>
        <n v="-16.440000000000055"/>
        <n v="30.059999999999945"/>
        <n v="-29.9399999999996"/>
        <n v="92.22000000000025"/>
        <n v="2525.0"/>
        <n v="-6.899999999999864"/>
        <n v="-6373.280000000001"/>
        <n v="-2468.22"/>
        <n v="149.69999999999982"/>
        <n v="-13.799999999999955"/>
        <n v="-8.849999999999909"/>
        <n v="-40.44"/>
        <n v="-47.93999999999994"/>
        <n v="-3280.65"/>
        <n v="-7709.44"/>
        <n v="-6870.38"/>
        <n v="-2872.28"/>
        <n v="-68.27999999999997"/>
        <n v="-4018.73"/>
        <n v="-3695.68"/>
        <n v="-23.340000000000146"/>
        <n v="-6928.02"/>
        <n v="-5389.7"/>
        <n v="-41.94000000000051"/>
        <n v="-2468.91"/>
        <n v="-5.100000000000364"/>
        <n v="-70.05999999999995"/>
        <n v="-1289.0"/>
        <n v="36.0"/>
        <n v="-23.339999999999918"/>
        <n v="-62.88000000000011"/>
        <n v="-8.999999999999886"/>
        <n v="-1736.2"/>
        <n v="-3419.1"/>
        <n v="-64.14000000000033"/>
        <n v="120.0"/>
        <n v="-41.57999999999993"/>
        <n v="-47.9399999999996"/>
        <n v="-95.88000000000011"/>
        <n v="-41.9399999999996"/>
        <n v="-275.39999999999986"/>
        <n v="-47.34000000000003"/>
        <n v="-41.93000000000001"/>
        <n v="-1173.54"/>
        <n v="-2800.1"/>
        <n v="-41.93999999999994"/>
        <n v="-217.55999999999995"/>
        <n v="1076.9"/>
        <n v="-432.2399999999998"/>
        <n v="165.0"/>
        <n v="-46.220000000000255"/>
        <n v="-75.0"/>
        <n v="-77.09999999999991"/>
        <n v="11.759999999999991"/>
        <n v="-218.46000000000004"/>
        <n v="-6295.1"/>
        <n v="-6429.83"/>
        <n v="-1972.1"/>
        <n v="-4777.6"/>
        <n v="-8896.82"/>
        <n v="-18.220000000000255"/>
        <n v="-1677.44"/>
        <n v="-854.22"/>
        <n v="-97.93999999999983"/>
        <n v="-949.94"/>
        <n v="-2392.38"/>
        <n v="-1048.12"/>
        <n v="-397.64"/>
        <n v="-88.41999999999996"/>
        <n v="-31.43999999999994"/>
        <n v="-1596.92"/>
        <n v="-2381.68"/>
        <n v="-2347.72"/>
        <n v="-122.94000000000005"/>
        <n v="-49.31999999999971"/>
        <n v="-1566.64"/>
        <n v="-3307.44"/>
        <n v="-2122.1"/>
        <n v="-2931.5"/>
        <n v="-4172.37"/>
        <n v="-5529.02"/>
        <n v="-1204.49"/>
        <n v="-18.220000000000027"/>
        <n v="-1083.4"/>
        <n v="-2136.5"/>
        <n v="-1828.34"/>
        <n v="-20.820000000000164"/>
        <n v="-1801.7"/>
        <n v="-2136.62"/>
        <n v="-1798.4"/>
        <n v="-1124.1"/>
        <n v="-1715.72"/>
        <n v="-2422.06"/>
        <n v="-3374.4"/>
        <n v="-2046.8"/>
        <n v="-626.46"/>
        <n v="-3449.48"/>
        <n v="-3420.52"/>
        <n v="-1487.7"/>
        <n v="-95.09999999999991"/>
        <n v="-2875.98"/>
        <n v="-2266.83"/>
        <n v="-4921.48"/>
        <n v="-5209.82"/>
        <n v="-3362.0"/>
        <n v="-2856.38"/>
        <n v="-1266.62"/>
        <n v="-1459.4"/>
        <n v="-2794.55"/>
        <n v="-3188.48"/>
        <n v="-8.700000000000045"/>
        <n v="-5023.27"/>
        <n v="-59.70000000000027"/>
        <n v="-71.94000000000005"/>
        <n v="-3814.31"/>
        <n v="-4476.96"/>
        <n v="-1174.38"/>
        <n v="-5532.61"/>
        <n v="-1958.04"/>
        <n v="-752.94"/>
        <n v="-8126.1"/>
        <n v="-5287.94"/>
        <n v="-1705.9"/>
        <n v="-973.71"/>
        <n v="-3268.0"/>
        <n v="-1895.54"/>
        <n v="-6613.32"/>
        <n v="-1580.24"/>
        <n v="-8374.02"/>
        <n v="-1577.8"/>
        <n v="-2452.34"/>
        <n v="-1647.84"/>
        <n v="-2282.52"/>
        <n v="-872.28"/>
        <n v="-2257.7"/>
        <n v="-27950.0"/>
        <n v="147.5"/>
        <n v="-983.96"/>
        <n v="-861.8"/>
        <n v="-234.57999999999993"/>
        <n v="-4436.34"/>
        <n v="-2912.04"/>
        <n v="-3841.2"/>
        <n v="-12234.26"/>
        <n v="-2548.34"/>
        <n v="-3810.2"/>
        <n v="-2471.52"/>
        <n v="-3591.8"/>
        <n v="-4174.4"/>
        <n v="-622.32"/>
        <n v="-4979.72"/>
        <n v="-1416.42"/>
        <n v="-3510.86"/>
        <n v="-47.340000000000146"/>
        <n v="1045.6200000000001"/>
        <n v="161.04999999999973"/>
        <n v="-185.2199999999999"/>
        <n v="-2869.4"/>
        <n v="-149.34000000000003"/>
        <n v="-2217.5"/>
        <n v="-129.76000000000022"/>
        <n v="-76.59000000000015"/>
        <n v="-346.77"/>
        <n v="-546.06"/>
        <n v="-4197.54"/>
        <n v="-1023.7"/>
        <n v="-238.26000000000022"/>
        <n v="-123.20000000000073"/>
        <n v="-237.0"/>
        <n v="-97.5"/>
        <n v="-18.05999999999949"/>
        <n v="-2979.2"/>
        <n v="-26.340000000000146"/>
        <n v="-10123.92"/>
        <n v="-132.83999999999992"/>
        <n v="-54.09999999999991"/>
        <n v="-1799.0"/>
        <n v="-1766.1"/>
        <n v="-2315.64"/>
        <n v="-10291.38"/>
        <n v="-145.20000000000027"/>
        <n v="-377.9200000000001"/>
        <n v="-1454.22"/>
        <n v="-2195.89"/>
        <n v="-75.72000000000025"/>
        <n v="-362.9200000000001"/>
        <n v="-2974.98"/>
        <n v="-129.48000000000002"/>
        <n v="-3458.22"/>
        <n v="-2262.9"/>
        <n v="-3622.2"/>
        <n v="-306.59000000000015"/>
        <n v="-47.94000000000051"/>
        <n v="-726.9399999999999"/>
        <n v="-903.12"/>
        <n v="94.5300000000002"/>
        <n v="-18.2199999999998"/>
        <n v="-2496.7"/>
        <n v="-4996.82"/>
        <n v="-2972.5"/>
        <n v="-1299.28"/>
        <n v="-16159.0"/>
        <n v="-1681.7"/>
        <n v="-9066.380000000001"/>
        <n v="-2176.76"/>
        <n v="-8.699999999999989"/>
        <n v="-2589.84"/>
        <n v="-1711.94"/>
        <n v="-1881.6"/>
        <n v="70.55999999999995"/>
        <n v="-5.25"/>
        <n v="-422.53999999999996"/>
        <n v="-2739.74"/>
        <n v="-2026.86"/>
        <n v="-2229.87"/>
        <n v="-3137.78"/>
        <n v="22.5"/>
        <n v="-1731.94"/>
        <n v="-1191.96"/>
        <n v="-2464.1"/>
        <n v="-9626.0"/>
        <n v="-3286.5"/>
        <n v="-4661.6"/>
        <n v="-67.20000000000005"/>
        <n v="300.0"/>
        <n v="-3344.68"/>
        <n v="-159.22000000000025"/>
        <n v="-131.6400000000001"/>
        <n v="-5570.0"/>
        <n v="-7357.7"/>
        <n v="-35.88000000000011"/>
        <n v="-886.08"/>
        <n v="-6.900000000000091"/>
        <n v="-1105.4"/>
        <n v="-108.08"/>
        <n v="-2692.72"/>
        <n v="-1088.01"/>
        <n v="-107.94000000000005"/>
        <n v="-35.819999999999936"/>
        <n v="-1541.82"/>
        <n v="-53.57999999999993"/>
        <n v="-48.6400000000001"/>
        <n v="-1649.74"/>
        <n v="-4339.7"/>
        <n v="-72.31999999999971"/>
        <n v="-1869.44"/>
        <n v="-2615.22"/>
        <n v="-935.8"/>
        <n v="-2275.56"/>
        <n v="1967.0"/>
        <n v="-2178.14"/>
        <n v="-4646.6"/>
        <n v="-3959.46"/>
        <n v="-4.819999999999936"/>
        <n v="-2064.2"/>
        <n v="-3907.33"/>
        <n v="-3468.16"/>
        <n v="-1789.64"/>
        <n v="-2037.26"/>
        <n v="-5933.12"/>
        <n v="-3258.02"/>
        <n v="-400.5600000000004"/>
        <n v="-401.0"/>
        <n v="-941.4"/>
        <n v="-1564.16"/>
        <n v="-3681.62"/>
        <n v="-19.720000000000027"/>
        <n v="-7327.62"/>
        <n v="-2058.6400000000003"/>
        <n v="-9668.22"/>
        <n v="-1904.04"/>
        <n v="-1864.64"/>
        <n v="210.85999999999967"/>
        <n v="-873.87"/>
        <n v="-5515.88"/>
        <n v="-51.61"/>
        <n v="-4141.62"/>
        <n v="-1544.88"/>
        <n v="-2967.92"/>
        <n v="-2964.61"/>
        <n v="-3595.2"/>
        <n v="-7846.7"/>
        <n v="-1388.0"/>
        <n v="-2938.92"/>
        <n v="-2407.94"/>
        <n v="-987.88"/>
        <n v="-6354.36"/>
        <n v="-79.5"/>
        <n v="-1963.85"/>
        <n v="-2611.4"/>
        <n v="-4713.16"/>
        <n v="-1964.1"/>
        <n v="-15594.96"/>
        <n v="-196.20999999999913"/>
        <n v="-74.57999999999993"/>
        <n v="-1821.66"/>
        <n v="-1909.9"/>
        <n v="-1088.0"/>
        <n v="-2437.87"/>
        <n v="-15660.2"/>
        <n v="-2416.12"/>
        <n v="-4718.18"/>
        <n v="-227.63999999999987"/>
        <n v="-4046.92"/>
        <n v="-2615.5"/>
        <n v="-2886.26"/>
        <n v="-16455.219999999998"/>
        <n v="-17.159999999999968"/>
        <n v="-7063.94"/>
        <n v="-2111.55"/>
        <n v="-1279.4"/>
        <n v="-1241.56"/>
        <n v="-37.440000000000055"/>
        <n v="-20.40000000000009"/>
        <n v="2029.7"/>
        <n v="-317.4599999999998"/>
        <n v="-2345.58"/>
        <n v="-4788.86"/>
        <n v="-6500.0"/>
        <n v="-17923.22"/>
        <n v="-3550.4"/>
        <n v="-6726.14"/>
        <n v="-3175.22"/>
        <n v="-2659.26"/>
        <n v="-3586.34"/>
        <n v="-143.95999999999998"/>
        <n v="-3000.27"/>
        <n v="-3755.6"/>
        <n v="-2808.8"/>
        <n v="-1303.4"/>
        <n v="-6.0"/>
        <n v="-2216.3"/>
        <n v="-25721.0"/>
        <n v="-1561.7"/>
        <n v="-3506.58"/>
        <n v="-368.7000000000007"/>
        <n v="-23.6400000000001"/>
        <n v="-2943.68"/>
        <n v="-23.639999999999873"/>
        <n v="-404.1"/>
        <n v="-437.85000000000036"/>
        <n v="-101.57000000000016"/>
        <n v="-97.94000000000051"/>
        <n v="-55.93000000000001"/>
        <n v="-62.69999999999982"/>
        <n v="-503.10000000000036"/>
        <n v="-4368.7"/>
        <n v="-17.93999999999994"/>
        <n v="-2371.16"/>
        <n v="-7482.32"/>
        <n v="-1321.48"/>
        <n v="-23.640000000000327"/>
        <n v="-41.69999999999982"/>
        <n v="-13267.22"/>
        <n v="-1180.98"/>
        <n v="-10346.1"/>
        <n v="-2.699999999999818"/>
        <n v="-23.099999999998545"/>
        <n v="-187.43999999999983"/>
        <n v="-16057.04"/>
        <n v="-2649.86"/>
        <n v="-7290.22"/>
        <n v="-2918.6"/>
        <n v="-2709.54"/>
        <n v="1.3400000000001455"/>
        <n v="-3763.12"/>
        <n v="-3302.84"/>
        <n v="-348.0"/>
        <n v="-101.94000000000005"/>
        <n v="-4136.38"/>
        <n v="-308.2199999999998"/>
        <n v="-1517.22"/>
        <n v="-1837.64"/>
        <n v="-796.2599999999993"/>
        <n v="-2952.4"/>
        <n v="-94.26000000000022"/>
        <n v="-3339.38"/>
        <n v="-3232.9199999999996"/>
        <n v="-3882.8"/>
        <n v="-41.700000000000045"/>
        <n v="-4698.4"/>
        <n v="-6129.06"/>
        <n v="-15.0"/>
        <n v="-10.5"/>
        <n v="-280.67999999999995"/>
        <n v="-97.4799999999999"/>
        <n v="-3380.0"/>
        <n v="-23.639999999999418"/>
        <n v="-1742.58"/>
        <n v="-3051.17"/>
        <n v="-6867.5"/>
        <n v="29.159999999999854"/>
        <n v="-47.700000000000045"/>
        <n v="-130.5"/>
        <n v="-125.0"/>
        <n v="-17558.22"/>
        <n v="-530.94"/>
        <n v="-7075.4"/>
        <n v="-1201.94"/>
        <n v="-2204.78"/>
        <n v="-1155.24"/>
        <n v="-4326.16"/>
        <n v="-4386.16"/>
        <n v="-54.9399999999996"/>
        <n v="-5039.48"/>
        <n v="-3476.34"/>
        <n v="-213.0"/>
        <n v="-37.58999999999992"/>
        <n v="-2051.0"/>
        <n v="-18.219999999999914"/>
        <n v="-16333.28"/>
        <n v="-11753.78"/>
        <n v="-1302.88"/>
      </sharedItems>
    </cacheField>
    <cacheField name=" 3" numFmtId="0">
      <sharedItems containsString="0" containsBlank="1">
        <m/>
      </sharedItems>
    </cacheField>
    <cacheField name="DMV Reg Fee" numFmtId="166">
      <sharedItems containsSemiMixedTypes="0" containsString="0" containsNumber="1">
        <n v="411.55"/>
        <n v="419.55"/>
        <n v="393.55"/>
        <n v="175.14999999999998"/>
        <n v="401.55"/>
        <n v="465.65"/>
        <n v="112.35"/>
        <n v="447.65"/>
        <n v="165.04999999999998"/>
        <n v="438.84999999999997"/>
        <n v="125.85"/>
        <n v="102.25"/>
        <n v="391.55"/>
        <n v="448.84999999999997"/>
        <n v="209.04999999999998"/>
        <n v="173.85"/>
        <n v="110.35"/>
        <n v="151.85"/>
        <n v="428.84999999999997"/>
        <n v="183.15"/>
        <n v="173.04999999999998"/>
        <n v="349.9"/>
        <n v="231.21999999999997"/>
        <n v="120.35"/>
        <n v="207.35"/>
        <n v="271.4"/>
        <n v="455.65"/>
        <n v="199.35"/>
        <n v="143.29999999999998"/>
        <n v="446.84999999999997"/>
        <n v="337.35"/>
        <n v="402.84999999999997"/>
        <n v="280.65"/>
        <n v="457.65"/>
        <n v="268.85"/>
        <n v="217.48999999999998"/>
        <n v="437.65"/>
        <n v="102.35"/>
        <n v="86.85"/>
        <n v="138.44"/>
        <n v="143.35"/>
        <n v="381.55"/>
        <n v="445.65"/>
        <n v="367.37"/>
        <n v="240.85"/>
        <n v="115.94"/>
        <n v="200.11"/>
        <n v="205.35"/>
        <n v="276.85"/>
        <n v="439.35"/>
        <n v="183.85"/>
        <n v="214.19"/>
        <n v="117.85"/>
        <n v="444.05"/>
        <n v="168.6"/>
        <n v="143.85"/>
        <n v="247.95"/>
        <n v="188.04999999999998"/>
        <n v="409.55"/>
        <n v="353.84999999999997"/>
        <n v="406.85"/>
        <n v="414.05"/>
        <n v="221.38"/>
        <n v="211.35"/>
        <n v="82.35"/>
        <n v="434.15"/>
        <n v="286.28000000000003"/>
        <n v="90.35"/>
        <n v="389.55"/>
        <n v="169.35"/>
        <n v="442.05"/>
        <n v="396.85"/>
        <n v="431.35"/>
        <n v="452.95"/>
        <n v="153.85"/>
        <n v="169.85"/>
        <n v="171.85"/>
        <n v="111.85"/>
        <n v="244.43"/>
        <n v="145.72"/>
        <n v="200.85"/>
        <n v="388.85"/>
        <n v="141.85"/>
        <n v="197.04000000000002"/>
        <n v="398.85"/>
        <n v="198.35"/>
        <n v="173.57"/>
        <n v="106.6"/>
        <n v="145.85"/>
        <n v="404.85"/>
        <n v="378.85"/>
        <n v="165.16"/>
        <n v="185.41"/>
        <n v="376.85"/>
        <n v="216.85"/>
        <n v="88.85"/>
        <n v="161.85"/>
        <n v="94.27"/>
        <n v="97.18"/>
        <n v="248.18"/>
        <n v="142.24"/>
        <n v="78.75"/>
        <n v="225.1"/>
        <n v="107.75"/>
        <n v="394.85"/>
        <n v="411.35"/>
        <n v="104.35"/>
        <n v="210.85"/>
        <n v="341.85"/>
        <n v="126.85"/>
        <n v="163.85"/>
        <n v="419.35"/>
        <n v="213.85"/>
        <n v="368.85"/>
        <n v="148.35"/>
        <n v="192.35"/>
        <n v="208.85"/>
        <n v="226.68"/>
        <n v="218.68"/>
        <n v="116.85"/>
        <n v="238.35"/>
        <n v="139.51"/>
        <n v="133.27"/>
        <n v="191.15"/>
        <n v="386.85"/>
        <n v="177.14"/>
        <n v="84.35"/>
        <n v="140.35"/>
        <n v="150.23000000000002"/>
        <n v="156.6"/>
        <n v="139.99"/>
        <n v="181.85"/>
        <n v="87.85"/>
        <n v="160.35"/>
        <n v="144.85"/>
        <n v="67.85"/>
        <n v="120.74000000000001"/>
        <n v="194.35"/>
        <n v="165.35"/>
        <n v="260.84000000000003"/>
        <n v="417.35"/>
        <n v="205.66"/>
        <n v="179.85"/>
        <n v="105.75"/>
        <n v="289.1"/>
        <n v="97.75"/>
        <n v="444.15"/>
        <n v="0.0"/>
        <n v="117.1"/>
        <n v="210.91"/>
        <n v="299.1"/>
        <n v="246.35"/>
        <n v="142.65"/>
        <n v="171.35"/>
        <n v="108.85"/>
        <n v="85.85"/>
        <n v="171.0"/>
        <n v="100.35"/>
        <n v="170.76999999999998"/>
        <n v="199.04000000000002"/>
        <n v="118.77"/>
        <n v="2323.85"/>
        <n v="100.2"/>
        <n v="37.44"/>
        <n v="52.6"/>
        <n v="216.51999999999998"/>
        <n v="200.35"/>
        <n v="111.4"/>
        <n v="453.98"/>
        <n v="462.0"/>
        <n v="450.95"/>
        <n v="132.18"/>
        <n v="113.85"/>
        <n v="1986.77"/>
        <n v="4.6"/>
        <n v="2647.79"/>
        <n v="409.35"/>
        <n v="391.35"/>
        <n v="105.85"/>
        <n v="158.35"/>
        <n v="211.15"/>
        <n v="192.85"/>
        <n v="145.77"/>
        <n v="195.85"/>
        <n v="147.44"/>
        <n v="2206.5499999999997"/>
        <n v="207.04000000000002"/>
        <n v="19.22"/>
        <n v="474.03"/>
        <n v="2117.47"/>
        <n v="120.53"/>
        <n v="114.1"/>
        <n v="162.35"/>
        <n v="74.1"/>
        <n v="99.27"/>
        <n v="105.91"/>
        <n v="138.1"/>
        <n v="337.12"/>
        <n v="248.7"/>
        <n v="1600.6699999999998"/>
        <n v="194.04000000000002"/>
        <n v="168.98000000000002"/>
        <n v="216.68"/>
        <n v="424.15"/>
        <n v="319.12"/>
        <n v="1370.35"/>
        <n v="123.85"/>
        <n v="205.95"/>
        <n v="16.310000000000002"/>
        <n v="116.28999999999999"/>
        <n v="5350.05"/>
        <n v="1253.12"/>
        <n v="205.74"/>
        <n v="457.09000000000003"/>
        <n v="166.35"/>
        <n v="404.04999999999995"/>
        <n v="400.52"/>
        <n v="229.6"/>
        <n v="91.35"/>
        <n v="436.15"/>
        <n v="186.23000000000002"/>
        <n v="3024.67"/>
        <n v="3192.85"/>
        <n v="4247.41"/>
        <n v="240.91"/>
        <n v="246.45"/>
        <n v="165.6"/>
        <n v="430.81000000000006"/>
        <n v="231.85"/>
        <n v="227.95"/>
        <n v="1036.97"/>
        <n v="253.35"/>
        <n v="99.75"/>
        <n v="150.35"/>
        <n v="3869.77"/>
        <n v="167.49"/>
        <n v="143.02"/>
        <n v="213.74"/>
        <n v="144.65"/>
        <n v="134.89"/>
        <n v="2502.85"/>
        <n v="147.1"/>
        <n v="177.1"/>
        <n v="197.01999999999998"/>
        <n v="254.43"/>
        <n v="384.85"/>
        <n v="331.85"/>
        <n v="333.85"/>
        <n v="88.1"/>
        <n v="189.35"/>
        <n v="2132.95"/>
        <n v="2416.49"/>
        <n v="416.15"/>
        <n v="197.18"/>
        <n v="146.1"/>
        <n v="253.52"/>
        <n v="206.35"/>
        <n v="162.85"/>
        <n v="2897.5499999999997"/>
        <n v="89.35"/>
        <n v="122.35"/>
        <n v="2046.85"/>
        <n v="2430.5699999999997"/>
        <n v="2076.85"/>
        <n v="444.85"/>
        <n v="424.95"/>
        <n v="171.15"/>
        <n v="186.35"/>
        <n v="229.66"/>
        <n v="2140.4900000000002"/>
        <n v="2292.0099999999998"/>
        <n v="3518.75"/>
        <n v="41.77"/>
        <n v="195.35"/>
        <n v="123.74000000000001"/>
        <n v="68.1"/>
        <n v="182.85"/>
        <n v="3348.12"/>
        <n v="125.35"/>
        <n v="204.14"/>
        <n v="215.35"/>
        <n v="70.59"/>
        <n v="168.65"/>
        <n v="164.85"/>
        <n v="3062.13"/>
        <n v="1380.75"/>
        <n v="156.70999999999998"/>
        <n v="94.06"/>
        <n v="1700.6499999999999"/>
        <n v="197.85"/>
        <n v="92.2"/>
        <n v="159.85"/>
        <n v="137.72"/>
        <n v="2370.42"/>
        <n v="1333.6499999999999"/>
        <n v="2481.14"/>
        <n v="2462.0499999999997"/>
        <n v="431.85"/>
        <n v="4401.41"/>
        <n v="204.35"/>
        <n v="214.54"/>
        <n v="211.41"/>
        <n v="2388.11"/>
        <n v="392.75"/>
        <n v="3547.57"/>
        <n v="473.35"/>
        <n v="172.47"/>
        <n v="2381.85"/>
        <n v="2259.95"/>
        <n v="2172.9900000000002"/>
        <n v="175.85"/>
        <n v="1283.27"/>
        <n v="5322.83"/>
        <n v="308.82"/>
        <n v="523.39"/>
        <n v="98.1"/>
        <n v="1565.29"/>
        <n v="318.65"/>
        <n v="403.54999999999995"/>
        <n v="3125.86"/>
        <n v="436.83000000000004"/>
        <n v="1714.85"/>
        <n v="375.35"/>
        <n v="1288.85"/>
        <n v="235.6"/>
        <n v="2361.7"/>
        <n v="2976.5499999999997"/>
        <n v="463.78999999999996"/>
        <n v="188.6"/>
        <n v="151.14"/>
        <n v="1989.75"/>
        <n v="192.6"/>
        <n v="1090.35"/>
        <n v="149.7"/>
        <n v="2704.0299999999997"/>
        <n v="125.47999999999999"/>
        <n v="208.15"/>
        <n v="1832.35"/>
        <n v="2894.67"/>
        <n v="7221.95"/>
        <n v="2525.4"/>
        <n v="1686.25"/>
        <n v="1483.75"/>
        <n v="155.29000000000002"/>
        <n v="135.85"/>
        <n v="176.41"/>
        <n v="2669.5499999999997"/>
        <n v="140.49"/>
        <n v="6853.21"/>
        <n v="391.85"/>
        <n v="174.35"/>
        <n v="7028.85"/>
        <n v="3615.0499999999997"/>
        <n v="226.85"/>
        <n v="429.35"/>
        <n v="3363.48"/>
        <n v="3112.65"/>
        <n v="3180.15"/>
        <n v="208.24"/>
        <n v="155.1"/>
        <n v="187.6"/>
        <n v="153.1"/>
        <n v="158.85"/>
        <n v="206.36"/>
        <n v="83.85"/>
        <n v="75.85"/>
        <n v="84.85"/>
        <n v="199.15"/>
        <n v="436.85"/>
        <n v="232.92"/>
        <n v="380.85"/>
        <n v="335.35"/>
        <n v="110.4"/>
        <n v="282.55"/>
        <n v="203.35"/>
        <n v="235.29"/>
        <n v="4511.79"/>
        <n v="366.85"/>
        <n v="277.68"/>
        <n v="227.36"/>
        <n v="164.41"/>
        <n v="201.85"/>
        <n v="84.25"/>
        <n v="5106.85"/>
        <n v="228.28"/>
        <n v="255.68"/>
        <n v="92.35"/>
        <n v="208.28"/>
        <n v="235.85"/>
        <n v="370.85"/>
        <n v="133.85"/>
        <n v="91.85"/>
        <n v="200.28"/>
        <n v="65.85"/>
        <n v="250.29"/>
        <n v="148.1"/>
        <n v="239.43"/>
        <n v="442.15"/>
        <n v="155.04"/>
        <n v="213.66"/>
        <n v="271.9"/>
        <n v="183.29000000000002"/>
        <n v="104.97"/>
        <n v="269.32"/>
        <n v="225.6"/>
        <n v="178.85"/>
        <n v="212.35"/>
      </sharedItems>
    </cacheField>
    <cacheField name="Vitu Reg Fee" numFmtId="166">
      <sharedItems containsSemiMixedTypes="0" containsString="0" containsNumber="1">
        <n v="386.35"/>
        <n v="384.35"/>
        <n v="376.35"/>
        <n v="433.6"/>
        <n v="378.35"/>
        <n v="374.35"/>
        <n v="161.35"/>
        <n v="363.85"/>
        <n v="100.19999999999999"/>
        <n v="368.35"/>
        <n v="412.6"/>
        <n v="153.35"/>
        <n v="323.20000000000005"/>
        <n v="98.19999999999999"/>
        <n v="333.20000000000005"/>
        <n v="406.6"/>
        <n v="108.19999999999999"/>
        <n v="404.6"/>
        <n v="248.85"/>
        <n v="355.85"/>
        <n v="106.19999999999999"/>
        <n v="216.6"/>
        <n v="361.85"/>
        <n v="441.6"/>
        <n v="143.35"/>
        <n v="238.85"/>
        <n v="208.6"/>
        <n v="149.35"/>
        <n v="151.35"/>
        <n v="140.0"/>
        <n v="159.35"/>
        <n v="155.85"/>
        <n v="448.85"/>
        <n v="431.6"/>
        <n v="231.85"/>
        <n v="110.19999999999999"/>
        <n v="414.6"/>
        <n v="138.85"/>
        <n v="128.85"/>
        <n v="439.6"/>
        <n v="305.85"/>
        <n v="379.85"/>
        <n v="246.85"/>
        <n v="130.85"/>
        <n v="236.85"/>
        <n v="297.85"/>
        <n v="133.35"/>
        <n v="371.85"/>
        <n v="206.6"/>
        <n v="353.85"/>
        <n v="135.35"/>
        <n v="223.85"/>
        <n v="387.45000000000005"/>
        <n v="395.45000000000005"/>
        <n v="214.6"/>
        <n v="162.45"/>
        <n v="440.70000000000005"/>
        <n v="393.45000000000005"/>
        <n v="160.45"/>
        <n v="115.29999999999998"/>
        <n v="109.29999999999998"/>
        <n v="170.45"/>
        <n v="107.29999999999998"/>
        <n v="225.7"/>
        <n v="245.95"/>
        <n v="117.29999999999998"/>
        <n v="385.45000000000005"/>
        <n v="217.7"/>
        <n v="240.95"/>
        <n v="232.95"/>
      </sharedItems>
    </cacheField>
    <cacheField name="Reg Fee Diff" numFmtId="166">
      <sharedItems containsSemiMixedTypes="0" containsString="0" containsNumber="1">
        <n v="-25.19999999999999"/>
        <n v="-35.19999999999999"/>
        <n v="-17.19999999999999"/>
        <n v="258.45000000000005"/>
        <n v="-23.19999999999999"/>
        <n v="-91.29999999999995"/>
        <n v="49.0"/>
        <n v="-69.29999999999995"/>
        <n v="198.80000000000004"/>
        <n v="-52.49999999999994"/>
        <n v="264.0"/>
        <n v="-25.650000000000006"/>
        <n v="-2.0500000000000114"/>
        <n v="-62.49999999999994"/>
        <n v="-60.49999999999994"/>
        <n v="-6.949999999999989"/>
        <n v="169.30000000000004"/>
        <n v="-20.5"/>
        <n v="212.85000000000005"/>
        <n v="-53.650000000000006"/>
        <n v="-42.49999999999994"/>
        <n v="-82.95000000000002"/>
        <n v="220.85000000000005"/>
        <n v="190.80000000000004"/>
        <n v="26.450000000000045"/>
        <n v="202.38000000000005"/>
        <n v="-41.049999999999955"/>
        <n v="-99.15"/>
        <n v="106.95000000000005"/>
        <n v="-51.049999999999955"/>
        <n v="105.55000000000001"/>
        <n v="-293.5"/>
        <n v="167.30000000000004"/>
        <n v="-229.15000000000003"/>
        <n v="-34.49999999999994"/>
        <n v="-127.29999999999998"/>
        <n v="-71.29999999999995"/>
        <n v="-115.50000000000003"/>
        <n v="-64.13999999999999"/>
        <n v="-61.299999999999955"/>
        <n v="-294.29999999999995"/>
        <n v="-2.1500000000000057"/>
        <n v="-14.049999999999955"/>
        <n v="13.349999999999994"/>
        <n v="-38.24000000000001"/>
        <n v="212.50000000000003"/>
        <n v="-4.150000000000006"/>
        <n v="-228.20000000000002"/>
        <n v="-267.17"/>
        <n v="-140.65"/>
        <n v="-15.740000000000009"/>
        <n v="-46.76000000000002"/>
        <n v="-105.15"/>
        <n v="-14.150000000000006"/>
        <n v="-53.0"/>
        <n v="-13.199999999999989"/>
        <n v="-75.65"/>
        <n v="-60.84"/>
        <n v="-12.150000000000006"/>
        <n v="-232.24999999999997"/>
        <n v="-17.650000000000006"/>
        <n v="-248.20000000000002"/>
        <n v="-296.29999999999995"/>
        <n v="188.80000000000004"/>
        <n v="-2.4499999999999886"/>
        <n v="-15.25"/>
        <n v="-43.650000000000006"/>
        <n v="-94.6"/>
        <n v="-44.69999999999999"/>
        <n v="-33.19999999999999"/>
        <n v="87.75000000000006"/>
        <n v="-35.69999999999999"/>
        <n v="17.47"/>
        <n v="-111.15"/>
        <n v="17.849999999999994"/>
        <n v="-272.79999999999995"/>
        <n v="-77.68000000000004"/>
        <n v="7.849999999999994"/>
        <n v="15.849999999999994"/>
        <n v="-61.150000000000006"/>
        <n v="-63.69999999999999"/>
        <n v="2.25"/>
        <n v="-57.799999999999955"/>
        <n v="-10.150000000000006"/>
        <n v="-11.349999999999966"/>
        <n v="-15.199999999999989"/>
        <n v="-45.650000000000006"/>
        <n v="-5.650000000000006"/>
        <n v="-146.23000000000002"/>
        <n v="-37.52000000000001"/>
        <n v="-60.849999999999994"/>
        <n v="-10.5"/>
        <n v="-35.650000000000006"/>
        <n v="-37.690000000000026"/>
        <n v="-18.0"/>
        <n v="50.0"/>
        <n v="10.25"/>
        <n v="-258.85"/>
        <n v="-67.37"/>
        <n v="33.400000000000006"/>
        <n v="54.75"/>
        <n v="-256.85"/>
        <n v="43.44"/>
        <n v="23.189999999999998"/>
        <n v="-0.5"/>
        <n v="-298.65000000000003"/>
        <n v="-63.5"/>
        <n v="11.349999999999994"/>
        <n v="3.8499999999999943"/>
        <n v="-8.5"/>
        <n v="5.929999999999993"/>
        <n v="1.0199999999999818"/>
        <n v="-86.83000000000001"/>
        <n v="11.109999999999985"/>
        <n v="74.6"/>
        <n v="22.05000000000001"/>
        <n v="6.75"/>
        <n v="0.44999999999998863"/>
        <n v="-278.0"/>
        <n v="-288.65000000000003"/>
        <n v="-33.0"/>
        <n v="53.599999999999994"/>
        <n v="-245.50000000000003"/>
        <n v="-57.5"/>
        <n v="-233.65000000000003"/>
        <n v="-28.650000000000006"/>
        <n v="-268.0"/>
        <n v="-60.5"/>
        <n v="207.50000000000003"/>
        <n v="-41.0"/>
        <n v="30.0"/>
        <n v="-207.50000000000003"/>
        <n v="-10.080000000000013"/>
        <n v="20.169999999999987"/>
        <n v="-8.650000000000006"/>
        <n v="-128.15"/>
        <n v="-39.31"/>
        <n v="-33.07000000000002"/>
        <n v="7.75"/>
        <n v="-47.80000000000001"/>
        <n v="-70.94"/>
        <n v="223.50000000000003"/>
        <n v="283.37"/>
        <n v="-3.25"/>
        <n v="13.359999999999985"/>
        <n v="-28.5"/>
        <n v="12.349999999999994"/>
        <n v="203.50000000000003"/>
        <n v="8.5"/>
        <n v="32.349999999999994"/>
        <n v="-30.5"/>
        <n v="32.609999999999985"/>
        <n v="-4.0"/>
        <n v="-152.64000000000004"/>
        <n v="-160.00000000000003"/>
        <n v="2.9399999999999977"/>
        <n v="-73.65"/>
        <n v="268.6"/>
        <n v="85.25"/>
        <n v="10.449999999999989"/>
        <n v="143.35"/>
        <n v="-21.5"/>
        <n v="-16.900000000000006"/>
        <n v="-57.56"/>
        <n v="-19.5"/>
        <n v="87.25"/>
        <n v="44.75"/>
        <n v="59.50000000000003"/>
        <n v="9.5"/>
        <n v="-0.25"/>
        <n v="-36.45000000000002"/>
        <n v="204.50000000000003"/>
        <n v="34.75"/>
        <n v="14.349999999999994"/>
        <n v="-62.80000000000001"/>
        <n v="5.849999999999994"/>
        <n v="209.08000000000004"/>
        <n v="187.31"/>
        <n v="-18.570000000000007"/>
        <n v="-7.0"/>
        <n v="-331.15000000000003"/>
        <n v="-1937.5"/>
        <n v="59.14999999999999"/>
        <n v="62.75999999999999"/>
        <n v="303.25"/>
        <n v="15.330000000000013"/>
        <n v="-47.0"/>
        <n v="41.94999999999999"/>
        <n v="-345.78000000000003"/>
        <n v="-353.8"/>
        <n v="-66.59999999999997"/>
        <n v="-23.980000000000018"/>
        <n v="-1608.42"/>
        <n v="103.6"/>
        <n v="-2206.19"/>
        <n v="-285.15000000000003"/>
        <n v="-50.150000000000006"/>
        <n v="-190.25000000000003"/>
        <n v="-110.95000000000002"/>
        <n v="-11.650000000000006"/>
        <n v="9.349999999999994"/>
        <n v="-39.5"/>
        <n v="-291.6"/>
        <n v="79.25"/>
        <n v="232.58"/>
        <n v="125.50999999999999"/>
        <n v="97.25"/>
        <n v="-42.5"/>
        <n v="89.25"/>
        <n v="-47.24000000000001"/>
        <n v="-1822.1999999999998"/>
        <n v="-55.690000000000026"/>
        <n v="80.97999999999999"/>
        <n v="53.14999999999999"/>
        <n v="-18.5"/>
        <n v="-87.67999999999995"/>
        <n v="-1731.12"/>
        <n v="-59.80000000000001"/>
        <n v="265.82000000000005"/>
        <n v="-17.5"/>
        <n v="37.25"/>
        <n v="-59.799999999999955"/>
        <n v="-54.150000000000006"/>
        <n v="39.0"/>
        <n v="-57.80000000000001"/>
        <n v="95.6"/>
        <n v="26.099999999999994"/>
        <n v="-198.90000000000003"/>
        <n v="139.57999999999998"/>
        <n v="132.94"/>
        <n v="15.25"/>
        <n v="-100.27000000000001"/>
        <n v="-95.35"/>
        <n v="-1214.3199999999997"/>
        <n v="-40.690000000000026"/>
        <n v="-68.78000000000003"/>
        <n v="159.67000000000002"/>
        <n v="-37.799999999999955"/>
        <n v="-80.27000000000001"/>
        <n v="-983.9999999999999"/>
        <n v="174.00000000000003"/>
        <n v="-97.75"/>
        <n v="83.88999999999999"/>
        <n v="-16.090000000000003"/>
        <n v="-4973.7"/>
        <n v="-1144.9199999999998"/>
        <n v="-52.390000000000015"/>
        <n v="-78.74000000000001"/>
        <n v="-23.0"/>
        <n v="-27.699999999999932"/>
        <n v="47.59999999999999"/>
        <n v="-300.32"/>
        <n v="-123.4"/>
        <n v="62.0"/>
        <n v="-86.03000000000003"/>
        <n v="-2646.32"/>
        <n v="-2814.5"/>
        <n v="-3869.06"/>
        <n v="-87.56"/>
        <n v="-93.1"/>
        <n v="-12.25"/>
        <n v="-52.460000000000036"/>
        <n v="238.85"/>
        <n v="-78.5"/>
        <n v="-66.6"/>
        <n v="-652.62"/>
        <n v="-92.0"/>
        <n v="198.10000000000002"/>
        <n v="205.50000000000003"/>
        <n v="-3653.17"/>
        <n v="-59.29000000000002"/>
        <n v="-34.82000000000002"/>
        <n v="17.559999999999974"/>
        <n v="-54.390000000000015"/>
        <n v="-45.0"/>
        <n v="-26.689999999999998"/>
        <n v="-2116.5"/>
        <n v="-13.75"/>
        <n v="-15.75"/>
        <n v="39.83000000000001"/>
        <n v="117.42000000000002"/>
        <n v="12.099999999999994"/>
        <n v="-90.95000000000002"/>
        <n v="-170.00000000000003"/>
        <n v="-38.0"/>
        <n v="-1754.6"/>
        <n v="-2038.1399999999999"/>
        <n v="49.66999999999999"/>
        <n v="-10.75"/>
        <n v="132.83"/>
        <n v="201.00000000000003"/>
        <n v="-2513.2"/>
        <n v="10.849999999999994"/>
        <n v="-1660.5"/>
        <n v="-2052.22"/>
        <n v="7.5"/>
        <n v="-1690.5"/>
        <n v="-46.599999999999966"/>
        <n v="-110.65"/>
        <n v="-17.80000000000001"/>
        <n v="-43.0"/>
        <n v="-76.31"/>
        <n v="22.25"/>
        <n v="-1923.8900000000003"/>
        <n v="-2185.81"/>
        <n v="-3140.4"/>
        <n v="195.07999999999998"/>
        <n v="-6.150000000000006"/>
        <n v="-42.0"/>
        <n v="29.609999999999985"/>
        <n v="30.099999999999994"/>
        <n v="-82.65"/>
        <n v="-3247.92"/>
        <n v="-278.65000000000003"/>
        <n v="5.5"/>
        <n v="-105.94"/>
        <n v="-62.0"/>
        <n v="27.609999999999985"/>
        <n v="195.20000000000002"/>
        <n v="-64.65"/>
        <n v="-2683.78"/>
        <n v="-1026.9"/>
        <n v="-48.50999999999999"/>
        <n v="4.139999999999986"/>
        <n v="-31.0"/>
        <n v="-1602.4499999999998"/>
        <n v="-46.5"/>
        <n v="7.999999999999986"/>
        <n v="59.0"/>
        <n v="224.50000000000003"/>
        <n v="-1992.0700000000002"/>
        <n v="-947.2999999999998"/>
        <n v="-2094.79"/>
        <n v="-2363.85"/>
        <n v="-55.5"/>
        <n v="-4017.06"/>
        <n v="-51.0"/>
        <n v="-63.19"/>
        <n v="-58.06"/>
        <n v="-2019.7600000000002"/>
        <n v="-16.399999999999977"/>
        <n v="-3310.7200000000003"/>
        <n v="-375.15000000000003"/>
        <n v="-64.27000000000001"/>
        <n v="-1940.25"/>
        <n v="-1881.6"/>
        <n v="-1794.6400000000003"/>
        <n v="-896.92"/>
        <n v="-5216.63"/>
        <n v="132.78000000000003"/>
        <n v="-145.03999999999996"/>
        <n v="10.099999999999994"/>
        <n v="-1459.09"/>
        <n v="-81.79999999999998"/>
        <n v="-27.199999999999932"/>
        <n v="-3019.6600000000003"/>
        <n v="-52.48000000000002"/>
        <n v="-1340.5"/>
        <n v="-175.00000000000003"/>
        <n v="-275.15000000000003"/>
        <n v="-902.4999999999999"/>
        <n v="-19.0"/>
        <n v="-1975.35"/>
        <n v="-2590.2"/>
        <n v="-77.43999999999994"/>
        <n v="28.0"/>
        <n v="-11.399999999999977"/>
        <n v="-42.94"/>
        <n v="218.00000000000003"/>
        <n v="-1889.55"/>
        <n v="179.25000000000003"/>
        <n v="-982.1499999999999"/>
        <n v="3.6500000000000057"/>
        <n v="-2317.68"/>
        <n v="172.37000000000003"/>
        <n v="-109.95000000000002"/>
        <n v="-37.80000000000001"/>
        <n v="-1732.1499999999999"/>
        <n v="-2516.32"/>
        <n v="-6850.099999999999"/>
        <n v="-2147.05"/>
        <n v="-1299.9"/>
        <n v="-1097.4"/>
        <n v="53.309999999999974"/>
        <n v="32.19"/>
        <n v="-2283.2"/>
        <n v="10.859999999999985"/>
        <n v="-6476.86"/>
        <n v="-5.5"/>
        <n v="-21.0"/>
        <n v="-6650.5"/>
        <n v="-3506.85"/>
        <n v="-116.65"/>
        <n v="-2977.13"/>
        <n v="-3012.4500000000003"/>
        <n v="-2801.8"/>
        <n v="-54.890000000000015"/>
        <n v="59.5"/>
        <n v="-25.150000000000006"/>
        <n v="0.25"/>
        <n v="-53.01000000000002"/>
        <n v="8.599999999999994"/>
        <n v="63.85000000000002"/>
        <n v="22.349999999999994"/>
        <n v="8.600000000000023"/>
        <n v="-49.799999999999955"/>
        <n v="-11.400000000000006"/>
        <n v="-188.25000000000003"/>
        <n v="-37.900000000000006"/>
        <n v="-26.319999999999993"/>
        <n v="128.5"/>
        <n v="250.80000000000004"/>
        <n v="-2.5"/>
        <n v="-220.05000000000004"/>
        <n v="-12.200000000000017"/>
        <n v="-39.799999999999955"/>
        <n v="-1.3999999999999773"/>
        <n v="-129.20000000000002"/>
        <n v="-50.0"/>
        <n v="-81.94"/>
        <n v="-43.900000000000006"/>
        <n v="58.25"/>
        <n v="4.949999999999989"/>
        <n v="-4125.44"/>
        <n v="11.5"/>
        <n v="24.94999999999999"/>
        <n v="201.10000000000005"/>
        <n v="-53.83000000000001"/>
        <n v="-1.4000000000000057"/>
        <n v="-74.01000000000002"/>
        <n v="221.94000000000003"/>
        <n v="18.600000000000023"/>
        <n v="16.600000000000023"/>
        <n v="-50.5"/>
        <n v="15.949999999999989"/>
        <n v="-4711.400000000001"/>
        <n v="-2.5800000000000125"/>
        <n v="-9.730000000000018"/>
        <n v="17.419999999999987"/>
        <n v="-43.89999999999998"/>
        <n v="63.849999999999994"/>
        <n v="-23.899999999999977"/>
        <n v="-75.4"/>
        <n v="-253.55000000000004"/>
        <n v="-16.55000000000001"/>
        <n v="23.44999999999999"/>
        <n v="41.44999999999999"/>
        <n v="-87.84"/>
        <n v="77.6"/>
        <n v="1.5199999999999818"/>
        <n v="386.35"/>
        <n v="-78.15"/>
        <n v="231.85"/>
        <n v="-48.69999999999993"/>
        <n v="83.81"/>
        <n v="173.79000000000005"/>
        <n v="-33.04999999999998"/>
        <n v="42.40999999999997"/>
        <n v="0.5999999999999943"/>
        <n v="2.329999999999984"/>
        <n v="-28.370000000000005"/>
        <n v="89.6"/>
        <n v="0.6000000000000227"/>
        <n v="-118.30000000000001"/>
        <n v="-18.400000000000006"/>
        <n v="-49.900000000000006"/>
        <n v="-88.55000000000001"/>
        <n v="106.35000000000002"/>
      </sharedItems>
    </cacheField>
    <cacheField name=" 4" numFmtId="0">
      <sharedItems containsString="0" containsBlank="1">
        <m/>
      </sharedItems>
    </cacheField>
    <cacheField name="Total Diff" numFmtId="166">
      <sharedItems containsSemiMixedTypes="0" containsString="0" containsNumber="1">
        <n v="-25.19999999999999"/>
        <n v="-35.19999999999999"/>
        <n v="-1416.48"/>
        <n v="-17.19999999999999"/>
        <n v="-3716.21"/>
        <n v="156.8"/>
        <n v="-141.29999999999995"/>
        <n v="49.0"/>
        <n v="-2496.48"/>
        <n v="-69.29999999999995"/>
        <n v="-168.09999999999994"/>
        <n v="-1465.5"/>
        <n v="264.0"/>
        <n v="-25.650000000000006"/>
        <n v="-2.0500000000000114"/>
        <n v="-23.19999999999999"/>
        <n v="-37.49999999999994"/>
        <n v="-60.49999999999994"/>
        <n v="-31.94999999999999"/>
        <n v="-4996.9"/>
        <n v="-20.5"/>
        <n v="212.85000000000005"/>
        <n v="-53.650000000000006"/>
        <n v="-932.72"/>
        <n v="-42.49999999999994"/>
        <n v="-82.95000000000002"/>
        <n v="220.85000000000005"/>
        <n v="-422.3399999999999"/>
        <n v="-1564.43"/>
        <n v="202.38000000000005"/>
        <n v="-41.049999999999955"/>
        <n v="289.0"/>
        <n v="-99.15"/>
        <n v="-3956.75"/>
        <n v="-711.05"/>
        <n v="-769.3"/>
        <n v="-3284.5299999999997"/>
        <n v="-291.7000000000007"/>
        <n v="167.30000000000004"/>
        <n v="-229.15000000000003"/>
        <n v="-34.49999999999994"/>
        <n v="-8047.2300000000005"/>
        <n v="-71.29999999999995"/>
        <n v="-115.50000000000003"/>
        <n v="-9572.24"/>
        <n v="-61.299999999999955"/>
        <n v="-294.29999999999995"/>
        <n v="-2.1500000000000057"/>
        <n v="-268.5"/>
        <n v="-14.049999999999955"/>
        <n v="13.349999999999994"/>
        <n v="-38.24000000000001"/>
        <n v="212.50000000000003"/>
        <n v="-4.150000000000006"/>
        <n v="-228.20000000000002"/>
        <n v="-2506.24"/>
        <n v="-267.17"/>
        <n v="-140.65"/>
        <n v="198.80000000000004"/>
        <n v="-4377.429999999999"/>
        <n v="-62.49999999999994"/>
        <n v="-46.76000000000002"/>
        <n v="-105.15"/>
        <n v="-14.150000000000006"/>
        <n v="-75.44000000000005"/>
        <n v="-248.0399999999999"/>
        <n v="-75.65"/>
        <n v="-8590.34"/>
        <n v="-81.24000000000001"/>
        <n v="-12.150000000000006"/>
        <n v="-232.24999999999997"/>
        <n v="-17.650000000000006"/>
        <n v="-248.20000000000002"/>
        <n v="-310.51"/>
        <n v="-296.29999999999995"/>
        <n v="-282.62"/>
        <n v="-2.4499999999999886"/>
        <n v="-15.25"/>
        <n v="-43.650000000000006"/>
        <n v="-94.6"/>
        <n v="-1732.7"/>
        <n v="-33.19999999999999"/>
        <n v="87.75000000000006"/>
        <n v="-77.13999999999987"/>
        <n v="-35.69999999999999"/>
        <n v="-1476.7"/>
        <n v="-3364.15"/>
        <n v="-111.15"/>
        <n v="17.849999999999994"/>
        <n v="-320.7399999999998"/>
        <n v="-77.68000000000004"/>
        <n v="156.65000000000018"/>
        <n v="8.349999999999994"/>
        <n v="-13.199999999999989"/>
        <n v="-1023.27"/>
        <n v="-27.759999999999934"/>
        <n v="-37.3599999999999"/>
        <n v="-1862.44"/>
        <n v="-126.51000000000022"/>
        <n v="-61.899999999999864"/>
        <n v="-10.150000000000006"/>
        <n v="-59.349999999999966"/>
        <n v="-2246.7"/>
        <n v="-45.650000000000006"/>
        <n v="-5.650000000000006"/>
        <n v="-188.17000000000007"/>
        <n v="-3127.4599999999996"/>
        <n v="-1526.05"/>
        <n v="-15.5"/>
        <n v="-35.650000000000006"/>
        <n v="-11.650000000000006"/>
        <n v="-37.690000000000026"/>
        <n v="-18.0"/>
        <n v="296.0999999999999"/>
        <n v="-120.75000000000003"/>
        <n v="1443.55"/>
        <n v="-878.3199999999998"/>
        <n v="-53.440000000000055"/>
        <n v="1.25"/>
        <n v="-1718.73"/>
        <n v="186.00000000000034"/>
        <n v="-1431.8"/>
        <n v="-5.2999999999999545"/>
        <n v="-207.70000000000027"/>
        <n v="180.6300000000001"/>
        <n v="2320.0499999999997"/>
        <n v="-40.5"/>
        <n v="-56.440000000000055"/>
        <n v="-13.440000000000111"/>
        <n v="-316.83000000000004"/>
        <n v="-6.750000000000057"/>
        <n v="-36.44000000000051"/>
        <n v="-298.65000000000003"/>
        <n v="-4006.0"/>
        <n v="-1829.9900000000002"/>
        <n v="7958.3499999999985"/>
        <n v="-27.59000000000006"/>
        <n v="-50.440000000000055"/>
        <n v="-4505.13"/>
        <n v="-4010.1000000000004"/>
        <n v="-1705.54"/>
        <n v="-1622.77"/>
        <n v="-2122.5699999999997"/>
        <n v="-3930.9"/>
        <n v="1358.9"/>
        <n v="22.05000000000001"/>
        <n v="6.75"/>
        <n v="0.44999999999998863"/>
        <n v="-319.9399999999998"/>
        <n v="-324.5900000000001"/>
        <n v="-80.94000000000005"/>
        <n v="-15.199999999999989"/>
        <n v="53.599999999999994"/>
        <n v="-56.4399999999996"/>
        <n v="-253.00000000000003"/>
        <n v="-3779.3"/>
        <n v="-10.5"/>
        <n v="-242.65000000000003"/>
        <n v="-32.49000000000015"/>
        <n v="-89.20000000000027"/>
        <n v="-118.44000000000005"/>
        <n v="-268.0"/>
        <n v="-749.21"/>
        <n v="-5868.7"/>
        <n v="167.80000000000018"/>
        <n v="-68.43999999999983"/>
        <n v="184.46000000000006"/>
        <n v="-50.44000000000051"/>
        <n v="-29.5"/>
        <n v="-28.0"/>
        <n v="-8735.7"/>
        <n v="-44.09000000000006"/>
        <n v="-150.4000000000001"/>
        <n v="-5.9399999999996"/>
        <n v="-237.50000000000003"/>
        <n v="-25.59999999999991"/>
        <n v="-10.080000000000013"/>
        <n v="-2318.13"/>
        <n v="-21.080000000000013"/>
        <n v="2291.5"/>
        <n v="-14.650000000000006"/>
        <n v="-25.09000000000006"/>
        <n v="19.559999999999945"/>
        <n v="-158.0899999999996"/>
        <n v="52.91000000000025"/>
        <n v="-33.07000000000002"/>
        <n v="2532.75"/>
        <n v="-27.399999999999864"/>
        <n v="-47.80000000000001"/>
        <n v="-83.65"/>
        <n v="48.349999999999994"/>
        <n v="-6373.780000000001"/>
        <n v="-26.09000000000006"/>
        <n v="-2468.72"/>
        <n v="129.19999999999982"/>
        <n v="-84.73999999999995"/>
        <n v="15.849999999999994"/>
        <n v="7.000000000000085"/>
        <n v="183.06000000000003"/>
        <n v="-34.150000000000006"/>
        <n v="-52.08999999999995"/>
        <n v="275.87"/>
        <n v="-3283.9"/>
        <n v="-7696.08"/>
        <n v="-6898.88"/>
        <n v="-36.440000000000055"/>
        <n v="3.8499999999999943"/>
        <n v="-2859.9300000000003"/>
        <n v="-20.09000000000006"/>
        <n v="135.22000000000006"/>
        <n v="-4010.23"/>
        <n v="-3663.33"/>
        <n v="-53.840000000000146"/>
        <n v="-6895.410000000001"/>
        <n v="-5430.7"/>
        <n v="-42.44000000000051"/>
        <n v="-2472.91"/>
        <n v="-50.5"/>
        <n v="-152.64000000000004"/>
        <n v="-38.09999999999991"/>
        <n v="-160.00000000000003"/>
        <n v="2.9399999999999977"/>
        <n v="-78.75000000000037"/>
        <n v="-68.44000000000005"/>
        <n v="198.54000000000008"/>
        <n v="-1203.75"/>
        <n v="10.449999999999989"/>
        <n v="25.5"/>
        <n v="-43.83999999999992"/>
        <n v="-72.96000000000012"/>
        <n v="-66.79999999999984"/>
        <n v="143.35"/>
        <n v="-21.5"/>
        <n v="-16.900000000000006"/>
        <n v="-57.56"/>
        <n v="-19.5"/>
        <n v="-1723.8500000000001"/>
        <n v="-3331.85"/>
        <n v="-9.249999999999915"/>
        <n v="-84.64000000000033"/>
        <n v="-17.94999999999996"/>
        <n v="2.8099999999999454"/>
        <n v="47.559999999999974"/>
        <n v="-26.440000000000055"/>
        <n v="99.5"/>
        <n v="-52.09000000000006"/>
        <n v="-45.72999999999993"/>
        <n v="-58.4399999999996"/>
        <n v="-88.13000000000011"/>
        <n v="-62.4399999999996"/>
        <n v="-275.64999999999986"/>
        <n v="-67.84000000000003"/>
        <n v="-78.38000000000002"/>
        <n v="-1174.04"/>
        <n v="-245.50000000000003"/>
        <n v="162.55999999999997"/>
        <n v="34.75"/>
        <n v="-2818.1"/>
        <n v="-50.58999999999995"/>
        <n v="-221.70999999999995"/>
        <n v="831.4000000000001"/>
        <n v="-15.650000000000006"/>
        <n v="-436.38999999999976"/>
        <n v="-62.80000000000001"/>
        <n v="5.849999999999994"/>
        <n v="144.5"/>
        <n v="-66.72000000000025"/>
        <n v="197.14"/>
        <n v="-13.1899999999996"/>
        <n v="-79.15"/>
        <n v="20.849999999999994"/>
        <n v="-130.0999999999999"/>
        <n v="27.609999999999985"/>
        <n v="-238.96000000000004"/>
        <n v="-6207.85"/>
        <n v="187.31"/>
        <n v="-18.570000000000007"/>
        <n v="-6436.83"/>
        <n v="-331.15000000000003"/>
        <n v="-3909.6"/>
        <n v="-4841.1"/>
        <n v="59.14999999999999"/>
        <n v="-8900.97"/>
        <n v="-38.720000000000255"/>
        <n v="-1614.68"/>
        <n v="-550.97"/>
        <n v="-118.43999999999983"/>
        <n v="-27.770000000000067"/>
        <n v="-934.61"/>
        <n v="-2439.38"/>
        <n v="41.94999999999999"/>
        <n v="-1393.8999999999999"/>
        <n v="-751.44"/>
        <n v="119.08000000000007"/>
        <n v="-75.59999999999997"/>
        <n v="-51.93999999999994"/>
        <n v="-70.5"/>
        <n v="-23.980000000000018"/>
        <n v="-3205.34"/>
        <n v="-2278.08"/>
        <n v="-4553.91"/>
        <n v="-143.44000000000005"/>
        <n v="-62.940000000000055"/>
        <n v="-69.81999999999971"/>
        <n v="-1479.39"/>
        <n v="-290.24999999999994"/>
        <n v="-50.150000000000006"/>
        <n v="-197.75000000000003"/>
        <n v="-110.95000000000002"/>
        <n v="-3220.19"/>
        <n v="-2133.75"/>
        <n v="-2922.15"/>
        <n v="-4211.87"/>
        <n v="-291.6"/>
        <n v="-5449.77"/>
        <n v="-971.91"/>
        <n v="-22.370000000000033"/>
        <n v="125.50999999999999"/>
        <n v="-986.1500000000001"/>
        <n v="-2179.0"/>
        <n v="-1739.09"/>
        <n v="-47.24000000000001"/>
        <n v="-24.97000000000017"/>
        <n v="-3623.8999999999996"/>
        <n v="-2192.31"/>
        <n v="-66.79999999999995"/>
        <n v="-1717.42"/>
        <n v="53.14999999999999"/>
        <n v="-66.44000000000005"/>
        <n v="-1211.7799999999997"/>
        <n v="-3446.84"/>
        <n v="-59.80000000000001"/>
        <n v="-2318.46"/>
        <n v="-3108.58"/>
        <n v="-17.5"/>
        <n v="-2009.55"/>
        <n v="-30.5"/>
        <n v="103.6"/>
        <n v="-68.79999999999995"/>
        <n v="-323.21000000000004"/>
        <n v="-3479.98"/>
        <n v="-3474.67"/>
        <n v="-1398.45"/>
        <n v="-115.59999999999991"/>
        <n v="39.0"/>
        <n v="-2796.73"/>
        <n v="-57.80000000000001"/>
        <n v="95.6"/>
        <n v="26.099999999999994"/>
        <n v="-2465.73"/>
        <n v="139.57999999999998"/>
        <n v="-4788.54"/>
        <n v="-5194.57"/>
        <n v="-148.21000000000006"/>
        <n v="-3366.15"/>
        <n v="-2951.73"/>
        <n v="-2480.9399999999996"/>
        <n v="-1500.0900000000001"/>
        <n v="-32.88000000000011"/>
        <n v="-2863.3300000000004"/>
        <n v="-3196.98"/>
        <n v="150.96999999999997"/>
        <n v="-4944.02"/>
        <n v="-97.50000000000023"/>
        <n v="-92.44000000000005"/>
        <n v="-3894.58"/>
        <n v="-4389.71"/>
        <n v="-2158.38"/>
        <n v="-5358.61"/>
        <n v="-97.75"/>
        <n v="-1962.19"/>
        <n v="79.25"/>
        <n v="-669.0500000000001"/>
        <n v="-8142.1900000000005"/>
        <n v="-10261.64"/>
        <n v="-1618.65"/>
        <n v="-2118.63"/>
        <n v="-3320.39"/>
        <n v="-1799.94"/>
        <n v="-6692.0599999999995"/>
        <n v="-1482.99"/>
        <n v="-23.0"/>
        <n v="-8401.720000000001"/>
        <n v="-1530.2"/>
        <n v="-2365.09"/>
        <n v="-1948.1599999999999"/>
        <n v="-2303.02"/>
        <n v="-995.68"/>
        <n v="-2168.45"/>
        <n v="-27888.0"/>
        <n v="163.35"/>
        <n v="-65.29999999999995"/>
        <n v="-880.36"/>
        <n v="-947.8299999999999"/>
        <n v="-280.2299999999999"/>
        <n v="-7082.66"/>
        <n v="-5726.54"/>
        <n v="-7710.26"/>
        <n v="-12321.82"/>
        <n v="-2641.44"/>
        <n v="-3822.45"/>
        <n v="-2523.98"/>
        <n v="-3512.55"/>
        <n v="238.85"/>
        <n v="-4252.9"/>
        <n v="-66.6"/>
        <n v="-1274.94"/>
        <n v="-5071.72"/>
        <n v="198.10000000000002"/>
        <n v="-1210.92"/>
        <n v="-7164.030000000001"/>
        <n v="-73.65"/>
        <n v="-67.84000000000015"/>
        <n v="-59.29000000000002"/>
        <n v="1025.1200000000001"/>
        <n v="140.54999999999973"/>
        <n v="-220.03999999999994"/>
        <n v="178.31"/>
        <n v="8.559999999999974"/>
        <n v="-2923.79"/>
        <n v="-53.0"/>
        <n v="-185.79000000000005"/>
        <n v="-45.0"/>
        <n v="-26.689999999999998"/>
        <n v="-4334.0"/>
        <n v="-150.26000000000022"/>
        <n v="-97.09000000000015"/>
        <n v="-355.41999999999996"/>
        <n v="-559.81"/>
        <n v="-15.75"/>
        <n v="39.83000000000001"/>
        <n v="-4243.19"/>
        <n v="-1034.2"/>
        <n v="-232.41000000000022"/>
        <n v="117.42000000000002"/>
        <n v="-30.440000000000055"/>
        <n v="-356.85000000000076"/>
        <n v="-257.5"/>
        <n v="-287.75"/>
        <n v="-251.70999999999952"/>
        <n v="-2967.1"/>
        <n v="-117.29000000000016"/>
        <n v="-10144.42"/>
        <n v="-136.98999999999992"/>
        <n v="-224.09999999999994"/>
        <n v="-1837.0"/>
        <n v="-3520.7"/>
        <n v="-4353.78"/>
        <n v="-10349.179999999998"/>
        <n v="-203.00000000000023"/>
        <n v="-398.4200000000001"/>
        <n v="-1492.02"/>
        <n v="-2190.04"/>
        <n v="-52.440000000000055"/>
        <n v="-56.01999999999998"/>
        <n v="-96.22000000000025"/>
        <n v="42.16999999999999"/>
        <n v="-373.4200000000001"/>
        <n v="-3015.98"/>
        <n v="76.02000000000001"/>
        <n v="-3478.72"/>
        <n v="-2273.65"/>
        <n v="-3682.7"/>
        <n v="-93.73999999999955"/>
        <n v="-173.76000000000013"/>
        <n v="-68.44000000000051"/>
        <n v="-525.9399999999999"/>
        <n v="-699.62"/>
        <n v="94.0300000000002"/>
        <n v="-3.8699999999998056"/>
        <n v="-5009.9"/>
        <n v="-5017.32"/>
        <n v="-2961.65"/>
        <n v="-1313.43"/>
        <n v="-16179.5"/>
        <n v="-3342.2"/>
        <n v="-9086.880000000001"/>
        <n v="-4228.98"/>
        <n v="-1.1999999999999886"/>
        <n v="-2608.34"/>
        <n v="-3402.44"/>
        <n v="-1942.1"/>
        <n v="-76.54000000000048"/>
        <n v="-40.09000000000006"/>
        <n v="-17.80000000000001"/>
        <n v="-13.900000000000006"/>
        <n v="-43.0"/>
        <n v="-443.03999999999996"/>
        <n v="-2816.0499999999997"/>
        <n v="14.75"/>
        <n v="-3950.75"/>
        <n v="-4415.68"/>
        <n v="-30.44000000000051"/>
        <n v="-6278.18"/>
        <n v="22.0"/>
        <n v="195.07999999999998"/>
        <n v="-1738.0900000000001"/>
        <n v="-1249.76"/>
        <n v="-2506.1"/>
        <n v="-9596.39"/>
        <n v="-3256.4"/>
        <n v="-4744.25"/>
        <n v="-87.70000000000005"/>
        <n v="299.5"/>
        <n v="-6592.6"/>
        <n v="-437.8700000000003"/>
        <n v="5.5"/>
        <n v="-237.5800000000001"/>
        <n v="-5632.0"/>
        <n v="-7330.09"/>
        <n v="195.20000000000002"/>
        <n v="-18.030000000000115"/>
        <n v="-0.5"/>
        <n v="-906.58"/>
        <n v="-27.40000000000009"/>
        <n v="-900.9000000000001"/>
        <n v="-172.73000000000002"/>
        <n v="-5376.5"/>
        <n v="-2114.91"/>
        <n v="-156.45000000000005"/>
        <n v="-26.319999999999936"/>
        <n v="-1542.32"/>
        <n v="-49.43999999999994"/>
        <n v="-79.6400000000001"/>
        <n v="-3252.1899999999996"/>
        <n v="-4386.2"/>
        <n v="7.999999999999986"/>
        <n v="-92.81999999999971"/>
        <n v="59.0"/>
        <n v="-42.09000000000006"/>
        <n v="224.50000000000003"/>
        <n v="-37.52000000000001"/>
        <n v="-3861.51"/>
        <n v="-2668.22"/>
        <n v="-1883.1"/>
        <n v="-4370.35"/>
        <n v="1946.5"/>
        <n v="-4541.99"/>
        <n v="-4702.1"/>
        <n v="-7976.52"/>
        <n v="200.6800000000001"/>
        <n v="-2115.2"/>
        <n v="-3970.52"/>
        <n v="-3488.66"/>
        <n v="-1847.7"/>
        <n v="-4057.0200000000004"/>
        <n v="-5949.5199999999995"/>
        <n v="-6568.74"/>
        <n v="-421.0600000000004"/>
        <n v="-776.1500000000001"/>
        <n v="-1005.67"/>
        <n v="12.349999999999994"/>
        <n v="-1584.66"/>
        <n v="-3702.12"/>
        <n v="183.78"/>
        <n v="-7380.62"/>
        <n v="-3998.8900000000003"/>
        <n v="-9570.97"/>
        <n v="-3785.64"/>
        <n v="-3659.2800000000007"/>
        <n v="135.20999999999967"/>
        <n v="-1770.79"/>
        <n v="-10732.51"/>
        <n v="84.83999999999997"/>
        <n v="-196.64999999999998"/>
        <n v="-4131.5199999999995"/>
        <n v="-3003.9700000000003"/>
        <n v="-135.8999999999999"/>
        <n v="-2995.12"/>
        <n v="-5984.27"/>
        <n v="-3647.68"/>
        <n v="-7899.7"/>
        <n v="-2728.5"/>
        <n v="-3113.92"/>
        <n v="-2683.09"/>
        <n v="-1890.3799999999999"/>
        <n v="-19.0"/>
        <n v="-6374.86"/>
        <n v="-100.0"/>
        <n v="-3939.2"/>
        <n v="-5201.6"/>
        <n v="-4790.599999999999"/>
        <n v="-1936.1"/>
        <n v="-15606.359999999999"/>
        <n v="-206.70999999999913"/>
        <n v="-117.51999999999992"/>
        <n v="-1603.66"/>
        <n v="-3799.45"/>
        <n v="170.25000000000003"/>
        <n v="-2070.1499999999996"/>
        <n v="-2434.22"/>
        <n v="-15720.7"/>
        <n v="-4733.799999999999"/>
        <n v="-4545.81"/>
        <n v="-228.13999999999987"/>
        <n v="-4156.87"/>
        <n v="-37.80000000000001"/>
        <n v="-4347.65"/>
        <n v="-5402.58"/>
        <n v="-16475.719999999998"/>
        <n v="-1.6500000000000057"/>
        <n v="-21.309999999999974"/>
        <n v="-13914.039999999999"/>
        <n v="-74.94000000000005"/>
        <n v="-4258.6"/>
        <n v="-2579.3"/>
        <n v="-2338.96"/>
        <n v="53.309999999999974"/>
        <n v="-37.940000000000055"/>
        <n v="-24.550000000000097"/>
        <n v="1994.05"/>
        <n v="-285.2699999999998"/>
        <n v="-4628.78"/>
        <n v="-4778.0"/>
        <n v="-12976.86"/>
        <n v="-17928.72"/>
        <n v="-3571.4"/>
        <n v="-13376.64"/>
        <n v="-3186.62"/>
        <n v="-2659.76"/>
        <n v="-7093.1900000000005"/>
        <n v="-116.65"/>
        <n v="-82.9399999999996"/>
        <n v="-152.60999999999999"/>
        <n v="-5977.4"/>
        <n v="-6768.05"/>
        <n v="-5610.6"/>
        <n v="-1358.2900000000002"/>
        <n v="53.5"/>
        <n v="-2241.4500000000003"/>
        <n v="-25720.75"/>
        <n v="-1567.2"/>
        <n v="-3559.59"/>
        <n v="8.599999999999994"/>
        <n v="-304.8500000000007"/>
        <n v="-9.290000000000106"/>
        <n v="-2921.33"/>
        <n v="-21.399999999999977"/>
        <n v="-10.289999999999878"/>
        <n v="-394.6"/>
        <n v="-438.35000000000036"/>
        <n v="-92.97000000000014"/>
        <n v="-118.44000000000051"/>
        <n v="-58.799999999999955"/>
        <n v="-11.400000000000006"/>
        <n v="-58.440000000000055"/>
        <n v="-52.089999999999606"/>
        <n v="-64.58000000000001"/>
        <n v="-250.94999999999985"/>
        <n v="-68.0"/>
        <n v="-523.6000000000004"/>
        <n v="-4406.599999999999"/>
        <n v="-33.81999999999999"/>
        <n v="-28.43999999999994"/>
        <n v="-41.39999999999998"/>
        <n v="128.5"/>
        <n v="202.85999999999999"/>
        <n v="-18.899999999999977"/>
        <n v="-2391.66"/>
        <n v="-7484.82"/>
        <n v="-1120.48"/>
        <n v="-243.69000000000037"/>
        <n v="-62.19999999999982"/>
        <n v="-13305.019999999999"/>
        <n v="-1201.48"/>
        <n v="-10357.5"/>
        <n v="-4059.12"/>
        <n v="32.05000000000018"/>
        <n v="-57.72999999999993"/>
        <n v="-43.599999999998545"/>
        <n v="-227.23999999999978"/>
        <n v="-16058.44"/>
        <n v="-129.20000000000002"/>
        <n v="-2661.26"/>
        <n v="-7301.62"/>
        <n v="-59.34000000000003"/>
        <n v="-2968.6"/>
        <n v="-2720.94"/>
        <n v="8.840000000000146"/>
        <n v="-3845.06"/>
        <n v="-43.900000000000006"/>
        <n v="-3244.59"/>
        <n v="-339.4"/>
        <n v="-96.99000000000007"/>
        <n v="-8261.82"/>
        <n v="47.5"/>
        <n v="4.100000000000023"/>
        <n v="-283.2699999999998"/>
        <n v="-24.139999999999873"/>
        <n v="-1509.47"/>
        <n v="195.10000000000005"/>
        <n v="-1848.14"/>
        <n v="-850.0899999999993"/>
        <n v="-1.4000000000000057"/>
        <n v="-3026.4100000000003"/>
        <n v="-66.9399999999996"/>
        <n v="-84.76000000000022"/>
        <n v="205.49999999999997"/>
        <n v="18.600000000000023"/>
        <n v="-3322.78"/>
        <n v="-3207.97"/>
        <n v="-3933.3"/>
        <n v="-45.85000000000005"/>
        <n v="-16.990000000000066"/>
        <n v="-9409.8"/>
        <n v="-6104.110000000001"/>
        <n v="-17.580000000000013"/>
        <n v="-35.03999999999985"/>
        <n v="-18.730000000000018"/>
        <n v="11.349999999999994"/>
        <n v="9.919999999999987"/>
        <n v="-51.39999999999998"/>
        <n v="-31.0"/>
        <n v="-39.339999999999804"/>
        <n v="-255.72999999999996"/>
        <n v="63.849999999999994"/>
        <n v="-32.89999999999998"/>
        <n v="-88.87999999999988"/>
        <n v="-3455.4"/>
        <n v="-277.1899999999995"/>
        <n v="3.499999999999659"/>
        <n v="-16.55000000000001"/>
        <n v="-1719.1299999999999"/>
        <n v="17.419999999999987"/>
        <n v="-3009.7200000000003"/>
        <n v="-6955.34"/>
        <n v="37.75999999999988"/>
        <n v="29.65999999999994"/>
        <n v="-22.750000000000057"/>
        <n v="-128.98000000000002"/>
        <n v="261.35"/>
        <n v="-78.15"/>
        <n v="-17553.27"/>
        <n v="-532.34"/>
        <n v="-7137.4"/>
        <n v="-34.190000000000055"/>
        <n v="-970.09"/>
        <n v="4.949999999999989"/>
        <n v="-2208.9300000000003"/>
        <n v="-53.099999999999795"/>
        <n v="-1111.8"/>
        <n v="-48.69999999999993"/>
        <n v="-4242.349999999999"/>
        <n v="158.79000000000005"/>
        <n v="-4419.21"/>
        <n v="-12.529999999999632"/>
        <n v="0.5999999999999943"/>
        <n v="-11.399999999999977"/>
        <n v="-5037.15"/>
        <n v="-64.31000000000006"/>
        <n v="-3386.7400000000002"/>
        <n v="-204.39999999999998"/>
        <n v="-47.34000000000003"/>
        <n v="-155.88999999999993"/>
        <n v="-2069.4"/>
        <n v="-316.86999999999995"/>
        <n v="-16383.18"/>
        <n v="-11842.33"/>
        <n v="-1196.5300000000002"/>
      </sharedItems>
    </cacheField>
    <cacheField name=" 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rowGrandTotals="0" compact="0" compactData="0">
  <location ref="A1:N470" firstHeaderRow="0" firstDataRow="1" firstDataCol="1"/>
  <pivotFields>
    <pivotField name="Delivery Date" axis="axisCol" compact="0" numFmtId="164" outline="0" multipleItemSelectionAllowed="1" showAll="0" sortType="ascending">
      <items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t="default"/>
      </items>
    </pivotField>
    <pivotField name="DMV Selling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Vitu Selling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t="default"/>
      </items>
    </pivotField>
    <pivotField name="Selling Price Dif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MV Sales Tax Rate" compact="0" numFmtId="10" outline="0" multipleItemSelectionAllowed="1" showAll="0">
      <items>
        <item x="0"/>
        <item t="default"/>
      </items>
    </pivotField>
    <pivotField name="Vitu Sales Tax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les Tax Rate Diff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MV Sales Tax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t="default"/>
      </items>
    </pivotField>
    <pivotField name="Vitu Sales Tax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name="Sales Tax Dif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DMV Reg Fe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t="default"/>
      </items>
    </pivotField>
    <pivotField name="Vitu Reg Fe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Differnece" axis="axisRow" dataField="1" compact="0" numFmtId="166" outline="0" multipleItemSelectionAllowed="1" showAll="0" sortType="descending">
      <items>
        <item x="450"/>
        <item x="184"/>
        <item x="142"/>
        <item x="157"/>
        <item x="218"/>
        <item x="10"/>
        <item x="3"/>
        <item x="411"/>
        <item x="262"/>
        <item x="204"/>
        <item x="452"/>
        <item x="329"/>
        <item x="141"/>
        <item x="430"/>
        <item x="22"/>
        <item x="368"/>
        <item x="18"/>
        <item x="45"/>
        <item x="176"/>
        <item x="128"/>
        <item x="268"/>
        <item x="171"/>
        <item x="147"/>
        <item x="25"/>
        <item x="426"/>
        <item x="290"/>
        <item x="8"/>
        <item x="267"/>
        <item x="318"/>
        <item x="306"/>
        <item x="23"/>
        <item x="63"/>
        <item x="177"/>
        <item x="370"/>
        <item x="240"/>
        <item x="455"/>
        <item x="374"/>
        <item x="16"/>
        <item x="32"/>
        <item x="236"/>
        <item x="160"/>
        <item x="228"/>
        <item x="229"/>
        <item x="289"/>
        <item x="349"/>
        <item x="410"/>
        <item x="205"/>
        <item x="280"/>
        <item x="28"/>
        <item x="467"/>
        <item x="30"/>
        <item x="193"/>
        <item x="206"/>
        <item x="225"/>
        <item x="461"/>
        <item x="208"/>
        <item x="70"/>
        <item x="165"/>
        <item x="158"/>
        <item x="242"/>
        <item x="454"/>
        <item x="212"/>
        <item x="203"/>
        <item x="448"/>
        <item x="114"/>
        <item x="402"/>
        <item x="440"/>
        <item x="183"/>
        <item x="253"/>
        <item x="167"/>
        <item x="397"/>
        <item x="182"/>
        <item x="328"/>
        <item x="421"/>
        <item x="100"/>
        <item x="121"/>
        <item x="383"/>
        <item x="213"/>
        <item x="95"/>
        <item x="287"/>
        <item x="6"/>
        <item x="250"/>
        <item x="166"/>
        <item x="102"/>
        <item x="457"/>
        <item x="187"/>
        <item x="446"/>
        <item x="279"/>
        <item x="223"/>
        <item x="220"/>
        <item x="172"/>
        <item x="99"/>
        <item x="151"/>
        <item x="149"/>
        <item x="384"/>
        <item x="310"/>
        <item x="130"/>
        <item x="309"/>
        <item x="365"/>
        <item x="317"/>
        <item x="24"/>
        <item x="226"/>
        <item x="425"/>
        <item x="445"/>
        <item x="103"/>
        <item x="403"/>
        <item x="302"/>
        <item x="115"/>
        <item x="133"/>
        <item x="431"/>
        <item x="74"/>
        <item x="272"/>
        <item x="72"/>
        <item x="438"/>
        <item x="432"/>
        <item x="434"/>
        <item x="78"/>
        <item x="185"/>
        <item x="230"/>
        <item x="173"/>
        <item x="144"/>
        <item x="43"/>
        <item x="146"/>
        <item x="281"/>
        <item x="424"/>
        <item x="107"/>
        <item x="113"/>
        <item x="386"/>
        <item x="292"/>
        <item x="159"/>
        <item x="96"/>
        <item x="351"/>
        <item x="168"/>
        <item x="200"/>
        <item x="404"/>
        <item x="401"/>
        <item x="148"/>
        <item x="327"/>
        <item x="77"/>
        <item x="138"/>
        <item x="295"/>
        <item x="116"/>
        <item x="110"/>
        <item x="175"/>
        <item x="314"/>
        <item x="422"/>
        <item x="323"/>
        <item x="108"/>
        <item x="372"/>
        <item x="155"/>
        <item x="459"/>
        <item x="81"/>
        <item x="449"/>
        <item x="111"/>
        <item x="462"/>
        <item x="458"/>
        <item x="117"/>
        <item x="399"/>
        <item x="169"/>
        <item x="104"/>
        <item x="416"/>
        <item x="428"/>
        <item x="12"/>
        <item x="41"/>
        <item x="64"/>
        <item x="412"/>
        <item x="436"/>
        <item x="143"/>
        <item x="152"/>
        <item x="46"/>
        <item x="388"/>
        <item x="87"/>
        <item x="307"/>
        <item x="15"/>
        <item x="179"/>
        <item x="109"/>
        <item x="134"/>
        <item x="437"/>
        <item x="132"/>
        <item x="83"/>
        <item x="91"/>
        <item x="288"/>
        <item x="84"/>
        <item x="366"/>
        <item x="406"/>
        <item x="199"/>
        <item x="58"/>
        <item x="414"/>
        <item x="260"/>
        <item x="55"/>
        <item x="277"/>
        <item x="42"/>
        <item x="53"/>
        <item x="85"/>
        <item x="65"/>
        <item x="50"/>
        <item x="278"/>
        <item x="243"/>
        <item x="340"/>
        <item x="444"/>
        <item x="162"/>
        <item x="2"/>
        <item x="219"/>
        <item x="60"/>
        <item x="299"/>
        <item x="94"/>
        <item x="464"/>
        <item x="214"/>
        <item x="178"/>
        <item x="361"/>
        <item x="164"/>
        <item x="17"/>
        <item x="389"/>
        <item x="161"/>
        <item x="248"/>
        <item x="4"/>
        <item x="441"/>
        <item x="191"/>
        <item x="398"/>
        <item x="0"/>
        <item x="11"/>
        <item x="409"/>
        <item x="275"/>
        <item x="354"/>
        <item x="249"/>
        <item x="460"/>
        <item x="145"/>
        <item x="125"/>
        <item x="150"/>
        <item x="324"/>
        <item x="120"/>
        <item x="456"/>
        <item x="137"/>
        <item x="69"/>
        <item x="34"/>
        <item x="271"/>
        <item x="1"/>
        <item x="92"/>
        <item x="71"/>
        <item x="170"/>
        <item x="89"/>
        <item x="93"/>
        <item x="237"/>
        <item x="376"/>
        <item x="408"/>
        <item x="284"/>
        <item x="44"/>
        <item x="136"/>
        <item x="201"/>
        <item x="415"/>
        <item x="234"/>
        <item x="129"/>
        <item x="26"/>
        <item x="308"/>
        <item x="20"/>
        <item x="207"/>
        <item x="367"/>
        <item x="300"/>
        <item x="66"/>
        <item x="439"/>
        <item x="420"/>
        <item x="68"/>
        <item x="274"/>
        <item x="86"/>
        <item x="326"/>
        <item x="297"/>
        <item x="51"/>
        <item x="186"/>
        <item x="209"/>
        <item x="139"/>
        <item x="322"/>
        <item x="453"/>
        <item x="405"/>
        <item x="465"/>
        <item x="418"/>
        <item x="196"/>
        <item x="433"/>
        <item x="336"/>
        <item x="29"/>
        <item x="246"/>
        <item x="261"/>
        <item x="356"/>
        <item x="9"/>
        <item x="54"/>
        <item x="400"/>
        <item x="19"/>
        <item x="427"/>
        <item x="222"/>
        <item x="273"/>
        <item x="396"/>
        <item x="334"/>
        <item x="211"/>
        <item x="123"/>
        <item x="163"/>
        <item x="82"/>
        <item x="224"/>
        <item x="338"/>
        <item x="270"/>
        <item x="221"/>
        <item x="217"/>
        <item x="14"/>
        <item x="127"/>
        <item x="57"/>
        <item x="90"/>
        <item x="79"/>
        <item x="39"/>
        <item x="316"/>
        <item x="13"/>
        <item x="174"/>
        <item x="337"/>
        <item x="106"/>
        <item x="80"/>
        <item x="38"/>
        <item x="343"/>
        <item x="319"/>
        <item x="190"/>
        <item x="264"/>
        <item x="98"/>
        <item x="235"/>
        <item x="7"/>
        <item x="140"/>
        <item x="36"/>
        <item x="156"/>
        <item x="429"/>
        <item x="442"/>
        <item x="56"/>
        <item x="301"/>
        <item x="364"/>
        <item x="76"/>
        <item x="451"/>
        <item x="263"/>
        <item x="247"/>
        <item x="238"/>
        <item x="353"/>
        <item x="419"/>
        <item x="311"/>
        <item x="21"/>
        <item x="254"/>
        <item x="112"/>
        <item x="258"/>
        <item x="215"/>
        <item x="447"/>
        <item x="466"/>
        <item x="282"/>
        <item x="5"/>
        <item x="266"/>
        <item x="259"/>
        <item x="67"/>
        <item x="232"/>
        <item x="241"/>
        <item x="27"/>
        <item x="231"/>
        <item x="52"/>
        <item x="315"/>
        <item x="375"/>
        <item x="298"/>
        <item x="198"/>
        <item x="73"/>
        <item x="37"/>
        <item x="392"/>
        <item x="463"/>
        <item x="252"/>
        <item x="35"/>
        <item x="135"/>
        <item x="417"/>
        <item x="49"/>
        <item x="350"/>
        <item x="88"/>
        <item x="153"/>
        <item x="154"/>
        <item x="283"/>
        <item x="358"/>
        <item x="407"/>
        <item x="197"/>
        <item x="227"/>
        <item x="131"/>
        <item x="413"/>
        <item x="47"/>
        <item x="33"/>
        <item x="59"/>
        <item x="124"/>
        <item x="122"/>
        <item x="61"/>
        <item x="443"/>
        <item x="101"/>
        <item x="97"/>
        <item x="48"/>
        <item x="126"/>
        <item x="75"/>
        <item x="359"/>
        <item x="118"/>
        <item x="313"/>
        <item x="195"/>
        <item x="119"/>
        <item x="202"/>
        <item x="31"/>
        <item x="40"/>
        <item x="62"/>
        <item x="105"/>
        <item x="251"/>
        <item x="180"/>
        <item x="188"/>
        <item x="189"/>
        <item x="342"/>
        <item x="265"/>
        <item x="347"/>
        <item x="360"/>
        <item x="331"/>
        <item x="371"/>
        <item x="239"/>
        <item x="321"/>
        <item x="382"/>
        <item x="245"/>
        <item x="233"/>
        <item x="381"/>
        <item x="357"/>
        <item x="352"/>
        <item x="325"/>
        <item x="192"/>
        <item x="293"/>
        <item x="296"/>
        <item x="216"/>
        <item x="377"/>
        <item x="285"/>
        <item x="346"/>
        <item x="210"/>
        <item x="345"/>
        <item x="369"/>
        <item x="303"/>
        <item x="181"/>
        <item x="344"/>
        <item x="362"/>
        <item x="330"/>
        <item x="339"/>
        <item x="286"/>
        <item x="294"/>
        <item x="332"/>
        <item x="276"/>
        <item x="380"/>
        <item x="304"/>
        <item x="194"/>
        <item x="385"/>
        <item x="373"/>
        <item x="333"/>
        <item x="291"/>
        <item x="378"/>
        <item x="363"/>
        <item x="255"/>
        <item x="320"/>
        <item x="395"/>
        <item x="256"/>
        <item x="393"/>
        <item x="394"/>
        <item x="355"/>
        <item x="305"/>
        <item x="312"/>
        <item x="341"/>
        <item x="391"/>
        <item x="269"/>
        <item x="257"/>
        <item x="335"/>
        <item x="423"/>
        <item x="435"/>
        <item x="244"/>
        <item x="348"/>
        <item x="387"/>
        <item x="390"/>
        <item x="379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Total Dif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16"/>
  </rowFields>
  <colFields>
    <field x="0"/>
  </colFields>
  <dataFields>
    <dataField name="Registration Fee" fld="16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88"/>
    <col customWidth="1" min="2" max="14" width="12.63"/>
  </cols>
  <sheetData>
    <row r="1">
      <c r="O1" s="4" t="s">
        <v>2</v>
      </c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>
      <c r="A471" s="28"/>
      <c r="B471" s="29">
        <f t="shared" ref="B471:N471" si="1"> sum(B3:B470)</f>
        <v>27</v>
      </c>
      <c r="C471" s="29">
        <f t="shared" si="1"/>
        <v>33</v>
      </c>
      <c r="D471" s="29">
        <f t="shared" si="1"/>
        <v>51</v>
      </c>
      <c r="E471" s="29">
        <f t="shared" si="1"/>
        <v>60</v>
      </c>
      <c r="F471" s="29">
        <f t="shared" si="1"/>
        <v>98</v>
      </c>
      <c r="G471" s="29">
        <f t="shared" si="1"/>
        <v>89</v>
      </c>
      <c r="H471" s="29">
        <f t="shared" si="1"/>
        <v>151</v>
      </c>
      <c r="I471" s="29">
        <f t="shared" si="1"/>
        <v>155</v>
      </c>
      <c r="J471" s="29">
        <f t="shared" si="1"/>
        <v>128</v>
      </c>
      <c r="K471" s="29">
        <f t="shared" si="1"/>
        <v>100</v>
      </c>
      <c r="L471" s="29">
        <f t="shared" si="1"/>
        <v>30</v>
      </c>
      <c r="M471" s="29">
        <f t="shared" si="1"/>
        <v>5</v>
      </c>
      <c r="N471" s="29">
        <f t="shared" si="1"/>
        <v>927</v>
      </c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</sheetData>
  <mergeCells count="1">
    <mergeCell ref="O1:Z2"/>
  </mergeCells>
  <conditionalFormatting sqref="A3:A470">
    <cfRule type="colorScale" priority="1">
      <colorScale>
        <cfvo type="formula" val="-300"/>
        <cfvo type="formula" val="0"/>
        <cfvo type="formula" val="1500"/>
        <color rgb="FFB50000"/>
        <color rgb="FFD9EAD3"/>
        <color rgb="FF38761D"/>
      </colorScale>
    </cfRule>
  </conditionalFormatting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5" width="14.5"/>
    <col customWidth="1" min="6" max="6" width="2.63"/>
    <col customWidth="1" min="7" max="9" width="14.5"/>
    <col customWidth="1" min="10" max="10" width="2.63"/>
    <col customWidth="1" min="11" max="13" width="14.5"/>
    <col customWidth="1" min="14" max="14" width="2.63"/>
    <col customWidth="1" min="15" max="17" width="14.5"/>
    <col customWidth="1" min="18" max="18" width="2.63"/>
    <col customWidth="1" min="19" max="19" width="14.5"/>
    <col customWidth="1" min="20" max="30" width="9.0"/>
  </cols>
  <sheetData>
    <row r="1" ht="39.0" customHeight="1">
      <c r="A1" s="31" t="s">
        <v>1</v>
      </c>
      <c r="B1" s="32" t="s">
        <v>5</v>
      </c>
      <c r="C1" s="33" t="s">
        <v>6</v>
      </c>
      <c r="D1" s="33" t="s">
        <v>7</v>
      </c>
      <c r="E1" s="34" t="s">
        <v>8</v>
      </c>
      <c r="F1" s="35" t="s">
        <v>9</v>
      </c>
      <c r="G1" s="36" t="s">
        <v>10</v>
      </c>
      <c r="H1" s="37" t="s">
        <v>11</v>
      </c>
      <c r="I1" s="38" t="s">
        <v>12</v>
      </c>
      <c r="J1" s="35" t="s">
        <v>9</v>
      </c>
      <c r="K1" s="39" t="s">
        <v>13</v>
      </c>
      <c r="L1" s="40" t="s">
        <v>14</v>
      </c>
      <c r="M1" s="41" t="s">
        <v>15</v>
      </c>
      <c r="N1" s="42" t="s">
        <v>9</v>
      </c>
      <c r="O1" s="43" t="s">
        <v>16</v>
      </c>
      <c r="P1" s="44" t="s">
        <v>17</v>
      </c>
      <c r="Q1" s="45" t="s">
        <v>18</v>
      </c>
      <c r="R1" s="42" t="s">
        <v>9</v>
      </c>
      <c r="S1" s="46" t="s">
        <v>19</v>
      </c>
      <c r="T1" s="47" t="s">
        <v>9</v>
      </c>
      <c r="U1" s="47"/>
      <c r="V1" s="47"/>
      <c r="W1" s="47"/>
      <c r="X1" s="47"/>
      <c r="Y1" s="47"/>
      <c r="Z1" s="47"/>
      <c r="AA1" s="47"/>
      <c r="AB1" s="47"/>
      <c r="AC1" s="47"/>
      <c r="AD1" s="47"/>
    </row>
    <row r="2" ht="12.75" customHeight="1">
      <c r="A2" s="48">
        <v>44257.0</v>
      </c>
      <c r="B2" s="49">
        <f>'Raw Data'!C28</f>
        <v>11605</v>
      </c>
      <c r="C2" s="50">
        <f>'Raw Data'!AE28</f>
        <v>0</v>
      </c>
      <c r="D2" s="51">
        <f>'Raw Data'!J28</f>
        <v>27910</v>
      </c>
      <c r="E2" s="52">
        <f t="shared" ref="E2:E928" si="1">+C2-D2</f>
        <v>-27910</v>
      </c>
      <c r="F2" s="53"/>
      <c r="G2" s="54">
        <f>'Raw Data'!AG28</f>
        <v>0</v>
      </c>
      <c r="H2" s="55">
        <f>'Raw Data'!L28</f>
        <v>0.065</v>
      </c>
      <c r="I2" s="56">
        <f t="shared" ref="I2:I928" si="2">+G2-H2</f>
        <v>-0.065</v>
      </c>
      <c r="J2" s="57"/>
      <c r="K2" s="58">
        <f>'Raw Data'!AH28</f>
        <v>1699.6</v>
      </c>
      <c r="L2" s="51">
        <f>'Raw Data'!N28</f>
        <v>1699.6</v>
      </c>
      <c r="M2" s="52">
        <f t="shared" ref="M2:M928" si="3">+K2-L2</f>
        <v>0</v>
      </c>
      <c r="N2" s="57"/>
      <c r="O2" s="58">
        <f>'Raw Data'!AS28</f>
        <v>411.55</v>
      </c>
      <c r="P2" s="51">
        <f>'Raw Data'!Y28</f>
        <v>386.35</v>
      </c>
      <c r="Q2" s="52">
        <f t="shared" ref="Q2:Q928" si="4">P2-O2</f>
        <v>-25.2</v>
      </c>
      <c r="R2" s="57"/>
      <c r="S2" s="58">
        <f t="shared" ref="S2:S928" si="5">+M2+Q2</f>
        <v>-25.2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</row>
    <row r="3" ht="12.75" customHeight="1">
      <c r="A3" s="48">
        <v>44257.0</v>
      </c>
      <c r="B3" s="49">
        <f>'Raw Data'!C3</f>
        <v>21848</v>
      </c>
      <c r="C3" s="50">
        <f>'Raw Data'!AE3</f>
        <v>0</v>
      </c>
      <c r="D3" s="51">
        <f>'Raw Data'!J3</f>
        <v>43694</v>
      </c>
      <c r="E3" s="52">
        <f t="shared" si="1"/>
        <v>-43694</v>
      </c>
      <c r="F3" s="53"/>
      <c r="G3" s="54">
        <f>'Raw Data'!AG3</f>
        <v>0</v>
      </c>
      <c r="H3" s="55">
        <f>'Raw Data'!L3</f>
        <v>0.07</v>
      </c>
      <c r="I3" s="56">
        <f t="shared" si="2"/>
        <v>-0.07</v>
      </c>
      <c r="J3" s="57"/>
      <c r="K3" s="58">
        <f>'Raw Data'!AH3</f>
        <v>2671.64</v>
      </c>
      <c r="L3" s="51">
        <f>'Raw Data'!N3</f>
        <v>2671.64</v>
      </c>
      <c r="M3" s="52">
        <f t="shared" si="3"/>
        <v>0</v>
      </c>
      <c r="N3" s="57"/>
      <c r="O3" s="58">
        <f>'Raw Data'!AS3</f>
        <v>419.55</v>
      </c>
      <c r="P3" s="51">
        <f>'Raw Data'!Y3</f>
        <v>384.35</v>
      </c>
      <c r="Q3" s="52">
        <f t="shared" si="4"/>
        <v>-35.2</v>
      </c>
      <c r="R3" s="57"/>
      <c r="S3" s="58">
        <f t="shared" si="5"/>
        <v>-35.2</v>
      </c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</row>
    <row r="4" ht="12.75" customHeight="1">
      <c r="A4" s="48">
        <v>44257.0</v>
      </c>
      <c r="B4" s="49">
        <f>'Raw Data'!C4</f>
        <v>23724</v>
      </c>
      <c r="C4" s="50">
        <f>'Raw Data'!AE4</f>
        <v>0</v>
      </c>
      <c r="D4" s="51">
        <f>'Raw Data'!J4</f>
        <v>23188</v>
      </c>
      <c r="E4" s="52">
        <f t="shared" si="1"/>
        <v>-23188</v>
      </c>
      <c r="F4" s="53"/>
      <c r="G4" s="54">
        <f>'Raw Data'!AG4</f>
        <v>0</v>
      </c>
      <c r="H4" s="55">
        <f>'Raw Data'!L4</f>
        <v>0.06</v>
      </c>
      <c r="I4" s="56">
        <f t="shared" si="2"/>
        <v>-0.06</v>
      </c>
      <c r="J4" s="57"/>
      <c r="K4" s="58">
        <f>'Raw Data'!AH4</f>
        <v>50</v>
      </c>
      <c r="L4" s="51">
        <f>'Raw Data'!N4</f>
        <v>1441.28</v>
      </c>
      <c r="M4" s="52">
        <f t="shared" si="3"/>
        <v>-1391.28</v>
      </c>
      <c r="N4" s="57"/>
      <c r="O4" s="58">
        <f>'Raw Data'!AS4</f>
        <v>411.55</v>
      </c>
      <c r="P4" s="51">
        <f>'Raw Data'!Y4</f>
        <v>386.35</v>
      </c>
      <c r="Q4" s="52">
        <f t="shared" si="4"/>
        <v>-25.2</v>
      </c>
      <c r="R4" s="57"/>
      <c r="S4" s="58">
        <f t="shared" si="5"/>
        <v>-1416.48</v>
      </c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</row>
    <row r="5" ht="12.75" customHeight="1">
      <c r="A5" s="48">
        <v>44257.0</v>
      </c>
      <c r="B5" s="49">
        <f>'Raw Data'!C17</f>
        <v>24350</v>
      </c>
      <c r="C5" s="50">
        <f>'Raw Data'!AE17</f>
        <v>0</v>
      </c>
      <c r="D5" s="51">
        <f>'Raw Data'!J17</f>
        <v>10793.1</v>
      </c>
      <c r="E5" s="52">
        <f t="shared" si="1"/>
        <v>-10793.1</v>
      </c>
      <c r="F5" s="53"/>
      <c r="G5" s="54">
        <f>'Raw Data'!AG17</f>
        <v>0</v>
      </c>
      <c r="H5" s="55">
        <f>'Raw Data'!L17</f>
        <v>0.06</v>
      </c>
      <c r="I5" s="56">
        <f t="shared" si="2"/>
        <v>-0.06</v>
      </c>
      <c r="J5" s="57"/>
      <c r="K5" s="58">
        <f>'Raw Data'!AH17</f>
        <v>697.59</v>
      </c>
      <c r="L5" s="51">
        <f>'Raw Data'!N17</f>
        <v>697.59</v>
      </c>
      <c r="M5" s="52">
        <f t="shared" si="3"/>
        <v>0</v>
      </c>
      <c r="N5" s="57"/>
      <c r="O5" s="58">
        <f>'Raw Data'!AS17</f>
        <v>393.55</v>
      </c>
      <c r="P5" s="51">
        <f>'Raw Data'!Y17</f>
        <v>376.35</v>
      </c>
      <c r="Q5" s="52">
        <f t="shared" si="4"/>
        <v>-17.2</v>
      </c>
      <c r="R5" s="57"/>
      <c r="S5" s="58">
        <f t="shared" si="5"/>
        <v>-17.2</v>
      </c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</row>
    <row r="6" ht="12.75" customHeight="1">
      <c r="A6" s="48">
        <v>44257.0</v>
      </c>
      <c r="B6" s="49">
        <f>'Raw Data'!C21</f>
        <v>24739</v>
      </c>
      <c r="C6" s="50">
        <f>'Raw Data'!AE21</f>
        <v>0</v>
      </c>
      <c r="D6" s="51">
        <f>'Raw Data'!J21</f>
        <v>65411</v>
      </c>
      <c r="E6" s="52">
        <f t="shared" si="1"/>
        <v>-65411</v>
      </c>
      <c r="F6" s="53"/>
      <c r="G6" s="54">
        <f>'Raw Data'!AG21</f>
        <v>0</v>
      </c>
      <c r="H6" s="55">
        <f>'Raw Data'!L21</f>
        <v>0.07</v>
      </c>
      <c r="I6" s="56">
        <f t="shared" si="2"/>
        <v>-0.07</v>
      </c>
      <c r="J6" s="57"/>
      <c r="K6" s="58" t="str">
        <f>'Raw Data'!AH21</f>
        <v/>
      </c>
      <c r="L6" s="51">
        <f>'Raw Data'!N21</f>
        <v>3974.66</v>
      </c>
      <c r="M6" s="52">
        <f t="shared" si="3"/>
        <v>-3974.66</v>
      </c>
      <c r="N6" s="57"/>
      <c r="O6" s="58">
        <f>'Raw Data'!AS21</f>
        <v>175.15</v>
      </c>
      <c r="P6" s="51">
        <f>'Raw Data'!Y21</f>
        <v>433.6</v>
      </c>
      <c r="Q6" s="52">
        <f t="shared" si="4"/>
        <v>258.45</v>
      </c>
      <c r="R6" s="57"/>
      <c r="S6" s="58">
        <f t="shared" si="5"/>
        <v>-3716.21</v>
      </c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</row>
    <row r="7" ht="12.75" customHeight="1">
      <c r="A7" s="48">
        <v>44257.0</v>
      </c>
      <c r="B7" s="49">
        <f>'Raw Data'!C5</f>
        <v>24802</v>
      </c>
      <c r="C7" s="50">
        <f>'Raw Data'!AE5</f>
        <v>0</v>
      </c>
      <c r="D7" s="51">
        <f>'Raw Data'!J5</f>
        <v>42366</v>
      </c>
      <c r="E7" s="52">
        <f t="shared" si="1"/>
        <v>-42366</v>
      </c>
      <c r="F7" s="53"/>
      <c r="G7" s="54">
        <f>'Raw Data'!AG5</f>
        <v>0</v>
      </c>
      <c r="H7" s="55">
        <f>'Raw Data'!L5</f>
        <v>0.06</v>
      </c>
      <c r="I7" s="56">
        <f t="shared" si="2"/>
        <v>-0.06</v>
      </c>
      <c r="J7" s="57"/>
      <c r="K7" s="58">
        <f>'Raw Data'!AH5</f>
        <v>2771.96</v>
      </c>
      <c r="L7" s="51">
        <f>'Raw Data'!N5</f>
        <v>2591.96</v>
      </c>
      <c r="M7" s="52">
        <f t="shared" si="3"/>
        <v>180</v>
      </c>
      <c r="N7" s="57"/>
      <c r="O7" s="58">
        <f>'Raw Data'!AS5</f>
        <v>401.55</v>
      </c>
      <c r="P7" s="51">
        <f>'Raw Data'!Y5</f>
        <v>378.35</v>
      </c>
      <c r="Q7" s="52">
        <f t="shared" si="4"/>
        <v>-23.2</v>
      </c>
      <c r="R7" s="57"/>
      <c r="S7" s="58">
        <f t="shared" si="5"/>
        <v>156.8</v>
      </c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</row>
    <row r="8" ht="12.75" customHeight="1">
      <c r="A8" s="48">
        <v>44257.0</v>
      </c>
      <c r="B8" s="49">
        <f>'Raw Data'!C22</f>
        <v>25141</v>
      </c>
      <c r="C8" s="50">
        <f>'Raw Data'!AE22</f>
        <v>0</v>
      </c>
      <c r="D8" s="51">
        <f>'Raw Data'!J22</f>
        <v>32035</v>
      </c>
      <c r="E8" s="52">
        <f t="shared" si="1"/>
        <v>-32035</v>
      </c>
      <c r="F8" s="53"/>
      <c r="G8" s="54">
        <f>'Raw Data'!AG22</f>
        <v>0</v>
      </c>
      <c r="H8" s="55">
        <f>'Raw Data'!L22</f>
        <v>0.07</v>
      </c>
      <c r="I8" s="56">
        <f t="shared" si="2"/>
        <v>-0.07</v>
      </c>
      <c r="J8" s="57"/>
      <c r="K8" s="58">
        <f>'Raw Data'!AH22</f>
        <v>1922.1</v>
      </c>
      <c r="L8" s="51">
        <f>'Raw Data'!N22</f>
        <v>1972.1</v>
      </c>
      <c r="M8" s="52">
        <f t="shared" si="3"/>
        <v>-50</v>
      </c>
      <c r="N8" s="57"/>
      <c r="O8" s="58">
        <f>'Raw Data'!AS22</f>
        <v>465.65</v>
      </c>
      <c r="P8" s="51">
        <f>'Raw Data'!Y22</f>
        <v>374.35</v>
      </c>
      <c r="Q8" s="52">
        <f t="shared" si="4"/>
        <v>-91.3</v>
      </c>
      <c r="R8" s="57"/>
      <c r="S8" s="58">
        <f t="shared" si="5"/>
        <v>-141.3</v>
      </c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</row>
    <row r="9" ht="12.75" customHeight="1">
      <c r="A9" s="48">
        <v>44257.0</v>
      </c>
      <c r="B9" s="49">
        <f>'Raw Data'!C6</f>
        <v>25434</v>
      </c>
      <c r="C9" s="50">
        <f>'Raw Data'!AE6</f>
        <v>0</v>
      </c>
      <c r="D9" s="51">
        <f>'Raw Data'!J6</f>
        <v>37249</v>
      </c>
      <c r="E9" s="52">
        <f t="shared" si="1"/>
        <v>-37249</v>
      </c>
      <c r="F9" s="53"/>
      <c r="G9" s="54">
        <f>'Raw Data'!AG6</f>
        <v>0</v>
      </c>
      <c r="H9" s="55">
        <f>'Raw Data'!L6</f>
        <v>0</v>
      </c>
      <c r="I9" s="56">
        <f t="shared" si="2"/>
        <v>0</v>
      </c>
      <c r="J9" s="57"/>
      <c r="K9" s="58">
        <f>'Raw Data'!AH6</f>
        <v>0</v>
      </c>
      <c r="L9" s="51">
        <f>'Raw Data'!N6</f>
        <v>0</v>
      </c>
      <c r="M9" s="52">
        <f t="shared" si="3"/>
        <v>0</v>
      </c>
      <c r="N9" s="57"/>
      <c r="O9" s="58">
        <f>'Raw Data'!AS6</f>
        <v>112.35</v>
      </c>
      <c r="P9" s="51">
        <f>'Raw Data'!Y6</f>
        <v>161.35</v>
      </c>
      <c r="Q9" s="52">
        <f t="shared" si="4"/>
        <v>49</v>
      </c>
      <c r="R9" s="57"/>
      <c r="S9" s="58">
        <f t="shared" si="5"/>
        <v>49</v>
      </c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</row>
    <row r="10" ht="12.75" customHeight="1">
      <c r="A10" s="48">
        <v>44257.0</v>
      </c>
      <c r="B10" s="49">
        <f>'Raw Data'!C7</f>
        <v>26893</v>
      </c>
      <c r="C10" s="50">
        <f>'Raw Data'!AE7</f>
        <v>0</v>
      </c>
      <c r="D10" s="51">
        <f>'Raw Data'!J7</f>
        <v>41188</v>
      </c>
      <c r="E10" s="52">
        <f t="shared" si="1"/>
        <v>-41188</v>
      </c>
      <c r="F10" s="53"/>
      <c r="G10" s="54">
        <f>'Raw Data'!AG7</f>
        <v>0</v>
      </c>
      <c r="H10" s="55">
        <f>'Raw Data'!L7</f>
        <v>0.06</v>
      </c>
      <c r="I10" s="56">
        <f t="shared" si="2"/>
        <v>-0.06</v>
      </c>
      <c r="J10" s="57"/>
      <c r="K10" s="58">
        <f>'Raw Data'!AH7</f>
        <v>50</v>
      </c>
      <c r="L10" s="51">
        <f>'Raw Data'!N7</f>
        <v>2521.28</v>
      </c>
      <c r="M10" s="52">
        <f t="shared" si="3"/>
        <v>-2471.28</v>
      </c>
      <c r="N10" s="57"/>
      <c r="O10" s="58">
        <f>'Raw Data'!AS7</f>
        <v>411.55</v>
      </c>
      <c r="P10" s="51">
        <f>'Raw Data'!Y7</f>
        <v>386.35</v>
      </c>
      <c r="Q10" s="52">
        <f t="shared" si="4"/>
        <v>-25.2</v>
      </c>
      <c r="R10" s="57"/>
      <c r="S10" s="58">
        <f t="shared" si="5"/>
        <v>-2496.48</v>
      </c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</row>
    <row r="11" ht="12.75" customHeight="1">
      <c r="A11" s="48">
        <v>44257.0</v>
      </c>
      <c r="B11" s="49">
        <f>'Raw Data'!C8</f>
        <v>27382</v>
      </c>
      <c r="C11" s="50">
        <f>'Raw Data'!AE8</f>
        <v>0</v>
      </c>
      <c r="D11" s="51">
        <f>'Raw Data'!J8</f>
        <v>36184</v>
      </c>
      <c r="E11" s="52">
        <f t="shared" si="1"/>
        <v>-36184</v>
      </c>
      <c r="F11" s="53"/>
      <c r="G11" s="54">
        <f>'Raw Data'!AG8</f>
        <v>0</v>
      </c>
      <c r="H11" s="55">
        <f>'Raw Data'!L8</f>
        <v>0.06</v>
      </c>
      <c r="I11" s="56">
        <f t="shared" si="2"/>
        <v>-0.06</v>
      </c>
      <c r="J11" s="57"/>
      <c r="K11" s="58">
        <f>'Raw Data'!AH8</f>
        <v>2221.04</v>
      </c>
      <c r="L11" s="51">
        <f>'Raw Data'!N8</f>
        <v>2221.04</v>
      </c>
      <c r="M11" s="52">
        <f t="shared" si="3"/>
        <v>0</v>
      </c>
      <c r="N11" s="57"/>
      <c r="O11" s="58">
        <f>'Raw Data'!AS8</f>
        <v>447.65</v>
      </c>
      <c r="P11" s="51">
        <f>'Raw Data'!Y8</f>
        <v>378.35</v>
      </c>
      <c r="Q11" s="52">
        <f t="shared" si="4"/>
        <v>-69.3</v>
      </c>
      <c r="R11" s="57"/>
      <c r="S11" s="58">
        <f t="shared" si="5"/>
        <v>-69.3</v>
      </c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</row>
    <row r="12" ht="12.75" customHeight="1">
      <c r="A12" s="48">
        <v>44257.0</v>
      </c>
      <c r="B12" s="49">
        <f>'Raw Data'!C9</f>
        <v>27695</v>
      </c>
      <c r="C12" s="50">
        <f>'Raw Data'!AE9</f>
        <v>0</v>
      </c>
      <c r="D12" s="51">
        <f>'Raw Data'!J9</f>
        <v>6115</v>
      </c>
      <c r="E12" s="52">
        <f t="shared" si="1"/>
        <v>-6115</v>
      </c>
      <c r="F12" s="53"/>
      <c r="G12" s="54">
        <f>'Raw Data'!AG9</f>
        <v>0</v>
      </c>
      <c r="H12" s="55">
        <f>'Raw Data'!L9</f>
        <v>0.06</v>
      </c>
      <c r="I12" s="56">
        <f t="shared" si="2"/>
        <v>-0.06</v>
      </c>
      <c r="J12" s="57"/>
      <c r="K12" s="58">
        <f>'Raw Data'!AH9</f>
        <v>50</v>
      </c>
      <c r="L12" s="51">
        <f>'Raw Data'!N9</f>
        <v>416.9</v>
      </c>
      <c r="M12" s="52">
        <f t="shared" si="3"/>
        <v>-366.9</v>
      </c>
      <c r="N12" s="57"/>
      <c r="O12" s="58">
        <f>'Raw Data'!AS9</f>
        <v>165.05</v>
      </c>
      <c r="P12" s="51">
        <f>'Raw Data'!Y9</f>
        <v>363.85</v>
      </c>
      <c r="Q12" s="52">
        <f t="shared" si="4"/>
        <v>198.8</v>
      </c>
      <c r="R12" s="57"/>
      <c r="S12" s="58">
        <f t="shared" si="5"/>
        <v>-168.1</v>
      </c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</row>
    <row r="13" ht="12.75" customHeight="1">
      <c r="A13" s="48">
        <v>44257.0</v>
      </c>
      <c r="B13" s="49">
        <f>'Raw Data'!C23</f>
        <v>28349</v>
      </c>
      <c r="C13" s="50">
        <f>'Raw Data'!AE23</f>
        <v>0</v>
      </c>
      <c r="D13" s="51">
        <f>'Raw Data'!J23</f>
        <v>23550</v>
      </c>
      <c r="E13" s="52">
        <f t="shared" si="1"/>
        <v>-23550</v>
      </c>
      <c r="F13" s="53"/>
      <c r="G13" s="54">
        <f>'Raw Data'!AG23</f>
        <v>0</v>
      </c>
      <c r="H13" s="55">
        <f>'Raw Data'!L23</f>
        <v>0.07</v>
      </c>
      <c r="I13" s="56">
        <f t="shared" si="2"/>
        <v>-0.07</v>
      </c>
      <c r="J13" s="57"/>
      <c r="K13" s="58">
        <f>'Raw Data'!AH23</f>
        <v>50</v>
      </c>
      <c r="L13" s="51">
        <f>'Raw Data'!N23</f>
        <v>1463</v>
      </c>
      <c r="M13" s="52">
        <f t="shared" si="3"/>
        <v>-1413</v>
      </c>
      <c r="N13" s="57"/>
      <c r="O13" s="58">
        <f>'Raw Data'!AS23</f>
        <v>438.85</v>
      </c>
      <c r="P13" s="51">
        <f>'Raw Data'!Y23</f>
        <v>386.35</v>
      </c>
      <c r="Q13" s="52">
        <f t="shared" si="4"/>
        <v>-52.5</v>
      </c>
      <c r="R13" s="57"/>
      <c r="S13" s="58">
        <f t="shared" si="5"/>
        <v>-1465.5</v>
      </c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</row>
    <row r="14" ht="12.75" customHeight="1">
      <c r="A14" s="48">
        <v>44257.0</v>
      </c>
      <c r="B14" s="49">
        <f>'Raw Data'!C10</f>
        <v>28652</v>
      </c>
      <c r="C14" s="50">
        <f>'Raw Data'!AE10</f>
        <v>0</v>
      </c>
      <c r="D14" s="51">
        <f>'Raw Data'!J10</f>
        <v>225080</v>
      </c>
      <c r="E14" s="52">
        <f t="shared" si="1"/>
        <v>-225080</v>
      </c>
      <c r="F14" s="53"/>
      <c r="G14" s="54">
        <f>'Raw Data'!AG10</f>
        <v>0</v>
      </c>
      <c r="H14" s="55">
        <f>'Raw Data'!L10</f>
        <v>0.06</v>
      </c>
      <c r="I14" s="56">
        <f t="shared" si="2"/>
        <v>-0.06</v>
      </c>
      <c r="J14" s="57"/>
      <c r="K14" s="58">
        <f>'Raw Data'!AH10</f>
        <v>13554.8</v>
      </c>
      <c r="L14" s="51">
        <f>'Raw Data'!N10</f>
        <v>13554.8</v>
      </c>
      <c r="M14" s="52">
        <f t="shared" si="3"/>
        <v>0</v>
      </c>
      <c r="N14" s="57"/>
      <c r="O14" s="58">
        <f>'Raw Data'!AS10</f>
        <v>447.65</v>
      </c>
      <c r="P14" s="51">
        <f>'Raw Data'!Y10</f>
        <v>378.35</v>
      </c>
      <c r="Q14" s="52">
        <f t="shared" si="4"/>
        <v>-69.3</v>
      </c>
      <c r="R14" s="57"/>
      <c r="S14" s="58">
        <f t="shared" si="5"/>
        <v>-69.3</v>
      </c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</row>
    <row r="15" ht="12.75" customHeight="1">
      <c r="A15" s="48">
        <v>44257.0</v>
      </c>
      <c r="B15" s="49">
        <f>'Raw Data'!C11</f>
        <v>28686</v>
      </c>
      <c r="C15" s="50">
        <f>'Raw Data'!AE11</f>
        <v>0</v>
      </c>
      <c r="D15" s="51">
        <f>'Raw Data'!J11</f>
        <v>16049</v>
      </c>
      <c r="E15" s="52">
        <f t="shared" si="1"/>
        <v>-16049</v>
      </c>
      <c r="F15" s="53"/>
      <c r="G15" s="54">
        <f>'Raw Data'!AG11</f>
        <v>0</v>
      </c>
      <c r="H15" s="55">
        <f>'Raw Data'!L11</f>
        <v>0</v>
      </c>
      <c r="I15" s="56">
        <f t="shared" si="2"/>
        <v>0</v>
      </c>
      <c r="J15" s="57"/>
      <c r="K15" s="58">
        <f>'Raw Data'!AH11</f>
        <v>987.94</v>
      </c>
      <c r="L15" s="51">
        <f>'Raw Data'!N11</f>
        <v>987.94</v>
      </c>
      <c r="M15" s="52">
        <f t="shared" si="3"/>
        <v>0</v>
      </c>
      <c r="N15" s="57"/>
      <c r="O15" s="58">
        <f>'Raw Data'!AS11</f>
        <v>112.35</v>
      </c>
      <c r="P15" s="51">
        <f>'Raw Data'!Y11</f>
        <v>376.35</v>
      </c>
      <c r="Q15" s="52">
        <f t="shared" si="4"/>
        <v>264</v>
      </c>
      <c r="R15" s="57"/>
      <c r="S15" s="58">
        <f t="shared" si="5"/>
        <v>264</v>
      </c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</row>
    <row r="16" ht="12.75" customHeight="1">
      <c r="A16" s="48">
        <v>44257.0</v>
      </c>
      <c r="B16" s="49">
        <f>'Raw Data'!C12</f>
        <v>29241</v>
      </c>
      <c r="C16" s="50">
        <f>'Raw Data'!AE12</f>
        <v>0</v>
      </c>
      <c r="D16" s="51">
        <f>'Raw Data'!J12</f>
        <v>26368.37</v>
      </c>
      <c r="E16" s="52">
        <f t="shared" si="1"/>
        <v>-26368.37</v>
      </c>
      <c r="F16" s="53"/>
      <c r="G16" s="54">
        <f>'Raw Data'!AG12</f>
        <v>0</v>
      </c>
      <c r="H16" s="55">
        <f>'Raw Data'!L12</f>
        <v>0</v>
      </c>
      <c r="I16" s="56">
        <f t="shared" si="2"/>
        <v>0</v>
      </c>
      <c r="J16" s="57"/>
      <c r="K16" s="58">
        <f>'Raw Data'!AH12</f>
        <v>0</v>
      </c>
      <c r="L16" s="51">
        <f>'Raw Data'!N12</f>
        <v>0</v>
      </c>
      <c r="M16" s="52">
        <f t="shared" si="3"/>
        <v>0</v>
      </c>
      <c r="N16" s="57"/>
      <c r="O16" s="58">
        <f>'Raw Data'!AS12</f>
        <v>125.85</v>
      </c>
      <c r="P16" s="51">
        <f>'Raw Data'!Y12</f>
        <v>100.2</v>
      </c>
      <c r="Q16" s="52">
        <f t="shared" si="4"/>
        <v>-25.65</v>
      </c>
      <c r="R16" s="57"/>
      <c r="S16" s="58">
        <f t="shared" si="5"/>
        <v>-25.65</v>
      </c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</row>
    <row r="17" ht="12.75" customHeight="1">
      <c r="A17" s="48">
        <v>44257.0</v>
      </c>
      <c r="B17" s="49">
        <f>'Raw Data'!C13</f>
        <v>29600</v>
      </c>
      <c r="C17" s="50">
        <f>'Raw Data'!AE13</f>
        <v>0</v>
      </c>
      <c r="D17" s="51">
        <f>'Raw Data'!J13</f>
        <v>19943</v>
      </c>
      <c r="E17" s="52">
        <f t="shared" si="1"/>
        <v>-19943</v>
      </c>
      <c r="F17" s="53"/>
      <c r="G17" s="54">
        <f>'Raw Data'!AG13</f>
        <v>0</v>
      </c>
      <c r="H17" s="55">
        <f>'Raw Data'!L13</f>
        <v>0.06</v>
      </c>
      <c r="I17" s="56">
        <f t="shared" si="2"/>
        <v>-0.06</v>
      </c>
      <c r="J17" s="57"/>
      <c r="K17" s="58">
        <f>'Raw Data'!AH13</f>
        <v>1221.58</v>
      </c>
      <c r="L17" s="51">
        <f>'Raw Data'!N13</f>
        <v>1221.58</v>
      </c>
      <c r="M17" s="52">
        <f t="shared" si="3"/>
        <v>0</v>
      </c>
      <c r="N17" s="57"/>
      <c r="O17" s="58">
        <f>'Raw Data'!AS13</f>
        <v>102.25</v>
      </c>
      <c r="P17" s="51">
        <f>'Raw Data'!Y13</f>
        <v>100.2</v>
      </c>
      <c r="Q17" s="52">
        <f t="shared" si="4"/>
        <v>-2.05</v>
      </c>
      <c r="R17" s="57"/>
      <c r="S17" s="58">
        <f t="shared" si="5"/>
        <v>-2.05</v>
      </c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</row>
    <row r="18" ht="12.75" customHeight="1">
      <c r="A18" s="48">
        <v>44257.0</v>
      </c>
      <c r="B18" s="49">
        <f>'Raw Data'!C14</f>
        <v>29745</v>
      </c>
      <c r="C18" s="50">
        <f>'Raw Data'!AE14</f>
        <v>0</v>
      </c>
      <c r="D18" s="51">
        <f>'Raw Data'!J14</f>
        <v>29782</v>
      </c>
      <c r="E18" s="52">
        <f t="shared" si="1"/>
        <v>-29782</v>
      </c>
      <c r="F18" s="53"/>
      <c r="G18" s="54">
        <f>'Raw Data'!AG14</f>
        <v>0</v>
      </c>
      <c r="H18" s="55">
        <f>'Raw Data'!L14</f>
        <v>0.06</v>
      </c>
      <c r="I18" s="56">
        <f t="shared" si="2"/>
        <v>-0.06</v>
      </c>
      <c r="J18" s="57"/>
      <c r="K18" s="58">
        <f>'Raw Data'!AH14</f>
        <v>1836.92</v>
      </c>
      <c r="L18" s="51">
        <f>'Raw Data'!N14</f>
        <v>1836.92</v>
      </c>
      <c r="M18" s="52">
        <f t="shared" si="3"/>
        <v>0</v>
      </c>
      <c r="N18" s="57"/>
      <c r="O18" s="58">
        <f>'Raw Data'!AS14</f>
        <v>391.55</v>
      </c>
      <c r="P18" s="51">
        <f>'Raw Data'!Y14</f>
        <v>368.35</v>
      </c>
      <c r="Q18" s="52">
        <f t="shared" si="4"/>
        <v>-23.2</v>
      </c>
      <c r="R18" s="57"/>
      <c r="S18" s="58">
        <f t="shared" si="5"/>
        <v>-23.2</v>
      </c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</row>
    <row r="19" ht="12.75" customHeight="1">
      <c r="A19" s="48">
        <v>44257.0</v>
      </c>
      <c r="B19" s="49">
        <f>'Raw Data'!C24</f>
        <v>29992</v>
      </c>
      <c r="C19" s="50">
        <f>'Raw Data'!AE24</f>
        <v>0</v>
      </c>
      <c r="D19" s="51">
        <f>'Raw Data'!J24</f>
        <v>38617</v>
      </c>
      <c r="E19" s="52">
        <f t="shared" si="1"/>
        <v>-38617</v>
      </c>
      <c r="F19" s="53"/>
      <c r="G19" s="54">
        <f>'Raw Data'!AG24</f>
        <v>0</v>
      </c>
      <c r="H19" s="55">
        <f>'Raw Data'!L24</f>
        <v>0.07</v>
      </c>
      <c r="I19" s="56">
        <f t="shared" si="2"/>
        <v>-0.07</v>
      </c>
      <c r="J19" s="57"/>
      <c r="K19" s="58">
        <f>'Raw Data'!AH24</f>
        <v>2392.02</v>
      </c>
      <c r="L19" s="51">
        <f>'Raw Data'!N24</f>
        <v>2367.02</v>
      </c>
      <c r="M19" s="52">
        <f t="shared" si="3"/>
        <v>25</v>
      </c>
      <c r="N19" s="57"/>
      <c r="O19" s="58">
        <f>'Raw Data'!AS24</f>
        <v>448.85</v>
      </c>
      <c r="P19" s="51">
        <f>'Raw Data'!Y24</f>
        <v>386.35</v>
      </c>
      <c r="Q19" s="52">
        <f t="shared" si="4"/>
        <v>-62.5</v>
      </c>
      <c r="R19" s="57"/>
      <c r="S19" s="58">
        <f t="shared" si="5"/>
        <v>-37.5</v>
      </c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</row>
    <row r="20" ht="12.75" customHeight="1">
      <c r="A20" s="48">
        <v>44257.0</v>
      </c>
      <c r="B20" s="49">
        <f>'Raw Data'!C18</f>
        <v>30075</v>
      </c>
      <c r="C20" s="50">
        <f>'Raw Data'!AE18</f>
        <v>0</v>
      </c>
      <c r="D20" s="51">
        <f>'Raw Data'!J18</f>
        <v>46122.6</v>
      </c>
      <c r="E20" s="52">
        <f t="shared" si="1"/>
        <v>-46122.6</v>
      </c>
      <c r="F20" s="53"/>
      <c r="G20" s="54">
        <f>'Raw Data'!AG18</f>
        <v>0</v>
      </c>
      <c r="H20" s="55">
        <f>'Raw Data'!L18</f>
        <v>0.06</v>
      </c>
      <c r="I20" s="56">
        <f t="shared" si="2"/>
        <v>-0.06</v>
      </c>
      <c r="J20" s="57"/>
      <c r="K20" s="58">
        <f>'Raw Data'!AH18</f>
        <v>2817.36</v>
      </c>
      <c r="L20" s="51">
        <f>'Raw Data'!N18</f>
        <v>2817.36</v>
      </c>
      <c r="M20" s="52">
        <f t="shared" si="3"/>
        <v>0</v>
      </c>
      <c r="N20" s="57"/>
      <c r="O20" s="58">
        <f>'Raw Data'!AS18</f>
        <v>438.85</v>
      </c>
      <c r="P20" s="51">
        <f>'Raw Data'!Y18</f>
        <v>378.35</v>
      </c>
      <c r="Q20" s="52">
        <f t="shared" si="4"/>
        <v>-60.5</v>
      </c>
      <c r="R20" s="57"/>
      <c r="S20" s="58">
        <f t="shared" si="5"/>
        <v>-60.5</v>
      </c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</row>
    <row r="21" ht="12.75" customHeight="1">
      <c r="A21" s="48">
        <v>44257.0</v>
      </c>
      <c r="B21" s="49">
        <f>'Raw Data'!C19</f>
        <v>4932376</v>
      </c>
      <c r="C21" s="50">
        <f>'Raw Data'!AE19</f>
        <v>0</v>
      </c>
      <c r="D21" s="51">
        <f>'Raw Data'!J19</f>
        <v>18937</v>
      </c>
      <c r="E21" s="52">
        <f t="shared" si="1"/>
        <v>-18937</v>
      </c>
      <c r="F21" s="53"/>
      <c r="G21" s="54">
        <f>'Raw Data'!AG19</f>
        <v>0</v>
      </c>
      <c r="H21" s="55">
        <f>'Raw Data'!L19</f>
        <v>0.06</v>
      </c>
      <c r="I21" s="56">
        <f t="shared" si="2"/>
        <v>-0.06</v>
      </c>
      <c r="J21" s="57"/>
      <c r="K21" s="58">
        <f>'Raw Data'!AH19</f>
        <v>1161.22</v>
      </c>
      <c r="L21" s="51">
        <f>'Raw Data'!N19</f>
        <v>1186.22</v>
      </c>
      <c r="M21" s="52">
        <f t="shared" si="3"/>
        <v>-25</v>
      </c>
      <c r="N21" s="57"/>
      <c r="O21" s="58">
        <f>'Raw Data'!AS19</f>
        <v>419.55</v>
      </c>
      <c r="P21" s="51">
        <f>'Raw Data'!Y19</f>
        <v>412.6</v>
      </c>
      <c r="Q21" s="52">
        <f t="shared" si="4"/>
        <v>-6.95</v>
      </c>
      <c r="R21" s="57"/>
      <c r="S21" s="58">
        <f t="shared" si="5"/>
        <v>-31.95</v>
      </c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</row>
    <row r="22" ht="12.75" customHeight="1">
      <c r="A22" s="48">
        <v>44257.0</v>
      </c>
      <c r="B22" s="49">
        <f>'Raw Data'!C25</f>
        <v>4943586</v>
      </c>
      <c r="C22" s="50">
        <f>'Raw Data'!AE25</f>
        <v>0</v>
      </c>
      <c r="D22" s="51">
        <f>'Raw Data'!J25</f>
        <v>20789</v>
      </c>
      <c r="E22" s="52">
        <f t="shared" si="1"/>
        <v>-20789</v>
      </c>
      <c r="F22" s="53"/>
      <c r="G22" s="54">
        <f>'Raw Data'!AG25</f>
        <v>0</v>
      </c>
      <c r="H22" s="55">
        <f>'Raw Data'!L25</f>
        <v>0.07</v>
      </c>
      <c r="I22" s="56">
        <f t="shared" si="2"/>
        <v>-0.07</v>
      </c>
      <c r="J22" s="57"/>
      <c r="K22" s="58">
        <f>'Raw Data'!AH25</f>
        <v>1297.34</v>
      </c>
      <c r="L22" s="51">
        <f>'Raw Data'!N25</f>
        <v>1297.34</v>
      </c>
      <c r="M22" s="52">
        <f t="shared" si="3"/>
        <v>0</v>
      </c>
      <c r="N22" s="57"/>
      <c r="O22" s="58">
        <f>'Raw Data'!AS25</f>
        <v>411.55</v>
      </c>
      <c r="P22" s="51">
        <f>'Raw Data'!Y25</f>
        <v>386.35</v>
      </c>
      <c r="Q22" s="52">
        <f t="shared" si="4"/>
        <v>-25.2</v>
      </c>
      <c r="R22" s="57"/>
      <c r="S22" s="58">
        <f t="shared" si="5"/>
        <v>-25.2</v>
      </c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</row>
    <row r="23" ht="12.75" customHeight="1">
      <c r="A23" s="48">
        <v>44257.0</v>
      </c>
      <c r="B23" s="49">
        <f>'Raw Data'!C15</f>
        <v>4947639</v>
      </c>
      <c r="C23" s="50">
        <f>'Raw Data'!AE15</f>
        <v>0</v>
      </c>
      <c r="D23" s="51">
        <f>'Raw Data'!J15</f>
        <v>85270</v>
      </c>
      <c r="E23" s="52">
        <f t="shared" si="1"/>
        <v>-85270</v>
      </c>
      <c r="F23" s="53"/>
      <c r="G23" s="54">
        <f>'Raw Data'!AG15</f>
        <v>0</v>
      </c>
      <c r="H23" s="55">
        <f>'Raw Data'!L15</f>
        <v>0.06</v>
      </c>
      <c r="I23" s="56">
        <f t="shared" si="2"/>
        <v>-0.06</v>
      </c>
      <c r="J23" s="57"/>
      <c r="K23" s="58">
        <f>'Raw Data'!AH15</f>
        <v>0</v>
      </c>
      <c r="L23" s="51">
        <f>'Raw Data'!N15</f>
        <v>5166.2</v>
      </c>
      <c r="M23" s="52">
        <f t="shared" si="3"/>
        <v>-5166.2</v>
      </c>
      <c r="N23" s="57"/>
      <c r="O23" s="58">
        <f>'Raw Data'!AS15</f>
        <v>209.05</v>
      </c>
      <c r="P23" s="51">
        <f>'Raw Data'!Y15</f>
        <v>378.35</v>
      </c>
      <c r="Q23" s="52">
        <f t="shared" si="4"/>
        <v>169.3</v>
      </c>
      <c r="R23" s="57"/>
      <c r="S23" s="58">
        <f t="shared" si="5"/>
        <v>-4996.9</v>
      </c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</row>
    <row r="24" ht="12.75" customHeight="1">
      <c r="A24" s="48">
        <v>44257.0</v>
      </c>
      <c r="B24" s="49">
        <f>'Raw Data'!C20</f>
        <v>4991348</v>
      </c>
      <c r="C24" s="50">
        <f>'Raw Data'!AE20</f>
        <v>0</v>
      </c>
      <c r="D24" s="51">
        <f>'Raw Data'!J20</f>
        <v>40294</v>
      </c>
      <c r="E24" s="52">
        <f t="shared" si="1"/>
        <v>-40294</v>
      </c>
      <c r="F24" s="53"/>
      <c r="G24" s="54">
        <f>'Raw Data'!AG20</f>
        <v>0</v>
      </c>
      <c r="H24" s="55">
        <f>'Raw Data'!L20</f>
        <v>0</v>
      </c>
      <c r="I24" s="56">
        <f t="shared" si="2"/>
        <v>0</v>
      </c>
      <c r="J24" s="57"/>
      <c r="K24" s="58" t="str">
        <f>'Raw Data'!AH20</f>
        <v/>
      </c>
      <c r="L24" s="51">
        <f>'Raw Data'!N20</f>
        <v>0</v>
      </c>
      <c r="M24" s="52">
        <f t="shared" si="3"/>
        <v>0</v>
      </c>
      <c r="N24" s="57"/>
      <c r="O24" s="58">
        <f>'Raw Data'!AS20</f>
        <v>173.85</v>
      </c>
      <c r="P24" s="51">
        <f>'Raw Data'!Y20</f>
        <v>153.35</v>
      </c>
      <c r="Q24" s="52">
        <f t="shared" si="4"/>
        <v>-20.5</v>
      </c>
      <c r="R24" s="57"/>
      <c r="S24" s="58">
        <f t="shared" si="5"/>
        <v>-20.5</v>
      </c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</row>
    <row r="25" ht="12.75" customHeight="1">
      <c r="A25" s="48">
        <v>44257.0</v>
      </c>
      <c r="B25" s="49">
        <f>'Raw Data'!C16</f>
        <v>5011189</v>
      </c>
      <c r="C25" s="50">
        <f>'Raw Data'!AE16</f>
        <v>0</v>
      </c>
      <c r="D25" s="51">
        <f>'Raw Data'!J16</f>
        <v>39408</v>
      </c>
      <c r="E25" s="52">
        <f t="shared" si="1"/>
        <v>-39408</v>
      </c>
      <c r="F25" s="53"/>
      <c r="G25" s="54">
        <f>'Raw Data'!AG16</f>
        <v>0</v>
      </c>
      <c r="H25" s="55">
        <f>'Raw Data'!L16</f>
        <v>0.06</v>
      </c>
      <c r="I25" s="56">
        <f t="shared" si="2"/>
        <v>-0.06</v>
      </c>
      <c r="J25" s="57"/>
      <c r="K25" s="58">
        <f>'Raw Data'!AH16</f>
        <v>2414.48</v>
      </c>
      <c r="L25" s="51">
        <f>'Raw Data'!N16</f>
        <v>2414.48</v>
      </c>
      <c r="M25" s="52">
        <f t="shared" si="3"/>
        <v>0</v>
      </c>
      <c r="N25" s="57"/>
      <c r="O25" s="58">
        <f>'Raw Data'!AS16</f>
        <v>110.35</v>
      </c>
      <c r="P25" s="51">
        <f>'Raw Data'!Y16</f>
        <v>323.2</v>
      </c>
      <c r="Q25" s="52">
        <f t="shared" si="4"/>
        <v>212.85</v>
      </c>
      <c r="R25" s="57"/>
      <c r="S25" s="58">
        <f t="shared" si="5"/>
        <v>212.85</v>
      </c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</row>
    <row r="26" ht="12.75" customHeight="1">
      <c r="A26" s="48">
        <v>44257.0</v>
      </c>
      <c r="B26" s="49">
        <f>'Raw Data'!C26</f>
        <v>5040325</v>
      </c>
      <c r="C26" s="50">
        <f>'Raw Data'!AE26</f>
        <v>0</v>
      </c>
      <c r="D26" s="51">
        <f>'Raw Data'!J26</f>
        <v>27288</v>
      </c>
      <c r="E26" s="52">
        <f t="shared" si="1"/>
        <v>-27288</v>
      </c>
      <c r="F26" s="53"/>
      <c r="G26" s="54">
        <f>'Raw Data'!AG26</f>
        <v>0</v>
      </c>
      <c r="H26" s="55">
        <f>'Raw Data'!L26</f>
        <v>0.085</v>
      </c>
      <c r="I26" s="56">
        <f t="shared" si="2"/>
        <v>-0.085</v>
      </c>
      <c r="J26" s="57"/>
      <c r="K26" s="58">
        <f>'Raw Data'!AH26</f>
        <v>1762.28</v>
      </c>
      <c r="L26" s="51">
        <f>'Raw Data'!N26</f>
        <v>1762.28</v>
      </c>
      <c r="M26" s="52">
        <f t="shared" si="3"/>
        <v>0</v>
      </c>
      <c r="N26" s="57"/>
      <c r="O26" s="58">
        <f>'Raw Data'!AS26</f>
        <v>151.85</v>
      </c>
      <c r="P26" s="51">
        <f>'Raw Data'!Y26</f>
        <v>98.2</v>
      </c>
      <c r="Q26" s="52">
        <f t="shared" si="4"/>
        <v>-53.65</v>
      </c>
      <c r="R26" s="57"/>
      <c r="S26" s="58">
        <f t="shared" si="5"/>
        <v>-53.65</v>
      </c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</row>
    <row r="27" ht="12.75" customHeight="1">
      <c r="A27" s="48">
        <v>44257.0</v>
      </c>
      <c r="B27" s="49">
        <f>'Raw Data'!C29</f>
        <v>5041898</v>
      </c>
      <c r="C27" s="50">
        <f>'Raw Data'!AE29</f>
        <v>0</v>
      </c>
      <c r="D27" s="51">
        <f>'Raw Data'!J29</f>
        <v>14503.6</v>
      </c>
      <c r="E27" s="52">
        <f t="shared" si="1"/>
        <v>-14503.6</v>
      </c>
      <c r="F27" s="53"/>
      <c r="G27" s="54">
        <f>'Raw Data'!AG29</f>
        <v>0</v>
      </c>
      <c r="H27" s="55">
        <f>'Raw Data'!L29</f>
        <v>0.065</v>
      </c>
      <c r="I27" s="56">
        <f t="shared" si="2"/>
        <v>-0.065</v>
      </c>
      <c r="J27" s="57"/>
      <c r="K27" s="58">
        <f>'Raw Data'!AH29</f>
        <v>25</v>
      </c>
      <c r="L27" s="51">
        <f>'Raw Data'!N29</f>
        <v>895.22</v>
      </c>
      <c r="M27" s="52">
        <f t="shared" si="3"/>
        <v>-870.22</v>
      </c>
      <c r="N27" s="57"/>
      <c r="O27" s="58">
        <f>'Raw Data'!AS29</f>
        <v>448.85</v>
      </c>
      <c r="P27" s="51">
        <f>'Raw Data'!Y29</f>
        <v>386.35</v>
      </c>
      <c r="Q27" s="52">
        <f t="shared" si="4"/>
        <v>-62.5</v>
      </c>
      <c r="R27" s="57"/>
      <c r="S27" s="58">
        <f t="shared" si="5"/>
        <v>-932.72</v>
      </c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</row>
    <row r="28" ht="12.75" customHeight="1">
      <c r="A28" s="48">
        <v>44257.0</v>
      </c>
      <c r="B28" s="49">
        <f>'Raw Data'!C27</f>
        <v>5080694</v>
      </c>
      <c r="C28" s="50">
        <f>'Raw Data'!AE27</f>
        <v>0</v>
      </c>
      <c r="D28" s="51">
        <f>'Raw Data'!J27</f>
        <v>60900</v>
      </c>
      <c r="E28" s="52">
        <f t="shared" si="1"/>
        <v>-60900</v>
      </c>
      <c r="F28" s="53"/>
      <c r="G28" s="54">
        <f>'Raw Data'!AG27</f>
        <v>0</v>
      </c>
      <c r="H28" s="55">
        <f>'Raw Data'!L27</f>
        <v>0.07</v>
      </c>
      <c r="I28" s="56">
        <f t="shared" si="2"/>
        <v>-0.07</v>
      </c>
      <c r="J28" s="57"/>
      <c r="K28" s="58">
        <f>'Raw Data'!AH27</f>
        <v>3704</v>
      </c>
      <c r="L28" s="51">
        <f>'Raw Data'!N27</f>
        <v>3704</v>
      </c>
      <c r="M28" s="52">
        <f t="shared" si="3"/>
        <v>0</v>
      </c>
      <c r="N28" s="57"/>
      <c r="O28" s="58">
        <f>'Raw Data'!AS27</f>
        <v>428.85</v>
      </c>
      <c r="P28" s="51">
        <f>'Raw Data'!Y27</f>
        <v>386.35</v>
      </c>
      <c r="Q28" s="52">
        <f t="shared" si="4"/>
        <v>-42.5</v>
      </c>
      <c r="R28" s="57"/>
      <c r="S28" s="58">
        <f t="shared" si="5"/>
        <v>-42.5</v>
      </c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</row>
    <row r="29" ht="12.75" customHeight="1">
      <c r="A29" s="48">
        <v>44295.0</v>
      </c>
      <c r="B29" s="49">
        <f>'Raw Data'!C30</f>
        <v>15526</v>
      </c>
      <c r="C29" s="50">
        <f>'Raw Data'!AE30</f>
        <v>0</v>
      </c>
      <c r="D29" s="51">
        <f>'Raw Data'!J30</f>
        <v>38343</v>
      </c>
      <c r="E29" s="52">
        <f t="shared" si="1"/>
        <v>-38343</v>
      </c>
      <c r="F29" s="53"/>
      <c r="G29" s="54">
        <f>'Raw Data'!AG30</f>
        <v>0</v>
      </c>
      <c r="H29" s="55">
        <f>'Raw Data'!L30</f>
        <v>0</v>
      </c>
      <c r="I29" s="56">
        <f t="shared" si="2"/>
        <v>0</v>
      </c>
      <c r="J29" s="57"/>
      <c r="K29" s="58" t="str">
        <f>'Raw Data'!AH30</f>
        <v/>
      </c>
      <c r="L29" s="51">
        <f>'Raw Data'!N30</f>
        <v>0</v>
      </c>
      <c r="M29" s="52">
        <f t="shared" si="3"/>
        <v>0</v>
      </c>
      <c r="N29" s="57"/>
      <c r="O29" s="58">
        <f>'Raw Data'!AS30</f>
        <v>183.15</v>
      </c>
      <c r="P29" s="51">
        <f>'Raw Data'!Y30</f>
        <v>100.2</v>
      </c>
      <c r="Q29" s="52">
        <f t="shared" si="4"/>
        <v>-82.95</v>
      </c>
      <c r="R29" s="57"/>
      <c r="S29" s="58">
        <f t="shared" si="5"/>
        <v>-82.95</v>
      </c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</row>
    <row r="30" ht="12.75" customHeight="1">
      <c r="A30" s="48">
        <v>44295.0</v>
      </c>
      <c r="B30" s="49">
        <f>'Raw Data'!C56</f>
        <v>22920</v>
      </c>
      <c r="C30" s="50">
        <f>'Raw Data'!AE56</f>
        <v>0</v>
      </c>
      <c r="D30" s="51">
        <f>'Raw Data'!J56</f>
        <v>10514</v>
      </c>
      <c r="E30" s="52">
        <f t="shared" si="1"/>
        <v>-10514</v>
      </c>
      <c r="F30" s="53"/>
      <c r="G30" s="54">
        <f>'Raw Data'!AG56</f>
        <v>0</v>
      </c>
      <c r="H30" s="55">
        <f>'Raw Data'!L56</f>
        <v>0.065</v>
      </c>
      <c r="I30" s="56">
        <f t="shared" si="2"/>
        <v>-0.065</v>
      </c>
      <c r="J30" s="57"/>
      <c r="K30" s="58">
        <f>'Raw Data'!AH56</f>
        <v>655.84</v>
      </c>
      <c r="L30" s="51">
        <f>'Raw Data'!N56</f>
        <v>655.84</v>
      </c>
      <c r="M30" s="52">
        <f t="shared" si="3"/>
        <v>0</v>
      </c>
      <c r="N30" s="57"/>
      <c r="O30" s="58">
        <f>'Raw Data'!AS56</f>
        <v>112.35</v>
      </c>
      <c r="P30" s="51">
        <f>'Raw Data'!Y56</f>
        <v>333.2</v>
      </c>
      <c r="Q30" s="52">
        <f t="shared" si="4"/>
        <v>220.85</v>
      </c>
      <c r="R30" s="57"/>
      <c r="S30" s="58">
        <f t="shared" si="5"/>
        <v>220.85</v>
      </c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</row>
    <row r="31" ht="12.75" customHeight="1">
      <c r="A31" s="48">
        <v>44295.0</v>
      </c>
      <c r="B31" s="49">
        <f>'Raw Data'!C31</f>
        <v>28651</v>
      </c>
      <c r="C31" s="50">
        <f>'Raw Data'!AE31</f>
        <v>0</v>
      </c>
      <c r="D31" s="51">
        <f>'Raw Data'!J31</f>
        <v>10219</v>
      </c>
      <c r="E31" s="52">
        <f t="shared" si="1"/>
        <v>-10219</v>
      </c>
      <c r="F31" s="53"/>
      <c r="G31" s="54">
        <f>'Raw Data'!AG31</f>
        <v>0</v>
      </c>
      <c r="H31" s="55">
        <f>'Raw Data'!L31</f>
        <v>0.07</v>
      </c>
      <c r="I31" s="56">
        <f t="shared" si="2"/>
        <v>-0.07</v>
      </c>
      <c r="J31" s="57"/>
      <c r="K31" s="58">
        <f>'Raw Data'!AH31</f>
        <v>50</v>
      </c>
      <c r="L31" s="51">
        <f>'Raw Data'!N31</f>
        <v>663.14</v>
      </c>
      <c r="M31" s="52">
        <f t="shared" si="3"/>
        <v>-613.14</v>
      </c>
      <c r="N31" s="57"/>
      <c r="O31" s="58">
        <f>'Raw Data'!AS31</f>
        <v>173.05</v>
      </c>
      <c r="P31" s="51">
        <f>'Raw Data'!Y31</f>
        <v>363.85</v>
      </c>
      <c r="Q31" s="52">
        <f t="shared" si="4"/>
        <v>190.8</v>
      </c>
      <c r="R31" s="57"/>
      <c r="S31" s="58">
        <f t="shared" si="5"/>
        <v>-422.34</v>
      </c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</row>
    <row r="32" ht="12.75" customHeight="1">
      <c r="A32" s="48">
        <v>44295.0</v>
      </c>
      <c r="B32" s="49">
        <f>'Raw Data'!C32</f>
        <v>28965</v>
      </c>
      <c r="C32" s="50">
        <f>'Raw Data'!AE32</f>
        <v>0</v>
      </c>
      <c r="D32" s="51">
        <f>'Raw Data'!J32</f>
        <v>25598</v>
      </c>
      <c r="E32" s="52">
        <f t="shared" si="1"/>
        <v>-25598</v>
      </c>
      <c r="F32" s="53"/>
      <c r="G32" s="54">
        <f>'Raw Data'!AG32</f>
        <v>0</v>
      </c>
      <c r="H32" s="55">
        <f>'Raw Data'!L32</f>
        <v>0.065</v>
      </c>
      <c r="I32" s="56">
        <f t="shared" si="2"/>
        <v>-0.065</v>
      </c>
      <c r="J32" s="57"/>
      <c r="K32" s="58" t="str">
        <f>'Raw Data'!AH32</f>
        <v/>
      </c>
      <c r="L32" s="51">
        <f>'Raw Data'!N32</f>
        <v>1590.88</v>
      </c>
      <c r="M32" s="52">
        <f t="shared" si="3"/>
        <v>-1590.88</v>
      </c>
      <c r="N32" s="57"/>
      <c r="O32" s="58">
        <f>'Raw Data'!AS32</f>
        <v>349.9</v>
      </c>
      <c r="P32" s="51">
        <f>'Raw Data'!Y32</f>
        <v>376.35</v>
      </c>
      <c r="Q32" s="52">
        <f t="shared" si="4"/>
        <v>26.45</v>
      </c>
      <c r="R32" s="57"/>
      <c r="S32" s="58">
        <f t="shared" si="5"/>
        <v>-1564.43</v>
      </c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</row>
    <row r="33" ht="12.75" customHeight="1">
      <c r="A33" s="48">
        <v>44295.0</v>
      </c>
      <c r="B33" s="49">
        <f>'Raw Data'!C38</f>
        <v>4907702</v>
      </c>
      <c r="C33" s="50">
        <f>'Raw Data'!AE38</f>
        <v>0</v>
      </c>
      <c r="D33" s="51">
        <f>'Raw Data'!J38</f>
        <v>76350</v>
      </c>
      <c r="E33" s="52">
        <f t="shared" si="1"/>
        <v>-76350</v>
      </c>
      <c r="F33" s="53"/>
      <c r="G33" s="54">
        <f>'Raw Data'!AG38</f>
        <v>0</v>
      </c>
      <c r="H33" s="55">
        <f>'Raw Data'!L38</f>
        <v>0.07</v>
      </c>
      <c r="I33" s="56">
        <f t="shared" si="2"/>
        <v>-0.07</v>
      </c>
      <c r="J33" s="57"/>
      <c r="K33" s="58">
        <f>'Raw Data'!AH38</f>
        <v>4631</v>
      </c>
      <c r="L33" s="51">
        <f>'Raw Data'!N38</f>
        <v>4631</v>
      </c>
      <c r="M33" s="52">
        <f t="shared" si="3"/>
        <v>0</v>
      </c>
      <c r="N33" s="57"/>
      <c r="O33" s="58">
        <f>'Raw Data'!AS38</f>
        <v>231.22</v>
      </c>
      <c r="P33" s="51">
        <f>'Raw Data'!Y38</f>
        <v>433.6</v>
      </c>
      <c r="Q33" s="52">
        <f t="shared" si="4"/>
        <v>202.38</v>
      </c>
      <c r="R33" s="57"/>
      <c r="S33" s="58">
        <f t="shared" si="5"/>
        <v>202.38</v>
      </c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</row>
    <row r="34" ht="12.75" customHeight="1">
      <c r="A34" s="48">
        <v>44295.0</v>
      </c>
      <c r="B34" s="49">
        <f>'Raw Data'!C47</f>
        <v>4973570</v>
      </c>
      <c r="C34" s="50">
        <f>'Raw Data'!AE47</f>
        <v>0</v>
      </c>
      <c r="D34" s="51">
        <f>'Raw Data'!J47</f>
        <v>31033</v>
      </c>
      <c r="E34" s="52">
        <f t="shared" si="1"/>
        <v>-31033</v>
      </c>
      <c r="F34" s="53"/>
      <c r="G34" s="54">
        <f>'Raw Data'!AG47</f>
        <v>0</v>
      </c>
      <c r="H34" s="55">
        <f>'Raw Data'!L47</f>
        <v>0.07</v>
      </c>
      <c r="I34" s="56">
        <f t="shared" si="2"/>
        <v>-0.07</v>
      </c>
      <c r="J34" s="57"/>
      <c r="K34" s="58">
        <f>'Raw Data'!AH47</f>
        <v>1911.98</v>
      </c>
      <c r="L34" s="51">
        <f>'Raw Data'!N47</f>
        <v>1911.98</v>
      </c>
      <c r="M34" s="52">
        <f t="shared" si="3"/>
        <v>0</v>
      </c>
      <c r="N34" s="57"/>
      <c r="O34" s="58">
        <f>'Raw Data'!AS47</f>
        <v>447.65</v>
      </c>
      <c r="P34" s="51">
        <f>'Raw Data'!Y47</f>
        <v>406.6</v>
      </c>
      <c r="Q34" s="52">
        <f t="shared" si="4"/>
        <v>-41.05</v>
      </c>
      <c r="R34" s="57"/>
      <c r="S34" s="58">
        <f t="shared" si="5"/>
        <v>-41.05</v>
      </c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</row>
    <row r="35" ht="12.75" customHeight="1">
      <c r="A35" s="48">
        <v>44295.0</v>
      </c>
      <c r="B35" s="49">
        <f>'Raw Data'!C48</f>
        <v>5005396</v>
      </c>
      <c r="C35" s="50">
        <f>'Raw Data'!AE48</f>
        <v>0</v>
      </c>
      <c r="D35" s="51">
        <f>'Raw Data'!J48</f>
        <v>20145</v>
      </c>
      <c r="E35" s="52">
        <f t="shared" si="1"/>
        <v>-20145</v>
      </c>
      <c r="F35" s="53"/>
      <c r="G35" s="54">
        <f>'Raw Data'!AG48</f>
        <v>0</v>
      </c>
      <c r="H35" s="55">
        <f>'Raw Data'!L48</f>
        <v>0.07</v>
      </c>
      <c r="I35" s="56">
        <f t="shared" si="2"/>
        <v>-0.07</v>
      </c>
      <c r="J35" s="57"/>
      <c r="K35" s="58">
        <f>'Raw Data'!AH48</f>
        <v>1283.7</v>
      </c>
      <c r="L35" s="51">
        <f>'Raw Data'!N48</f>
        <v>1258.7</v>
      </c>
      <c r="M35" s="52">
        <f t="shared" si="3"/>
        <v>25</v>
      </c>
      <c r="N35" s="57"/>
      <c r="O35" s="58">
        <f>'Raw Data'!AS48</f>
        <v>120.35</v>
      </c>
      <c r="P35" s="51">
        <f>'Raw Data'!Y48</f>
        <v>384.35</v>
      </c>
      <c r="Q35" s="52">
        <f t="shared" si="4"/>
        <v>264</v>
      </c>
      <c r="R35" s="57"/>
      <c r="S35" s="58">
        <f t="shared" si="5"/>
        <v>289</v>
      </c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</row>
    <row r="36" ht="12.75" customHeight="1">
      <c r="A36" s="48">
        <v>44295.0</v>
      </c>
      <c r="B36" s="49">
        <f>'Raw Data'!C39</f>
        <v>5031569</v>
      </c>
      <c r="C36" s="50">
        <f>'Raw Data'!AE39</f>
        <v>0</v>
      </c>
      <c r="D36" s="51">
        <f>'Raw Data'!J39</f>
        <v>43899</v>
      </c>
      <c r="E36" s="52">
        <f t="shared" si="1"/>
        <v>-43899</v>
      </c>
      <c r="F36" s="53"/>
      <c r="G36" s="54">
        <f>'Raw Data'!AG39</f>
        <v>0</v>
      </c>
      <c r="H36" s="55">
        <f>'Raw Data'!L39</f>
        <v>0</v>
      </c>
      <c r="I36" s="56">
        <f t="shared" si="2"/>
        <v>0</v>
      </c>
      <c r="J36" s="57"/>
      <c r="K36" s="58" t="str">
        <f>'Raw Data'!AH39</f>
        <v/>
      </c>
      <c r="L36" s="51">
        <f>'Raw Data'!N39</f>
        <v>0</v>
      </c>
      <c r="M36" s="52">
        <f t="shared" si="3"/>
        <v>0</v>
      </c>
      <c r="N36" s="57"/>
      <c r="O36" s="58">
        <f>'Raw Data'!AS39</f>
        <v>207.35</v>
      </c>
      <c r="P36" s="51">
        <f>'Raw Data'!Y39</f>
        <v>108.2</v>
      </c>
      <c r="Q36" s="52">
        <f t="shared" si="4"/>
        <v>-99.15</v>
      </c>
      <c r="R36" s="57"/>
      <c r="S36" s="58">
        <f t="shared" si="5"/>
        <v>-99.15</v>
      </c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</row>
    <row r="37" ht="12.75" customHeight="1">
      <c r="A37" s="48">
        <v>44295.0</v>
      </c>
      <c r="B37" s="49">
        <f>'Raw Data'!C49</f>
        <v>5041000</v>
      </c>
      <c r="C37" s="50">
        <f>'Raw Data'!AE49</f>
        <v>0</v>
      </c>
      <c r="D37" s="51">
        <f>'Raw Data'!J49</f>
        <v>66895</v>
      </c>
      <c r="E37" s="52">
        <f t="shared" si="1"/>
        <v>-66895</v>
      </c>
      <c r="F37" s="53"/>
      <c r="G37" s="54">
        <f>'Raw Data'!AG49</f>
        <v>0</v>
      </c>
      <c r="H37" s="55">
        <f>'Raw Data'!L49</f>
        <v>0.07</v>
      </c>
      <c r="I37" s="56">
        <f t="shared" si="2"/>
        <v>-0.07</v>
      </c>
      <c r="J37" s="57"/>
      <c r="K37" s="58" t="str">
        <f>'Raw Data'!AH49</f>
        <v/>
      </c>
      <c r="L37" s="51">
        <f>'Raw Data'!N49</f>
        <v>4063.7</v>
      </c>
      <c r="M37" s="52">
        <f t="shared" si="3"/>
        <v>-4063.7</v>
      </c>
      <c r="N37" s="57"/>
      <c r="O37" s="58">
        <f>'Raw Data'!AS49</f>
        <v>271.4</v>
      </c>
      <c r="P37" s="51">
        <f>'Raw Data'!Y49</f>
        <v>378.35</v>
      </c>
      <c r="Q37" s="52">
        <f t="shared" si="4"/>
        <v>106.95</v>
      </c>
      <c r="R37" s="57"/>
      <c r="S37" s="58">
        <f t="shared" si="5"/>
        <v>-3956.75</v>
      </c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</row>
    <row r="38" ht="12.75" customHeight="1">
      <c r="A38" s="48">
        <v>44295.0</v>
      </c>
      <c r="B38" s="49">
        <f>'Raw Data'!C33</f>
        <v>5099746</v>
      </c>
      <c r="C38" s="50">
        <f>'Raw Data'!AE33</f>
        <v>0</v>
      </c>
      <c r="D38" s="51">
        <f>'Raw Data'!J33</f>
        <v>52429.14</v>
      </c>
      <c r="E38" s="52">
        <f t="shared" si="1"/>
        <v>-52429.14</v>
      </c>
      <c r="F38" s="53"/>
      <c r="G38" s="54">
        <f>'Raw Data'!AG33</f>
        <v>0</v>
      </c>
      <c r="H38" s="55">
        <f>'Raw Data'!L33</f>
        <v>0.07</v>
      </c>
      <c r="I38" s="56">
        <f t="shared" si="2"/>
        <v>-0.07</v>
      </c>
      <c r="J38" s="57"/>
      <c r="K38" s="58">
        <f>'Raw Data'!AH33</f>
        <v>2535.75</v>
      </c>
      <c r="L38" s="51">
        <f>'Raw Data'!N33</f>
        <v>3195.75</v>
      </c>
      <c r="M38" s="52">
        <f t="shared" si="3"/>
        <v>-660</v>
      </c>
      <c r="N38" s="57"/>
      <c r="O38" s="58">
        <f>'Raw Data'!AS33</f>
        <v>455.65</v>
      </c>
      <c r="P38" s="51">
        <f>'Raw Data'!Y33</f>
        <v>404.6</v>
      </c>
      <c r="Q38" s="52">
        <f t="shared" si="4"/>
        <v>-51.05</v>
      </c>
      <c r="R38" s="57"/>
      <c r="S38" s="58">
        <f t="shared" si="5"/>
        <v>-711.05</v>
      </c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</row>
    <row r="39" ht="12.75" customHeight="1">
      <c r="A39" s="48">
        <v>44295.0</v>
      </c>
      <c r="B39" s="49">
        <f>'Raw Data'!C35</f>
        <v>5124221</v>
      </c>
      <c r="C39" s="50">
        <f>'Raw Data'!AE35</f>
        <v>0</v>
      </c>
      <c r="D39" s="51">
        <f>'Raw Data'!J35</f>
        <v>12401.6</v>
      </c>
      <c r="E39" s="52">
        <f t="shared" si="1"/>
        <v>-12401.6</v>
      </c>
      <c r="F39" s="53"/>
      <c r="G39" s="54">
        <f>'Raw Data'!AG35</f>
        <v>0</v>
      </c>
      <c r="H39" s="55">
        <f>'Raw Data'!L35</f>
        <v>0.07</v>
      </c>
      <c r="I39" s="56">
        <f t="shared" si="2"/>
        <v>-0.07</v>
      </c>
      <c r="J39" s="57"/>
      <c r="K39" s="58">
        <f>'Raw Data'!AH35</f>
        <v>50</v>
      </c>
      <c r="L39" s="51">
        <f>'Raw Data'!N35</f>
        <v>794.1</v>
      </c>
      <c r="M39" s="52">
        <f t="shared" si="3"/>
        <v>-744.1</v>
      </c>
      <c r="N39" s="57"/>
      <c r="O39" s="58">
        <f>'Raw Data'!AS35</f>
        <v>411.55</v>
      </c>
      <c r="P39" s="51">
        <f>'Raw Data'!Y35</f>
        <v>386.35</v>
      </c>
      <c r="Q39" s="52">
        <f t="shared" si="4"/>
        <v>-25.2</v>
      </c>
      <c r="R39" s="57"/>
      <c r="S39" s="58">
        <f t="shared" si="5"/>
        <v>-769.3</v>
      </c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</row>
    <row r="40" ht="12.75" customHeight="1">
      <c r="A40" s="48">
        <v>44295.0</v>
      </c>
      <c r="B40" s="49">
        <f>'Raw Data'!C40</f>
        <v>5130579</v>
      </c>
      <c r="C40" s="50">
        <f>'Raw Data'!AE40</f>
        <v>0</v>
      </c>
      <c r="D40" s="51">
        <f>'Raw Data'!J40</f>
        <v>33244</v>
      </c>
      <c r="E40" s="52">
        <f t="shared" si="1"/>
        <v>-33244</v>
      </c>
      <c r="F40" s="53"/>
      <c r="G40" s="54">
        <f>'Raw Data'!AG40</f>
        <v>0</v>
      </c>
      <c r="H40" s="55">
        <f>'Raw Data'!L40</f>
        <v>0</v>
      </c>
      <c r="I40" s="56">
        <f t="shared" si="2"/>
        <v>0</v>
      </c>
      <c r="J40" s="57"/>
      <c r="K40" s="58" t="str">
        <f>'Raw Data'!AH40</f>
        <v/>
      </c>
      <c r="L40" s="51">
        <f>'Raw Data'!N40</f>
        <v>0</v>
      </c>
      <c r="M40" s="52">
        <f t="shared" si="3"/>
        <v>0</v>
      </c>
      <c r="N40" s="57"/>
      <c r="O40" s="58">
        <f>'Raw Data'!AS40</f>
        <v>199.35</v>
      </c>
      <c r="P40" s="51">
        <f>'Raw Data'!Y40</f>
        <v>100.2</v>
      </c>
      <c r="Q40" s="52">
        <f t="shared" si="4"/>
        <v>-99.15</v>
      </c>
      <c r="R40" s="57"/>
      <c r="S40" s="58">
        <f t="shared" si="5"/>
        <v>-99.15</v>
      </c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</row>
    <row r="41" ht="12.75" customHeight="1">
      <c r="A41" s="48">
        <v>44295.0</v>
      </c>
      <c r="B41" s="49">
        <f>'Raw Data'!C34</f>
        <v>5133124</v>
      </c>
      <c r="C41" s="50">
        <f>'Raw Data'!AE34</f>
        <v>0</v>
      </c>
      <c r="D41" s="51">
        <f>'Raw Data'!J34</f>
        <v>54869</v>
      </c>
      <c r="E41" s="52">
        <f t="shared" si="1"/>
        <v>-54869</v>
      </c>
      <c r="F41" s="53"/>
      <c r="G41" s="54">
        <f>'Raw Data'!AG34</f>
        <v>0</v>
      </c>
      <c r="H41" s="55">
        <f>'Raw Data'!L34</f>
        <v>0.07</v>
      </c>
      <c r="I41" s="56">
        <f t="shared" si="2"/>
        <v>-0.07</v>
      </c>
      <c r="J41" s="57"/>
      <c r="K41" s="58" t="str">
        <f>'Raw Data'!AH34</f>
        <v/>
      </c>
      <c r="L41" s="51">
        <f>'Raw Data'!N34</f>
        <v>3390.08</v>
      </c>
      <c r="M41" s="52">
        <f t="shared" si="3"/>
        <v>-3390.08</v>
      </c>
      <c r="N41" s="57"/>
      <c r="O41" s="58">
        <f>'Raw Data'!AS34</f>
        <v>143.3</v>
      </c>
      <c r="P41" s="51">
        <f>'Raw Data'!Y34</f>
        <v>248.85</v>
      </c>
      <c r="Q41" s="52">
        <f t="shared" si="4"/>
        <v>105.55</v>
      </c>
      <c r="R41" s="57"/>
      <c r="S41" s="58">
        <f t="shared" si="5"/>
        <v>-3284.53</v>
      </c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</row>
    <row r="42" ht="12.75" customHeight="1">
      <c r="A42" s="48">
        <v>44295.0</v>
      </c>
      <c r="B42" s="49">
        <f>'Raw Data'!C50</f>
        <v>5172699</v>
      </c>
      <c r="C42" s="50">
        <f>'Raw Data'!AE50</f>
        <v>0</v>
      </c>
      <c r="D42" s="51">
        <f>'Raw Data'!J50</f>
        <v>144824</v>
      </c>
      <c r="E42" s="52">
        <f t="shared" si="1"/>
        <v>-144824</v>
      </c>
      <c r="F42" s="53"/>
      <c r="G42" s="54">
        <f>'Raw Data'!AG50</f>
        <v>0</v>
      </c>
      <c r="H42" s="55">
        <f>'Raw Data'!L50</f>
        <v>0.07</v>
      </c>
      <c r="I42" s="56">
        <f t="shared" si="2"/>
        <v>-0.07</v>
      </c>
      <c r="J42" s="57"/>
      <c r="K42" s="58">
        <f>'Raw Data'!AH50</f>
        <v>8741.24</v>
      </c>
      <c r="L42" s="51">
        <f>'Raw Data'!N50</f>
        <v>8739.44</v>
      </c>
      <c r="M42" s="52">
        <f t="shared" si="3"/>
        <v>1.8</v>
      </c>
      <c r="N42" s="57"/>
      <c r="O42" s="58">
        <f>'Raw Data'!AS50</f>
        <v>446.85</v>
      </c>
      <c r="P42" s="51">
        <f>'Raw Data'!Y50</f>
        <v>153.35</v>
      </c>
      <c r="Q42" s="52">
        <f t="shared" si="4"/>
        <v>-293.5</v>
      </c>
      <c r="R42" s="57"/>
      <c r="S42" s="58">
        <f t="shared" si="5"/>
        <v>-291.7</v>
      </c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</row>
    <row r="43" ht="12.75" customHeight="1">
      <c r="A43" s="48">
        <v>44295.0</v>
      </c>
      <c r="B43" s="49">
        <f>'Raw Data'!C36</f>
        <v>5180803</v>
      </c>
      <c r="C43" s="50">
        <f>'Raw Data'!AE36</f>
        <v>0</v>
      </c>
      <c r="D43" s="51">
        <f>'Raw Data'!J36</f>
        <v>26908</v>
      </c>
      <c r="E43" s="52">
        <f t="shared" si="1"/>
        <v>-26908</v>
      </c>
      <c r="F43" s="53"/>
      <c r="G43" s="54">
        <f>'Raw Data'!AG36</f>
        <v>0</v>
      </c>
      <c r="H43" s="55">
        <f>'Raw Data'!L36</f>
        <v>0.075</v>
      </c>
      <c r="I43" s="56">
        <f t="shared" si="2"/>
        <v>-0.075</v>
      </c>
      <c r="J43" s="57"/>
      <c r="K43" s="58">
        <f>'Raw Data'!AH36</f>
        <v>1689.48</v>
      </c>
      <c r="L43" s="51">
        <f>'Raw Data'!N36</f>
        <v>1689.48</v>
      </c>
      <c r="M43" s="52">
        <f t="shared" si="3"/>
        <v>0</v>
      </c>
      <c r="N43" s="57"/>
      <c r="O43" s="58">
        <f>'Raw Data'!AS36</f>
        <v>209.05</v>
      </c>
      <c r="P43" s="51">
        <f>'Raw Data'!Y36</f>
        <v>376.35</v>
      </c>
      <c r="Q43" s="52">
        <f t="shared" si="4"/>
        <v>167.3</v>
      </c>
      <c r="R43" s="57"/>
      <c r="S43" s="58">
        <f t="shared" si="5"/>
        <v>167.3</v>
      </c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</row>
    <row r="44" ht="12.75" customHeight="1">
      <c r="A44" s="48">
        <v>44295.0</v>
      </c>
      <c r="B44" s="49">
        <f>'Raw Data'!C41</f>
        <v>5198562</v>
      </c>
      <c r="C44" s="50">
        <f>'Raw Data'!AE41</f>
        <v>0</v>
      </c>
      <c r="D44" s="51">
        <f>'Raw Data'!J41</f>
        <v>10443.63</v>
      </c>
      <c r="E44" s="52">
        <f t="shared" si="1"/>
        <v>-10443.63</v>
      </c>
      <c r="F44" s="53"/>
      <c r="G44" s="54">
        <f>'Raw Data'!AG41</f>
        <v>0</v>
      </c>
      <c r="H44" s="55">
        <f>'Raw Data'!L41</f>
        <v>0.07</v>
      </c>
      <c r="I44" s="56">
        <f t="shared" si="2"/>
        <v>-0.07</v>
      </c>
      <c r="J44" s="57"/>
      <c r="K44" s="58">
        <f>'Raw Data'!AH41</f>
        <v>676.62</v>
      </c>
      <c r="L44" s="51">
        <f>'Raw Data'!N41</f>
        <v>676.62</v>
      </c>
      <c r="M44" s="52">
        <f t="shared" si="3"/>
        <v>0</v>
      </c>
      <c r="N44" s="57"/>
      <c r="O44" s="58">
        <f>'Raw Data'!AS41</f>
        <v>337.35</v>
      </c>
      <c r="P44" s="51">
        <f>'Raw Data'!Y41</f>
        <v>108.2</v>
      </c>
      <c r="Q44" s="52">
        <f t="shared" si="4"/>
        <v>-229.15</v>
      </c>
      <c r="R44" s="57"/>
      <c r="S44" s="58">
        <f t="shared" si="5"/>
        <v>-229.15</v>
      </c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</row>
    <row r="45" ht="12.75" customHeight="1">
      <c r="A45" s="48">
        <v>44295.0</v>
      </c>
      <c r="B45" s="49">
        <f>'Raw Data'!C57</f>
        <v>5208686</v>
      </c>
      <c r="C45" s="50">
        <f>'Raw Data'!AE57</f>
        <v>0</v>
      </c>
      <c r="D45" s="51">
        <f>'Raw Data'!J57</f>
        <v>31094</v>
      </c>
      <c r="E45" s="52">
        <f t="shared" si="1"/>
        <v>-31094</v>
      </c>
      <c r="F45" s="53"/>
      <c r="G45" s="54">
        <f>'Raw Data'!AG57</f>
        <v>0</v>
      </c>
      <c r="H45" s="55">
        <f>'Raw Data'!L57</f>
        <v>0.07</v>
      </c>
      <c r="I45" s="56">
        <f t="shared" si="2"/>
        <v>-0.07</v>
      </c>
      <c r="J45" s="57"/>
      <c r="K45" s="58">
        <f>'Raw Data'!AH57</f>
        <v>1915.64</v>
      </c>
      <c r="L45" s="51">
        <f>'Raw Data'!N57</f>
        <v>1915.64</v>
      </c>
      <c r="M45" s="52">
        <f t="shared" si="3"/>
        <v>0</v>
      </c>
      <c r="N45" s="57"/>
      <c r="O45" s="58">
        <f>'Raw Data'!AS57</f>
        <v>402.85</v>
      </c>
      <c r="P45" s="51">
        <f>'Raw Data'!Y57</f>
        <v>368.35</v>
      </c>
      <c r="Q45" s="52">
        <f t="shared" si="4"/>
        <v>-34.5</v>
      </c>
      <c r="R45" s="57"/>
      <c r="S45" s="58">
        <f t="shared" si="5"/>
        <v>-34.5</v>
      </c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</row>
    <row r="46" ht="12.75" customHeight="1">
      <c r="A46" s="48">
        <v>44295.0</v>
      </c>
      <c r="B46" s="49">
        <f>'Raw Data'!C51</f>
        <v>5213434</v>
      </c>
      <c r="C46" s="50">
        <f>'Raw Data'!AE51</f>
        <v>0</v>
      </c>
      <c r="D46" s="51">
        <f>'Raw Data'!J51</f>
        <v>131165.47</v>
      </c>
      <c r="E46" s="52">
        <f t="shared" si="1"/>
        <v>-131165.47</v>
      </c>
      <c r="F46" s="53"/>
      <c r="G46" s="54">
        <f>'Raw Data'!AG51</f>
        <v>0</v>
      </c>
      <c r="H46" s="55">
        <f>'Raw Data'!L51</f>
        <v>0.07</v>
      </c>
      <c r="I46" s="56">
        <f t="shared" si="2"/>
        <v>-0.07</v>
      </c>
      <c r="J46" s="57"/>
      <c r="K46" s="58" t="str">
        <f>'Raw Data'!AH51</f>
        <v/>
      </c>
      <c r="L46" s="51">
        <f>'Raw Data'!N51</f>
        <v>7919.93</v>
      </c>
      <c r="M46" s="52">
        <f t="shared" si="3"/>
        <v>-7919.93</v>
      </c>
      <c r="N46" s="57"/>
      <c r="O46" s="58">
        <f>'Raw Data'!AS51</f>
        <v>280.65</v>
      </c>
      <c r="P46" s="51">
        <f>'Raw Data'!Y51</f>
        <v>153.35</v>
      </c>
      <c r="Q46" s="52">
        <f t="shared" si="4"/>
        <v>-127.3</v>
      </c>
      <c r="R46" s="57"/>
      <c r="S46" s="58">
        <f t="shared" si="5"/>
        <v>-8047.23</v>
      </c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</row>
    <row r="47" ht="12.75" customHeight="1">
      <c r="A47" s="48">
        <v>44295.0</v>
      </c>
      <c r="B47" s="49">
        <f>'Raw Data'!C58</f>
        <v>5219090</v>
      </c>
      <c r="C47" s="50">
        <f>'Raw Data'!AE58</f>
        <v>0</v>
      </c>
      <c r="D47" s="51">
        <f>'Raw Data'!J58</f>
        <v>24054.61</v>
      </c>
      <c r="E47" s="52">
        <f t="shared" si="1"/>
        <v>-24054.61</v>
      </c>
      <c r="F47" s="53"/>
      <c r="G47" s="54">
        <f>'Raw Data'!AG58</f>
        <v>0</v>
      </c>
      <c r="H47" s="55">
        <f>'Raw Data'!L58</f>
        <v>0.07</v>
      </c>
      <c r="I47" s="56">
        <f t="shared" si="2"/>
        <v>-0.07</v>
      </c>
      <c r="J47" s="57"/>
      <c r="K47" s="58">
        <f>'Raw Data'!AH58</f>
        <v>1493.28</v>
      </c>
      <c r="L47" s="51">
        <f>'Raw Data'!N58</f>
        <v>1493.28</v>
      </c>
      <c r="M47" s="52">
        <f t="shared" si="3"/>
        <v>0</v>
      </c>
      <c r="N47" s="57"/>
      <c r="O47" s="58">
        <f>'Raw Data'!AS58</f>
        <v>457.65</v>
      </c>
      <c r="P47" s="51">
        <f>'Raw Data'!Y58</f>
        <v>386.35</v>
      </c>
      <c r="Q47" s="52">
        <f t="shared" si="4"/>
        <v>-71.3</v>
      </c>
      <c r="R47" s="57"/>
      <c r="S47" s="58">
        <f t="shared" si="5"/>
        <v>-71.3</v>
      </c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</row>
    <row r="48" ht="12.75" customHeight="1">
      <c r="A48" s="48">
        <v>44295.0</v>
      </c>
      <c r="B48" s="49">
        <f>'Raw Data'!C42</f>
        <v>5233153</v>
      </c>
      <c r="C48" s="50">
        <f>'Raw Data'!AE42</f>
        <v>0</v>
      </c>
      <c r="D48" s="51">
        <f>'Raw Data'!J42</f>
        <v>61019</v>
      </c>
      <c r="E48" s="52">
        <f t="shared" si="1"/>
        <v>-61019</v>
      </c>
      <c r="F48" s="53"/>
      <c r="G48" s="54">
        <f>'Raw Data'!AG42</f>
        <v>0</v>
      </c>
      <c r="H48" s="55">
        <f>'Raw Data'!L42</f>
        <v>0.07</v>
      </c>
      <c r="I48" s="56">
        <f t="shared" si="2"/>
        <v>-0.07</v>
      </c>
      <c r="J48" s="57"/>
      <c r="K48" s="58">
        <f>'Raw Data'!AH42</f>
        <v>3711.14</v>
      </c>
      <c r="L48" s="51">
        <f>'Raw Data'!N42</f>
        <v>3711.14</v>
      </c>
      <c r="M48" s="52">
        <f t="shared" si="3"/>
        <v>0</v>
      </c>
      <c r="N48" s="57"/>
      <c r="O48" s="58">
        <f>'Raw Data'!AS42</f>
        <v>447.65</v>
      </c>
      <c r="P48" s="51">
        <f>'Raw Data'!Y42</f>
        <v>378.35</v>
      </c>
      <c r="Q48" s="52">
        <f t="shared" si="4"/>
        <v>-69.3</v>
      </c>
      <c r="R48" s="57"/>
      <c r="S48" s="58">
        <f t="shared" si="5"/>
        <v>-69.3</v>
      </c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</row>
    <row r="49" ht="12.75" customHeight="1">
      <c r="A49" s="48">
        <v>44295.0</v>
      </c>
      <c r="B49" s="49">
        <f>'Raw Data'!C43</f>
        <v>5234652</v>
      </c>
      <c r="C49" s="50">
        <f>'Raw Data'!AE43</f>
        <v>0</v>
      </c>
      <c r="D49" s="51">
        <f>'Raw Data'!J43</f>
        <v>18819</v>
      </c>
      <c r="E49" s="52">
        <f t="shared" si="1"/>
        <v>-18819</v>
      </c>
      <c r="F49" s="53"/>
      <c r="G49" s="54">
        <f>'Raw Data'!AG43</f>
        <v>0</v>
      </c>
      <c r="H49" s="55">
        <f>'Raw Data'!L43</f>
        <v>0</v>
      </c>
      <c r="I49" s="56">
        <f t="shared" si="2"/>
        <v>0</v>
      </c>
      <c r="J49" s="57"/>
      <c r="K49" s="58" t="str">
        <f>'Raw Data'!AH43</f>
        <v/>
      </c>
      <c r="L49" s="51">
        <f>'Raw Data'!N43</f>
        <v>0</v>
      </c>
      <c r="M49" s="52">
        <f t="shared" si="3"/>
        <v>0</v>
      </c>
      <c r="N49" s="57"/>
      <c r="O49" s="58">
        <f>'Raw Data'!AS43</f>
        <v>268.85</v>
      </c>
      <c r="P49" s="51">
        <f>'Raw Data'!Y43</f>
        <v>153.35</v>
      </c>
      <c r="Q49" s="52">
        <f t="shared" si="4"/>
        <v>-115.5</v>
      </c>
      <c r="R49" s="57"/>
      <c r="S49" s="58">
        <f t="shared" si="5"/>
        <v>-115.5</v>
      </c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</row>
    <row r="50" ht="12.75" customHeight="1">
      <c r="A50" s="48">
        <v>44295.0</v>
      </c>
      <c r="B50" s="49">
        <f>'Raw Data'!C59</f>
        <v>5258079</v>
      </c>
      <c r="C50" s="50">
        <f>'Raw Data'!AE59</f>
        <v>0</v>
      </c>
      <c r="D50" s="51">
        <f>'Raw Data'!J59</f>
        <v>157635</v>
      </c>
      <c r="E50" s="52">
        <f t="shared" si="1"/>
        <v>-157635</v>
      </c>
      <c r="F50" s="53"/>
      <c r="G50" s="54">
        <f>'Raw Data'!AG59</f>
        <v>0</v>
      </c>
      <c r="H50" s="55">
        <f>'Raw Data'!L59</f>
        <v>0.07</v>
      </c>
      <c r="I50" s="56">
        <f t="shared" si="2"/>
        <v>-0.07</v>
      </c>
      <c r="J50" s="57"/>
      <c r="K50" s="58" t="str">
        <f>'Raw Data'!AH59</f>
        <v/>
      </c>
      <c r="L50" s="51">
        <f>'Raw Data'!N59</f>
        <v>9508.1</v>
      </c>
      <c r="M50" s="52">
        <f t="shared" si="3"/>
        <v>-9508.1</v>
      </c>
      <c r="N50" s="57"/>
      <c r="O50" s="58">
        <f>'Raw Data'!AS59</f>
        <v>217.49</v>
      </c>
      <c r="P50" s="51">
        <f>'Raw Data'!Y59</f>
        <v>153.35</v>
      </c>
      <c r="Q50" s="52">
        <f t="shared" si="4"/>
        <v>-64.14</v>
      </c>
      <c r="R50" s="57"/>
      <c r="S50" s="58">
        <f t="shared" si="5"/>
        <v>-9572.24</v>
      </c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</row>
    <row r="51" ht="12.75" customHeight="1">
      <c r="A51" s="48">
        <v>44295.0</v>
      </c>
      <c r="B51" s="49">
        <f>'Raw Data'!C60</f>
        <v>5276653</v>
      </c>
      <c r="C51" s="50">
        <f>'Raw Data'!AE60</f>
        <v>0</v>
      </c>
      <c r="D51" s="51">
        <f>'Raw Data'!J60</f>
        <v>46585</v>
      </c>
      <c r="E51" s="52">
        <f t="shared" si="1"/>
        <v>-46585</v>
      </c>
      <c r="F51" s="53"/>
      <c r="G51" s="54">
        <f>'Raw Data'!AG60</f>
        <v>0</v>
      </c>
      <c r="H51" s="55">
        <f>'Raw Data'!L60</f>
        <v>0.07</v>
      </c>
      <c r="I51" s="56">
        <f t="shared" si="2"/>
        <v>-0.07</v>
      </c>
      <c r="J51" s="57"/>
      <c r="K51" s="58">
        <f>'Raw Data'!AH60</f>
        <v>2845.1</v>
      </c>
      <c r="L51" s="51">
        <f>'Raw Data'!N60</f>
        <v>2845.1</v>
      </c>
      <c r="M51" s="52">
        <f t="shared" si="3"/>
        <v>0</v>
      </c>
      <c r="N51" s="57"/>
      <c r="O51" s="58">
        <f>'Raw Data'!AS60</f>
        <v>437.65</v>
      </c>
      <c r="P51" s="51">
        <f>'Raw Data'!Y60</f>
        <v>376.35</v>
      </c>
      <c r="Q51" s="52">
        <f t="shared" si="4"/>
        <v>-61.3</v>
      </c>
      <c r="R51" s="57"/>
      <c r="S51" s="58">
        <f t="shared" si="5"/>
        <v>-61.3</v>
      </c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</row>
    <row r="52" ht="12.75" customHeight="1">
      <c r="A52" s="48">
        <v>44295.0</v>
      </c>
      <c r="B52" s="49">
        <f>'Raw Data'!C52</f>
        <v>5302239</v>
      </c>
      <c r="C52" s="50">
        <f>'Raw Data'!AE52</f>
        <v>0</v>
      </c>
      <c r="D52" s="51">
        <f>'Raw Data'!J52</f>
        <v>221035</v>
      </c>
      <c r="E52" s="52">
        <f t="shared" si="1"/>
        <v>-221035</v>
      </c>
      <c r="F52" s="53"/>
      <c r="G52" s="54">
        <f>'Raw Data'!AG52</f>
        <v>0</v>
      </c>
      <c r="H52" s="55">
        <f>'Raw Data'!L52</f>
        <v>0.07</v>
      </c>
      <c r="I52" s="56">
        <f t="shared" si="2"/>
        <v>-0.07</v>
      </c>
      <c r="J52" s="57"/>
      <c r="K52" s="58">
        <f>'Raw Data'!AH52</f>
        <v>13312.1</v>
      </c>
      <c r="L52" s="51">
        <f>'Raw Data'!N52</f>
        <v>13312.1</v>
      </c>
      <c r="M52" s="52">
        <f t="shared" si="3"/>
        <v>0</v>
      </c>
      <c r="N52" s="57"/>
      <c r="O52" s="58">
        <f>'Raw Data'!AS52</f>
        <v>447.65</v>
      </c>
      <c r="P52" s="51">
        <f>'Raw Data'!Y52</f>
        <v>153.35</v>
      </c>
      <c r="Q52" s="52">
        <f t="shared" si="4"/>
        <v>-294.3</v>
      </c>
      <c r="R52" s="57"/>
      <c r="S52" s="58">
        <f t="shared" si="5"/>
        <v>-294.3</v>
      </c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</row>
    <row r="53" ht="12.75" customHeight="1">
      <c r="A53" s="48">
        <v>44295.0</v>
      </c>
      <c r="B53" s="49">
        <f>'Raw Data'!C37</f>
        <v>5305784</v>
      </c>
      <c r="C53" s="50">
        <f>'Raw Data'!AE37</f>
        <v>0</v>
      </c>
      <c r="D53" s="51">
        <f>'Raw Data'!J37</f>
        <v>52600</v>
      </c>
      <c r="E53" s="52">
        <f t="shared" si="1"/>
        <v>-52600</v>
      </c>
      <c r="F53" s="53"/>
      <c r="G53" s="54">
        <f>'Raw Data'!AG37</f>
        <v>0</v>
      </c>
      <c r="H53" s="55">
        <f>'Raw Data'!L37</f>
        <v>0.07</v>
      </c>
      <c r="I53" s="56">
        <f t="shared" si="2"/>
        <v>-0.07</v>
      </c>
      <c r="J53" s="57"/>
      <c r="K53" s="58">
        <f>'Raw Data'!AH37</f>
        <v>3206</v>
      </c>
      <c r="L53" s="51">
        <f>'Raw Data'!N37</f>
        <v>3206</v>
      </c>
      <c r="M53" s="52">
        <f t="shared" si="3"/>
        <v>0</v>
      </c>
      <c r="N53" s="57"/>
      <c r="O53" s="58">
        <f>'Raw Data'!AS37</f>
        <v>102.35</v>
      </c>
      <c r="P53" s="51">
        <f>'Raw Data'!Y37</f>
        <v>100.2</v>
      </c>
      <c r="Q53" s="52">
        <f t="shared" si="4"/>
        <v>-2.15</v>
      </c>
      <c r="R53" s="57"/>
      <c r="S53" s="58">
        <f t="shared" si="5"/>
        <v>-2.15</v>
      </c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</row>
    <row r="54" ht="12.75" customHeight="1">
      <c r="A54" s="48">
        <v>44295.0</v>
      </c>
      <c r="B54" s="49">
        <f>'Raw Data'!C53</f>
        <v>5310373</v>
      </c>
      <c r="C54" s="50">
        <f>'Raw Data'!AE53</f>
        <v>0</v>
      </c>
      <c r="D54" s="51">
        <f>'Raw Data'!J53</f>
        <v>46699.12</v>
      </c>
      <c r="E54" s="52">
        <f t="shared" si="1"/>
        <v>-46699.12</v>
      </c>
      <c r="F54" s="53"/>
      <c r="G54" s="54">
        <f>'Raw Data'!AG53</f>
        <v>0</v>
      </c>
      <c r="H54" s="55">
        <f>'Raw Data'!L53</f>
        <v>0.07</v>
      </c>
      <c r="I54" s="56">
        <f t="shared" si="2"/>
        <v>-0.07</v>
      </c>
      <c r="J54" s="57"/>
      <c r="K54" s="58">
        <f>'Raw Data'!AH53</f>
        <v>2876.95</v>
      </c>
      <c r="L54" s="51">
        <f>'Raw Data'!N53</f>
        <v>2851.95</v>
      </c>
      <c r="M54" s="52">
        <f t="shared" si="3"/>
        <v>25</v>
      </c>
      <c r="N54" s="57"/>
      <c r="O54" s="58">
        <f>'Raw Data'!AS53</f>
        <v>446.85</v>
      </c>
      <c r="P54" s="51">
        <f>'Raw Data'!Y53</f>
        <v>153.35</v>
      </c>
      <c r="Q54" s="52">
        <f t="shared" si="4"/>
        <v>-293.5</v>
      </c>
      <c r="R54" s="57"/>
      <c r="S54" s="58">
        <f t="shared" si="5"/>
        <v>-268.5</v>
      </c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</row>
    <row r="55" ht="12.75" customHeight="1">
      <c r="A55" s="48">
        <v>44295.0</v>
      </c>
      <c r="B55" s="49">
        <f>'Raw Data'!C44</f>
        <v>5324019</v>
      </c>
      <c r="C55" s="50">
        <f>'Raw Data'!AE44</f>
        <v>0</v>
      </c>
      <c r="D55" s="51">
        <f>'Raw Data'!J44</f>
        <v>60059</v>
      </c>
      <c r="E55" s="52">
        <f t="shared" si="1"/>
        <v>-60059</v>
      </c>
      <c r="F55" s="53"/>
      <c r="G55" s="54">
        <f>'Raw Data'!AG44</f>
        <v>0</v>
      </c>
      <c r="H55" s="55">
        <f>'Raw Data'!L44</f>
        <v>0.075</v>
      </c>
      <c r="I55" s="56">
        <f t="shared" si="2"/>
        <v>-0.075</v>
      </c>
      <c r="J55" s="57"/>
      <c r="K55" s="58">
        <f>'Raw Data'!AH44</f>
        <v>3678.54</v>
      </c>
      <c r="L55" s="51">
        <f>'Raw Data'!N44</f>
        <v>3678.54</v>
      </c>
      <c r="M55" s="52">
        <f t="shared" si="3"/>
        <v>0</v>
      </c>
      <c r="N55" s="57"/>
      <c r="O55" s="58">
        <f>'Raw Data'!AS44</f>
        <v>447.65</v>
      </c>
      <c r="P55" s="51">
        <f>'Raw Data'!Y44</f>
        <v>433.6</v>
      </c>
      <c r="Q55" s="52">
        <f t="shared" si="4"/>
        <v>-14.05</v>
      </c>
      <c r="R55" s="57"/>
      <c r="S55" s="58">
        <f t="shared" si="5"/>
        <v>-14.05</v>
      </c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</row>
    <row r="56" ht="12.75" customHeight="1">
      <c r="A56" s="48">
        <v>44295.0</v>
      </c>
      <c r="B56" s="49">
        <f>'Raw Data'!C61</f>
        <v>5325294</v>
      </c>
      <c r="C56" s="50">
        <f>'Raw Data'!AE61</f>
        <v>0</v>
      </c>
      <c r="D56" s="51">
        <f>'Raw Data'!J61</f>
        <v>35826.5</v>
      </c>
      <c r="E56" s="52">
        <f t="shared" si="1"/>
        <v>-35826.5</v>
      </c>
      <c r="F56" s="53"/>
      <c r="G56" s="54">
        <f>'Raw Data'!AG61</f>
        <v>0</v>
      </c>
      <c r="H56" s="55">
        <f>'Raw Data'!L61</f>
        <v>0.07</v>
      </c>
      <c r="I56" s="56">
        <f t="shared" si="2"/>
        <v>-0.07</v>
      </c>
      <c r="J56" s="57"/>
      <c r="K56" s="58">
        <f>'Raw Data'!AH61</f>
        <v>2199.59</v>
      </c>
      <c r="L56" s="51">
        <f>'Raw Data'!N61</f>
        <v>2199.59</v>
      </c>
      <c r="M56" s="52">
        <f t="shared" si="3"/>
        <v>0</v>
      </c>
      <c r="N56" s="57"/>
      <c r="O56" s="58">
        <f>'Raw Data'!AS61</f>
        <v>86.85</v>
      </c>
      <c r="P56" s="51">
        <f>'Raw Data'!Y61</f>
        <v>100.2</v>
      </c>
      <c r="Q56" s="52">
        <f t="shared" si="4"/>
        <v>13.35</v>
      </c>
      <c r="R56" s="57"/>
      <c r="S56" s="58">
        <f t="shared" si="5"/>
        <v>13.35</v>
      </c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</row>
    <row r="57" ht="12.75" customHeight="1">
      <c r="A57" s="48">
        <v>44295.0</v>
      </c>
      <c r="B57" s="49">
        <f>'Raw Data'!C54</f>
        <v>5336043</v>
      </c>
      <c r="C57" s="50">
        <f>'Raw Data'!AE54</f>
        <v>0</v>
      </c>
      <c r="D57" s="51">
        <f>'Raw Data'!J54</f>
        <v>69123</v>
      </c>
      <c r="E57" s="52">
        <f t="shared" si="1"/>
        <v>-69123</v>
      </c>
      <c r="F57" s="53"/>
      <c r="G57" s="54">
        <f>'Raw Data'!AG54</f>
        <v>0</v>
      </c>
      <c r="H57" s="55">
        <f>'Raw Data'!L54</f>
        <v>0.07</v>
      </c>
      <c r="I57" s="56">
        <f t="shared" si="2"/>
        <v>-0.07</v>
      </c>
      <c r="J57" s="57"/>
      <c r="K57" s="58">
        <f>'Raw Data'!AH54</f>
        <v>4197.38</v>
      </c>
      <c r="L57" s="51">
        <f>'Raw Data'!N54</f>
        <v>4197.38</v>
      </c>
      <c r="M57" s="52">
        <f t="shared" si="3"/>
        <v>0</v>
      </c>
      <c r="N57" s="57"/>
      <c r="O57" s="58">
        <f>'Raw Data'!AS54</f>
        <v>411.55</v>
      </c>
      <c r="P57" s="51">
        <f>'Raw Data'!Y54</f>
        <v>386.35</v>
      </c>
      <c r="Q57" s="52">
        <f t="shared" si="4"/>
        <v>-25.2</v>
      </c>
      <c r="R57" s="57"/>
      <c r="S57" s="58">
        <f t="shared" si="5"/>
        <v>-25.2</v>
      </c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</row>
    <row r="58" ht="12.75" customHeight="1">
      <c r="A58" s="48">
        <v>44295.0</v>
      </c>
      <c r="B58" s="49">
        <f>'Raw Data'!C62</f>
        <v>5353561</v>
      </c>
      <c r="C58" s="50">
        <f>'Raw Data'!AE62</f>
        <v>0</v>
      </c>
      <c r="D58" s="51">
        <f>'Raw Data'!J62</f>
        <v>16163</v>
      </c>
      <c r="E58" s="52">
        <f t="shared" si="1"/>
        <v>-16163</v>
      </c>
      <c r="F58" s="53"/>
      <c r="G58" s="54">
        <f>'Raw Data'!AG62</f>
        <v>0</v>
      </c>
      <c r="H58" s="55">
        <f>'Raw Data'!L62</f>
        <v>0.07</v>
      </c>
      <c r="I58" s="56">
        <f t="shared" si="2"/>
        <v>-0.07</v>
      </c>
      <c r="J58" s="57"/>
      <c r="K58" s="58">
        <f>'Raw Data'!AH62</f>
        <v>1019.78</v>
      </c>
      <c r="L58" s="51">
        <f>'Raw Data'!N62</f>
        <v>1019.78</v>
      </c>
      <c r="M58" s="52">
        <f t="shared" si="3"/>
        <v>0</v>
      </c>
      <c r="N58" s="57"/>
      <c r="O58" s="58">
        <f>'Raw Data'!AS62</f>
        <v>138.44</v>
      </c>
      <c r="P58" s="51">
        <f>'Raw Data'!Y62</f>
        <v>100.2</v>
      </c>
      <c r="Q58" s="52">
        <f t="shared" si="4"/>
        <v>-38.24</v>
      </c>
      <c r="R58" s="57"/>
      <c r="S58" s="58">
        <f t="shared" si="5"/>
        <v>-38.24</v>
      </c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</row>
    <row r="59" ht="12.75" customHeight="1">
      <c r="A59" s="48">
        <v>44295.0</v>
      </c>
      <c r="B59" s="49">
        <f>'Raw Data'!C45</f>
        <v>5372532</v>
      </c>
      <c r="C59" s="50">
        <f>'Raw Data'!AE45</f>
        <v>0</v>
      </c>
      <c r="D59" s="51">
        <f>'Raw Data'!J45</f>
        <v>24367</v>
      </c>
      <c r="E59" s="52">
        <f t="shared" si="1"/>
        <v>-24367</v>
      </c>
      <c r="F59" s="53"/>
      <c r="G59" s="54">
        <f>'Raw Data'!AG45</f>
        <v>0</v>
      </c>
      <c r="H59" s="55">
        <f>'Raw Data'!L45</f>
        <v>0.065</v>
      </c>
      <c r="I59" s="56">
        <f t="shared" si="2"/>
        <v>-0.065</v>
      </c>
      <c r="J59" s="57"/>
      <c r="K59" s="58">
        <f>'Raw Data'!AH45</f>
        <v>1487.02</v>
      </c>
      <c r="L59" s="51">
        <f>'Raw Data'!N45</f>
        <v>1487.02</v>
      </c>
      <c r="M59" s="52">
        <f t="shared" si="3"/>
        <v>0</v>
      </c>
      <c r="N59" s="57"/>
      <c r="O59" s="58">
        <f>'Raw Data'!AS45</f>
        <v>143.35</v>
      </c>
      <c r="P59" s="51">
        <f>'Raw Data'!Y45</f>
        <v>355.85</v>
      </c>
      <c r="Q59" s="52">
        <f t="shared" si="4"/>
        <v>212.5</v>
      </c>
      <c r="R59" s="57"/>
      <c r="S59" s="58">
        <f t="shared" si="5"/>
        <v>212.5</v>
      </c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</row>
    <row r="60" ht="12.75" customHeight="1">
      <c r="A60" s="48">
        <v>44295.0</v>
      </c>
      <c r="B60" s="49">
        <f>'Raw Data'!C46</f>
        <v>5378224</v>
      </c>
      <c r="C60" s="50">
        <f>'Raw Data'!AE46</f>
        <v>0</v>
      </c>
      <c r="D60" s="51">
        <f>'Raw Data'!J46</f>
        <v>20490.67</v>
      </c>
      <c r="E60" s="52">
        <f t="shared" si="1"/>
        <v>-20490.67</v>
      </c>
      <c r="F60" s="53"/>
      <c r="G60" s="54">
        <f>'Raw Data'!AG46</f>
        <v>0</v>
      </c>
      <c r="H60" s="55">
        <f>'Raw Data'!L46</f>
        <v>0</v>
      </c>
      <c r="I60" s="56">
        <f t="shared" si="2"/>
        <v>0</v>
      </c>
      <c r="J60" s="57"/>
      <c r="K60" s="58" t="str">
        <f>'Raw Data'!AH46</f>
        <v/>
      </c>
      <c r="L60" s="51">
        <f>'Raw Data'!N46</f>
        <v>0</v>
      </c>
      <c r="M60" s="52">
        <f t="shared" si="3"/>
        <v>0</v>
      </c>
      <c r="N60" s="57"/>
      <c r="O60" s="58">
        <f>'Raw Data'!AS46</f>
        <v>112.35</v>
      </c>
      <c r="P60" s="51">
        <f>'Raw Data'!Y46</f>
        <v>108.2</v>
      </c>
      <c r="Q60" s="52">
        <f t="shared" si="4"/>
        <v>-4.15</v>
      </c>
      <c r="R60" s="57"/>
      <c r="S60" s="58">
        <f t="shared" si="5"/>
        <v>-4.15</v>
      </c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</row>
    <row r="61" ht="12.75" customHeight="1">
      <c r="A61" s="48">
        <v>44295.0</v>
      </c>
      <c r="B61" s="49">
        <f>'Raw Data'!C55</f>
        <v>5478082</v>
      </c>
      <c r="C61" s="50">
        <f>'Raw Data'!AE55</f>
        <v>0</v>
      </c>
      <c r="D61" s="51">
        <f>'Raw Data'!J55</f>
        <v>103434</v>
      </c>
      <c r="E61" s="52">
        <f t="shared" si="1"/>
        <v>-103434</v>
      </c>
      <c r="F61" s="53"/>
      <c r="G61" s="54">
        <f>'Raw Data'!AG55</f>
        <v>0</v>
      </c>
      <c r="H61" s="55">
        <f>'Raw Data'!L55</f>
        <v>0.07</v>
      </c>
      <c r="I61" s="56">
        <f t="shared" si="2"/>
        <v>-0.07</v>
      </c>
      <c r="J61" s="57"/>
      <c r="K61" s="58">
        <f>'Raw Data'!AH55</f>
        <v>6256.04</v>
      </c>
      <c r="L61" s="51">
        <f>'Raw Data'!N55</f>
        <v>6256.04</v>
      </c>
      <c r="M61" s="52">
        <f t="shared" si="3"/>
        <v>0</v>
      </c>
      <c r="N61" s="57"/>
      <c r="O61" s="58">
        <f>'Raw Data'!AS55</f>
        <v>381.55</v>
      </c>
      <c r="P61" s="51">
        <f>'Raw Data'!Y55</f>
        <v>153.35</v>
      </c>
      <c r="Q61" s="52">
        <f t="shared" si="4"/>
        <v>-228.2</v>
      </c>
      <c r="R61" s="57"/>
      <c r="S61" s="58">
        <f t="shared" si="5"/>
        <v>-228.2</v>
      </c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</row>
    <row r="62" ht="12.75" customHeight="1">
      <c r="A62" s="48">
        <v>44323.0</v>
      </c>
      <c r="B62" s="49">
        <f>'Raw Data'!C91</f>
        <v>24014</v>
      </c>
      <c r="C62" s="50">
        <f>'Raw Data'!AE91</f>
        <v>14669.33</v>
      </c>
      <c r="D62" s="51">
        <f>'Raw Data'!J91</f>
        <v>14669.33</v>
      </c>
      <c r="E62" s="52">
        <f t="shared" si="1"/>
        <v>0</v>
      </c>
      <c r="F62" s="53"/>
      <c r="G62" s="54">
        <f>'Raw Data'!AG91</f>
        <v>0</v>
      </c>
      <c r="H62" s="55">
        <f>'Raw Data'!L91</f>
        <v>0.0605</v>
      </c>
      <c r="I62" s="56">
        <f t="shared" si="2"/>
        <v>-0.0605</v>
      </c>
      <c r="J62" s="57"/>
      <c r="K62" s="58">
        <f>'Raw Data'!AH91</f>
        <v>905.16</v>
      </c>
      <c r="L62" s="51">
        <f>'Raw Data'!N91</f>
        <v>905.16</v>
      </c>
      <c r="M62" s="52">
        <f t="shared" si="3"/>
        <v>0</v>
      </c>
      <c r="N62" s="57"/>
      <c r="O62" s="58">
        <f>'Raw Data'!AS91</f>
        <v>445.65</v>
      </c>
      <c r="P62" s="51">
        <f>'Raw Data'!Y91</f>
        <v>384.35</v>
      </c>
      <c r="Q62" s="52">
        <f t="shared" si="4"/>
        <v>-61.3</v>
      </c>
      <c r="R62" s="57"/>
      <c r="S62" s="58">
        <f t="shared" si="5"/>
        <v>-61.3</v>
      </c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</row>
    <row r="63" ht="12.75" customHeight="1">
      <c r="A63" s="48">
        <v>44323.0</v>
      </c>
      <c r="B63" s="49">
        <f>'Raw Data'!C83</f>
        <v>28531</v>
      </c>
      <c r="C63" s="50">
        <f>'Raw Data'!AE83</f>
        <v>0</v>
      </c>
      <c r="D63" s="51">
        <f>'Raw Data'!J83</f>
        <v>38499</v>
      </c>
      <c r="E63" s="52">
        <f t="shared" si="1"/>
        <v>-38499</v>
      </c>
      <c r="F63" s="53"/>
      <c r="G63" s="54">
        <f>'Raw Data'!AG83</f>
        <v>0</v>
      </c>
      <c r="H63" s="55">
        <f>'Raw Data'!L83</f>
        <v>0.085</v>
      </c>
      <c r="I63" s="56">
        <f t="shared" si="2"/>
        <v>-0.085</v>
      </c>
      <c r="J63" s="57"/>
      <c r="K63" s="58" t="str">
        <f>'Raw Data'!AH83</f>
        <v/>
      </c>
      <c r="L63" s="51">
        <f>'Raw Data'!N83</f>
        <v>2434.94</v>
      </c>
      <c r="M63" s="52">
        <f t="shared" si="3"/>
        <v>-2434.94</v>
      </c>
      <c r="N63" s="57"/>
      <c r="O63" s="58">
        <f>'Raw Data'!AS83</f>
        <v>457.65</v>
      </c>
      <c r="P63" s="51">
        <f>'Raw Data'!Y83</f>
        <v>386.35</v>
      </c>
      <c r="Q63" s="52">
        <f t="shared" si="4"/>
        <v>-71.3</v>
      </c>
      <c r="R63" s="57"/>
      <c r="S63" s="58">
        <f t="shared" si="5"/>
        <v>-2506.24</v>
      </c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</row>
    <row r="64" ht="12.75" customHeight="1">
      <c r="A64" s="48">
        <v>44323.0</v>
      </c>
      <c r="B64" s="49">
        <f>'Raw Data'!C69</f>
        <v>4964796</v>
      </c>
      <c r="C64" s="50">
        <f>'Raw Data'!AE69</f>
        <v>0</v>
      </c>
      <c r="D64" s="51">
        <f>'Raw Data'!J69</f>
        <v>36271.1</v>
      </c>
      <c r="E64" s="52">
        <f t="shared" si="1"/>
        <v>-36271.1</v>
      </c>
      <c r="F64" s="53"/>
      <c r="G64" s="54">
        <f>'Raw Data'!AG69</f>
        <v>0</v>
      </c>
      <c r="H64" s="55">
        <f>'Raw Data'!L69</f>
        <v>0</v>
      </c>
      <c r="I64" s="56">
        <f t="shared" si="2"/>
        <v>0</v>
      </c>
      <c r="J64" s="57"/>
      <c r="K64" s="58" t="str">
        <f>'Raw Data'!AH69</f>
        <v/>
      </c>
      <c r="L64" s="51">
        <f>'Raw Data'!N69</f>
        <v>0</v>
      </c>
      <c r="M64" s="52">
        <f t="shared" si="3"/>
        <v>0</v>
      </c>
      <c r="N64" s="57"/>
      <c r="O64" s="58">
        <f>'Raw Data'!AS69</f>
        <v>367.37</v>
      </c>
      <c r="P64" s="51">
        <f>'Raw Data'!Y69</f>
        <v>100.2</v>
      </c>
      <c r="Q64" s="52">
        <f t="shared" si="4"/>
        <v>-267.17</v>
      </c>
      <c r="R64" s="57"/>
      <c r="S64" s="58">
        <f t="shared" si="5"/>
        <v>-267.17</v>
      </c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</row>
    <row r="65" ht="12.75" customHeight="1">
      <c r="A65" s="48">
        <v>44323.0</v>
      </c>
      <c r="B65" s="49">
        <f>'Raw Data'!C84</f>
        <v>4993499</v>
      </c>
      <c r="C65" s="50">
        <f>'Raw Data'!AE84</f>
        <v>0</v>
      </c>
      <c r="D65" s="51">
        <f>'Raw Data'!J84</f>
        <v>63394</v>
      </c>
      <c r="E65" s="52">
        <f t="shared" si="1"/>
        <v>-63394</v>
      </c>
      <c r="F65" s="53"/>
      <c r="G65" s="54">
        <f>'Raw Data'!AG84</f>
        <v>0</v>
      </c>
      <c r="H65" s="55">
        <f>'Raw Data'!L84</f>
        <v>0</v>
      </c>
      <c r="I65" s="56">
        <f t="shared" si="2"/>
        <v>0</v>
      </c>
      <c r="J65" s="57"/>
      <c r="K65" s="58" t="str">
        <f>'Raw Data'!AH84</f>
        <v/>
      </c>
      <c r="L65" s="51">
        <f>'Raw Data'!N84</f>
        <v>0</v>
      </c>
      <c r="M65" s="52">
        <f t="shared" si="3"/>
        <v>0</v>
      </c>
      <c r="N65" s="57"/>
      <c r="O65" s="58">
        <f>'Raw Data'!AS84</f>
        <v>240.85</v>
      </c>
      <c r="P65" s="51">
        <f>'Raw Data'!Y84</f>
        <v>100.2</v>
      </c>
      <c r="Q65" s="52">
        <f t="shared" si="4"/>
        <v>-140.65</v>
      </c>
      <c r="R65" s="57"/>
      <c r="S65" s="58">
        <f t="shared" si="5"/>
        <v>-140.65</v>
      </c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</row>
    <row r="66" ht="12.75" customHeight="1">
      <c r="A66" s="48">
        <v>44323.0</v>
      </c>
      <c r="B66" s="49">
        <f>'Raw Data'!C70</f>
        <v>4999245</v>
      </c>
      <c r="C66" s="50">
        <f>'Raw Data'!AE70</f>
        <v>0</v>
      </c>
      <c r="D66" s="51">
        <f>'Raw Data'!J70</f>
        <v>40249</v>
      </c>
      <c r="E66" s="52">
        <f t="shared" si="1"/>
        <v>-40249</v>
      </c>
      <c r="F66" s="53"/>
      <c r="G66" s="54">
        <f>'Raw Data'!AG70</f>
        <v>0</v>
      </c>
      <c r="H66" s="55">
        <f>'Raw Data'!L70</f>
        <v>0</v>
      </c>
      <c r="I66" s="56">
        <f t="shared" si="2"/>
        <v>0</v>
      </c>
      <c r="J66" s="57"/>
      <c r="K66" s="58" t="str">
        <f>'Raw Data'!AH70</f>
        <v/>
      </c>
      <c r="L66" s="51">
        <f>'Raw Data'!N70</f>
        <v>0</v>
      </c>
      <c r="M66" s="52">
        <f t="shared" si="3"/>
        <v>0</v>
      </c>
      <c r="N66" s="57"/>
      <c r="O66" s="58">
        <f>'Raw Data'!AS70</f>
        <v>240.85</v>
      </c>
      <c r="P66" s="51">
        <f>'Raw Data'!Y70</f>
        <v>100.2</v>
      </c>
      <c r="Q66" s="52">
        <f t="shared" si="4"/>
        <v>-140.65</v>
      </c>
      <c r="R66" s="57"/>
      <c r="S66" s="58">
        <f t="shared" si="5"/>
        <v>-140.65</v>
      </c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</row>
    <row r="67" ht="12.75" customHeight="1">
      <c r="A67" s="48">
        <v>44323.0</v>
      </c>
      <c r="B67" s="49">
        <f>'Raw Data'!C97</f>
        <v>5028683</v>
      </c>
      <c r="C67" s="50">
        <f>'Raw Data'!AE97</f>
        <v>0</v>
      </c>
      <c r="D67" s="51">
        <f>'Raw Data'!J97</f>
        <v>22114</v>
      </c>
      <c r="E67" s="52">
        <f t="shared" si="1"/>
        <v>-22114</v>
      </c>
      <c r="F67" s="53"/>
      <c r="G67" s="54">
        <f>'Raw Data'!AG97</f>
        <v>0</v>
      </c>
      <c r="H67" s="55" t="str">
        <f>'Raw Data'!L97</f>
        <v>7%</v>
      </c>
      <c r="I67" s="56">
        <f t="shared" si="2"/>
        <v>-0.07</v>
      </c>
      <c r="J67" s="57"/>
      <c r="K67" s="58">
        <f>'Raw Data'!AH97</f>
        <v>1376.84</v>
      </c>
      <c r="L67" s="51">
        <f>'Raw Data'!N97</f>
        <v>1376.84</v>
      </c>
      <c r="M67" s="52">
        <f t="shared" si="3"/>
        <v>0</v>
      </c>
      <c r="N67" s="57"/>
      <c r="O67" s="58">
        <f>'Raw Data'!AS97</f>
        <v>165.05</v>
      </c>
      <c r="P67" s="51">
        <f>'Raw Data'!Y97</f>
        <v>363.85</v>
      </c>
      <c r="Q67" s="52">
        <f t="shared" si="4"/>
        <v>198.8</v>
      </c>
      <c r="R67" s="57"/>
      <c r="S67" s="58">
        <f t="shared" si="5"/>
        <v>198.8</v>
      </c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</row>
    <row r="68" ht="12.75" customHeight="1">
      <c r="A68" s="48">
        <v>44323.0</v>
      </c>
      <c r="B68" s="60">
        <f>'Raw Data'!C78</f>
        <v>5029188</v>
      </c>
      <c r="C68" s="50">
        <f>'Raw Data'!AE78</f>
        <v>0</v>
      </c>
      <c r="D68" s="51">
        <f>'Raw Data'!J78</f>
        <v>71861.49</v>
      </c>
      <c r="E68" s="52">
        <f t="shared" si="1"/>
        <v>-71861.49</v>
      </c>
      <c r="F68" s="53"/>
      <c r="G68" s="54">
        <f>'Raw Data'!AG78</f>
        <v>0</v>
      </c>
      <c r="H68" s="55">
        <f>'Raw Data'!L78</f>
        <v>0.07</v>
      </c>
      <c r="I68" s="56">
        <f t="shared" si="2"/>
        <v>-0.07</v>
      </c>
      <c r="J68" s="57"/>
      <c r="K68" s="58" t="str">
        <f>'Raw Data'!AH78</f>
        <v/>
      </c>
      <c r="L68" s="51">
        <f>'Raw Data'!N78</f>
        <v>4361.69</v>
      </c>
      <c r="M68" s="52">
        <f t="shared" si="3"/>
        <v>-4361.69</v>
      </c>
      <c r="N68" s="57"/>
      <c r="O68" s="58">
        <f>'Raw Data'!AS78</f>
        <v>115.94</v>
      </c>
      <c r="P68" s="51">
        <f>'Raw Data'!Y78</f>
        <v>100.2</v>
      </c>
      <c r="Q68" s="52">
        <f t="shared" si="4"/>
        <v>-15.74</v>
      </c>
      <c r="R68" s="57"/>
      <c r="S68" s="58">
        <f t="shared" si="5"/>
        <v>-4377.43</v>
      </c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</row>
    <row r="69" ht="12.75" customHeight="1">
      <c r="A69" s="48">
        <v>44323.0</v>
      </c>
      <c r="B69" s="49">
        <f>'Raw Data'!C63</f>
        <v>5075764</v>
      </c>
      <c r="C69" s="50">
        <f>'Raw Data'!AE63</f>
        <v>0</v>
      </c>
      <c r="D69" s="51">
        <f>'Raw Data'!J63</f>
        <v>28035</v>
      </c>
      <c r="E69" s="52">
        <f t="shared" si="1"/>
        <v>-28035</v>
      </c>
      <c r="F69" s="53"/>
      <c r="G69" s="54">
        <f>'Raw Data'!AG63</f>
        <v>0</v>
      </c>
      <c r="H69" s="55">
        <f>'Raw Data'!L63</f>
        <v>0</v>
      </c>
      <c r="I69" s="56">
        <f t="shared" si="2"/>
        <v>0</v>
      </c>
      <c r="J69" s="57"/>
      <c r="K69" s="58">
        <f>'Raw Data'!AH63</f>
        <v>1707.1</v>
      </c>
      <c r="L69" s="51">
        <f>'Raw Data'!N63</f>
        <v>1707.1</v>
      </c>
      <c r="M69" s="52">
        <f t="shared" si="3"/>
        <v>0</v>
      </c>
      <c r="N69" s="57"/>
      <c r="O69" s="58">
        <f>'Raw Data'!AS63</f>
        <v>448.85</v>
      </c>
      <c r="P69" s="51">
        <f>'Raw Data'!Y63</f>
        <v>386.35</v>
      </c>
      <c r="Q69" s="52">
        <f t="shared" si="4"/>
        <v>-62.5</v>
      </c>
      <c r="R69" s="57"/>
      <c r="S69" s="58">
        <f t="shared" si="5"/>
        <v>-62.5</v>
      </c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</row>
    <row r="70" ht="12.75" customHeight="1">
      <c r="A70" s="48">
        <v>44323.0</v>
      </c>
      <c r="B70" s="49">
        <f>'Raw Data'!C64</f>
        <v>5121652</v>
      </c>
      <c r="C70" s="50">
        <f>'Raw Data'!AE64</f>
        <v>0</v>
      </c>
      <c r="D70" s="51">
        <f>'Raw Data'!J64</f>
        <v>12385</v>
      </c>
      <c r="E70" s="52">
        <f t="shared" si="1"/>
        <v>-12385</v>
      </c>
      <c r="F70" s="53"/>
      <c r="G70" s="54">
        <f>'Raw Data'!AG64</f>
        <v>0</v>
      </c>
      <c r="H70" s="55">
        <f>'Raw Data'!L64</f>
        <v>0.07</v>
      </c>
      <c r="I70" s="56">
        <f t="shared" si="2"/>
        <v>-0.07</v>
      </c>
      <c r="J70" s="57"/>
      <c r="K70" s="58">
        <f>'Raw Data'!AH64</f>
        <v>793.1</v>
      </c>
      <c r="L70" s="51">
        <f>'Raw Data'!N64</f>
        <v>793.1</v>
      </c>
      <c r="M70" s="52">
        <f t="shared" si="3"/>
        <v>0</v>
      </c>
      <c r="N70" s="57"/>
      <c r="O70" s="58">
        <f>'Raw Data'!AS64</f>
        <v>411.55</v>
      </c>
      <c r="P70" s="51">
        <f>'Raw Data'!Y64</f>
        <v>386.35</v>
      </c>
      <c r="Q70" s="52">
        <f t="shared" si="4"/>
        <v>-25.2</v>
      </c>
      <c r="R70" s="57"/>
      <c r="S70" s="58">
        <f t="shared" si="5"/>
        <v>-25.2</v>
      </c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</row>
    <row r="71" ht="12.75" customHeight="1">
      <c r="A71" s="48">
        <v>44323.0</v>
      </c>
      <c r="B71" s="49">
        <f>'Raw Data'!C74</f>
        <v>5135121</v>
      </c>
      <c r="C71" s="50">
        <f>'Raw Data'!AE74</f>
        <v>0</v>
      </c>
      <c r="D71" s="51">
        <f>'Raw Data'!J74</f>
        <v>30794</v>
      </c>
      <c r="E71" s="52">
        <f t="shared" si="1"/>
        <v>-30794</v>
      </c>
      <c r="F71" s="53"/>
      <c r="G71" s="54">
        <f>'Raw Data'!AG74</f>
        <v>0</v>
      </c>
      <c r="H71" s="55">
        <f>'Raw Data'!L74</f>
        <v>0</v>
      </c>
      <c r="I71" s="56">
        <f t="shared" si="2"/>
        <v>0</v>
      </c>
      <c r="J71" s="57"/>
      <c r="K71" s="58" t="str">
        <f>'Raw Data'!AH74</f>
        <v/>
      </c>
      <c r="L71" s="51">
        <f>'Raw Data'!N74</f>
        <v>0</v>
      </c>
      <c r="M71" s="52">
        <f t="shared" si="3"/>
        <v>0</v>
      </c>
      <c r="N71" s="57"/>
      <c r="O71" s="58">
        <f>'Raw Data'!AS74</f>
        <v>200.11</v>
      </c>
      <c r="P71" s="51">
        <f>'Raw Data'!Y74</f>
        <v>153.35</v>
      </c>
      <c r="Q71" s="52">
        <f t="shared" si="4"/>
        <v>-46.76</v>
      </c>
      <c r="R71" s="57"/>
      <c r="S71" s="58">
        <f t="shared" si="5"/>
        <v>-46.76</v>
      </c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</row>
    <row r="72" ht="12.75" customHeight="1">
      <c r="A72" s="48">
        <v>44323.0</v>
      </c>
      <c r="B72" s="60">
        <f>'Raw Data'!C79</f>
        <v>5136303</v>
      </c>
      <c r="C72" s="50">
        <f>'Raw Data'!AE79</f>
        <v>0</v>
      </c>
      <c r="D72" s="51">
        <f>'Raw Data'!J79</f>
        <v>10146</v>
      </c>
      <c r="E72" s="52">
        <f t="shared" si="1"/>
        <v>-10146</v>
      </c>
      <c r="F72" s="53"/>
      <c r="G72" s="54">
        <f>'Raw Data'!AG79</f>
        <v>0</v>
      </c>
      <c r="H72" s="55">
        <f>'Raw Data'!L79</f>
        <v>0</v>
      </c>
      <c r="I72" s="56">
        <f t="shared" si="2"/>
        <v>0</v>
      </c>
      <c r="J72" s="57"/>
      <c r="K72" s="58" t="str">
        <f>'Raw Data'!AH79</f>
        <v/>
      </c>
      <c r="L72" s="51">
        <f>'Raw Data'!N79</f>
        <v>0</v>
      </c>
      <c r="M72" s="52">
        <f t="shared" si="3"/>
        <v>0</v>
      </c>
      <c r="N72" s="57"/>
      <c r="O72" s="58">
        <f>'Raw Data'!AS79</f>
        <v>205.35</v>
      </c>
      <c r="P72" s="51">
        <f>'Raw Data'!Y79</f>
        <v>100.2</v>
      </c>
      <c r="Q72" s="52">
        <f t="shared" si="4"/>
        <v>-105.15</v>
      </c>
      <c r="R72" s="57"/>
      <c r="S72" s="58">
        <f t="shared" si="5"/>
        <v>-105.15</v>
      </c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</row>
    <row r="73" ht="12.75" customHeight="1">
      <c r="A73" s="48">
        <v>44323.0</v>
      </c>
      <c r="B73" s="49">
        <f>'Raw Data'!C98</f>
        <v>5192591</v>
      </c>
      <c r="C73" s="50">
        <f>'Raw Data'!AE98</f>
        <v>0</v>
      </c>
      <c r="D73" s="51">
        <f>'Raw Data'!J98</f>
        <v>42199</v>
      </c>
      <c r="E73" s="52">
        <f t="shared" si="1"/>
        <v>-42199</v>
      </c>
      <c r="F73" s="53"/>
      <c r="G73" s="54">
        <f>'Raw Data'!AG98</f>
        <v>0</v>
      </c>
      <c r="H73" s="55" t="str">
        <f>'Raw Data'!L98</f>
        <v>7%</v>
      </c>
      <c r="I73" s="56">
        <f t="shared" si="2"/>
        <v>-0.07</v>
      </c>
      <c r="J73" s="57"/>
      <c r="K73" s="58">
        <f>'Raw Data'!AH98</f>
        <v>2581.94</v>
      </c>
      <c r="L73" s="51">
        <f>'Raw Data'!N98</f>
        <v>2581.94</v>
      </c>
      <c r="M73" s="52">
        <f t="shared" si="3"/>
        <v>0</v>
      </c>
      <c r="N73" s="57"/>
      <c r="O73" s="58">
        <f>'Raw Data'!AS98</f>
        <v>120.35</v>
      </c>
      <c r="P73" s="51">
        <f>'Raw Data'!Y98</f>
        <v>106.2</v>
      </c>
      <c r="Q73" s="52">
        <f t="shared" si="4"/>
        <v>-14.15</v>
      </c>
      <c r="R73" s="57"/>
      <c r="S73" s="58">
        <f t="shared" si="5"/>
        <v>-14.15</v>
      </c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</row>
    <row r="74" ht="12.75" customHeight="1">
      <c r="A74" s="48">
        <v>44323.0</v>
      </c>
      <c r="B74" s="49">
        <f>'Raw Data'!C85</f>
        <v>5223471</v>
      </c>
      <c r="C74" s="50">
        <f>'Raw Data'!AE85</f>
        <v>0</v>
      </c>
      <c r="D74" s="51">
        <f>'Raw Data'!J85</f>
        <v>36047</v>
      </c>
      <c r="E74" s="52">
        <f t="shared" si="1"/>
        <v>-36047</v>
      </c>
      <c r="F74" s="53"/>
      <c r="G74" s="54">
        <f>'Raw Data'!AG85</f>
        <v>0</v>
      </c>
      <c r="H74" s="55">
        <f>'Raw Data'!L85</f>
        <v>0</v>
      </c>
      <c r="I74" s="56">
        <f t="shared" si="2"/>
        <v>0</v>
      </c>
      <c r="J74" s="57"/>
      <c r="K74" s="58" t="str">
        <f>'Raw Data'!AH85</f>
        <v/>
      </c>
      <c r="L74" s="51">
        <f>'Raw Data'!N85</f>
        <v>0</v>
      </c>
      <c r="M74" s="52">
        <f t="shared" si="3"/>
        <v>0</v>
      </c>
      <c r="N74" s="57"/>
      <c r="O74" s="58">
        <f>'Raw Data'!AS85</f>
        <v>276.85</v>
      </c>
      <c r="P74" s="51">
        <f>'Raw Data'!Y85</f>
        <v>161.35</v>
      </c>
      <c r="Q74" s="52">
        <f t="shared" si="4"/>
        <v>-115.5</v>
      </c>
      <c r="R74" s="57"/>
      <c r="S74" s="58">
        <f t="shared" si="5"/>
        <v>-115.5</v>
      </c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</row>
    <row r="75" ht="12.75" customHeight="1">
      <c r="A75" s="48">
        <v>44323.0</v>
      </c>
      <c r="B75" s="49">
        <f>'Raw Data'!C86</f>
        <v>5225177</v>
      </c>
      <c r="C75" s="50">
        <f>'Raw Data'!AE86</f>
        <v>0</v>
      </c>
      <c r="D75" s="51">
        <f>'Raw Data'!J86</f>
        <v>27275</v>
      </c>
      <c r="E75" s="52">
        <f t="shared" si="1"/>
        <v>-27275</v>
      </c>
      <c r="F75" s="53"/>
      <c r="G75" s="54">
        <f>'Raw Data'!AG86</f>
        <v>0</v>
      </c>
      <c r="H75" s="55">
        <f>'Raw Data'!L86</f>
        <v>0</v>
      </c>
      <c r="I75" s="56">
        <f t="shared" si="2"/>
        <v>0</v>
      </c>
      <c r="J75" s="57"/>
      <c r="K75" s="58" t="str">
        <f>'Raw Data'!AH86</f>
        <v/>
      </c>
      <c r="L75" s="51">
        <f>'Raw Data'!N86</f>
        <v>0</v>
      </c>
      <c r="M75" s="52">
        <f t="shared" si="3"/>
        <v>0</v>
      </c>
      <c r="N75" s="57"/>
      <c r="O75" s="58">
        <f>'Raw Data'!AS86</f>
        <v>276.85</v>
      </c>
      <c r="P75" s="51">
        <f>'Raw Data'!Y86</f>
        <v>161.35</v>
      </c>
      <c r="Q75" s="52">
        <f t="shared" si="4"/>
        <v>-115.5</v>
      </c>
      <c r="R75" s="57"/>
      <c r="S75" s="58">
        <f t="shared" si="5"/>
        <v>-115.5</v>
      </c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</row>
    <row r="76" ht="12.75" customHeight="1">
      <c r="A76" s="48">
        <v>44323.0</v>
      </c>
      <c r="B76" s="49">
        <f>'Raw Data'!C113</f>
        <v>5234048</v>
      </c>
      <c r="C76" s="50">
        <f>'Raw Data'!AE113</f>
        <v>0</v>
      </c>
      <c r="D76" s="51">
        <f>'Raw Data'!J113</f>
        <v>26369</v>
      </c>
      <c r="E76" s="52">
        <f t="shared" si="1"/>
        <v>-26369</v>
      </c>
      <c r="F76" s="53"/>
      <c r="G76" s="54">
        <f>'Raw Data'!AG113</f>
        <v>0</v>
      </c>
      <c r="H76" s="55" t="str">
        <f>'Raw Data'!L113</f>
        <v>7%</v>
      </c>
      <c r="I76" s="56">
        <f t="shared" si="2"/>
        <v>-0.07</v>
      </c>
      <c r="J76" s="57"/>
      <c r="K76" s="58">
        <f>'Raw Data'!AH113</f>
        <v>1609.7</v>
      </c>
      <c r="L76" s="51">
        <f>'Raw Data'!N113</f>
        <v>1632.14</v>
      </c>
      <c r="M76" s="52">
        <f t="shared" si="3"/>
        <v>-22.44</v>
      </c>
      <c r="N76" s="57"/>
      <c r="O76" s="58">
        <f>'Raw Data'!AS113</f>
        <v>439.35</v>
      </c>
      <c r="P76" s="51">
        <f>'Raw Data'!Y113</f>
        <v>386.35</v>
      </c>
      <c r="Q76" s="52">
        <f t="shared" si="4"/>
        <v>-53</v>
      </c>
      <c r="R76" s="57"/>
      <c r="S76" s="58">
        <f t="shared" si="5"/>
        <v>-75.44</v>
      </c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</row>
    <row r="77" ht="12.75" customHeight="1">
      <c r="A77" s="48">
        <v>44323.0</v>
      </c>
      <c r="B77" s="60">
        <f>'Raw Data'!C80</f>
        <v>5249712</v>
      </c>
      <c r="C77" s="50">
        <f>'Raw Data'!AE80</f>
        <v>0</v>
      </c>
      <c r="D77" s="51">
        <f>'Raw Data'!J80</f>
        <v>34494</v>
      </c>
      <c r="E77" s="52">
        <f t="shared" si="1"/>
        <v>-34494</v>
      </c>
      <c r="F77" s="53"/>
      <c r="G77" s="54">
        <f>'Raw Data'!AG80</f>
        <v>0</v>
      </c>
      <c r="H77" s="55">
        <f>'Raw Data'!L80</f>
        <v>0.07</v>
      </c>
      <c r="I77" s="56">
        <f t="shared" si="2"/>
        <v>-0.07</v>
      </c>
      <c r="J77" s="57"/>
      <c r="K77" s="58">
        <f>'Raw Data'!AH80</f>
        <v>1884.8</v>
      </c>
      <c r="L77" s="51">
        <f>'Raw Data'!N80</f>
        <v>2119.64</v>
      </c>
      <c r="M77" s="52">
        <f t="shared" si="3"/>
        <v>-234.84</v>
      </c>
      <c r="N77" s="57"/>
      <c r="O77" s="58">
        <f>'Raw Data'!AS80</f>
        <v>391.55</v>
      </c>
      <c r="P77" s="51">
        <f>'Raw Data'!Y80</f>
        <v>378.35</v>
      </c>
      <c r="Q77" s="52">
        <f t="shared" si="4"/>
        <v>-13.2</v>
      </c>
      <c r="R77" s="57"/>
      <c r="S77" s="58">
        <f t="shared" si="5"/>
        <v>-248.04</v>
      </c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</row>
    <row r="78" ht="12.75" customHeight="1">
      <c r="A78" s="48">
        <v>44323.0</v>
      </c>
      <c r="B78" s="49">
        <f>'Raw Data'!C105</f>
        <v>5265128</v>
      </c>
      <c r="C78" s="50">
        <f>'Raw Data'!AE105</f>
        <v>0</v>
      </c>
      <c r="D78" s="51">
        <f>'Raw Data'!J105</f>
        <v>21737</v>
      </c>
      <c r="E78" s="52">
        <f t="shared" si="1"/>
        <v>-21737</v>
      </c>
      <c r="F78" s="53"/>
      <c r="G78" s="54">
        <f>'Raw Data'!AG105</f>
        <v>0</v>
      </c>
      <c r="H78" s="55" t="str">
        <f>'Raw Data'!L105</f>
        <v>6.5%</v>
      </c>
      <c r="I78" s="56">
        <f t="shared" si="2"/>
        <v>-0.065</v>
      </c>
      <c r="J78" s="57"/>
      <c r="K78" s="58">
        <f>'Raw Data'!AH105</f>
        <v>1329.22</v>
      </c>
      <c r="L78" s="51">
        <f>'Raw Data'!N105</f>
        <v>1329.22</v>
      </c>
      <c r="M78" s="52">
        <f t="shared" si="3"/>
        <v>0</v>
      </c>
      <c r="N78" s="57"/>
      <c r="O78" s="58">
        <f>'Raw Data'!AS105</f>
        <v>183.85</v>
      </c>
      <c r="P78" s="51">
        <f>'Raw Data'!Y105</f>
        <v>108.2</v>
      </c>
      <c r="Q78" s="52">
        <f t="shared" si="4"/>
        <v>-75.65</v>
      </c>
      <c r="R78" s="57"/>
      <c r="S78" s="58">
        <f t="shared" si="5"/>
        <v>-75.65</v>
      </c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</row>
    <row r="79" ht="12.75" customHeight="1">
      <c r="A79" s="48">
        <v>44323.0</v>
      </c>
      <c r="B79" s="49">
        <f>'Raw Data'!C65</f>
        <v>5273933</v>
      </c>
      <c r="C79" s="50">
        <f>'Raw Data'!AE65</f>
        <v>0</v>
      </c>
      <c r="D79" s="51">
        <f>'Raw Data'!J65</f>
        <v>141325</v>
      </c>
      <c r="E79" s="52">
        <f t="shared" si="1"/>
        <v>-141325</v>
      </c>
      <c r="F79" s="53"/>
      <c r="G79" s="54">
        <f>'Raw Data'!AG65</f>
        <v>0</v>
      </c>
      <c r="H79" s="55">
        <f>'Raw Data'!L65</f>
        <v>0.07</v>
      </c>
      <c r="I79" s="56">
        <f t="shared" si="2"/>
        <v>-0.07</v>
      </c>
      <c r="J79" s="57"/>
      <c r="K79" s="58" t="str">
        <f>'Raw Data'!AH65</f>
        <v/>
      </c>
      <c r="L79" s="51">
        <f>'Raw Data'!N65</f>
        <v>8529.5</v>
      </c>
      <c r="M79" s="52">
        <f t="shared" si="3"/>
        <v>-8529.5</v>
      </c>
      <c r="N79" s="57"/>
      <c r="O79" s="58">
        <f>'Raw Data'!AS65</f>
        <v>214.19</v>
      </c>
      <c r="P79" s="51">
        <f>'Raw Data'!Y65</f>
        <v>153.35</v>
      </c>
      <c r="Q79" s="52">
        <f t="shared" si="4"/>
        <v>-60.84</v>
      </c>
      <c r="R79" s="57"/>
      <c r="S79" s="58">
        <f t="shared" si="5"/>
        <v>-8590.34</v>
      </c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</row>
    <row r="80" ht="12.75" customHeight="1">
      <c r="A80" s="48">
        <v>44323.0</v>
      </c>
      <c r="B80" s="49">
        <f>'Raw Data'!C66</f>
        <v>5297045</v>
      </c>
      <c r="C80" s="50">
        <f>'Raw Data'!AE66</f>
        <v>0</v>
      </c>
      <c r="D80" s="51">
        <f>'Raw Data'!J66</f>
        <v>15094</v>
      </c>
      <c r="E80" s="52">
        <f t="shared" si="1"/>
        <v>-15094</v>
      </c>
      <c r="F80" s="53"/>
      <c r="G80" s="54">
        <f>'Raw Data'!AG66</f>
        <v>0</v>
      </c>
      <c r="H80" s="55">
        <f>'Raw Data'!L66</f>
        <v>0.065</v>
      </c>
      <c r="I80" s="56">
        <f t="shared" si="2"/>
        <v>-0.065</v>
      </c>
      <c r="J80" s="57"/>
      <c r="K80" s="58">
        <f>'Raw Data'!AH66</f>
        <v>930.64</v>
      </c>
      <c r="L80" s="51">
        <f>'Raw Data'!N66</f>
        <v>930.64</v>
      </c>
      <c r="M80" s="52">
        <f t="shared" si="3"/>
        <v>0</v>
      </c>
      <c r="N80" s="57"/>
      <c r="O80" s="58">
        <f>'Raw Data'!AS66</f>
        <v>401.55</v>
      </c>
      <c r="P80" s="51">
        <f>'Raw Data'!Y66</f>
        <v>376.35</v>
      </c>
      <c r="Q80" s="52">
        <f t="shared" si="4"/>
        <v>-25.2</v>
      </c>
      <c r="R80" s="57"/>
      <c r="S80" s="58">
        <f t="shared" si="5"/>
        <v>-25.2</v>
      </c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</row>
    <row r="81" ht="12.75" customHeight="1">
      <c r="A81" s="48">
        <v>44323.0</v>
      </c>
      <c r="B81" s="49">
        <f>'Raw Data'!C75</f>
        <v>5306384</v>
      </c>
      <c r="C81" s="50">
        <f>'Raw Data'!AE75</f>
        <v>0</v>
      </c>
      <c r="D81" s="51">
        <f>'Raw Data'!J75</f>
        <v>40472</v>
      </c>
      <c r="E81" s="52">
        <f t="shared" si="1"/>
        <v>-40472</v>
      </c>
      <c r="F81" s="53"/>
      <c r="G81" s="54">
        <f>'Raw Data'!AG75</f>
        <v>0</v>
      </c>
      <c r="H81" s="55">
        <f>'Raw Data'!L75</f>
        <v>0.0605</v>
      </c>
      <c r="I81" s="56">
        <f t="shared" si="2"/>
        <v>-0.0605</v>
      </c>
      <c r="J81" s="57"/>
      <c r="K81" s="58">
        <f>'Raw Data'!AH75</f>
        <v>2441.38</v>
      </c>
      <c r="L81" s="51">
        <f>'Raw Data'!N75</f>
        <v>2453.32</v>
      </c>
      <c r="M81" s="52">
        <f t="shared" si="3"/>
        <v>-11.94</v>
      </c>
      <c r="N81" s="57"/>
      <c r="O81" s="58">
        <f>'Raw Data'!AS75</f>
        <v>447.65</v>
      </c>
      <c r="P81" s="51">
        <f>'Raw Data'!Y75</f>
        <v>378.35</v>
      </c>
      <c r="Q81" s="52">
        <f t="shared" si="4"/>
        <v>-69.3</v>
      </c>
      <c r="R81" s="57"/>
      <c r="S81" s="58">
        <f t="shared" si="5"/>
        <v>-81.24</v>
      </c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</row>
    <row r="82" ht="12.75" customHeight="1">
      <c r="A82" s="48">
        <v>44323.0</v>
      </c>
      <c r="B82" s="49">
        <f>'Raw Data'!C76</f>
        <v>5314220</v>
      </c>
      <c r="C82" s="50">
        <f>'Raw Data'!AE76</f>
        <v>0</v>
      </c>
      <c r="D82" s="51">
        <f>'Raw Data'!J76</f>
        <v>26651</v>
      </c>
      <c r="E82" s="52">
        <f t="shared" si="1"/>
        <v>-26651</v>
      </c>
      <c r="F82" s="53"/>
      <c r="G82" s="54">
        <f>'Raw Data'!AG76</f>
        <v>0</v>
      </c>
      <c r="H82" s="55">
        <f>'Raw Data'!L76</f>
        <v>0.07</v>
      </c>
      <c r="I82" s="56">
        <f t="shared" si="2"/>
        <v>-0.07</v>
      </c>
      <c r="J82" s="57"/>
      <c r="K82" s="58">
        <f>'Raw Data'!AH76</f>
        <v>1649.06</v>
      </c>
      <c r="L82" s="51">
        <f>'Raw Data'!N76</f>
        <v>1649.06</v>
      </c>
      <c r="M82" s="52">
        <f t="shared" si="3"/>
        <v>0</v>
      </c>
      <c r="N82" s="57"/>
      <c r="O82" s="58">
        <f>'Raw Data'!AS76</f>
        <v>110.35</v>
      </c>
      <c r="P82" s="51">
        <f>'Raw Data'!Y76</f>
        <v>98.2</v>
      </c>
      <c r="Q82" s="52">
        <f t="shared" si="4"/>
        <v>-12.15</v>
      </c>
      <c r="R82" s="57"/>
      <c r="S82" s="58">
        <f t="shared" si="5"/>
        <v>-12.15</v>
      </c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</row>
    <row r="83" ht="12.75" customHeight="1">
      <c r="A83" s="48">
        <v>44323.0</v>
      </c>
      <c r="B83" s="49">
        <f>'Raw Data'!C67</f>
        <v>5315877</v>
      </c>
      <c r="C83" s="50">
        <f>'Raw Data'!AE67</f>
        <v>0</v>
      </c>
      <c r="D83" s="51">
        <f>'Raw Data'!J67</f>
        <v>22990</v>
      </c>
      <c r="E83" s="52">
        <f t="shared" si="1"/>
        <v>-22990</v>
      </c>
      <c r="F83" s="53"/>
      <c r="G83" s="54">
        <f>'Raw Data'!AG67</f>
        <v>0</v>
      </c>
      <c r="H83" s="55">
        <f>'Raw Data'!L67</f>
        <v>0.07</v>
      </c>
      <c r="I83" s="56">
        <f t="shared" si="2"/>
        <v>-0.07</v>
      </c>
      <c r="J83" s="57"/>
      <c r="K83" s="58">
        <f>'Raw Data'!AH67</f>
        <v>1429.4</v>
      </c>
      <c r="L83" s="51">
        <f>'Raw Data'!N67</f>
        <v>1429.4</v>
      </c>
      <c r="M83" s="52">
        <f t="shared" si="3"/>
        <v>0</v>
      </c>
      <c r="N83" s="57"/>
      <c r="O83" s="58">
        <f>'Raw Data'!AS67</f>
        <v>448.85</v>
      </c>
      <c r="P83" s="51">
        <f>'Raw Data'!Y67</f>
        <v>216.6</v>
      </c>
      <c r="Q83" s="52">
        <f t="shared" si="4"/>
        <v>-232.25</v>
      </c>
      <c r="R83" s="57"/>
      <c r="S83" s="58">
        <f t="shared" si="5"/>
        <v>-232.25</v>
      </c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</row>
    <row r="84" ht="12.75" customHeight="1">
      <c r="A84" s="48">
        <v>44323.0</v>
      </c>
      <c r="B84" s="49">
        <f>'Raw Data'!C94</f>
        <v>5337992</v>
      </c>
      <c r="C84" s="50">
        <f>'Raw Data'!AE94</f>
        <v>0</v>
      </c>
      <c r="D84" s="51">
        <f>'Raw Data'!J94</f>
        <v>13337</v>
      </c>
      <c r="E84" s="52">
        <f t="shared" si="1"/>
        <v>-13337</v>
      </c>
      <c r="F84" s="53"/>
      <c r="G84" s="54">
        <f>'Raw Data'!AG94</f>
        <v>0</v>
      </c>
      <c r="H84" s="55">
        <f>'Raw Data'!L94</f>
        <v>0</v>
      </c>
      <c r="I84" s="56">
        <f t="shared" si="2"/>
        <v>0</v>
      </c>
      <c r="J84" s="57"/>
      <c r="K84" s="58" t="str">
        <f>'Raw Data'!AH94</f>
        <v/>
      </c>
      <c r="L84" s="51">
        <f>'Raw Data'!N94</f>
        <v>0</v>
      </c>
      <c r="M84" s="52">
        <f t="shared" si="3"/>
        <v>0</v>
      </c>
      <c r="N84" s="57"/>
      <c r="O84" s="58">
        <f>'Raw Data'!AS94</f>
        <v>117.85</v>
      </c>
      <c r="P84" s="51">
        <f>'Raw Data'!Y94</f>
        <v>100.2</v>
      </c>
      <c r="Q84" s="52">
        <f t="shared" si="4"/>
        <v>-17.65</v>
      </c>
      <c r="R84" s="57"/>
      <c r="S84" s="58">
        <f t="shared" si="5"/>
        <v>-17.65</v>
      </c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</row>
    <row r="85" ht="12.75" customHeight="1">
      <c r="A85" s="48">
        <v>44323.0</v>
      </c>
      <c r="B85" s="49">
        <f>'Raw Data'!C77</f>
        <v>5339218</v>
      </c>
      <c r="C85" s="50">
        <f>'Raw Data'!AE77</f>
        <v>0</v>
      </c>
      <c r="D85" s="51">
        <f>'Raw Data'!J77</f>
        <v>81928</v>
      </c>
      <c r="E85" s="52">
        <f t="shared" si="1"/>
        <v>-81928</v>
      </c>
      <c r="F85" s="53"/>
      <c r="G85" s="54">
        <f>'Raw Data'!AG77</f>
        <v>0</v>
      </c>
      <c r="H85" s="55">
        <f>'Raw Data'!L77</f>
        <v>0.07</v>
      </c>
      <c r="I85" s="56">
        <f t="shared" si="2"/>
        <v>-0.07</v>
      </c>
      <c r="J85" s="57"/>
      <c r="K85" s="58">
        <f>'Raw Data'!AH77</f>
        <v>4965.68</v>
      </c>
      <c r="L85" s="51">
        <f>'Raw Data'!N77</f>
        <v>4965.68</v>
      </c>
      <c r="M85" s="52">
        <f t="shared" si="3"/>
        <v>0</v>
      </c>
      <c r="N85" s="57"/>
      <c r="O85" s="58">
        <f>'Raw Data'!AS77</f>
        <v>401.55</v>
      </c>
      <c r="P85" s="51">
        <f>'Raw Data'!Y77</f>
        <v>153.35</v>
      </c>
      <c r="Q85" s="52">
        <f t="shared" si="4"/>
        <v>-248.2</v>
      </c>
      <c r="R85" s="57"/>
      <c r="S85" s="58">
        <f t="shared" si="5"/>
        <v>-248.2</v>
      </c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</row>
    <row r="86" ht="12.75" customHeight="1">
      <c r="A86" s="48">
        <v>44323.0</v>
      </c>
      <c r="B86" s="49">
        <f>'Raw Data'!C106</f>
        <v>5344138</v>
      </c>
      <c r="C86" s="50">
        <f>'Raw Data'!AE106</f>
        <v>0</v>
      </c>
      <c r="D86" s="51">
        <f>'Raw Data'!J106</f>
        <v>50083</v>
      </c>
      <c r="E86" s="52">
        <f t="shared" si="1"/>
        <v>-50083</v>
      </c>
      <c r="F86" s="53"/>
      <c r="G86" s="54">
        <f>'Raw Data'!AG106</f>
        <v>0</v>
      </c>
      <c r="H86" s="55" t="str">
        <f>'Raw Data'!L106</f>
        <v>7%</v>
      </c>
      <c r="I86" s="56">
        <f t="shared" si="2"/>
        <v>-0.07</v>
      </c>
      <c r="J86" s="57"/>
      <c r="K86" s="58">
        <f>'Raw Data'!AH106</f>
        <v>2992.67</v>
      </c>
      <c r="L86" s="51">
        <f>'Raw Data'!N106</f>
        <v>3054.98</v>
      </c>
      <c r="M86" s="52">
        <f t="shared" si="3"/>
        <v>-62.31</v>
      </c>
      <c r="N86" s="57"/>
      <c r="O86" s="58">
        <f>'Raw Data'!AS106</f>
        <v>401.55</v>
      </c>
      <c r="P86" s="51">
        <f>'Raw Data'!Y106</f>
        <v>153.35</v>
      </c>
      <c r="Q86" s="52">
        <f t="shared" si="4"/>
        <v>-248.2</v>
      </c>
      <c r="R86" s="57"/>
      <c r="S86" s="58">
        <f t="shared" si="5"/>
        <v>-310.51</v>
      </c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</row>
    <row r="87" ht="12.75" customHeight="1">
      <c r="A87" s="48">
        <v>44323.0</v>
      </c>
      <c r="B87" s="49">
        <f>'Raw Data'!C87</f>
        <v>5368005</v>
      </c>
      <c r="C87" s="50">
        <f>'Raw Data'!AE87</f>
        <v>0</v>
      </c>
      <c r="D87" s="51">
        <f>'Raw Data'!J87</f>
        <v>69652</v>
      </c>
      <c r="E87" s="52">
        <f t="shared" si="1"/>
        <v>-69652</v>
      </c>
      <c r="F87" s="53"/>
      <c r="G87" s="54">
        <f>'Raw Data'!AG87</f>
        <v>0</v>
      </c>
      <c r="H87" s="55">
        <f>'Raw Data'!L87</f>
        <v>0.07</v>
      </c>
      <c r="I87" s="56">
        <f t="shared" si="2"/>
        <v>-0.07</v>
      </c>
      <c r="J87" s="57"/>
      <c r="K87" s="58">
        <f>'Raw Data'!AH87</f>
        <v>4229.12</v>
      </c>
      <c r="L87" s="51">
        <f>'Raw Data'!N87</f>
        <v>4229.12</v>
      </c>
      <c r="M87" s="52">
        <f t="shared" si="3"/>
        <v>0</v>
      </c>
      <c r="N87" s="57"/>
      <c r="O87" s="58">
        <f>'Raw Data'!AS87</f>
        <v>457.65</v>
      </c>
      <c r="P87" s="51">
        <f>'Raw Data'!Y87</f>
        <v>161.35</v>
      </c>
      <c r="Q87" s="52">
        <f t="shared" si="4"/>
        <v>-296.3</v>
      </c>
      <c r="R87" s="57"/>
      <c r="S87" s="58">
        <f t="shared" si="5"/>
        <v>-296.3</v>
      </c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</row>
    <row r="88" ht="12.75" customHeight="1">
      <c r="A88" s="48">
        <v>44323.0</v>
      </c>
      <c r="B88" s="49">
        <f>'Raw Data'!C71</f>
        <v>5371417</v>
      </c>
      <c r="C88" s="50">
        <f>'Raw Data'!AE71</f>
        <v>0</v>
      </c>
      <c r="D88" s="51">
        <f>'Raw Data'!J71</f>
        <v>8273.6</v>
      </c>
      <c r="E88" s="52">
        <f t="shared" si="1"/>
        <v>-8273.6</v>
      </c>
      <c r="F88" s="53"/>
      <c r="G88" s="54">
        <f>'Raw Data'!AG71</f>
        <v>0</v>
      </c>
      <c r="H88" s="55">
        <f>'Raw Data'!L71</f>
        <v>0.065</v>
      </c>
      <c r="I88" s="56">
        <f t="shared" si="2"/>
        <v>-0.065</v>
      </c>
      <c r="J88" s="57"/>
      <c r="K88" s="58">
        <f>'Raw Data'!AH71</f>
        <v>50</v>
      </c>
      <c r="L88" s="51">
        <f>'Raw Data'!N71</f>
        <v>521.42</v>
      </c>
      <c r="M88" s="52">
        <f t="shared" si="3"/>
        <v>-471.42</v>
      </c>
      <c r="N88" s="57"/>
      <c r="O88" s="58">
        <f>'Raw Data'!AS71</f>
        <v>173.05</v>
      </c>
      <c r="P88" s="51">
        <f>'Raw Data'!Y71</f>
        <v>361.85</v>
      </c>
      <c r="Q88" s="52">
        <f t="shared" si="4"/>
        <v>188.8</v>
      </c>
      <c r="R88" s="57"/>
      <c r="S88" s="58">
        <f t="shared" si="5"/>
        <v>-282.62</v>
      </c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</row>
    <row r="89" ht="12.75" customHeight="1">
      <c r="A89" s="48">
        <v>44323.0</v>
      </c>
      <c r="B89" s="49">
        <f>'Raw Data'!C100</f>
        <v>5398747</v>
      </c>
      <c r="C89" s="50">
        <f>'Raw Data'!AE100</f>
        <v>0</v>
      </c>
      <c r="D89" s="51">
        <f>'Raw Data'!J100</f>
        <v>26979.55</v>
      </c>
      <c r="E89" s="52">
        <f t="shared" si="1"/>
        <v>-26979.55</v>
      </c>
      <c r="F89" s="53"/>
      <c r="G89" s="54">
        <f>'Raw Data'!AG100</f>
        <v>0</v>
      </c>
      <c r="H89" s="55" t="str">
        <f>'Raw Data'!L100</f>
        <v>7%</v>
      </c>
      <c r="I89" s="56">
        <f t="shared" si="2"/>
        <v>-0.07</v>
      </c>
      <c r="J89" s="57"/>
      <c r="K89" s="58">
        <f>'Raw Data'!AH100</f>
        <v>1668.77</v>
      </c>
      <c r="L89" s="51">
        <f>'Raw Data'!N100</f>
        <v>1668.77</v>
      </c>
      <c r="M89" s="52">
        <f t="shared" si="3"/>
        <v>0</v>
      </c>
      <c r="N89" s="57"/>
      <c r="O89" s="58">
        <f>'Raw Data'!AS100</f>
        <v>444.05</v>
      </c>
      <c r="P89" s="51">
        <f>'Raw Data'!Y100</f>
        <v>441.6</v>
      </c>
      <c r="Q89" s="52">
        <f t="shared" si="4"/>
        <v>-2.45</v>
      </c>
      <c r="R89" s="57"/>
      <c r="S89" s="58">
        <f t="shared" si="5"/>
        <v>-2.45</v>
      </c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</row>
    <row r="90" ht="12.75" customHeight="1">
      <c r="A90" s="48">
        <v>44323.0</v>
      </c>
      <c r="B90" s="49">
        <f>'Raw Data'!C101</f>
        <v>5424447</v>
      </c>
      <c r="C90" s="50">
        <f>'Raw Data'!AE101</f>
        <v>0</v>
      </c>
      <c r="D90" s="51">
        <f>'Raw Data'!J101</f>
        <v>64530</v>
      </c>
      <c r="E90" s="52">
        <f t="shared" si="1"/>
        <v>-64530</v>
      </c>
      <c r="F90" s="53"/>
      <c r="G90" s="54">
        <f>'Raw Data'!AG101</f>
        <v>0</v>
      </c>
      <c r="H90" s="55">
        <f>'Raw Data'!L101</f>
        <v>0</v>
      </c>
      <c r="I90" s="56">
        <f t="shared" si="2"/>
        <v>0</v>
      </c>
      <c r="J90" s="57"/>
      <c r="K90" s="58" t="str">
        <f>'Raw Data'!AH101</f>
        <v/>
      </c>
      <c r="L90" s="51">
        <f>'Raw Data'!N101</f>
        <v>0</v>
      </c>
      <c r="M90" s="52">
        <f t="shared" si="3"/>
        <v>0</v>
      </c>
      <c r="N90" s="57"/>
      <c r="O90" s="58">
        <f>'Raw Data'!AS101</f>
        <v>168.6</v>
      </c>
      <c r="P90" s="51">
        <f>'Raw Data'!Y101</f>
        <v>153.35</v>
      </c>
      <c r="Q90" s="52">
        <f t="shared" si="4"/>
        <v>-15.25</v>
      </c>
      <c r="R90" s="57"/>
      <c r="S90" s="58">
        <f t="shared" si="5"/>
        <v>-15.25</v>
      </c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</row>
    <row r="91" ht="12.75" customHeight="1">
      <c r="A91" s="48">
        <v>44323.0</v>
      </c>
      <c r="B91" s="49">
        <f>'Raw Data'!C92</f>
        <v>5428101</v>
      </c>
      <c r="C91" s="50">
        <f>'Raw Data'!AE92</f>
        <v>0</v>
      </c>
      <c r="D91" s="51">
        <f>'Raw Data'!J92</f>
        <v>13998.6</v>
      </c>
      <c r="E91" s="52">
        <f t="shared" si="1"/>
        <v>-13998.6</v>
      </c>
      <c r="F91" s="53"/>
      <c r="G91" s="54">
        <f>'Raw Data'!AG92</f>
        <v>0</v>
      </c>
      <c r="H91" s="55">
        <f>'Raw Data'!L92</f>
        <v>0.075</v>
      </c>
      <c r="I91" s="56">
        <f t="shared" si="2"/>
        <v>-0.075</v>
      </c>
      <c r="J91" s="57"/>
      <c r="K91" s="58">
        <f>'Raw Data'!AH92</f>
        <v>914.92</v>
      </c>
      <c r="L91" s="51">
        <f>'Raw Data'!N92</f>
        <v>914.92</v>
      </c>
      <c r="M91" s="52">
        <f t="shared" si="3"/>
        <v>0</v>
      </c>
      <c r="N91" s="57"/>
      <c r="O91" s="58">
        <f>'Raw Data'!AS92</f>
        <v>102.35</v>
      </c>
      <c r="P91" s="51">
        <f>'Raw Data'!Y92</f>
        <v>100.2</v>
      </c>
      <c r="Q91" s="52">
        <f t="shared" si="4"/>
        <v>-2.15</v>
      </c>
      <c r="R91" s="57"/>
      <c r="S91" s="58">
        <f t="shared" si="5"/>
        <v>-2.15</v>
      </c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</row>
    <row r="92" ht="12.75" customHeight="1">
      <c r="A92" s="48">
        <v>44323.0</v>
      </c>
      <c r="B92" s="49">
        <f>'Raw Data'!C107</f>
        <v>5438723</v>
      </c>
      <c r="C92" s="50">
        <f>'Raw Data'!AE107</f>
        <v>0</v>
      </c>
      <c r="D92" s="51">
        <f>'Raw Data'!J107</f>
        <v>43032</v>
      </c>
      <c r="E92" s="52">
        <f t="shared" si="1"/>
        <v>-43032</v>
      </c>
      <c r="F92" s="53"/>
      <c r="G92" s="54">
        <f>'Raw Data'!AG107</f>
        <v>0</v>
      </c>
      <c r="H92" s="55" t="str">
        <f>'Raw Data'!L107</f>
        <v>6.5%</v>
      </c>
      <c r="I92" s="56">
        <f t="shared" si="2"/>
        <v>-0.065</v>
      </c>
      <c r="J92" s="57"/>
      <c r="K92" s="58">
        <f>'Raw Data'!AH107</f>
        <v>2606.92</v>
      </c>
      <c r="L92" s="51">
        <f>'Raw Data'!N107</f>
        <v>2606.92</v>
      </c>
      <c r="M92" s="52">
        <f t="shared" si="3"/>
        <v>0</v>
      </c>
      <c r="N92" s="57"/>
      <c r="O92" s="58">
        <f>'Raw Data'!AS107</f>
        <v>143.85</v>
      </c>
      <c r="P92" s="51">
        <f>'Raw Data'!Y107</f>
        <v>100.2</v>
      </c>
      <c r="Q92" s="52">
        <f t="shared" si="4"/>
        <v>-43.65</v>
      </c>
      <c r="R92" s="57"/>
      <c r="S92" s="58">
        <f t="shared" si="5"/>
        <v>-43.65</v>
      </c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</row>
    <row r="93" ht="12.75" customHeight="1">
      <c r="A93" s="48">
        <v>44323.0</v>
      </c>
      <c r="B93" s="49">
        <f>'Raw Data'!C95</f>
        <v>5452477</v>
      </c>
      <c r="C93" s="50">
        <f>'Raw Data'!AE95</f>
        <v>0</v>
      </c>
      <c r="D93" s="51">
        <f>'Raw Data'!J95</f>
        <v>54394</v>
      </c>
      <c r="E93" s="52">
        <f t="shared" si="1"/>
        <v>-54394</v>
      </c>
      <c r="F93" s="53"/>
      <c r="G93" s="54">
        <f>'Raw Data'!AG95</f>
        <v>0</v>
      </c>
      <c r="H93" s="55">
        <f>'Raw Data'!L95</f>
        <v>0</v>
      </c>
      <c r="I93" s="56">
        <f t="shared" si="2"/>
        <v>0</v>
      </c>
      <c r="J93" s="57"/>
      <c r="K93" s="58" t="str">
        <f>'Raw Data'!AH95</f>
        <v/>
      </c>
      <c r="L93" s="51">
        <f>'Raw Data'!N95</f>
        <v>0</v>
      </c>
      <c r="M93" s="52">
        <f t="shared" si="3"/>
        <v>0</v>
      </c>
      <c r="N93" s="57"/>
      <c r="O93" s="58">
        <f>'Raw Data'!AS95</f>
        <v>247.95</v>
      </c>
      <c r="P93" s="51">
        <f>'Raw Data'!Y95</f>
        <v>153.35</v>
      </c>
      <c r="Q93" s="52">
        <f t="shared" si="4"/>
        <v>-94.6</v>
      </c>
      <c r="R93" s="57"/>
      <c r="S93" s="58">
        <f t="shared" si="5"/>
        <v>-94.6</v>
      </c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</row>
    <row r="94" ht="12.75" customHeight="1">
      <c r="A94" s="48">
        <v>44323.0</v>
      </c>
      <c r="B94" s="49">
        <f>'Raw Data'!C99</f>
        <v>5460936</v>
      </c>
      <c r="C94" s="50">
        <f>'Raw Data'!AE99</f>
        <v>0</v>
      </c>
      <c r="D94" s="51">
        <f>'Raw Data'!J99</f>
        <v>27300</v>
      </c>
      <c r="E94" s="52">
        <f t="shared" si="1"/>
        <v>-27300</v>
      </c>
      <c r="F94" s="53"/>
      <c r="G94" s="54">
        <f>'Raw Data'!AG99</f>
        <v>0</v>
      </c>
      <c r="H94" s="55" t="str">
        <f>'Raw Data'!L99</f>
        <v>7%</v>
      </c>
      <c r="I94" s="56">
        <f t="shared" si="2"/>
        <v>-0.07</v>
      </c>
      <c r="J94" s="57"/>
      <c r="K94" s="58" t="str">
        <f>'Raw Data'!AH99</f>
        <v/>
      </c>
      <c r="L94" s="51">
        <f>'Raw Data'!N99</f>
        <v>1688</v>
      </c>
      <c r="M94" s="52">
        <f t="shared" si="3"/>
        <v>-1688</v>
      </c>
      <c r="N94" s="57"/>
      <c r="O94" s="58">
        <f>'Raw Data'!AS99</f>
        <v>188.05</v>
      </c>
      <c r="P94" s="51">
        <f>'Raw Data'!Y99</f>
        <v>143.35</v>
      </c>
      <c r="Q94" s="52">
        <f t="shared" si="4"/>
        <v>-44.7</v>
      </c>
      <c r="R94" s="57"/>
      <c r="S94" s="58">
        <f t="shared" si="5"/>
        <v>-1732.7</v>
      </c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</row>
    <row r="95" ht="12.75" customHeight="1">
      <c r="A95" s="48">
        <v>44323.0</v>
      </c>
      <c r="B95" s="49">
        <f>'Raw Data'!C68</f>
        <v>5465648</v>
      </c>
      <c r="C95" s="50">
        <f>'Raw Data'!AE68</f>
        <v>0</v>
      </c>
      <c r="D95" s="51">
        <f>'Raw Data'!J68</f>
        <v>21050</v>
      </c>
      <c r="E95" s="52">
        <f t="shared" si="1"/>
        <v>-21050</v>
      </c>
      <c r="F95" s="53"/>
      <c r="G95" s="54">
        <f>'Raw Data'!AG68</f>
        <v>0</v>
      </c>
      <c r="H95" s="55">
        <f>'Raw Data'!L68</f>
        <v>0.07</v>
      </c>
      <c r="I95" s="56">
        <f t="shared" si="2"/>
        <v>-0.07</v>
      </c>
      <c r="J95" s="57"/>
      <c r="K95" s="58">
        <f>'Raw Data'!AH68</f>
        <v>1313</v>
      </c>
      <c r="L95" s="51">
        <f>'Raw Data'!N68</f>
        <v>1313</v>
      </c>
      <c r="M95" s="52">
        <f t="shared" si="3"/>
        <v>0</v>
      </c>
      <c r="N95" s="57"/>
      <c r="O95" s="58">
        <f>'Raw Data'!AS68</f>
        <v>401.55</v>
      </c>
      <c r="P95" s="51">
        <f>'Raw Data'!Y68</f>
        <v>378.35</v>
      </c>
      <c r="Q95" s="52">
        <f t="shared" si="4"/>
        <v>-23.2</v>
      </c>
      <c r="R95" s="57"/>
      <c r="S95" s="58">
        <f t="shared" si="5"/>
        <v>-23.2</v>
      </c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</row>
    <row r="96" ht="12.75" customHeight="1">
      <c r="A96" s="48">
        <v>44323.0</v>
      </c>
      <c r="B96" s="49">
        <f>'Raw Data'!C108</f>
        <v>5466171</v>
      </c>
      <c r="C96" s="50">
        <f>'Raw Data'!AE108</f>
        <v>0</v>
      </c>
      <c r="D96" s="51">
        <f>'Raw Data'!J108</f>
        <v>47896.14</v>
      </c>
      <c r="E96" s="52">
        <f t="shared" si="1"/>
        <v>-47896.14</v>
      </c>
      <c r="F96" s="53"/>
      <c r="G96" s="54">
        <f>'Raw Data'!AG108</f>
        <v>0</v>
      </c>
      <c r="H96" s="55" t="str">
        <f>'Raw Data'!L108</f>
        <v>7%</v>
      </c>
      <c r="I96" s="56">
        <f t="shared" si="2"/>
        <v>-0.07</v>
      </c>
      <c r="J96" s="57"/>
      <c r="K96" s="58">
        <f>'Raw Data'!AH108</f>
        <v>2923.77</v>
      </c>
      <c r="L96" s="51">
        <f>'Raw Data'!N108</f>
        <v>2923.77</v>
      </c>
      <c r="M96" s="52">
        <f t="shared" si="3"/>
        <v>0</v>
      </c>
      <c r="N96" s="57"/>
      <c r="O96" s="58">
        <f>'Raw Data'!AS108</f>
        <v>409.55</v>
      </c>
      <c r="P96" s="51">
        <f>'Raw Data'!Y108</f>
        <v>376.35</v>
      </c>
      <c r="Q96" s="52">
        <f t="shared" si="4"/>
        <v>-33.2</v>
      </c>
      <c r="R96" s="57"/>
      <c r="S96" s="58">
        <f t="shared" si="5"/>
        <v>-33.2</v>
      </c>
    </row>
    <row r="97" ht="12.75" customHeight="1">
      <c r="A97" s="48">
        <v>44323.0</v>
      </c>
      <c r="B97" s="49">
        <f>'Raw Data'!C88</f>
        <v>5469247</v>
      </c>
      <c r="C97" s="50">
        <f>'Raw Data'!AE88</f>
        <v>0</v>
      </c>
      <c r="D97" s="51">
        <f>'Raw Data'!J88</f>
        <v>79989.63</v>
      </c>
      <c r="E97" s="52">
        <f t="shared" si="1"/>
        <v>-79989.63</v>
      </c>
      <c r="F97" s="53"/>
      <c r="G97" s="54">
        <f>'Raw Data'!AG88</f>
        <v>0</v>
      </c>
      <c r="H97" s="55">
        <f>'Raw Data'!L88</f>
        <v>0.07</v>
      </c>
      <c r="I97" s="56">
        <f t="shared" si="2"/>
        <v>-0.07</v>
      </c>
      <c r="J97" s="57"/>
      <c r="K97" s="58">
        <f>'Raw Data'!AH88</f>
        <v>4849.38</v>
      </c>
      <c r="L97" s="51">
        <f>'Raw Data'!N88</f>
        <v>4849.38</v>
      </c>
      <c r="M97" s="52">
        <f t="shared" si="3"/>
        <v>0</v>
      </c>
      <c r="N97" s="57"/>
      <c r="O97" s="58">
        <f>'Raw Data'!AS88</f>
        <v>457.65</v>
      </c>
      <c r="P97" s="51">
        <f>'Raw Data'!Y88</f>
        <v>386.35</v>
      </c>
      <c r="Q97" s="52">
        <f t="shared" si="4"/>
        <v>-71.3</v>
      </c>
      <c r="R97" s="57"/>
      <c r="S97" s="58">
        <f t="shared" si="5"/>
        <v>-71.3</v>
      </c>
    </row>
    <row r="98" ht="12.75" customHeight="1">
      <c r="A98" s="48">
        <v>44323.0</v>
      </c>
      <c r="B98" s="60">
        <f>'Raw Data'!C81</f>
        <v>5482416</v>
      </c>
      <c r="C98" s="50">
        <f>'Raw Data'!AE81</f>
        <v>0</v>
      </c>
      <c r="D98" s="51">
        <f>'Raw Data'!J81</f>
        <v>21345</v>
      </c>
      <c r="E98" s="52">
        <f t="shared" si="1"/>
        <v>-21345</v>
      </c>
      <c r="F98" s="53"/>
      <c r="G98" s="54">
        <f>'Raw Data'!AG81</f>
        <v>0</v>
      </c>
      <c r="H98" s="55">
        <f>'Raw Data'!L81</f>
        <v>0.07</v>
      </c>
      <c r="I98" s="56">
        <f t="shared" si="2"/>
        <v>-0.07</v>
      </c>
      <c r="J98" s="57"/>
      <c r="K98" s="58">
        <f>'Raw Data'!AH81</f>
        <v>1330.7</v>
      </c>
      <c r="L98" s="51">
        <f>'Raw Data'!N81</f>
        <v>1330.7</v>
      </c>
      <c r="M98" s="52">
        <f t="shared" si="3"/>
        <v>0</v>
      </c>
      <c r="N98" s="57"/>
      <c r="O98" s="58">
        <f>'Raw Data'!AS81</f>
        <v>353.85</v>
      </c>
      <c r="P98" s="51">
        <f>'Raw Data'!Y81</f>
        <v>441.6</v>
      </c>
      <c r="Q98" s="52">
        <f t="shared" si="4"/>
        <v>87.75</v>
      </c>
      <c r="R98" s="57"/>
      <c r="S98" s="58">
        <f t="shared" si="5"/>
        <v>87.75</v>
      </c>
    </row>
    <row r="99" ht="12.75" customHeight="1">
      <c r="A99" s="48">
        <v>44323.0</v>
      </c>
      <c r="B99" s="49">
        <f>'Raw Data'!C102</f>
        <v>5483954</v>
      </c>
      <c r="C99" s="50">
        <f>'Raw Data'!AE102</f>
        <v>0</v>
      </c>
      <c r="D99" s="51">
        <f>'Raw Data'!J102</f>
        <v>58443.95</v>
      </c>
      <c r="E99" s="52">
        <f t="shared" si="1"/>
        <v>-58443.95</v>
      </c>
      <c r="F99" s="53"/>
      <c r="G99" s="54">
        <f>'Raw Data'!AG102</f>
        <v>0</v>
      </c>
      <c r="H99" s="55" t="str">
        <f>'Raw Data'!L102</f>
        <v>7%</v>
      </c>
      <c r="I99" s="56">
        <f t="shared" si="2"/>
        <v>-0.07</v>
      </c>
      <c r="J99" s="57"/>
      <c r="K99" s="58">
        <f>'Raw Data'!AH102</f>
        <v>3500</v>
      </c>
      <c r="L99" s="51">
        <f>'Raw Data'!N102</f>
        <v>3556.64</v>
      </c>
      <c r="M99" s="52">
        <f t="shared" si="3"/>
        <v>-56.64</v>
      </c>
      <c r="N99" s="57"/>
      <c r="O99" s="58">
        <f>'Raw Data'!AS102</f>
        <v>406.85</v>
      </c>
      <c r="P99" s="51">
        <f>'Raw Data'!Y102</f>
        <v>386.35</v>
      </c>
      <c r="Q99" s="52">
        <f t="shared" si="4"/>
        <v>-20.5</v>
      </c>
      <c r="R99" s="57"/>
      <c r="S99" s="58">
        <f t="shared" si="5"/>
        <v>-77.14</v>
      </c>
    </row>
    <row r="100" ht="12.75" customHeight="1">
      <c r="A100" s="48">
        <v>44323.0</v>
      </c>
      <c r="B100" s="60">
        <f>'Raw Data'!C82</f>
        <v>5505574</v>
      </c>
      <c r="C100" s="50">
        <f>'Raw Data'!AE82</f>
        <v>0</v>
      </c>
      <c r="D100" s="51">
        <f>'Raw Data'!J82</f>
        <v>121133</v>
      </c>
      <c r="E100" s="52">
        <f t="shared" si="1"/>
        <v>-121133</v>
      </c>
      <c r="F100" s="53"/>
      <c r="G100" s="54">
        <f>'Raw Data'!AG82</f>
        <v>0</v>
      </c>
      <c r="H100" s="55">
        <f>'Raw Data'!L82</f>
        <v>0.065</v>
      </c>
      <c r="I100" s="56">
        <f t="shared" si="2"/>
        <v>-0.065</v>
      </c>
      <c r="J100" s="57"/>
      <c r="K100" s="58">
        <f>'Raw Data'!AH82</f>
        <v>7292.98</v>
      </c>
      <c r="L100" s="51">
        <f>'Raw Data'!N82</f>
        <v>7292.98</v>
      </c>
      <c r="M100" s="52">
        <f t="shared" si="3"/>
        <v>0</v>
      </c>
      <c r="N100" s="57"/>
      <c r="O100" s="58">
        <f>'Raw Data'!AS82</f>
        <v>414.05</v>
      </c>
      <c r="P100" s="51">
        <f>'Raw Data'!Y82</f>
        <v>378.35</v>
      </c>
      <c r="Q100" s="52">
        <f t="shared" si="4"/>
        <v>-35.7</v>
      </c>
      <c r="R100" s="57"/>
      <c r="S100" s="58">
        <f t="shared" si="5"/>
        <v>-35.7</v>
      </c>
    </row>
    <row r="101" ht="12.75" customHeight="1">
      <c r="A101" s="48">
        <v>44323.0</v>
      </c>
      <c r="B101" s="49">
        <f>'Raw Data'!C96</f>
        <v>5509338</v>
      </c>
      <c r="C101" s="50">
        <f>'Raw Data'!AE96</f>
        <v>0</v>
      </c>
      <c r="D101" s="51">
        <f>'Raw Data'!J96</f>
        <v>24191.6</v>
      </c>
      <c r="E101" s="52">
        <f t="shared" si="1"/>
        <v>-24191.6</v>
      </c>
      <c r="F101" s="53"/>
      <c r="G101" s="54">
        <f>'Raw Data'!AG96</f>
        <v>0</v>
      </c>
      <c r="H101" s="55">
        <f>'Raw Data'!L96</f>
        <v>0.07</v>
      </c>
      <c r="I101" s="56">
        <f t="shared" si="2"/>
        <v>-0.07</v>
      </c>
      <c r="J101" s="57"/>
      <c r="K101" s="58">
        <f>'Raw Data'!AH96</f>
        <v>50</v>
      </c>
      <c r="L101" s="51">
        <f>'Raw Data'!N96</f>
        <v>1501.5</v>
      </c>
      <c r="M101" s="52">
        <f t="shared" si="3"/>
        <v>-1451.5</v>
      </c>
      <c r="N101" s="57"/>
      <c r="O101" s="58">
        <f>'Raw Data'!AS96</f>
        <v>411.55</v>
      </c>
      <c r="P101" s="51">
        <f>'Raw Data'!Y96</f>
        <v>386.35</v>
      </c>
      <c r="Q101" s="52">
        <f t="shared" si="4"/>
        <v>-25.2</v>
      </c>
      <c r="R101" s="57"/>
      <c r="S101" s="58">
        <f t="shared" si="5"/>
        <v>-1476.7</v>
      </c>
    </row>
    <row r="102" ht="12.75" customHeight="1">
      <c r="A102" s="48">
        <v>44323.0</v>
      </c>
      <c r="B102" s="49">
        <f>'Raw Data'!C72</f>
        <v>5521878</v>
      </c>
      <c r="C102" s="50">
        <f>'Raw Data'!AE72</f>
        <v>0</v>
      </c>
      <c r="D102" s="51">
        <f>'Raw Data'!J72</f>
        <v>39527.36</v>
      </c>
      <c r="E102" s="52">
        <f t="shared" si="1"/>
        <v>-39527.36</v>
      </c>
      <c r="F102" s="53"/>
      <c r="G102" s="54">
        <f>'Raw Data'!AG72</f>
        <v>0</v>
      </c>
      <c r="H102" s="55">
        <f>'Raw Data'!L72</f>
        <v>0</v>
      </c>
      <c r="I102" s="56">
        <f t="shared" si="2"/>
        <v>0</v>
      </c>
      <c r="J102" s="57"/>
      <c r="K102" s="58" t="str">
        <f>'Raw Data'!AH72</f>
        <v/>
      </c>
      <c r="L102" s="51">
        <f>'Raw Data'!N72</f>
        <v>0</v>
      </c>
      <c r="M102" s="52">
        <f t="shared" si="3"/>
        <v>0</v>
      </c>
      <c r="N102" s="57"/>
      <c r="O102" s="58">
        <f>'Raw Data'!AS72</f>
        <v>199.35</v>
      </c>
      <c r="P102" s="51">
        <f>'Raw Data'!Y72</f>
        <v>100.2</v>
      </c>
      <c r="Q102" s="52">
        <f t="shared" si="4"/>
        <v>-99.15</v>
      </c>
      <c r="R102" s="57"/>
      <c r="S102" s="58">
        <f t="shared" si="5"/>
        <v>-99.15</v>
      </c>
    </row>
    <row r="103" ht="12.75" customHeight="1">
      <c r="A103" s="48">
        <v>44323.0</v>
      </c>
      <c r="B103" s="49">
        <f>'Raw Data'!C109</f>
        <v>5543630</v>
      </c>
      <c r="C103" s="50">
        <f>'Raw Data'!AE109</f>
        <v>0</v>
      </c>
      <c r="D103" s="51">
        <f>'Raw Data'!J109</f>
        <v>55527</v>
      </c>
      <c r="E103" s="52">
        <f t="shared" si="1"/>
        <v>-55527</v>
      </c>
      <c r="F103" s="53"/>
      <c r="G103" s="54">
        <f>'Raw Data'!AG109</f>
        <v>0</v>
      </c>
      <c r="H103" s="55" t="str">
        <f>'Raw Data'!L109</f>
        <v>7%</v>
      </c>
      <c r="I103" s="56">
        <f t="shared" si="2"/>
        <v>-0.07</v>
      </c>
      <c r="J103" s="57"/>
      <c r="K103" s="58" t="str">
        <f>'Raw Data'!AH109</f>
        <v/>
      </c>
      <c r="L103" s="51">
        <f>'Raw Data'!N109</f>
        <v>3381.62</v>
      </c>
      <c r="M103" s="52">
        <f t="shared" si="3"/>
        <v>-3381.62</v>
      </c>
      <c r="N103" s="57"/>
      <c r="O103" s="58">
        <f>'Raw Data'!AS109</f>
        <v>221.38</v>
      </c>
      <c r="P103" s="51">
        <f>'Raw Data'!Y109</f>
        <v>238.85</v>
      </c>
      <c r="Q103" s="52">
        <f t="shared" si="4"/>
        <v>17.47</v>
      </c>
      <c r="R103" s="57"/>
      <c r="S103" s="58">
        <f t="shared" si="5"/>
        <v>-3364.15</v>
      </c>
    </row>
    <row r="104" ht="12.75" customHeight="1">
      <c r="A104" s="48">
        <v>44323.0</v>
      </c>
      <c r="B104" s="49">
        <f>'Raw Data'!C73</f>
        <v>5543817</v>
      </c>
      <c r="C104" s="50">
        <f>'Raw Data'!AE73</f>
        <v>0</v>
      </c>
      <c r="D104" s="51">
        <f>'Raw Data'!J73</f>
        <v>26938</v>
      </c>
      <c r="E104" s="52">
        <f t="shared" si="1"/>
        <v>-26938</v>
      </c>
      <c r="F104" s="53"/>
      <c r="G104" s="54">
        <f>'Raw Data'!AG73</f>
        <v>0</v>
      </c>
      <c r="H104" s="55">
        <f>'Raw Data'!L73</f>
        <v>0</v>
      </c>
      <c r="I104" s="56">
        <f t="shared" si="2"/>
        <v>0</v>
      </c>
      <c r="J104" s="57"/>
      <c r="K104" s="58" t="str">
        <f>'Raw Data'!AH73</f>
        <v/>
      </c>
      <c r="L104" s="51">
        <f>'Raw Data'!N73</f>
        <v>0</v>
      </c>
      <c r="M104" s="52">
        <f t="shared" si="3"/>
        <v>0</v>
      </c>
      <c r="N104" s="57"/>
      <c r="O104" s="58">
        <f>'Raw Data'!AS73</f>
        <v>211.35</v>
      </c>
      <c r="P104" s="51">
        <f>'Raw Data'!Y73</f>
        <v>100.2</v>
      </c>
      <c r="Q104" s="52">
        <f t="shared" si="4"/>
        <v>-111.15</v>
      </c>
      <c r="R104" s="57"/>
      <c r="S104" s="58">
        <f t="shared" si="5"/>
        <v>-111.15</v>
      </c>
    </row>
    <row r="105" ht="12.75" customHeight="1">
      <c r="A105" s="48">
        <v>44323.0</v>
      </c>
      <c r="B105" s="49">
        <f>'Raw Data'!C93</f>
        <v>5554900</v>
      </c>
      <c r="C105" s="50">
        <f>'Raw Data'!AE93</f>
        <v>0</v>
      </c>
      <c r="D105" s="51">
        <f>'Raw Data'!J93</f>
        <v>29023</v>
      </c>
      <c r="E105" s="52">
        <f t="shared" si="1"/>
        <v>-29023</v>
      </c>
      <c r="F105" s="53"/>
      <c r="G105" s="54">
        <f>'Raw Data'!AG93</f>
        <v>0</v>
      </c>
      <c r="H105" s="55">
        <f>'Raw Data'!L93</f>
        <v>0.06</v>
      </c>
      <c r="I105" s="56">
        <f t="shared" si="2"/>
        <v>-0.06</v>
      </c>
      <c r="J105" s="57"/>
      <c r="K105" s="58">
        <f>'Raw Data'!AH93</f>
        <v>1741.38</v>
      </c>
      <c r="L105" s="51">
        <f>'Raw Data'!N93</f>
        <v>1741.38</v>
      </c>
      <c r="M105" s="52">
        <f t="shared" si="3"/>
        <v>0</v>
      </c>
      <c r="N105" s="57"/>
      <c r="O105" s="58">
        <f>'Raw Data'!AS93</f>
        <v>82.35</v>
      </c>
      <c r="P105" s="51">
        <f>'Raw Data'!Y93</f>
        <v>100.2</v>
      </c>
      <c r="Q105" s="52">
        <f t="shared" si="4"/>
        <v>17.85</v>
      </c>
      <c r="R105" s="57"/>
      <c r="S105" s="58">
        <f t="shared" si="5"/>
        <v>17.85</v>
      </c>
    </row>
    <row r="106" ht="12.75" customHeight="1">
      <c r="A106" s="48">
        <v>44323.0</v>
      </c>
      <c r="B106" s="49">
        <f>'Raw Data'!C110</f>
        <v>5557733</v>
      </c>
      <c r="C106" s="50">
        <f>'Raw Data'!AE110</f>
        <v>0</v>
      </c>
      <c r="D106" s="51">
        <f>'Raw Data'!J110</f>
        <v>84076</v>
      </c>
      <c r="E106" s="52">
        <f t="shared" si="1"/>
        <v>-84076</v>
      </c>
      <c r="F106" s="53"/>
      <c r="G106" s="54">
        <f>'Raw Data'!AG110</f>
        <v>0</v>
      </c>
      <c r="H106" s="55" t="str">
        <f>'Raw Data'!L110</f>
        <v>7%</v>
      </c>
      <c r="I106" s="56">
        <f t="shared" si="2"/>
        <v>-0.07</v>
      </c>
      <c r="J106" s="57"/>
      <c r="K106" s="58">
        <f>'Raw Data'!AH110</f>
        <v>5094.56</v>
      </c>
      <c r="L106" s="51">
        <f>'Raw Data'!N110</f>
        <v>5094.56</v>
      </c>
      <c r="M106" s="52">
        <f t="shared" si="3"/>
        <v>0</v>
      </c>
      <c r="N106" s="57"/>
      <c r="O106" s="58">
        <f>'Raw Data'!AS110</f>
        <v>445.65</v>
      </c>
      <c r="P106" s="51">
        <f>'Raw Data'!Y110</f>
        <v>384.35</v>
      </c>
      <c r="Q106" s="52">
        <f t="shared" si="4"/>
        <v>-61.3</v>
      </c>
      <c r="R106" s="57"/>
      <c r="S106" s="58">
        <f t="shared" si="5"/>
        <v>-61.3</v>
      </c>
    </row>
    <row r="107" ht="12.75" customHeight="1">
      <c r="A107" s="48">
        <v>44323.0</v>
      </c>
      <c r="B107" s="49">
        <f>'Raw Data'!C103</f>
        <v>5560207</v>
      </c>
      <c r="C107" s="50">
        <f>'Raw Data'!AE103</f>
        <v>17619.34</v>
      </c>
      <c r="D107" s="51">
        <f>'Raw Data'!J103</f>
        <v>18418.34</v>
      </c>
      <c r="E107" s="52">
        <f t="shared" si="1"/>
        <v>-799</v>
      </c>
      <c r="F107" s="53"/>
      <c r="G107" s="54">
        <f>'Raw Data'!AG103</f>
        <v>0</v>
      </c>
      <c r="H107" s="55" t="str">
        <f>'Raw Data'!L103</f>
        <v>7.5%</v>
      </c>
      <c r="I107" s="56">
        <f t="shared" si="2"/>
        <v>-0.075</v>
      </c>
      <c r="J107" s="57"/>
      <c r="K107" s="58">
        <f>'Raw Data'!AH103</f>
        <v>1132.16</v>
      </c>
      <c r="L107" s="51">
        <f>'Raw Data'!N103</f>
        <v>1180.1</v>
      </c>
      <c r="M107" s="52">
        <f t="shared" si="3"/>
        <v>-47.94</v>
      </c>
      <c r="N107" s="57"/>
      <c r="O107" s="58">
        <f>'Raw Data'!AS103</f>
        <v>434.15</v>
      </c>
      <c r="P107" s="51">
        <f>'Raw Data'!Y103</f>
        <v>161.35</v>
      </c>
      <c r="Q107" s="52">
        <f t="shared" si="4"/>
        <v>-272.8</v>
      </c>
      <c r="R107" s="57"/>
      <c r="S107" s="58">
        <f t="shared" si="5"/>
        <v>-320.74</v>
      </c>
    </row>
    <row r="108" ht="12.75" customHeight="1">
      <c r="A108" s="48">
        <v>44323.0</v>
      </c>
      <c r="B108" s="49">
        <f>'Raw Data'!C89</f>
        <v>5631931</v>
      </c>
      <c r="C108" s="50">
        <f>'Raw Data'!AE89</f>
        <v>0</v>
      </c>
      <c r="D108" s="51">
        <f>'Raw Data'!J89</f>
        <v>65750</v>
      </c>
      <c r="E108" s="52">
        <f t="shared" si="1"/>
        <v>-65750</v>
      </c>
      <c r="F108" s="53"/>
      <c r="G108" s="54">
        <f>'Raw Data'!AG89</f>
        <v>0</v>
      </c>
      <c r="H108" s="55">
        <f>'Raw Data'!L89</f>
        <v>0.07</v>
      </c>
      <c r="I108" s="56">
        <f t="shared" si="2"/>
        <v>-0.07</v>
      </c>
      <c r="J108" s="57"/>
      <c r="K108" s="58">
        <f>'Raw Data'!AH89</f>
        <v>3995</v>
      </c>
      <c r="L108" s="51">
        <f>'Raw Data'!N89</f>
        <v>3995</v>
      </c>
      <c r="M108" s="52">
        <f t="shared" si="3"/>
        <v>0</v>
      </c>
      <c r="N108" s="57"/>
      <c r="O108" s="58">
        <f>'Raw Data'!AS89</f>
        <v>286.28</v>
      </c>
      <c r="P108" s="51">
        <f>'Raw Data'!Y89</f>
        <v>208.6</v>
      </c>
      <c r="Q108" s="52">
        <f t="shared" si="4"/>
        <v>-77.68</v>
      </c>
      <c r="R108" s="57"/>
      <c r="S108" s="58">
        <f t="shared" si="5"/>
        <v>-77.68</v>
      </c>
    </row>
    <row r="109" ht="12.75" customHeight="1">
      <c r="A109" s="48">
        <v>44323.0</v>
      </c>
      <c r="B109" s="49">
        <f>'Raw Data'!C90</f>
        <v>5638356</v>
      </c>
      <c r="C109" s="50">
        <f>'Raw Data'!AE90</f>
        <v>0</v>
      </c>
      <c r="D109" s="51">
        <f>'Raw Data'!J90</f>
        <v>54558</v>
      </c>
      <c r="E109" s="52">
        <f t="shared" si="1"/>
        <v>-54558</v>
      </c>
      <c r="F109" s="53"/>
      <c r="G109" s="54">
        <f>'Raw Data'!AG90</f>
        <v>0</v>
      </c>
      <c r="H109" s="55">
        <f>'Raw Data'!L90</f>
        <v>0.07</v>
      </c>
      <c r="I109" s="56">
        <f t="shared" si="2"/>
        <v>-0.07</v>
      </c>
      <c r="J109" s="57"/>
      <c r="K109" s="58">
        <f>'Raw Data'!AH90</f>
        <v>3323.48</v>
      </c>
      <c r="L109" s="51">
        <f>'Raw Data'!N90</f>
        <v>3323.48</v>
      </c>
      <c r="M109" s="52">
        <f t="shared" si="3"/>
        <v>0</v>
      </c>
      <c r="N109" s="57"/>
      <c r="O109" s="58">
        <f>'Raw Data'!AS90</f>
        <v>401.55</v>
      </c>
      <c r="P109" s="51">
        <f>'Raw Data'!Y90</f>
        <v>153.35</v>
      </c>
      <c r="Q109" s="52">
        <f t="shared" si="4"/>
        <v>-248.2</v>
      </c>
      <c r="R109" s="57"/>
      <c r="S109" s="58">
        <f t="shared" si="5"/>
        <v>-248.2</v>
      </c>
    </row>
    <row r="110" ht="12.75" customHeight="1">
      <c r="A110" s="48">
        <v>44323.0</v>
      </c>
      <c r="B110" s="49">
        <f>'Raw Data'!C111</f>
        <v>5649822</v>
      </c>
      <c r="C110" s="50">
        <f>'Raw Data'!AE111</f>
        <v>0</v>
      </c>
      <c r="D110" s="51">
        <f>'Raw Data'!J111</f>
        <v>41100</v>
      </c>
      <c r="E110" s="52">
        <f t="shared" si="1"/>
        <v>-41100</v>
      </c>
      <c r="F110" s="53"/>
      <c r="G110" s="54">
        <f>'Raw Data'!AG111</f>
        <v>0</v>
      </c>
      <c r="H110" s="55" t="str">
        <f>'Raw Data'!L111</f>
        <v>7%</v>
      </c>
      <c r="I110" s="56">
        <f t="shared" si="2"/>
        <v>-0.07</v>
      </c>
      <c r="J110" s="57"/>
      <c r="K110" s="58">
        <f>'Raw Data'!AH111</f>
        <v>2664.8</v>
      </c>
      <c r="L110" s="51">
        <f>'Raw Data'!N111</f>
        <v>2516</v>
      </c>
      <c r="M110" s="52">
        <f t="shared" si="3"/>
        <v>148.8</v>
      </c>
      <c r="N110" s="57"/>
      <c r="O110" s="58">
        <f>'Raw Data'!AS111</f>
        <v>90.35</v>
      </c>
      <c r="P110" s="51">
        <f>'Raw Data'!Y111</f>
        <v>98.2</v>
      </c>
      <c r="Q110" s="52">
        <f t="shared" si="4"/>
        <v>7.85</v>
      </c>
      <c r="R110" s="57"/>
      <c r="S110" s="58">
        <f t="shared" si="5"/>
        <v>156.65</v>
      </c>
    </row>
    <row r="111" ht="12.75" customHeight="1">
      <c r="A111" s="48">
        <v>44323.0</v>
      </c>
      <c r="B111" s="49">
        <f>'Raw Data'!C104</f>
        <v>5674267</v>
      </c>
      <c r="C111" s="50">
        <f>'Raw Data'!AE104</f>
        <v>0</v>
      </c>
      <c r="D111" s="51">
        <f>'Raw Data'!J104</f>
        <v>47125</v>
      </c>
      <c r="E111" s="52">
        <f t="shared" si="1"/>
        <v>-47125</v>
      </c>
      <c r="F111" s="53"/>
      <c r="G111" s="54">
        <f>'Raw Data'!AG104</f>
        <v>0</v>
      </c>
      <c r="H111" s="55" t="str">
        <f>'Raw Data'!L104</f>
        <v>7%</v>
      </c>
      <c r="I111" s="56">
        <f t="shared" si="2"/>
        <v>-0.07</v>
      </c>
      <c r="J111" s="57"/>
      <c r="K111" s="58">
        <f>'Raw Data'!AH104</f>
        <v>2870</v>
      </c>
      <c r="L111" s="51">
        <f>'Raw Data'!N104</f>
        <v>2877.5</v>
      </c>
      <c r="M111" s="52">
        <f t="shared" si="3"/>
        <v>-7.5</v>
      </c>
      <c r="N111" s="57"/>
      <c r="O111" s="58">
        <f>'Raw Data'!AS104</f>
        <v>82.35</v>
      </c>
      <c r="P111" s="51">
        <f>'Raw Data'!Y104</f>
        <v>98.2</v>
      </c>
      <c r="Q111" s="52">
        <f t="shared" si="4"/>
        <v>15.85</v>
      </c>
      <c r="R111" s="57"/>
      <c r="S111" s="58">
        <f t="shared" si="5"/>
        <v>8.35</v>
      </c>
    </row>
    <row r="112" ht="12.75" customHeight="1">
      <c r="A112" s="48">
        <v>44323.0</v>
      </c>
      <c r="B112" s="49">
        <f>'Raw Data'!C112</f>
        <v>5680545</v>
      </c>
      <c r="C112" s="50">
        <f>'Raw Data'!AE112</f>
        <v>0</v>
      </c>
      <c r="D112" s="51">
        <f>'Raw Data'!J112</f>
        <v>98525</v>
      </c>
      <c r="E112" s="52">
        <f t="shared" si="1"/>
        <v>-98525</v>
      </c>
      <c r="F112" s="53"/>
      <c r="G112" s="54">
        <f>'Raw Data'!AG112</f>
        <v>0</v>
      </c>
      <c r="H112" s="55" t="str">
        <f>'Raw Data'!L112</f>
        <v>6.5%</v>
      </c>
      <c r="I112" s="56">
        <f t="shared" si="2"/>
        <v>-0.065</v>
      </c>
      <c r="J112" s="57"/>
      <c r="K112" s="58">
        <f>'Raw Data'!AH112</f>
        <v>5936.5</v>
      </c>
      <c r="L112" s="51">
        <f>'Raw Data'!N112</f>
        <v>5936.5</v>
      </c>
      <c r="M112" s="52">
        <f t="shared" si="3"/>
        <v>0</v>
      </c>
      <c r="N112" s="57"/>
      <c r="O112" s="58">
        <f>'Raw Data'!AS112</f>
        <v>389.55</v>
      </c>
      <c r="P112" s="51">
        <f>'Raw Data'!Y112</f>
        <v>376.35</v>
      </c>
      <c r="Q112" s="52">
        <f t="shared" si="4"/>
        <v>-13.2</v>
      </c>
      <c r="R112" s="57"/>
      <c r="S112" s="58">
        <f t="shared" si="5"/>
        <v>-13.2</v>
      </c>
    </row>
    <row r="113" ht="12.75" customHeight="1">
      <c r="A113" s="61">
        <v>44351.0</v>
      </c>
      <c r="B113" s="49">
        <f>'Raw Data'!C157</f>
        <v>30024</v>
      </c>
      <c r="C113" s="50">
        <f>'Raw Data'!AE157</f>
        <v>0</v>
      </c>
      <c r="D113" s="51">
        <f>'Raw Data'!J157</f>
        <v>15618.6</v>
      </c>
      <c r="E113" s="52">
        <f t="shared" si="1"/>
        <v>-15618.6</v>
      </c>
      <c r="F113" s="53"/>
      <c r="G113" s="54">
        <f>'Raw Data'!AG157</f>
        <v>0</v>
      </c>
      <c r="H113" s="55" t="str">
        <f>'Raw Data'!L157</f>
        <v>7%</v>
      </c>
      <c r="I113" s="56">
        <f t="shared" si="2"/>
        <v>-0.07</v>
      </c>
      <c r="J113" s="57"/>
      <c r="K113" s="58">
        <f>'Raw Data'!AH157</f>
        <v>25</v>
      </c>
      <c r="L113" s="51">
        <f>'Raw Data'!N157</f>
        <v>987.12</v>
      </c>
      <c r="M113" s="52">
        <f t="shared" si="3"/>
        <v>-962.12</v>
      </c>
      <c r="N113" s="57"/>
      <c r="O113" s="58">
        <f>'Raw Data'!AS157</f>
        <v>169.35</v>
      </c>
      <c r="P113" s="51">
        <f>'Raw Data'!Y157</f>
        <v>108.2</v>
      </c>
      <c r="Q113" s="52">
        <f t="shared" si="4"/>
        <v>-61.15</v>
      </c>
      <c r="R113" s="57"/>
      <c r="S113" s="58">
        <f t="shared" si="5"/>
        <v>-1023.27</v>
      </c>
    </row>
    <row r="114" ht="12.75" customHeight="1">
      <c r="A114" s="61">
        <v>44351.0</v>
      </c>
      <c r="B114" s="49">
        <f>'Raw Data'!C114</f>
        <v>5033017</v>
      </c>
      <c r="C114" s="50">
        <f>'Raw Data'!AE114</f>
        <v>0</v>
      </c>
      <c r="D114" s="51">
        <f>'Raw Data'!J114</f>
        <v>63115</v>
      </c>
      <c r="E114" s="52">
        <f t="shared" si="1"/>
        <v>-63115</v>
      </c>
      <c r="F114" s="53"/>
      <c r="G114" s="54">
        <f>'Raw Data'!AG114</f>
        <v>0</v>
      </c>
      <c r="H114" s="55" t="str">
        <f>'Raw Data'!L114</f>
        <v>7%</v>
      </c>
      <c r="I114" s="56">
        <f t="shared" si="2"/>
        <v>-0.07</v>
      </c>
      <c r="J114" s="57"/>
      <c r="K114" s="58">
        <f>'Raw Data'!AH114</f>
        <v>3872.84</v>
      </c>
      <c r="L114" s="51">
        <f>'Raw Data'!N114</f>
        <v>3836.9</v>
      </c>
      <c r="M114" s="52">
        <f t="shared" si="3"/>
        <v>35.94</v>
      </c>
      <c r="N114" s="57"/>
      <c r="O114" s="58">
        <f>'Raw Data'!AS114</f>
        <v>442.05</v>
      </c>
      <c r="P114" s="51">
        <f>'Raw Data'!Y114</f>
        <v>378.35</v>
      </c>
      <c r="Q114" s="52">
        <f t="shared" si="4"/>
        <v>-63.7</v>
      </c>
      <c r="R114" s="57"/>
      <c r="S114" s="58">
        <f t="shared" si="5"/>
        <v>-27.76</v>
      </c>
    </row>
    <row r="115" ht="12.75" customHeight="1">
      <c r="A115" s="61">
        <v>44351.0</v>
      </c>
      <c r="B115" s="49">
        <f>'Raw Data'!C115</f>
        <v>5195312</v>
      </c>
      <c r="C115" s="50">
        <f>'Raw Data'!AE115</f>
        <v>0</v>
      </c>
      <c r="D115" s="51">
        <f>'Raw Data'!J115</f>
        <v>15490</v>
      </c>
      <c r="E115" s="52">
        <f t="shared" si="1"/>
        <v>-15490</v>
      </c>
      <c r="F115" s="53"/>
      <c r="G115" s="54">
        <f>'Raw Data'!AG115</f>
        <v>0</v>
      </c>
      <c r="H115" s="55" t="str">
        <f>'Raw Data'!L115</f>
        <v>7%</v>
      </c>
      <c r="I115" s="56">
        <f t="shared" si="2"/>
        <v>-0.07</v>
      </c>
      <c r="J115" s="57"/>
      <c r="K115" s="58">
        <f>'Raw Data'!AH115</f>
        <v>1013.34</v>
      </c>
      <c r="L115" s="51">
        <f>'Raw Data'!N115</f>
        <v>979.4</v>
      </c>
      <c r="M115" s="52">
        <f t="shared" si="3"/>
        <v>33.94</v>
      </c>
      <c r="N115" s="57"/>
      <c r="O115" s="58">
        <f>'Raw Data'!AS115</f>
        <v>457.65</v>
      </c>
      <c r="P115" s="51">
        <f>'Raw Data'!Y115</f>
        <v>386.35</v>
      </c>
      <c r="Q115" s="52">
        <f t="shared" si="4"/>
        <v>-71.3</v>
      </c>
      <c r="R115" s="57"/>
      <c r="S115" s="58">
        <f t="shared" si="5"/>
        <v>-37.36</v>
      </c>
    </row>
    <row r="116" ht="12.75" customHeight="1">
      <c r="A116" s="61">
        <v>44351.0</v>
      </c>
      <c r="B116" s="49">
        <f>'Raw Data'!C144</f>
        <v>5230211</v>
      </c>
      <c r="C116" s="50">
        <f>'Raw Data'!AE144</f>
        <v>0</v>
      </c>
      <c r="D116" s="51">
        <f>'Raw Data'!J144</f>
        <v>50799</v>
      </c>
      <c r="E116" s="52">
        <f t="shared" si="1"/>
        <v>-50799</v>
      </c>
      <c r="F116" s="53"/>
      <c r="G116" s="54">
        <f>'Raw Data'!AG144</f>
        <v>0</v>
      </c>
      <c r="H116" s="55" t="str">
        <f>'Raw Data'!L144</f>
        <v>7.5%</v>
      </c>
      <c r="I116" s="56">
        <f t="shared" si="2"/>
        <v>-0.075</v>
      </c>
      <c r="J116" s="57"/>
      <c r="K116" s="58">
        <f>'Raw Data'!AH144</f>
        <v>1281</v>
      </c>
      <c r="L116" s="51">
        <f>'Raw Data'!N144</f>
        <v>3122.94</v>
      </c>
      <c r="M116" s="52">
        <f t="shared" si="3"/>
        <v>-1841.94</v>
      </c>
      <c r="N116" s="57"/>
      <c r="O116" s="58">
        <f>'Raw Data'!AS144</f>
        <v>396.85</v>
      </c>
      <c r="P116" s="51">
        <f>'Raw Data'!Y144</f>
        <v>376.35</v>
      </c>
      <c r="Q116" s="52">
        <f t="shared" si="4"/>
        <v>-20.5</v>
      </c>
      <c r="R116" s="57"/>
      <c r="S116" s="58">
        <f t="shared" si="5"/>
        <v>-1862.44</v>
      </c>
    </row>
    <row r="117" ht="12.75" customHeight="1">
      <c r="A117" s="61">
        <v>44351.0</v>
      </c>
      <c r="B117" s="49">
        <f>'Raw Data'!C119</f>
        <v>5235257</v>
      </c>
      <c r="C117" s="50">
        <f>'Raw Data'!AE119</f>
        <v>0</v>
      </c>
      <c r="D117" s="51">
        <f>'Raw Data'!J119</f>
        <v>88161</v>
      </c>
      <c r="E117" s="52">
        <f t="shared" si="1"/>
        <v>-88161</v>
      </c>
      <c r="F117" s="53"/>
      <c r="G117" s="54">
        <f>'Raw Data'!AG119</f>
        <v>0</v>
      </c>
      <c r="H117" s="55" t="str">
        <f>'Raw Data'!L119</f>
        <v>7%</v>
      </c>
      <c r="I117" s="56">
        <f t="shared" si="2"/>
        <v>-0.07</v>
      </c>
      <c r="J117" s="57"/>
      <c r="K117" s="58">
        <f>'Raw Data'!AH119</f>
        <v>5210.9</v>
      </c>
      <c r="L117" s="51">
        <f>'Raw Data'!N119</f>
        <v>5339.66</v>
      </c>
      <c r="M117" s="52">
        <f t="shared" si="3"/>
        <v>-128.76</v>
      </c>
      <c r="N117" s="57"/>
      <c r="O117" s="58">
        <f>'Raw Data'!AS119</f>
        <v>431.35</v>
      </c>
      <c r="P117" s="51">
        <f>'Raw Data'!Y119</f>
        <v>433.6</v>
      </c>
      <c r="Q117" s="52">
        <f t="shared" si="4"/>
        <v>2.25</v>
      </c>
      <c r="R117" s="57"/>
      <c r="S117" s="58">
        <f t="shared" si="5"/>
        <v>-126.51</v>
      </c>
    </row>
    <row r="118" ht="12.75" customHeight="1">
      <c r="A118" s="61">
        <v>44351.0</v>
      </c>
      <c r="B118" s="49">
        <f>'Raw Data'!C145</f>
        <v>5236592</v>
      </c>
      <c r="C118" s="50">
        <f>'Raw Data'!AE145</f>
        <v>0</v>
      </c>
      <c r="D118" s="51">
        <f>'Raw Data'!J145</f>
        <v>45170</v>
      </c>
      <c r="E118" s="52">
        <f t="shared" si="1"/>
        <v>-45170</v>
      </c>
      <c r="F118" s="53"/>
      <c r="G118" s="54">
        <f>'Raw Data'!AG145</f>
        <v>0</v>
      </c>
      <c r="H118" s="55" t="str">
        <f>'Raw Data'!L145</f>
        <v>6.5%</v>
      </c>
      <c r="I118" s="56">
        <f t="shared" si="2"/>
        <v>-0.065</v>
      </c>
      <c r="J118" s="57"/>
      <c r="K118" s="58">
        <f>'Raw Data'!AH145</f>
        <v>2731.1</v>
      </c>
      <c r="L118" s="51">
        <f>'Raw Data'!N145</f>
        <v>2735.2</v>
      </c>
      <c r="M118" s="52">
        <f t="shared" si="3"/>
        <v>-4.1</v>
      </c>
      <c r="N118" s="57"/>
      <c r="O118" s="58">
        <f>'Raw Data'!AS145</f>
        <v>434.15</v>
      </c>
      <c r="P118" s="51">
        <f>'Raw Data'!Y145</f>
        <v>376.35</v>
      </c>
      <c r="Q118" s="52">
        <f t="shared" si="4"/>
        <v>-57.8</v>
      </c>
      <c r="R118" s="57"/>
      <c r="S118" s="58">
        <f t="shared" si="5"/>
        <v>-61.9</v>
      </c>
    </row>
    <row r="119" ht="12.75" customHeight="1">
      <c r="A119" s="61">
        <v>44351.0</v>
      </c>
      <c r="B119" s="49">
        <f>'Raw Data'!C116</f>
        <v>5258960</v>
      </c>
      <c r="C119" s="50">
        <f>'Raw Data'!AE116</f>
        <v>0</v>
      </c>
      <c r="D119" s="51">
        <f>'Raw Data'!J116</f>
        <v>52203.66</v>
      </c>
      <c r="E119" s="52">
        <f t="shared" si="1"/>
        <v>-52203.66</v>
      </c>
      <c r="F119" s="53"/>
      <c r="G119" s="54">
        <f>'Raw Data'!AG116</f>
        <v>0</v>
      </c>
      <c r="H119" s="55">
        <f>'Raw Data'!L116</f>
        <v>0</v>
      </c>
      <c r="I119" s="56">
        <f t="shared" si="2"/>
        <v>0</v>
      </c>
      <c r="J119" s="57"/>
      <c r="K119" s="58" t="str">
        <f>'Raw Data'!AH116</f>
        <v/>
      </c>
      <c r="L119" s="51">
        <f>'Raw Data'!N116</f>
        <v>0</v>
      </c>
      <c r="M119" s="52">
        <f t="shared" si="3"/>
        <v>0</v>
      </c>
      <c r="N119" s="57"/>
      <c r="O119" s="58">
        <f>'Raw Data'!AS116</f>
        <v>110.35</v>
      </c>
      <c r="P119" s="51">
        <f>'Raw Data'!Y116</f>
        <v>100.2</v>
      </c>
      <c r="Q119" s="52">
        <f t="shared" si="4"/>
        <v>-10.15</v>
      </c>
      <c r="R119" s="57"/>
      <c r="S119" s="58">
        <f t="shared" si="5"/>
        <v>-10.15</v>
      </c>
    </row>
    <row r="120" ht="12.75" customHeight="1">
      <c r="A120" s="61">
        <v>44351.0</v>
      </c>
      <c r="B120" s="49">
        <f>'Raw Data'!C129</f>
        <v>5267947</v>
      </c>
      <c r="C120" s="50">
        <f>'Raw Data'!AE129</f>
        <v>0</v>
      </c>
      <c r="D120" s="51">
        <f>'Raw Data'!J129</f>
        <v>11091</v>
      </c>
      <c r="E120" s="52">
        <f t="shared" si="1"/>
        <v>-11091</v>
      </c>
      <c r="F120" s="53"/>
      <c r="G120" s="54">
        <f>'Raw Data'!AG129</f>
        <v>0</v>
      </c>
      <c r="H120" s="55" t="str">
        <f>'Raw Data'!L129</f>
        <v>7%</v>
      </c>
      <c r="I120" s="56">
        <f t="shared" si="2"/>
        <v>-0.07</v>
      </c>
      <c r="J120" s="57"/>
      <c r="K120" s="58">
        <f>'Raw Data'!AH129</f>
        <v>667.46</v>
      </c>
      <c r="L120" s="51">
        <f>'Raw Data'!N129</f>
        <v>715.46</v>
      </c>
      <c r="M120" s="52">
        <f t="shared" si="3"/>
        <v>-48</v>
      </c>
      <c r="N120" s="57"/>
      <c r="O120" s="58">
        <f>'Raw Data'!AS129</f>
        <v>452.95</v>
      </c>
      <c r="P120" s="51">
        <f>'Raw Data'!Y129</f>
        <v>441.6</v>
      </c>
      <c r="Q120" s="52">
        <f t="shared" si="4"/>
        <v>-11.35</v>
      </c>
      <c r="R120" s="57"/>
      <c r="S120" s="58">
        <f t="shared" si="5"/>
        <v>-59.35</v>
      </c>
    </row>
    <row r="121" ht="12.75" customHeight="1">
      <c r="A121" s="61">
        <v>44351.0</v>
      </c>
      <c r="B121" s="49">
        <f>'Raw Data'!C146</f>
        <v>5298482</v>
      </c>
      <c r="C121" s="50">
        <f>'Raw Data'!AE146</f>
        <v>0</v>
      </c>
      <c r="D121" s="51">
        <f>'Raw Data'!J146</f>
        <v>15789.04</v>
      </c>
      <c r="E121" s="52">
        <f t="shared" si="1"/>
        <v>-15789.04</v>
      </c>
      <c r="F121" s="53"/>
      <c r="G121" s="54">
        <f>'Raw Data'!AG146</f>
        <v>0</v>
      </c>
      <c r="H121" s="55" t="str">
        <f>'Raw Data'!L146</f>
        <v>7%</v>
      </c>
      <c r="I121" s="56">
        <f t="shared" si="2"/>
        <v>-0.07</v>
      </c>
      <c r="J121" s="57"/>
      <c r="K121" s="58">
        <f>'Raw Data'!AH146</f>
        <v>997.34</v>
      </c>
      <c r="L121" s="51">
        <f>'Raw Data'!N146</f>
        <v>997.34</v>
      </c>
      <c r="M121" s="52">
        <f t="shared" si="3"/>
        <v>0</v>
      </c>
      <c r="N121" s="57"/>
      <c r="O121" s="58">
        <f>'Raw Data'!AS146</f>
        <v>419.55</v>
      </c>
      <c r="P121" s="51">
        <f>'Raw Data'!Y146</f>
        <v>384.35</v>
      </c>
      <c r="Q121" s="52">
        <f t="shared" si="4"/>
        <v>-35.2</v>
      </c>
      <c r="R121" s="57"/>
      <c r="S121" s="58">
        <f t="shared" si="5"/>
        <v>-35.2</v>
      </c>
    </row>
    <row r="122" ht="12.75" customHeight="1">
      <c r="A122" s="61">
        <v>44351.0</v>
      </c>
      <c r="B122" s="49">
        <f>'Raw Data'!C130</f>
        <v>5322741</v>
      </c>
      <c r="C122" s="50">
        <f>'Raw Data'!AE130</f>
        <v>0</v>
      </c>
      <c r="D122" s="51">
        <f>'Raw Data'!J130</f>
        <v>37191.6</v>
      </c>
      <c r="E122" s="52">
        <f t="shared" si="1"/>
        <v>-37191.6</v>
      </c>
      <c r="F122" s="53"/>
      <c r="G122" s="54">
        <f>'Raw Data'!AG130</f>
        <v>0</v>
      </c>
      <c r="H122" s="55" t="str">
        <f>'Raw Data'!L130</f>
        <v>7%</v>
      </c>
      <c r="I122" s="56">
        <f t="shared" si="2"/>
        <v>-0.07</v>
      </c>
      <c r="J122" s="57"/>
      <c r="K122" s="58">
        <f>'Raw Data'!AH130</f>
        <v>50</v>
      </c>
      <c r="L122" s="51">
        <f>'Raw Data'!N130</f>
        <v>2281.5</v>
      </c>
      <c r="M122" s="52">
        <f t="shared" si="3"/>
        <v>-2231.5</v>
      </c>
      <c r="N122" s="57"/>
      <c r="O122" s="58">
        <f>'Raw Data'!AS130</f>
        <v>401.55</v>
      </c>
      <c r="P122" s="51">
        <f>'Raw Data'!Y130</f>
        <v>386.35</v>
      </c>
      <c r="Q122" s="52">
        <f t="shared" si="4"/>
        <v>-15.2</v>
      </c>
      <c r="R122" s="57"/>
      <c r="S122" s="58">
        <f t="shared" si="5"/>
        <v>-2246.7</v>
      </c>
    </row>
    <row r="123" ht="12.75" customHeight="1">
      <c r="A123" s="61">
        <v>44351.0</v>
      </c>
      <c r="B123" s="49">
        <f>'Raw Data'!C147</f>
        <v>5353677</v>
      </c>
      <c r="C123" s="50">
        <f>'Raw Data'!AE147</f>
        <v>0</v>
      </c>
      <c r="D123" s="51">
        <f>'Raw Data'!J147</f>
        <v>14146</v>
      </c>
      <c r="E123" s="52">
        <f t="shared" si="1"/>
        <v>-14146</v>
      </c>
      <c r="F123" s="53"/>
      <c r="G123" s="54">
        <f>'Raw Data'!AG147</f>
        <v>0</v>
      </c>
      <c r="H123" s="55">
        <f>'Raw Data'!L147</f>
        <v>0</v>
      </c>
      <c r="I123" s="56">
        <f t="shared" si="2"/>
        <v>0</v>
      </c>
      <c r="J123" s="57"/>
      <c r="K123" s="58" t="str">
        <f>'Raw Data'!AH147</f>
        <v/>
      </c>
      <c r="L123" s="51">
        <f>'Raw Data'!N147</f>
        <v>0</v>
      </c>
      <c r="M123" s="52">
        <f t="shared" si="3"/>
        <v>0</v>
      </c>
      <c r="N123" s="57"/>
      <c r="O123" s="58">
        <f>'Raw Data'!AS147</f>
        <v>153.85</v>
      </c>
      <c r="P123" s="51">
        <f>'Raw Data'!Y147</f>
        <v>108.2</v>
      </c>
      <c r="Q123" s="52">
        <f t="shared" si="4"/>
        <v>-45.65</v>
      </c>
      <c r="R123" s="57"/>
      <c r="S123" s="58">
        <f t="shared" si="5"/>
        <v>-45.65</v>
      </c>
    </row>
    <row r="124" ht="12.75" customHeight="1">
      <c r="A124" s="61">
        <v>44351.0</v>
      </c>
      <c r="B124" s="49">
        <f>'Raw Data'!C148</f>
        <v>5355901</v>
      </c>
      <c r="C124" s="50">
        <f>'Raw Data'!AE148</f>
        <v>0</v>
      </c>
      <c r="D124" s="51">
        <f>'Raw Data'!J148</f>
        <v>7848</v>
      </c>
      <c r="E124" s="52">
        <f t="shared" si="1"/>
        <v>-7848</v>
      </c>
      <c r="F124" s="53"/>
      <c r="G124" s="54">
        <f>'Raw Data'!AG148</f>
        <v>0</v>
      </c>
      <c r="H124" s="55">
        <f>'Raw Data'!L148</f>
        <v>0</v>
      </c>
      <c r="I124" s="56">
        <f t="shared" si="2"/>
        <v>0</v>
      </c>
      <c r="J124" s="57"/>
      <c r="K124" s="58" t="str">
        <f>'Raw Data'!AH148</f>
        <v/>
      </c>
      <c r="L124" s="51">
        <f>'Raw Data'!N148</f>
        <v>0</v>
      </c>
      <c r="M124" s="52">
        <f t="shared" si="3"/>
        <v>0</v>
      </c>
      <c r="N124" s="57"/>
      <c r="O124" s="58">
        <f>'Raw Data'!AS148</f>
        <v>169.85</v>
      </c>
      <c r="P124" s="51">
        <f>'Raw Data'!Y148</f>
        <v>149.35</v>
      </c>
      <c r="Q124" s="52">
        <f t="shared" si="4"/>
        <v>-20.5</v>
      </c>
      <c r="R124" s="57"/>
      <c r="S124" s="58">
        <f t="shared" si="5"/>
        <v>-20.5</v>
      </c>
    </row>
    <row r="125" ht="12.75" customHeight="1">
      <c r="A125" s="61">
        <v>44351.0</v>
      </c>
      <c r="B125" s="49">
        <f>'Raw Data'!C149</f>
        <v>5365788</v>
      </c>
      <c r="C125" s="50">
        <f>'Raw Data'!AE149</f>
        <v>0</v>
      </c>
      <c r="D125" s="51">
        <f>'Raw Data'!J149</f>
        <v>19352</v>
      </c>
      <c r="E125" s="52">
        <f t="shared" si="1"/>
        <v>-19352</v>
      </c>
      <c r="F125" s="53"/>
      <c r="G125" s="54">
        <f>'Raw Data'!AG149</f>
        <v>0</v>
      </c>
      <c r="H125" s="55">
        <f>'Raw Data'!L149</f>
        <v>0</v>
      </c>
      <c r="I125" s="56">
        <f t="shared" si="2"/>
        <v>0</v>
      </c>
      <c r="J125" s="57"/>
      <c r="K125" s="58" t="str">
        <f>'Raw Data'!AH149</f>
        <v/>
      </c>
      <c r="L125" s="51">
        <f>'Raw Data'!N149</f>
        <v>0</v>
      </c>
      <c r="M125" s="52">
        <f t="shared" si="3"/>
        <v>0</v>
      </c>
      <c r="N125" s="57"/>
      <c r="O125" s="58">
        <f>'Raw Data'!AS149</f>
        <v>171.85</v>
      </c>
      <c r="P125" s="51">
        <f>'Raw Data'!Y149</f>
        <v>151.35</v>
      </c>
      <c r="Q125" s="52">
        <f t="shared" si="4"/>
        <v>-20.5</v>
      </c>
      <c r="R125" s="57"/>
      <c r="S125" s="58">
        <f t="shared" si="5"/>
        <v>-20.5</v>
      </c>
    </row>
    <row r="126" ht="12.75" customHeight="1">
      <c r="A126" s="61">
        <v>44351.0</v>
      </c>
      <c r="B126" s="49">
        <f>'Raw Data'!C126</f>
        <v>5383072</v>
      </c>
      <c r="C126" s="50">
        <f>'Raw Data'!AE126</f>
        <v>0</v>
      </c>
      <c r="D126" s="51">
        <f>'Raw Data'!J126</f>
        <v>14936</v>
      </c>
      <c r="E126" s="52">
        <f t="shared" si="1"/>
        <v>-14936</v>
      </c>
      <c r="F126" s="53"/>
      <c r="G126" s="54">
        <f>'Raw Data'!AG126</f>
        <v>0</v>
      </c>
      <c r="H126" s="55">
        <f>'Raw Data'!L126</f>
        <v>0</v>
      </c>
      <c r="I126" s="56">
        <f t="shared" si="2"/>
        <v>0</v>
      </c>
      <c r="J126" s="57"/>
      <c r="K126" s="58" t="str">
        <f>'Raw Data'!AH126</f>
        <v/>
      </c>
      <c r="L126" s="51">
        <f>'Raw Data'!N126</f>
        <v>0</v>
      </c>
      <c r="M126" s="52">
        <f t="shared" si="3"/>
        <v>0</v>
      </c>
      <c r="N126" s="57"/>
      <c r="O126" s="58">
        <f>'Raw Data'!AS126</f>
        <v>111.85</v>
      </c>
      <c r="P126" s="51">
        <f>'Raw Data'!Y126</f>
        <v>106.2</v>
      </c>
      <c r="Q126" s="52">
        <f t="shared" si="4"/>
        <v>-5.65</v>
      </c>
      <c r="R126" s="57"/>
      <c r="S126" s="58">
        <f t="shared" si="5"/>
        <v>-5.65</v>
      </c>
    </row>
    <row r="127" ht="12.75" customHeight="1">
      <c r="A127" s="61">
        <v>44351.0</v>
      </c>
      <c r="B127" s="49">
        <f>'Raw Data'!C150</f>
        <v>5394447</v>
      </c>
      <c r="C127" s="50">
        <f>'Raw Data'!AE150</f>
        <v>0</v>
      </c>
      <c r="D127" s="51">
        <f>'Raw Data'!J150</f>
        <v>20433.26</v>
      </c>
      <c r="E127" s="52">
        <f t="shared" si="1"/>
        <v>-20433.26</v>
      </c>
      <c r="F127" s="53"/>
      <c r="G127" s="54">
        <f>'Raw Data'!AG150</f>
        <v>0</v>
      </c>
      <c r="H127" s="55" t="str">
        <f>'Raw Data'!L150</f>
        <v>7.5%</v>
      </c>
      <c r="I127" s="56">
        <f t="shared" si="2"/>
        <v>-0.075</v>
      </c>
      <c r="J127" s="57"/>
      <c r="K127" s="58">
        <f>'Raw Data'!AH150</f>
        <v>1259.06</v>
      </c>
      <c r="L127" s="51">
        <f>'Raw Data'!N150</f>
        <v>1301</v>
      </c>
      <c r="M127" s="52">
        <f t="shared" si="3"/>
        <v>-41.94</v>
      </c>
      <c r="N127" s="57"/>
      <c r="O127" s="58">
        <f>'Raw Data'!AS150</f>
        <v>244.43</v>
      </c>
      <c r="P127" s="51">
        <f>'Raw Data'!Y150</f>
        <v>98.2</v>
      </c>
      <c r="Q127" s="52">
        <f t="shared" si="4"/>
        <v>-146.23</v>
      </c>
      <c r="R127" s="57"/>
      <c r="S127" s="58">
        <f t="shared" si="5"/>
        <v>-188.17</v>
      </c>
    </row>
    <row r="128" ht="12.75" customHeight="1">
      <c r="A128" s="61">
        <v>44351.0</v>
      </c>
      <c r="B128" s="49">
        <f>'Raw Data'!C131</f>
        <v>5401189</v>
      </c>
      <c r="C128" s="50">
        <f>'Raw Data'!AE131</f>
        <v>0</v>
      </c>
      <c r="D128" s="51">
        <f>'Raw Data'!J131</f>
        <v>22710</v>
      </c>
      <c r="E128" s="52">
        <f t="shared" si="1"/>
        <v>-22710</v>
      </c>
      <c r="F128" s="53"/>
      <c r="G128" s="54">
        <f>'Raw Data'!AG131</f>
        <v>0</v>
      </c>
      <c r="H128" s="55" t="str">
        <f>'Raw Data'!L131</f>
        <v>7%</v>
      </c>
      <c r="I128" s="56">
        <f t="shared" si="2"/>
        <v>-0.07</v>
      </c>
      <c r="J128" s="57"/>
      <c r="K128" s="58">
        <f>'Raw Data'!AH131</f>
        <v>1412.6</v>
      </c>
      <c r="L128" s="51">
        <f>'Raw Data'!N131</f>
        <v>1412.6</v>
      </c>
      <c r="M128" s="52">
        <f t="shared" si="3"/>
        <v>0</v>
      </c>
      <c r="N128" s="57"/>
      <c r="O128" s="58">
        <f>'Raw Data'!AS131</f>
        <v>401.55</v>
      </c>
      <c r="P128" s="51">
        <f>'Raw Data'!Y131</f>
        <v>376.35</v>
      </c>
      <c r="Q128" s="52">
        <f t="shared" si="4"/>
        <v>-25.2</v>
      </c>
      <c r="R128" s="57"/>
      <c r="S128" s="58">
        <f t="shared" si="5"/>
        <v>-25.2</v>
      </c>
    </row>
    <row r="129" ht="12.75" customHeight="1">
      <c r="A129" s="61">
        <v>44351.0</v>
      </c>
      <c r="B129" s="49">
        <f>'Raw Data'!C158</f>
        <v>5406361</v>
      </c>
      <c r="C129" s="50">
        <f>'Raw Data'!AE158</f>
        <v>0</v>
      </c>
      <c r="D129" s="51">
        <f>'Raw Data'!J158</f>
        <v>71786</v>
      </c>
      <c r="E129" s="52">
        <f t="shared" si="1"/>
        <v>-71786</v>
      </c>
      <c r="F129" s="53"/>
      <c r="G129" s="54">
        <f>'Raw Data'!AG158</f>
        <v>0</v>
      </c>
      <c r="H129" s="55" t="str">
        <f>'Raw Data'!L158</f>
        <v>8.5%</v>
      </c>
      <c r="I129" s="56">
        <f t="shared" si="2"/>
        <v>-0.085</v>
      </c>
      <c r="J129" s="57"/>
      <c r="K129" s="58">
        <f>'Raw Data'!AH158</f>
        <v>1342.22</v>
      </c>
      <c r="L129" s="51">
        <f>'Raw Data'!N158</f>
        <v>4432.16</v>
      </c>
      <c r="M129" s="52">
        <f t="shared" si="3"/>
        <v>-3089.94</v>
      </c>
      <c r="N129" s="57"/>
      <c r="O129" s="58">
        <f>'Raw Data'!AS158</f>
        <v>145.72</v>
      </c>
      <c r="P129" s="51">
        <f>'Raw Data'!Y158</f>
        <v>108.2</v>
      </c>
      <c r="Q129" s="52">
        <f t="shared" si="4"/>
        <v>-37.52</v>
      </c>
      <c r="R129" s="57"/>
      <c r="S129" s="58">
        <f t="shared" si="5"/>
        <v>-3127.46</v>
      </c>
    </row>
    <row r="130" ht="12.75" customHeight="1">
      <c r="A130" s="61">
        <v>44351.0</v>
      </c>
      <c r="B130" s="49">
        <f>'Raw Data'!C139</f>
        <v>5425496</v>
      </c>
      <c r="C130" s="50">
        <f>'Raw Data'!AE139</f>
        <v>0</v>
      </c>
      <c r="D130" s="51">
        <f>'Raw Data'!J139</f>
        <v>18315</v>
      </c>
      <c r="E130" s="52">
        <f t="shared" si="1"/>
        <v>-18315</v>
      </c>
      <c r="F130" s="53"/>
      <c r="G130" s="54">
        <f>'Raw Data'!AG139</f>
        <v>0</v>
      </c>
      <c r="H130" s="55">
        <f>'Raw Data'!L139</f>
        <v>0.08</v>
      </c>
      <c r="I130" s="56">
        <f t="shared" si="2"/>
        <v>-0.08</v>
      </c>
      <c r="J130" s="57"/>
      <c r="K130" s="58" t="str">
        <f>'Raw Data'!AH139</f>
        <v/>
      </c>
      <c r="L130" s="51">
        <f>'Raw Data'!N139</f>
        <v>1465.2</v>
      </c>
      <c r="M130" s="52">
        <f t="shared" si="3"/>
        <v>-1465.2</v>
      </c>
      <c r="N130" s="57"/>
      <c r="O130" s="58">
        <f>'Raw Data'!AS139</f>
        <v>200.85</v>
      </c>
      <c r="P130" s="51">
        <f>'Raw Data'!Y139</f>
        <v>140</v>
      </c>
      <c r="Q130" s="52">
        <f t="shared" si="4"/>
        <v>-60.85</v>
      </c>
      <c r="R130" s="57"/>
      <c r="S130" s="58">
        <f t="shared" si="5"/>
        <v>-1526.05</v>
      </c>
    </row>
    <row r="131" ht="12.75" customHeight="1">
      <c r="A131" s="61">
        <v>44351.0</v>
      </c>
      <c r="B131" s="49">
        <f>'Raw Data'!C151</f>
        <v>5435392</v>
      </c>
      <c r="C131" s="50">
        <f>'Raw Data'!AE151</f>
        <v>0</v>
      </c>
      <c r="D131" s="51">
        <f>'Raw Data'!J151</f>
        <v>25220.65</v>
      </c>
      <c r="E131" s="52">
        <f t="shared" si="1"/>
        <v>-25220.65</v>
      </c>
      <c r="F131" s="53"/>
      <c r="G131" s="54">
        <f>'Raw Data'!AG151</f>
        <v>0</v>
      </c>
      <c r="H131" s="55" t="str">
        <f>'Raw Data'!L151</f>
        <v>7%</v>
      </c>
      <c r="I131" s="56">
        <f t="shared" si="2"/>
        <v>-0.07</v>
      </c>
      <c r="J131" s="57"/>
      <c r="K131" s="58">
        <f>'Raw Data'!AH151</f>
        <v>1558.24</v>
      </c>
      <c r="L131" s="51">
        <f>'Raw Data'!N151</f>
        <v>1563.24</v>
      </c>
      <c r="M131" s="52">
        <f t="shared" si="3"/>
        <v>-5</v>
      </c>
      <c r="N131" s="57"/>
      <c r="O131" s="58">
        <f>'Raw Data'!AS151</f>
        <v>388.85</v>
      </c>
      <c r="P131" s="51">
        <f>'Raw Data'!Y151</f>
        <v>378.35</v>
      </c>
      <c r="Q131" s="52">
        <f t="shared" si="4"/>
        <v>-10.5</v>
      </c>
      <c r="R131" s="57"/>
      <c r="S131" s="58">
        <f t="shared" si="5"/>
        <v>-15.5</v>
      </c>
    </row>
    <row r="132" ht="12.75" customHeight="1">
      <c r="A132" s="61">
        <v>44351.0</v>
      </c>
      <c r="B132" s="49">
        <f>'Raw Data'!C117</f>
        <v>5438993</v>
      </c>
      <c r="C132" s="50">
        <f>'Raw Data'!AE117</f>
        <v>0</v>
      </c>
      <c r="D132" s="51">
        <f>'Raw Data'!J117</f>
        <v>31349</v>
      </c>
      <c r="E132" s="52">
        <f t="shared" si="1"/>
        <v>-31349</v>
      </c>
      <c r="F132" s="53"/>
      <c r="G132" s="54">
        <f>'Raw Data'!AG117</f>
        <v>0</v>
      </c>
      <c r="H132" s="55">
        <f>'Raw Data'!L117</f>
        <v>0</v>
      </c>
      <c r="I132" s="56">
        <f t="shared" si="2"/>
        <v>0</v>
      </c>
      <c r="J132" s="57"/>
      <c r="K132" s="58" t="str">
        <f>'Raw Data'!AH117</f>
        <v/>
      </c>
      <c r="L132" s="51">
        <f>'Raw Data'!N117</f>
        <v>0</v>
      </c>
      <c r="M132" s="52">
        <f t="shared" si="3"/>
        <v>0</v>
      </c>
      <c r="N132" s="57"/>
      <c r="O132" s="58">
        <f>'Raw Data'!AS117</f>
        <v>173.85</v>
      </c>
      <c r="P132" s="51">
        <f>'Raw Data'!Y117</f>
        <v>153.35</v>
      </c>
      <c r="Q132" s="52">
        <f t="shared" si="4"/>
        <v>-20.5</v>
      </c>
      <c r="R132" s="57"/>
      <c r="S132" s="58">
        <f t="shared" si="5"/>
        <v>-20.5</v>
      </c>
    </row>
    <row r="133" ht="12.75" customHeight="1">
      <c r="A133" s="61">
        <v>44351.0</v>
      </c>
      <c r="B133" s="49">
        <f>'Raw Data'!C166</f>
        <v>5488383</v>
      </c>
      <c r="C133" s="50">
        <f>'Raw Data'!AE166</f>
        <v>0</v>
      </c>
      <c r="D133" s="51">
        <f>'Raw Data'!J166</f>
        <v>5448</v>
      </c>
      <c r="E133" s="52">
        <f t="shared" si="1"/>
        <v>-5448</v>
      </c>
      <c r="F133" s="53"/>
      <c r="G133" s="54">
        <f>'Raw Data'!AG166</f>
        <v>0</v>
      </c>
      <c r="H133" s="55">
        <f>'Raw Data'!L166</f>
        <v>0</v>
      </c>
      <c r="I133" s="56">
        <f t="shared" si="2"/>
        <v>0</v>
      </c>
      <c r="J133" s="57"/>
      <c r="K133" s="58" t="str">
        <f>'Raw Data'!AH166</f>
        <v/>
      </c>
      <c r="L133" s="51">
        <f>'Raw Data'!N166</f>
        <v>0</v>
      </c>
      <c r="M133" s="52">
        <f t="shared" si="3"/>
        <v>0</v>
      </c>
      <c r="N133" s="57"/>
      <c r="O133" s="58">
        <f>'Raw Data'!AS166</f>
        <v>141.85</v>
      </c>
      <c r="P133" s="51">
        <f>'Raw Data'!Y166</f>
        <v>106.2</v>
      </c>
      <c r="Q133" s="52">
        <f t="shared" si="4"/>
        <v>-35.65</v>
      </c>
      <c r="R133" s="57"/>
      <c r="S133" s="58">
        <f t="shared" si="5"/>
        <v>-35.65</v>
      </c>
    </row>
    <row r="134" ht="12.75" customHeight="1">
      <c r="A134" s="61">
        <v>44351.0</v>
      </c>
      <c r="B134" s="49">
        <f>'Raw Data'!C127</f>
        <v>5507747</v>
      </c>
      <c r="C134" s="50">
        <f>'Raw Data'!AE127</f>
        <v>0</v>
      </c>
      <c r="D134" s="51">
        <f>'Raw Data'!J127</f>
        <v>109415</v>
      </c>
      <c r="E134" s="52">
        <f t="shared" si="1"/>
        <v>-109415</v>
      </c>
      <c r="F134" s="53"/>
      <c r="G134" s="54">
        <f>'Raw Data'!AG127</f>
        <v>0</v>
      </c>
      <c r="H134" s="55" t="str">
        <f>'Raw Data'!L127</f>
        <v>7%</v>
      </c>
      <c r="I134" s="56">
        <f t="shared" si="2"/>
        <v>-0.07</v>
      </c>
      <c r="J134" s="57"/>
      <c r="K134" s="58">
        <f>'Raw Data'!AH127</f>
        <v>6607.4</v>
      </c>
      <c r="L134" s="51">
        <f>'Raw Data'!N127</f>
        <v>6614.9</v>
      </c>
      <c r="M134" s="52">
        <f t="shared" si="3"/>
        <v>-7.5</v>
      </c>
      <c r="N134" s="57"/>
      <c r="O134" s="58">
        <f>'Raw Data'!AS127</f>
        <v>102.35</v>
      </c>
      <c r="P134" s="51">
        <f>'Raw Data'!Y127</f>
        <v>98.2</v>
      </c>
      <c r="Q134" s="52">
        <f t="shared" si="4"/>
        <v>-4.15</v>
      </c>
      <c r="R134" s="57"/>
      <c r="S134" s="58">
        <f t="shared" si="5"/>
        <v>-11.65</v>
      </c>
    </row>
    <row r="135" ht="12.75" customHeight="1">
      <c r="A135" s="61">
        <v>44351.0</v>
      </c>
      <c r="B135" s="49">
        <f>'Raw Data'!C132</f>
        <v>5510944</v>
      </c>
      <c r="C135" s="50">
        <f>'Raw Data'!AE132</f>
        <v>0</v>
      </c>
      <c r="D135" s="51">
        <f>'Raw Data'!J132</f>
        <v>29785</v>
      </c>
      <c r="E135" s="52">
        <f t="shared" si="1"/>
        <v>-29785</v>
      </c>
      <c r="F135" s="53"/>
      <c r="G135" s="54">
        <f>'Raw Data'!AG132</f>
        <v>0</v>
      </c>
      <c r="H135" s="55">
        <f>'Raw Data'!L132</f>
        <v>0</v>
      </c>
      <c r="I135" s="56">
        <f t="shared" si="2"/>
        <v>0</v>
      </c>
      <c r="J135" s="57"/>
      <c r="K135" s="58" t="str">
        <f>'Raw Data'!AH132</f>
        <v/>
      </c>
      <c r="L135" s="51">
        <f>'Raw Data'!N132</f>
        <v>0</v>
      </c>
      <c r="M135" s="52">
        <f t="shared" si="3"/>
        <v>0</v>
      </c>
      <c r="N135" s="57"/>
      <c r="O135" s="58">
        <f>'Raw Data'!AS132</f>
        <v>197.04</v>
      </c>
      <c r="P135" s="51">
        <f>'Raw Data'!Y132</f>
        <v>159.35</v>
      </c>
      <c r="Q135" s="52">
        <f t="shared" si="4"/>
        <v>-37.69</v>
      </c>
      <c r="R135" s="57"/>
      <c r="S135" s="58">
        <f t="shared" si="5"/>
        <v>-37.69</v>
      </c>
    </row>
    <row r="136" ht="12.75" customHeight="1">
      <c r="A136" s="61">
        <v>44351.0</v>
      </c>
      <c r="B136" s="49">
        <f>'Raw Data'!C120</f>
        <v>5518170</v>
      </c>
      <c r="C136" s="50">
        <f>'Raw Data'!AE120</f>
        <v>0</v>
      </c>
      <c r="D136" s="51">
        <f>'Raw Data'!J120</f>
        <v>45189</v>
      </c>
      <c r="E136" s="52">
        <f t="shared" si="1"/>
        <v>-45189</v>
      </c>
      <c r="F136" s="53"/>
      <c r="G136" s="54">
        <f>'Raw Data'!AG120</f>
        <v>0</v>
      </c>
      <c r="H136" s="55">
        <f>'Raw Data'!L120</f>
        <v>0</v>
      </c>
      <c r="I136" s="56">
        <f t="shared" si="2"/>
        <v>0</v>
      </c>
      <c r="J136" s="57"/>
      <c r="K136" s="58" t="str">
        <f>'Raw Data'!AH120</f>
        <v/>
      </c>
      <c r="L136" s="51">
        <f>'Raw Data'!N120</f>
        <v>0</v>
      </c>
      <c r="M136" s="52">
        <f t="shared" si="3"/>
        <v>0</v>
      </c>
      <c r="N136" s="57"/>
      <c r="O136" s="58">
        <f>'Raw Data'!AS120</f>
        <v>173.85</v>
      </c>
      <c r="P136" s="51">
        <f>'Raw Data'!Y120</f>
        <v>155.85</v>
      </c>
      <c r="Q136" s="52">
        <f t="shared" si="4"/>
        <v>-18</v>
      </c>
      <c r="R136" s="57"/>
      <c r="S136" s="58">
        <f t="shared" si="5"/>
        <v>-18</v>
      </c>
    </row>
    <row r="137" ht="12.75" customHeight="1">
      <c r="A137" s="61">
        <v>44351.0</v>
      </c>
      <c r="B137" s="49">
        <f>'Raw Data'!C137</f>
        <v>5533542</v>
      </c>
      <c r="C137" s="50">
        <f>'Raw Data'!AE137</f>
        <v>0</v>
      </c>
      <c r="D137" s="51">
        <f>'Raw Data'!J137</f>
        <v>30861.5</v>
      </c>
      <c r="E137" s="52">
        <f t="shared" si="1"/>
        <v>-30861.5</v>
      </c>
      <c r="F137" s="53"/>
      <c r="G137" s="54">
        <f>'Raw Data'!AG137</f>
        <v>0</v>
      </c>
      <c r="H137" s="55" t="str">
        <f>'Raw Data'!L137</f>
        <v>8.5%</v>
      </c>
      <c r="I137" s="56">
        <f t="shared" si="2"/>
        <v>-0.085</v>
      </c>
      <c r="J137" s="57"/>
      <c r="K137" s="58">
        <f>'Raw Data'!AH137</f>
        <v>2222.79</v>
      </c>
      <c r="L137" s="51">
        <f>'Raw Data'!N137</f>
        <v>1976.69</v>
      </c>
      <c r="M137" s="52">
        <f t="shared" si="3"/>
        <v>246.1</v>
      </c>
      <c r="N137" s="57"/>
      <c r="O137" s="58">
        <f>'Raw Data'!AS137</f>
        <v>398.85</v>
      </c>
      <c r="P137" s="51">
        <f>'Raw Data'!Y137</f>
        <v>448.85</v>
      </c>
      <c r="Q137" s="52">
        <f t="shared" si="4"/>
        <v>50</v>
      </c>
      <c r="R137" s="57"/>
      <c r="S137" s="58">
        <f t="shared" si="5"/>
        <v>296.1</v>
      </c>
    </row>
    <row r="138" ht="12.75" customHeight="1">
      <c r="A138" s="61">
        <v>44351.0</v>
      </c>
      <c r="B138" s="49">
        <f>'Raw Data'!C133</f>
        <v>5552337</v>
      </c>
      <c r="C138" s="50">
        <f>'Raw Data'!AE133</f>
        <v>0</v>
      </c>
      <c r="D138" s="51">
        <f>'Raw Data'!J133</f>
        <v>7330</v>
      </c>
      <c r="E138" s="52">
        <f t="shared" si="1"/>
        <v>-7330</v>
      </c>
      <c r="F138" s="53"/>
      <c r="G138" s="54">
        <f>'Raw Data'!AG133</f>
        <v>0</v>
      </c>
      <c r="H138" s="55" t="str">
        <f>'Raw Data'!L133</f>
        <v>7%</v>
      </c>
      <c r="I138" s="56">
        <f t="shared" si="2"/>
        <v>-0.07</v>
      </c>
      <c r="J138" s="57"/>
      <c r="K138" s="58">
        <f>'Raw Data'!AH133</f>
        <v>373.2</v>
      </c>
      <c r="L138" s="51">
        <f>'Raw Data'!N133</f>
        <v>489.8</v>
      </c>
      <c r="M138" s="52">
        <f t="shared" si="3"/>
        <v>-116.6</v>
      </c>
      <c r="N138" s="57"/>
      <c r="O138" s="58">
        <f>'Raw Data'!AS133</f>
        <v>112.35</v>
      </c>
      <c r="P138" s="51">
        <f>'Raw Data'!Y133</f>
        <v>108.2</v>
      </c>
      <c r="Q138" s="52">
        <f t="shared" si="4"/>
        <v>-4.15</v>
      </c>
      <c r="R138" s="57"/>
      <c r="S138" s="58">
        <f t="shared" si="5"/>
        <v>-120.75</v>
      </c>
    </row>
    <row r="139" ht="12.75" customHeight="1">
      <c r="A139" s="61">
        <v>44351.0</v>
      </c>
      <c r="B139" s="49">
        <f>'Raw Data'!C152</f>
        <v>5555365</v>
      </c>
      <c r="C139" s="50">
        <f>'Raw Data'!AE152</f>
        <v>0</v>
      </c>
      <c r="D139" s="51">
        <f>'Raw Data'!J152</f>
        <v>23994</v>
      </c>
      <c r="E139" s="52">
        <f t="shared" si="1"/>
        <v>-23994</v>
      </c>
      <c r="F139" s="53"/>
      <c r="G139" s="54">
        <f>'Raw Data'!AG152</f>
        <v>0</v>
      </c>
      <c r="H139" s="55">
        <f>'Raw Data'!L152</f>
        <v>0</v>
      </c>
      <c r="I139" s="56">
        <f t="shared" si="2"/>
        <v>0</v>
      </c>
      <c r="J139" s="57"/>
      <c r="K139" s="58">
        <f>'Raw Data'!AH152</f>
        <v>1447.7</v>
      </c>
      <c r="L139" s="51">
        <f>'Raw Data'!N152</f>
        <v>0</v>
      </c>
      <c r="M139" s="52">
        <f t="shared" si="3"/>
        <v>1447.7</v>
      </c>
      <c r="N139" s="57"/>
      <c r="O139" s="58">
        <f>'Raw Data'!AS152</f>
        <v>112.35</v>
      </c>
      <c r="P139" s="51">
        <f>'Raw Data'!Y152</f>
        <v>108.2</v>
      </c>
      <c r="Q139" s="52">
        <f t="shared" si="4"/>
        <v>-4.15</v>
      </c>
      <c r="R139" s="57"/>
      <c r="S139" s="58">
        <f t="shared" si="5"/>
        <v>1443.55</v>
      </c>
    </row>
    <row r="140" ht="12.75" customHeight="1">
      <c r="A140" s="61">
        <v>44351.0</v>
      </c>
      <c r="B140" s="49">
        <f>'Raw Data'!C134</f>
        <v>5559091</v>
      </c>
      <c r="C140" s="50">
        <f>'Raw Data'!AE134</f>
        <v>0</v>
      </c>
      <c r="D140" s="51">
        <f>'Raw Data'!J134</f>
        <v>17818.6</v>
      </c>
      <c r="E140" s="52">
        <f t="shared" si="1"/>
        <v>-17818.6</v>
      </c>
      <c r="F140" s="53"/>
      <c r="G140" s="54">
        <f>'Raw Data'!AG134</f>
        <v>0</v>
      </c>
      <c r="H140" s="55" t="str">
        <f>'Raw Data'!L134</f>
        <v>7%</v>
      </c>
      <c r="I140" s="56">
        <f t="shared" si="2"/>
        <v>-0.07</v>
      </c>
      <c r="J140" s="57"/>
      <c r="K140" s="58">
        <f>'Raw Data'!AH134</f>
        <v>50</v>
      </c>
      <c r="L140" s="51">
        <f>'Raw Data'!N134</f>
        <v>1119.12</v>
      </c>
      <c r="M140" s="52">
        <f t="shared" si="3"/>
        <v>-1069.12</v>
      </c>
      <c r="N140" s="57"/>
      <c r="O140" s="58">
        <f>'Raw Data'!AS134</f>
        <v>173.05</v>
      </c>
      <c r="P140" s="51">
        <f>'Raw Data'!Y134</f>
        <v>363.85</v>
      </c>
      <c r="Q140" s="52">
        <f t="shared" si="4"/>
        <v>190.8</v>
      </c>
      <c r="R140" s="57"/>
      <c r="S140" s="58">
        <f t="shared" si="5"/>
        <v>-878.32</v>
      </c>
    </row>
    <row r="141" ht="12.75" customHeight="1">
      <c r="A141" s="61">
        <v>44351.0</v>
      </c>
      <c r="B141" s="49">
        <f>'Raw Data'!C135</f>
        <v>5560207</v>
      </c>
      <c r="C141" s="50">
        <f>'Raw Data'!AE135</f>
        <v>0</v>
      </c>
      <c r="D141" s="51">
        <f>'Raw Data'!J135</f>
        <v>18418.34</v>
      </c>
      <c r="E141" s="52">
        <f t="shared" si="1"/>
        <v>-18418.34</v>
      </c>
      <c r="F141" s="53"/>
      <c r="G141" s="54">
        <f>'Raw Data'!AG135</f>
        <v>0</v>
      </c>
      <c r="H141" s="55" t="str">
        <f>'Raw Data'!L135</f>
        <v>7.5%</v>
      </c>
      <c r="I141" s="56">
        <f t="shared" si="2"/>
        <v>-0.075</v>
      </c>
      <c r="J141" s="57"/>
      <c r="K141" s="58">
        <f>'Raw Data'!AH135</f>
        <v>1132.16</v>
      </c>
      <c r="L141" s="51">
        <f>'Raw Data'!N135</f>
        <v>1180.1</v>
      </c>
      <c r="M141" s="52">
        <f t="shared" si="3"/>
        <v>-47.94</v>
      </c>
      <c r="N141" s="57"/>
      <c r="O141" s="58">
        <f>'Raw Data'!AS135</f>
        <v>434.15</v>
      </c>
      <c r="P141" s="51">
        <f>'Raw Data'!Y135</f>
        <v>161.35</v>
      </c>
      <c r="Q141" s="52">
        <f t="shared" si="4"/>
        <v>-272.8</v>
      </c>
      <c r="R141" s="57"/>
      <c r="S141" s="58">
        <f t="shared" si="5"/>
        <v>-320.74</v>
      </c>
    </row>
    <row r="142" ht="12.75" customHeight="1">
      <c r="A142" s="61">
        <v>44351.0</v>
      </c>
      <c r="B142" s="49">
        <f>'Raw Data'!C121</f>
        <v>5601266</v>
      </c>
      <c r="C142" s="50">
        <f>'Raw Data'!AE121</f>
        <v>0</v>
      </c>
      <c r="D142" s="51">
        <f>'Raw Data'!J121</f>
        <v>54847</v>
      </c>
      <c r="E142" s="52">
        <f t="shared" si="1"/>
        <v>-54847</v>
      </c>
      <c r="F142" s="53"/>
      <c r="G142" s="54">
        <f>'Raw Data'!AG121</f>
        <v>0</v>
      </c>
      <c r="H142" s="55" t="str">
        <f>'Raw Data'!L121</f>
        <v>6.5%</v>
      </c>
      <c r="I142" s="56">
        <f t="shared" si="2"/>
        <v>-0.065</v>
      </c>
      <c r="J142" s="57"/>
      <c r="K142" s="58">
        <f>'Raw Data'!AH121</f>
        <v>3282.88</v>
      </c>
      <c r="L142" s="51">
        <f>'Raw Data'!N121</f>
        <v>3315.82</v>
      </c>
      <c r="M142" s="52">
        <f t="shared" si="3"/>
        <v>-32.94</v>
      </c>
      <c r="N142" s="57"/>
      <c r="O142" s="58">
        <f>'Raw Data'!AS121</f>
        <v>398.85</v>
      </c>
      <c r="P142" s="51">
        <f>'Raw Data'!Y121</f>
        <v>378.35</v>
      </c>
      <c r="Q142" s="52">
        <f t="shared" si="4"/>
        <v>-20.5</v>
      </c>
      <c r="R142" s="57"/>
      <c r="S142" s="58">
        <f t="shared" si="5"/>
        <v>-53.44</v>
      </c>
    </row>
    <row r="143" ht="12.75" customHeight="1">
      <c r="A143" s="61">
        <v>44351.0</v>
      </c>
      <c r="B143" s="49">
        <f>'Raw Data'!C167</f>
        <v>5603221</v>
      </c>
      <c r="C143" s="50">
        <f>'Raw Data'!AE167</f>
        <v>0</v>
      </c>
      <c r="D143" s="51">
        <f>'Raw Data'!J167</f>
        <v>87505</v>
      </c>
      <c r="E143" s="52">
        <f t="shared" si="1"/>
        <v>-87505</v>
      </c>
      <c r="F143" s="53"/>
      <c r="G143" s="54">
        <f>'Raw Data'!AG167</f>
        <v>0</v>
      </c>
      <c r="H143" s="55" t="str">
        <f>'Raw Data'!L167</f>
        <v>7%</v>
      </c>
      <c r="I143" s="56">
        <f t="shared" si="2"/>
        <v>-0.07</v>
      </c>
      <c r="J143" s="57"/>
      <c r="K143" s="58">
        <f>'Raw Data'!AH167</f>
        <v>5291.3</v>
      </c>
      <c r="L143" s="51">
        <f>'Raw Data'!N167</f>
        <v>5300.3</v>
      </c>
      <c r="M143" s="52">
        <f t="shared" si="3"/>
        <v>-9</v>
      </c>
      <c r="N143" s="57"/>
      <c r="O143" s="58">
        <f>'Raw Data'!AS167</f>
        <v>198.35</v>
      </c>
      <c r="P143" s="51">
        <f>'Raw Data'!Y167</f>
        <v>208.6</v>
      </c>
      <c r="Q143" s="52">
        <f t="shared" si="4"/>
        <v>10.25</v>
      </c>
      <c r="R143" s="57"/>
      <c r="S143" s="58">
        <f t="shared" si="5"/>
        <v>1.25</v>
      </c>
    </row>
    <row r="144" ht="12.75" customHeight="1">
      <c r="A144" s="61">
        <v>44351.0</v>
      </c>
      <c r="B144" s="49">
        <f>'Raw Data'!C142</f>
        <v>5608386</v>
      </c>
      <c r="C144" s="50">
        <f>'Raw Data'!AE142</f>
        <v>0</v>
      </c>
      <c r="D144" s="51">
        <f>'Raw Data'!J142</f>
        <v>18315</v>
      </c>
      <c r="E144" s="52">
        <f t="shared" si="1"/>
        <v>-18315</v>
      </c>
      <c r="F144" s="53"/>
      <c r="G144" s="54">
        <f>'Raw Data'!AG142</f>
        <v>0</v>
      </c>
      <c r="H144" s="55">
        <f>'Raw Data'!L142</f>
        <v>0.08</v>
      </c>
      <c r="I144" s="56">
        <f t="shared" si="2"/>
        <v>-0.08</v>
      </c>
      <c r="J144" s="57"/>
      <c r="K144" s="58">
        <f>'Raw Data'!AH142</f>
        <v>5.32</v>
      </c>
      <c r="L144" s="51">
        <f>'Raw Data'!N142</f>
        <v>1465.2</v>
      </c>
      <c r="M144" s="52">
        <f t="shared" si="3"/>
        <v>-1459.88</v>
      </c>
      <c r="N144" s="57"/>
      <c r="O144" s="58">
        <f>'Raw Data'!AS142</f>
        <v>398.85</v>
      </c>
      <c r="P144" s="51">
        <f>'Raw Data'!Y142</f>
        <v>140</v>
      </c>
      <c r="Q144" s="52">
        <f t="shared" si="4"/>
        <v>-258.85</v>
      </c>
      <c r="R144" s="57"/>
      <c r="S144" s="58">
        <f t="shared" si="5"/>
        <v>-1718.73</v>
      </c>
    </row>
    <row r="145" ht="12.75" customHeight="1">
      <c r="A145" s="61">
        <v>44351.0</v>
      </c>
      <c r="B145" s="49">
        <f>'Raw Data'!C118</f>
        <v>5608672</v>
      </c>
      <c r="C145" s="50">
        <f>'Raw Data'!AE118</f>
        <v>0</v>
      </c>
      <c r="D145" s="51">
        <f>'Raw Data'!J118</f>
        <v>43619</v>
      </c>
      <c r="E145" s="52">
        <f t="shared" si="1"/>
        <v>-43619</v>
      </c>
      <c r="F145" s="53"/>
      <c r="G145" s="54">
        <f>'Raw Data'!AG118</f>
        <v>0</v>
      </c>
      <c r="H145" s="55">
        <f>'Raw Data'!L118</f>
        <v>0</v>
      </c>
      <c r="I145" s="56">
        <f t="shared" si="2"/>
        <v>0</v>
      </c>
      <c r="J145" s="57"/>
      <c r="K145" s="58" t="str">
        <f>'Raw Data'!AH118</f>
        <v/>
      </c>
      <c r="L145" s="51">
        <f>'Raw Data'!N118</f>
        <v>0</v>
      </c>
      <c r="M145" s="52">
        <f t="shared" si="3"/>
        <v>0</v>
      </c>
      <c r="N145" s="57"/>
      <c r="O145" s="58">
        <f>'Raw Data'!AS118</f>
        <v>173.85</v>
      </c>
      <c r="P145" s="51">
        <f>'Raw Data'!Y118</f>
        <v>153.35</v>
      </c>
      <c r="Q145" s="52">
        <f t="shared" si="4"/>
        <v>-20.5</v>
      </c>
      <c r="R145" s="57"/>
      <c r="S145" s="58">
        <f t="shared" si="5"/>
        <v>-20.5</v>
      </c>
    </row>
    <row r="146" ht="12.75" customHeight="1">
      <c r="A146" s="61">
        <v>44351.0</v>
      </c>
      <c r="B146" s="49">
        <f>'Raw Data'!C153</f>
        <v>5611572</v>
      </c>
      <c r="C146" s="50">
        <f>'Raw Data'!AE153</f>
        <v>0</v>
      </c>
      <c r="D146" s="51">
        <f>'Raw Data'!J153</f>
        <v>64594</v>
      </c>
      <c r="E146" s="52">
        <f t="shared" si="1"/>
        <v>-64594</v>
      </c>
      <c r="F146" s="53"/>
      <c r="G146" s="54">
        <f>'Raw Data'!AG153</f>
        <v>0</v>
      </c>
      <c r="H146" s="55" t="str">
        <f>'Raw Data'!L153</f>
        <v>7.5%</v>
      </c>
      <c r="I146" s="56">
        <f t="shared" si="2"/>
        <v>-0.075</v>
      </c>
      <c r="J146" s="57"/>
      <c r="K146" s="58">
        <f>'Raw Data'!AH153</f>
        <v>4204.01</v>
      </c>
      <c r="L146" s="51">
        <f>'Raw Data'!N153</f>
        <v>3950.64</v>
      </c>
      <c r="M146" s="52">
        <f t="shared" si="3"/>
        <v>253.37</v>
      </c>
      <c r="N146" s="57"/>
      <c r="O146" s="58">
        <f>'Raw Data'!AS153</f>
        <v>173.57</v>
      </c>
      <c r="P146" s="51">
        <f>'Raw Data'!Y153</f>
        <v>106.2</v>
      </c>
      <c r="Q146" s="52">
        <f t="shared" si="4"/>
        <v>-67.37</v>
      </c>
      <c r="R146" s="57"/>
      <c r="S146" s="58">
        <f t="shared" si="5"/>
        <v>186</v>
      </c>
    </row>
    <row r="147" ht="12.75" customHeight="1">
      <c r="A147" s="61">
        <v>44351.0</v>
      </c>
      <c r="B147" s="49">
        <f>'Raw Data'!C140</f>
        <v>5611735</v>
      </c>
      <c r="C147" s="50">
        <f>'Raw Data'!AE140</f>
        <v>0</v>
      </c>
      <c r="D147" s="51">
        <f>'Raw Data'!J140</f>
        <v>18315</v>
      </c>
      <c r="E147" s="52">
        <f t="shared" si="1"/>
        <v>-18315</v>
      </c>
      <c r="F147" s="53"/>
      <c r="G147" s="54">
        <f>'Raw Data'!AG140</f>
        <v>0</v>
      </c>
      <c r="H147" s="55">
        <f>'Raw Data'!L140</f>
        <v>0.08</v>
      </c>
      <c r="I147" s="56">
        <f t="shared" si="2"/>
        <v>-0.08</v>
      </c>
      <c r="J147" s="57"/>
      <c r="K147" s="58" t="str">
        <f>'Raw Data'!AH140</f>
        <v/>
      </c>
      <c r="L147" s="51">
        <f>'Raw Data'!N140</f>
        <v>1465.2</v>
      </c>
      <c r="M147" s="52">
        <f t="shared" si="3"/>
        <v>-1465.2</v>
      </c>
      <c r="N147" s="57"/>
      <c r="O147" s="58">
        <f>'Raw Data'!AS140</f>
        <v>106.6</v>
      </c>
      <c r="P147" s="51">
        <f>'Raw Data'!Y140</f>
        <v>140</v>
      </c>
      <c r="Q147" s="52">
        <f t="shared" si="4"/>
        <v>33.4</v>
      </c>
      <c r="R147" s="57"/>
      <c r="S147" s="58">
        <f t="shared" si="5"/>
        <v>-1431.8</v>
      </c>
    </row>
    <row r="148" ht="12.75" customHeight="1">
      <c r="A148" s="61">
        <v>44351.0</v>
      </c>
      <c r="B148" s="49">
        <f>'Raw Data'!C138</f>
        <v>5612794</v>
      </c>
      <c r="C148" s="50">
        <f>'Raw Data'!AE138</f>
        <v>0</v>
      </c>
      <c r="D148" s="51">
        <f>'Raw Data'!J138</f>
        <v>32798</v>
      </c>
      <c r="E148" s="52">
        <f t="shared" si="1"/>
        <v>-32798</v>
      </c>
      <c r="F148" s="53"/>
      <c r="G148" s="54">
        <f>'Raw Data'!AG138</f>
        <v>0</v>
      </c>
      <c r="H148" s="55">
        <f>'Raw Data'!L138</f>
        <v>0</v>
      </c>
      <c r="I148" s="56">
        <f t="shared" si="2"/>
        <v>0</v>
      </c>
      <c r="J148" s="57"/>
      <c r="K148" s="58" t="str">
        <f>'Raw Data'!AH138</f>
        <v/>
      </c>
      <c r="L148" s="51">
        <f>'Raw Data'!N138</f>
        <v>0</v>
      </c>
      <c r="M148" s="52">
        <f t="shared" si="3"/>
        <v>0</v>
      </c>
      <c r="N148" s="57"/>
      <c r="O148" s="58">
        <f>'Raw Data'!AS138</f>
        <v>145.85</v>
      </c>
      <c r="P148" s="51">
        <f>'Raw Data'!Y138</f>
        <v>100.2</v>
      </c>
      <c r="Q148" s="52">
        <f t="shared" si="4"/>
        <v>-45.65</v>
      </c>
      <c r="R148" s="57"/>
      <c r="S148" s="58">
        <f t="shared" si="5"/>
        <v>-45.65</v>
      </c>
    </row>
    <row r="149" ht="12.75" customHeight="1">
      <c r="A149" s="61">
        <v>44351.0</v>
      </c>
      <c r="B149" s="49">
        <f>'Raw Data'!C154</f>
        <v>5625231</v>
      </c>
      <c r="C149" s="50">
        <f>'Raw Data'!AE154</f>
        <v>0</v>
      </c>
      <c r="D149" s="51">
        <f>'Raw Data'!J154</f>
        <v>46805</v>
      </c>
      <c r="E149" s="52">
        <f t="shared" si="1"/>
        <v>-46805</v>
      </c>
      <c r="F149" s="53"/>
      <c r="G149" s="54">
        <f>'Raw Data'!AG154</f>
        <v>0</v>
      </c>
      <c r="H149" s="55" t="str">
        <f>'Raw Data'!L154</f>
        <v>7%</v>
      </c>
      <c r="I149" s="56">
        <f t="shared" si="2"/>
        <v>-0.07</v>
      </c>
      <c r="J149" s="57"/>
      <c r="K149" s="58">
        <f>'Raw Data'!AH154</f>
        <v>2910.8</v>
      </c>
      <c r="L149" s="51">
        <f>'Raw Data'!N154</f>
        <v>2858.3</v>
      </c>
      <c r="M149" s="52">
        <f t="shared" si="3"/>
        <v>52.5</v>
      </c>
      <c r="N149" s="57"/>
      <c r="O149" s="58">
        <f>'Raw Data'!AS154</f>
        <v>434.15</v>
      </c>
      <c r="P149" s="51">
        <f>'Raw Data'!Y154</f>
        <v>376.35</v>
      </c>
      <c r="Q149" s="52">
        <f t="shared" si="4"/>
        <v>-57.8</v>
      </c>
      <c r="R149" s="57"/>
      <c r="S149" s="58">
        <f t="shared" si="5"/>
        <v>-5.3</v>
      </c>
    </row>
    <row r="150" ht="12.75" customHeight="1">
      <c r="A150" s="61">
        <v>44351.0</v>
      </c>
      <c r="B150" s="49">
        <f>'Raw Data'!C155</f>
        <v>5639806</v>
      </c>
      <c r="C150" s="50">
        <f>'Raw Data'!AE155</f>
        <v>0</v>
      </c>
      <c r="D150" s="51">
        <f>'Raw Data'!J155</f>
        <v>61105.61</v>
      </c>
      <c r="E150" s="52">
        <f t="shared" si="1"/>
        <v>-61105.61</v>
      </c>
      <c r="F150" s="53"/>
      <c r="G150" s="54">
        <f>'Raw Data'!AG155</f>
        <v>0</v>
      </c>
      <c r="H150" s="55" t="str">
        <f>'Raw Data'!L155</f>
        <v>7%</v>
      </c>
      <c r="I150" s="56">
        <f t="shared" si="2"/>
        <v>-0.07</v>
      </c>
      <c r="J150" s="57"/>
      <c r="K150" s="58">
        <f>'Raw Data'!AH155</f>
        <v>3529.14</v>
      </c>
      <c r="L150" s="51">
        <f>'Raw Data'!N155</f>
        <v>3716.34</v>
      </c>
      <c r="M150" s="52">
        <f t="shared" si="3"/>
        <v>-187.2</v>
      </c>
      <c r="N150" s="57"/>
      <c r="O150" s="58">
        <f>'Raw Data'!AS155</f>
        <v>404.85</v>
      </c>
      <c r="P150" s="51">
        <f>'Raw Data'!Y155</f>
        <v>384.35</v>
      </c>
      <c r="Q150" s="52">
        <f t="shared" si="4"/>
        <v>-20.5</v>
      </c>
      <c r="R150" s="57"/>
      <c r="S150" s="58">
        <f t="shared" si="5"/>
        <v>-207.7</v>
      </c>
    </row>
    <row r="151" ht="12.75" customHeight="1">
      <c r="A151" s="61">
        <v>44351.0</v>
      </c>
      <c r="B151" s="49">
        <f>'Raw Data'!C128</f>
        <v>5657286</v>
      </c>
      <c r="C151" s="50">
        <f>'Raw Data'!AE128</f>
        <v>0</v>
      </c>
      <c r="D151" s="51">
        <f>'Raw Data'!J128</f>
        <v>44323</v>
      </c>
      <c r="E151" s="52">
        <f t="shared" si="1"/>
        <v>-44323</v>
      </c>
      <c r="F151" s="53"/>
      <c r="G151" s="54">
        <f>'Raw Data'!AG128</f>
        <v>0</v>
      </c>
      <c r="H151" s="55" t="str">
        <f>'Raw Data'!L128</f>
        <v>7%</v>
      </c>
      <c r="I151" s="56">
        <f t="shared" si="2"/>
        <v>-0.07</v>
      </c>
      <c r="J151" s="57"/>
      <c r="K151" s="58">
        <f>'Raw Data'!AH128</f>
        <v>2835.26</v>
      </c>
      <c r="L151" s="51">
        <f>'Raw Data'!N128</f>
        <v>2709.38</v>
      </c>
      <c r="M151" s="52">
        <f t="shared" si="3"/>
        <v>125.88</v>
      </c>
      <c r="N151" s="57"/>
      <c r="O151" s="58">
        <f>'Raw Data'!AS128</f>
        <v>378.85</v>
      </c>
      <c r="P151" s="51">
        <f>'Raw Data'!Y128</f>
        <v>433.6</v>
      </c>
      <c r="Q151" s="52">
        <f t="shared" si="4"/>
        <v>54.75</v>
      </c>
      <c r="R151" s="57"/>
      <c r="S151" s="58">
        <f t="shared" si="5"/>
        <v>180.63</v>
      </c>
    </row>
    <row r="152" ht="12.75" customHeight="1">
      <c r="A152" s="61">
        <v>44351.0</v>
      </c>
      <c r="B152" s="49">
        <f>'Raw Data'!C143</f>
        <v>5661614</v>
      </c>
      <c r="C152" s="50">
        <f>'Raw Data'!AE143</f>
        <v>0</v>
      </c>
      <c r="D152" s="51">
        <f>'Raw Data'!J143</f>
        <v>18315</v>
      </c>
      <c r="E152" s="52">
        <f t="shared" si="1"/>
        <v>-18315</v>
      </c>
      <c r="F152" s="53"/>
      <c r="G152" s="54">
        <f>'Raw Data'!AG143</f>
        <v>0</v>
      </c>
      <c r="H152" s="55">
        <f>'Raw Data'!L143</f>
        <v>0.08</v>
      </c>
      <c r="I152" s="56">
        <f t="shared" si="2"/>
        <v>-0.08</v>
      </c>
      <c r="J152" s="57"/>
      <c r="K152" s="58">
        <f>'Raw Data'!AH143</f>
        <v>4042.1</v>
      </c>
      <c r="L152" s="51">
        <f>'Raw Data'!N143</f>
        <v>1465.2</v>
      </c>
      <c r="M152" s="52">
        <f t="shared" si="3"/>
        <v>2576.9</v>
      </c>
      <c r="N152" s="57"/>
      <c r="O152" s="58">
        <f>'Raw Data'!AS143</f>
        <v>396.85</v>
      </c>
      <c r="P152" s="51">
        <f>'Raw Data'!Y143</f>
        <v>140</v>
      </c>
      <c r="Q152" s="52">
        <f t="shared" si="4"/>
        <v>-256.85</v>
      </c>
      <c r="R152" s="57"/>
      <c r="S152" s="58">
        <f t="shared" si="5"/>
        <v>2320.05</v>
      </c>
    </row>
    <row r="153" ht="12.75" customHeight="1">
      <c r="A153" s="61">
        <v>44351.0</v>
      </c>
      <c r="B153" s="49">
        <f>'Raw Data'!C159</f>
        <v>5666474</v>
      </c>
      <c r="C153" s="50">
        <f>'Raw Data'!AE159</f>
        <v>0</v>
      </c>
      <c r="D153" s="51">
        <f>'Raw Data'!J159</f>
        <v>19832</v>
      </c>
      <c r="E153" s="52">
        <f t="shared" si="1"/>
        <v>-19832</v>
      </c>
      <c r="F153" s="53"/>
      <c r="G153" s="54">
        <f>'Raw Data'!AG159</f>
        <v>0</v>
      </c>
      <c r="H153" s="55" t="str">
        <f>'Raw Data'!L159</f>
        <v>6.5%</v>
      </c>
      <c r="I153" s="56">
        <f t="shared" si="2"/>
        <v>-0.065</v>
      </c>
      <c r="J153" s="57"/>
      <c r="K153" s="58">
        <f>'Raw Data'!AH159</f>
        <v>1184.92</v>
      </c>
      <c r="L153" s="51">
        <f>'Raw Data'!N159</f>
        <v>1214.92</v>
      </c>
      <c r="M153" s="52">
        <f t="shared" si="3"/>
        <v>-30</v>
      </c>
      <c r="N153" s="57"/>
      <c r="O153" s="58">
        <f>'Raw Data'!AS159</f>
        <v>396.85</v>
      </c>
      <c r="P153" s="51">
        <f>'Raw Data'!Y159</f>
        <v>386.35</v>
      </c>
      <c r="Q153" s="52">
        <f t="shared" si="4"/>
        <v>-10.5</v>
      </c>
      <c r="R153" s="57"/>
      <c r="S153" s="58">
        <f t="shared" si="5"/>
        <v>-40.5</v>
      </c>
    </row>
    <row r="154" ht="12.75" customHeight="1">
      <c r="A154" s="61">
        <v>44351.0</v>
      </c>
      <c r="B154" s="49">
        <f>'Raw Data'!C168</f>
        <v>5679231</v>
      </c>
      <c r="C154" s="50">
        <f>'Raw Data'!AE168</f>
        <v>0</v>
      </c>
      <c r="D154" s="51">
        <f>'Raw Data'!J168</f>
        <v>20567.43</v>
      </c>
      <c r="E154" s="52">
        <f t="shared" si="1"/>
        <v>-20567.43</v>
      </c>
      <c r="F154" s="53"/>
      <c r="G154" s="54">
        <f>'Raw Data'!AG168</f>
        <v>0</v>
      </c>
      <c r="H154" s="55" t="str">
        <f>'Raw Data'!L168</f>
        <v>7%</v>
      </c>
      <c r="I154" s="56">
        <f t="shared" si="2"/>
        <v>-0.07</v>
      </c>
      <c r="J154" s="57"/>
      <c r="K154" s="58">
        <f>'Raw Data'!AH168</f>
        <v>1248.11</v>
      </c>
      <c r="L154" s="51">
        <f>'Raw Data'!N168</f>
        <v>1284.05</v>
      </c>
      <c r="M154" s="52">
        <f t="shared" si="3"/>
        <v>-35.94</v>
      </c>
      <c r="N154" s="57"/>
      <c r="O154" s="58">
        <f>'Raw Data'!AS168</f>
        <v>406.85</v>
      </c>
      <c r="P154" s="51">
        <f>'Raw Data'!Y168</f>
        <v>386.35</v>
      </c>
      <c r="Q154" s="52">
        <f t="shared" si="4"/>
        <v>-20.5</v>
      </c>
      <c r="R154" s="57"/>
      <c r="S154" s="58">
        <f t="shared" si="5"/>
        <v>-56.44</v>
      </c>
    </row>
    <row r="155" ht="12.75" customHeight="1">
      <c r="A155" s="61">
        <v>44351.0</v>
      </c>
      <c r="B155" s="49">
        <f>'Raw Data'!C122</f>
        <v>5679580</v>
      </c>
      <c r="C155" s="50">
        <f>'Raw Data'!AE122</f>
        <v>0</v>
      </c>
      <c r="D155" s="51">
        <f>'Raw Data'!J122</f>
        <v>47514.95</v>
      </c>
      <c r="E155" s="52">
        <f t="shared" si="1"/>
        <v>-47514.95</v>
      </c>
      <c r="F155" s="53"/>
      <c r="G155" s="54">
        <f>'Raw Data'!AG122</f>
        <v>0</v>
      </c>
      <c r="H155" s="55" t="str">
        <f>'Raw Data'!L122</f>
        <v>7%</v>
      </c>
      <c r="I155" s="56">
        <f t="shared" si="2"/>
        <v>-0.07</v>
      </c>
      <c r="J155" s="57"/>
      <c r="K155" s="58">
        <f>'Raw Data'!AH122</f>
        <v>2844.02</v>
      </c>
      <c r="L155" s="51">
        <f>'Raw Data'!N122</f>
        <v>2900.9</v>
      </c>
      <c r="M155" s="52">
        <f t="shared" si="3"/>
        <v>-56.88</v>
      </c>
      <c r="N155" s="57"/>
      <c r="O155" s="58">
        <f>'Raw Data'!AS122</f>
        <v>165.16</v>
      </c>
      <c r="P155" s="51">
        <f>'Raw Data'!Y122</f>
        <v>208.6</v>
      </c>
      <c r="Q155" s="52">
        <f t="shared" si="4"/>
        <v>43.44</v>
      </c>
      <c r="R155" s="57"/>
      <c r="S155" s="58">
        <f t="shared" si="5"/>
        <v>-13.44</v>
      </c>
    </row>
    <row r="156" ht="12.75" customHeight="1">
      <c r="A156" s="61">
        <v>44351.0</v>
      </c>
      <c r="B156" s="49">
        <f>'Raw Data'!C123</f>
        <v>5682751</v>
      </c>
      <c r="C156" s="50">
        <f>'Raw Data'!AE123</f>
        <v>22048</v>
      </c>
      <c r="D156" s="51">
        <f>'Raw Data'!J123</f>
        <v>22048</v>
      </c>
      <c r="E156" s="52">
        <f t="shared" si="1"/>
        <v>0</v>
      </c>
      <c r="F156" s="53"/>
      <c r="G156" s="54">
        <f>'Raw Data'!AG123</f>
        <v>0</v>
      </c>
      <c r="H156" s="55" t="str">
        <f>'Raw Data'!L123</f>
        <v>8.5%</v>
      </c>
      <c r="I156" s="56">
        <f t="shared" si="2"/>
        <v>-0.085</v>
      </c>
      <c r="J156" s="57"/>
      <c r="K156" s="58">
        <f>'Raw Data'!AH123</f>
        <v>1447.88</v>
      </c>
      <c r="L156" s="51">
        <f>'Raw Data'!N123</f>
        <v>1447.88</v>
      </c>
      <c r="M156" s="52">
        <f t="shared" si="3"/>
        <v>0</v>
      </c>
      <c r="N156" s="57"/>
      <c r="O156" s="58">
        <f>'Raw Data'!AS123</f>
        <v>411.55</v>
      </c>
      <c r="P156" s="51">
        <f>'Raw Data'!Y123</f>
        <v>386.35</v>
      </c>
      <c r="Q156" s="52">
        <f t="shared" si="4"/>
        <v>-25.2</v>
      </c>
      <c r="R156" s="57"/>
      <c r="S156" s="58">
        <f t="shared" si="5"/>
        <v>-25.2</v>
      </c>
    </row>
    <row r="157" ht="12.75" customHeight="1">
      <c r="A157" s="61">
        <v>44351.0</v>
      </c>
      <c r="B157" s="49">
        <f>'Raw Data'!C160</f>
        <v>5683362</v>
      </c>
      <c r="C157" s="50">
        <f>'Raw Data'!AE160</f>
        <v>0</v>
      </c>
      <c r="D157" s="51">
        <f>'Raw Data'!J160</f>
        <v>48924</v>
      </c>
      <c r="E157" s="52">
        <f t="shared" si="1"/>
        <v>-48924</v>
      </c>
      <c r="F157" s="53"/>
      <c r="G157" s="54">
        <f>'Raw Data'!AG160</f>
        <v>0</v>
      </c>
      <c r="H157" s="55">
        <f>'Raw Data'!L160</f>
        <v>0</v>
      </c>
      <c r="I157" s="56">
        <f t="shared" si="2"/>
        <v>0</v>
      </c>
      <c r="J157" s="57"/>
      <c r="K157" s="58" t="str">
        <f>'Raw Data'!AH160</f>
        <v/>
      </c>
      <c r="L157" s="51">
        <f>'Raw Data'!N160</f>
        <v>0</v>
      </c>
      <c r="M157" s="52">
        <f t="shared" si="3"/>
        <v>0</v>
      </c>
      <c r="N157" s="57"/>
      <c r="O157" s="58">
        <f>'Raw Data'!AS160</f>
        <v>173.85</v>
      </c>
      <c r="P157" s="51">
        <f>'Raw Data'!Y160</f>
        <v>153.35</v>
      </c>
      <c r="Q157" s="52">
        <f t="shared" si="4"/>
        <v>-20.5</v>
      </c>
      <c r="R157" s="57"/>
      <c r="S157" s="58">
        <f t="shared" si="5"/>
        <v>-20.5</v>
      </c>
    </row>
    <row r="158" ht="12.75" customHeight="1">
      <c r="A158" s="61">
        <v>44351.0</v>
      </c>
      <c r="B158" s="49">
        <f>'Raw Data'!C156</f>
        <v>5684963</v>
      </c>
      <c r="C158" s="50">
        <f>'Raw Data'!AE156</f>
        <v>0</v>
      </c>
      <c r="D158" s="51">
        <f>'Raw Data'!J156</f>
        <v>17990</v>
      </c>
      <c r="E158" s="52">
        <f t="shared" si="1"/>
        <v>-17990</v>
      </c>
      <c r="F158" s="53"/>
      <c r="G158" s="54">
        <f>'Raw Data'!AG156</f>
        <v>0</v>
      </c>
      <c r="H158" s="55" t="str">
        <f>'Raw Data'!L156</f>
        <v>8.5%</v>
      </c>
      <c r="I158" s="56">
        <f t="shared" si="2"/>
        <v>-0.085</v>
      </c>
      <c r="J158" s="57"/>
      <c r="K158" s="58">
        <f>'Raw Data'!AH156</f>
        <v>891.72</v>
      </c>
      <c r="L158" s="51">
        <f>'Raw Data'!N156</f>
        <v>1204.4</v>
      </c>
      <c r="M158" s="52">
        <f t="shared" si="3"/>
        <v>-312.68</v>
      </c>
      <c r="N158" s="57"/>
      <c r="O158" s="58">
        <f>'Raw Data'!AS156</f>
        <v>112.35</v>
      </c>
      <c r="P158" s="51">
        <f>'Raw Data'!Y156</f>
        <v>108.2</v>
      </c>
      <c r="Q158" s="52">
        <f t="shared" si="4"/>
        <v>-4.15</v>
      </c>
      <c r="R158" s="57"/>
      <c r="S158" s="58">
        <f t="shared" si="5"/>
        <v>-316.83</v>
      </c>
    </row>
    <row r="159" ht="12.75" customHeight="1">
      <c r="A159" s="61">
        <v>44351.0</v>
      </c>
      <c r="B159" s="49">
        <f>'Raw Data'!C161</f>
        <v>5684963</v>
      </c>
      <c r="C159" s="50">
        <f>'Raw Data'!AE161</f>
        <v>0</v>
      </c>
      <c r="D159" s="51">
        <f>'Raw Data'!J161</f>
        <v>17990</v>
      </c>
      <c r="E159" s="52">
        <f t="shared" si="1"/>
        <v>-17990</v>
      </c>
      <c r="F159" s="53"/>
      <c r="G159" s="54">
        <f>'Raw Data'!AG161</f>
        <v>0</v>
      </c>
      <c r="H159" s="55" t="str">
        <f>'Raw Data'!L161</f>
        <v>8.5%</v>
      </c>
      <c r="I159" s="56">
        <f t="shared" si="2"/>
        <v>-0.085</v>
      </c>
      <c r="J159" s="57"/>
      <c r="K159" s="58">
        <f>'Raw Data'!AH161</f>
        <v>891.72</v>
      </c>
      <c r="L159" s="51">
        <f>'Raw Data'!N161</f>
        <v>1204.4</v>
      </c>
      <c r="M159" s="52">
        <f t="shared" si="3"/>
        <v>-312.68</v>
      </c>
      <c r="N159" s="57"/>
      <c r="O159" s="58">
        <f>'Raw Data'!AS161</f>
        <v>112.35</v>
      </c>
      <c r="P159" s="51">
        <f>'Raw Data'!Y161</f>
        <v>108.2</v>
      </c>
      <c r="Q159" s="52">
        <f t="shared" si="4"/>
        <v>-4.15</v>
      </c>
      <c r="R159" s="57"/>
      <c r="S159" s="58">
        <f t="shared" si="5"/>
        <v>-316.83</v>
      </c>
    </row>
    <row r="160" ht="12.75" customHeight="1">
      <c r="A160" s="61">
        <v>44351.0</v>
      </c>
      <c r="B160" s="49">
        <f>'Raw Data'!C136</f>
        <v>5714834</v>
      </c>
      <c r="C160" s="50">
        <f>'Raw Data'!AE136</f>
        <v>0</v>
      </c>
      <c r="D160" s="51">
        <f>'Raw Data'!J136</f>
        <v>56041</v>
      </c>
      <c r="E160" s="52">
        <f t="shared" si="1"/>
        <v>-56041</v>
      </c>
      <c r="F160" s="53"/>
      <c r="G160" s="54">
        <f>'Raw Data'!AG136</f>
        <v>0</v>
      </c>
      <c r="H160" s="55" t="str">
        <f>'Raw Data'!L136</f>
        <v>6.5%</v>
      </c>
      <c r="I160" s="56">
        <f t="shared" si="2"/>
        <v>-0.065</v>
      </c>
      <c r="J160" s="57"/>
      <c r="K160" s="58">
        <f>'Raw Data'!AH136</f>
        <v>3357.52</v>
      </c>
      <c r="L160" s="51">
        <f>'Raw Data'!N136</f>
        <v>3387.46</v>
      </c>
      <c r="M160" s="52">
        <f t="shared" si="3"/>
        <v>-29.94</v>
      </c>
      <c r="N160" s="57"/>
      <c r="O160" s="58">
        <f>'Raw Data'!AS136</f>
        <v>185.41</v>
      </c>
      <c r="P160" s="51">
        <f>'Raw Data'!Y136</f>
        <v>208.6</v>
      </c>
      <c r="Q160" s="52">
        <f t="shared" si="4"/>
        <v>23.19</v>
      </c>
      <c r="R160" s="57"/>
      <c r="S160" s="58">
        <f t="shared" si="5"/>
        <v>-6.75</v>
      </c>
    </row>
    <row r="161" ht="12.75" customHeight="1">
      <c r="A161" s="61">
        <v>44351.0</v>
      </c>
      <c r="B161" s="49">
        <f>'Raw Data'!C124</f>
        <v>5726121</v>
      </c>
      <c r="C161" s="50">
        <f>'Raw Data'!AE124</f>
        <v>0</v>
      </c>
      <c r="D161" s="51">
        <f>'Raw Data'!J124</f>
        <v>78139</v>
      </c>
      <c r="E161" s="52">
        <f t="shared" si="1"/>
        <v>-78139</v>
      </c>
      <c r="F161" s="53"/>
      <c r="G161" s="54">
        <f>'Raw Data'!AG124</f>
        <v>0</v>
      </c>
      <c r="H161" s="55" t="str">
        <f>'Raw Data'!L124</f>
        <v>7%</v>
      </c>
      <c r="I161" s="56">
        <f t="shared" si="2"/>
        <v>-0.07</v>
      </c>
      <c r="J161" s="57"/>
      <c r="K161" s="58">
        <f>'Raw Data'!AH124</f>
        <v>4702.4</v>
      </c>
      <c r="L161" s="51">
        <f>'Raw Data'!N124</f>
        <v>4738.34</v>
      </c>
      <c r="M161" s="52">
        <f t="shared" si="3"/>
        <v>-35.94</v>
      </c>
      <c r="N161" s="57"/>
      <c r="O161" s="58">
        <f>'Raw Data'!AS124</f>
        <v>376.85</v>
      </c>
      <c r="P161" s="51">
        <f>'Raw Data'!Y124</f>
        <v>376.35</v>
      </c>
      <c r="Q161" s="52">
        <f t="shared" si="4"/>
        <v>-0.5</v>
      </c>
      <c r="R161" s="57"/>
      <c r="S161" s="58">
        <f t="shared" si="5"/>
        <v>-36.44</v>
      </c>
    </row>
    <row r="162" ht="12.75" customHeight="1">
      <c r="A162" s="61">
        <v>44351.0</v>
      </c>
      <c r="B162" s="49">
        <f>'Raw Data'!C169</f>
        <v>5762903</v>
      </c>
      <c r="C162" s="50">
        <f>'Raw Data'!AE169</f>
        <v>0</v>
      </c>
      <c r="D162" s="51">
        <f>'Raw Data'!J169</f>
        <v>41349</v>
      </c>
      <c r="E162" s="52">
        <f t="shared" si="1"/>
        <v>-41349</v>
      </c>
      <c r="F162" s="53"/>
      <c r="G162" s="54">
        <f>'Raw Data'!AG169</f>
        <v>0</v>
      </c>
      <c r="H162" s="55" t="str">
        <f>'Raw Data'!L169</f>
        <v>6.5%</v>
      </c>
      <c r="I162" s="56">
        <f t="shared" si="2"/>
        <v>-0.065</v>
      </c>
      <c r="J162" s="57"/>
      <c r="K162" s="58">
        <f>'Raw Data'!AH169</f>
        <v>2470</v>
      </c>
      <c r="L162" s="51">
        <f>'Raw Data'!N169</f>
        <v>2505.94</v>
      </c>
      <c r="M162" s="52">
        <f t="shared" si="3"/>
        <v>-35.94</v>
      </c>
      <c r="N162" s="57"/>
      <c r="O162" s="58">
        <f>'Raw Data'!AS169</f>
        <v>406.85</v>
      </c>
      <c r="P162" s="51">
        <f>'Raw Data'!Y169</f>
        <v>386.35</v>
      </c>
      <c r="Q162" s="52">
        <f t="shared" si="4"/>
        <v>-20.5</v>
      </c>
      <c r="R162" s="57"/>
      <c r="S162" s="58">
        <f t="shared" si="5"/>
        <v>-56.44</v>
      </c>
    </row>
    <row r="163" ht="12.75" customHeight="1">
      <c r="A163" s="61">
        <v>44351.0</v>
      </c>
      <c r="B163" s="49">
        <f>'Raw Data'!C170</f>
        <v>5774818</v>
      </c>
      <c r="C163" s="50">
        <f>'Raw Data'!AE170</f>
        <v>0</v>
      </c>
      <c r="D163" s="51">
        <f>'Raw Data'!J170</f>
        <v>9885</v>
      </c>
      <c r="E163" s="52">
        <f t="shared" si="1"/>
        <v>-9885</v>
      </c>
      <c r="F163" s="53"/>
      <c r="G163" s="54">
        <f>'Raw Data'!AG170</f>
        <v>0</v>
      </c>
      <c r="H163" s="55">
        <f>'Raw Data'!L170</f>
        <v>0</v>
      </c>
      <c r="I163" s="56">
        <f t="shared" si="2"/>
        <v>0</v>
      </c>
      <c r="J163" s="57"/>
      <c r="K163" s="58" t="str">
        <f>'Raw Data'!AH170</f>
        <v/>
      </c>
      <c r="L163" s="51">
        <f>'Raw Data'!N170</f>
        <v>0</v>
      </c>
      <c r="M163" s="52">
        <f t="shared" si="3"/>
        <v>0</v>
      </c>
      <c r="N163" s="57"/>
      <c r="O163" s="58">
        <f>'Raw Data'!AS170</f>
        <v>404.85</v>
      </c>
      <c r="P163" s="51">
        <f>'Raw Data'!Y170</f>
        <v>106.2</v>
      </c>
      <c r="Q163" s="52">
        <f t="shared" si="4"/>
        <v>-298.65</v>
      </c>
      <c r="R163" s="57"/>
      <c r="S163" s="58">
        <f t="shared" si="5"/>
        <v>-298.65</v>
      </c>
    </row>
    <row r="164" ht="12.75" customHeight="1">
      <c r="A164" s="61">
        <v>44351.0</v>
      </c>
      <c r="B164" s="49">
        <f>'Raw Data'!C171</f>
        <v>5790126</v>
      </c>
      <c r="C164" s="50">
        <f>'Raw Data'!AE171</f>
        <v>0</v>
      </c>
      <c r="D164" s="51">
        <f>'Raw Data'!J171</f>
        <v>64875</v>
      </c>
      <c r="E164" s="52">
        <f t="shared" si="1"/>
        <v>-64875</v>
      </c>
      <c r="F164" s="53"/>
      <c r="G164" s="54">
        <f>'Raw Data'!AG171</f>
        <v>0</v>
      </c>
      <c r="H164" s="55" t="str">
        <f>'Raw Data'!L171</f>
        <v>7%</v>
      </c>
      <c r="I164" s="56">
        <f t="shared" si="2"/>
        <v>-0.07</v>
      </c>
      <c r="J164" s="57"/>
      <c r="K164" s="58" t="str">
        <f>'Raw Data'!AH171</f>
        <v/>
      </c>
      <c r="L164" s="51">
        <f>'Raw Data'!N171</f>
        <v>3942.5</v>
      </c>
      <c r="M164" s="52">
        <f t="shared" si="3"/>
        <v>-3942.5</v>
      </c>
      <c r="N164" s="57"/>
      <c r="O164" s="58">
        <f>'Raw Data'!AS171</f>
        <v>216.85</v>
      </c>
      <c r="P164" s="51">
        <f>'Raw Data'!Y171</f>
        <v>153.35</v>
      </c>
      <c r="Q164" s="52">
        <f t="shared" si="4"/>
        <v>-63.5</v>
      </c>
      <c r="R164" s="57"/>
      <c r="S164" s="58">
        <f t="shared" si="5"/>
        <v>-4006</v>
      </c>
    </row>
    <row r="165" ht="12.75" customHeight="1">
      <c r="A165" s="61">
        <v>44351.0</v>
      </c>
      <c r="B165" s="49">
        <f>'Raw Data'!C125</f>
        <v>5798024</v>
      </c>
      <c r="C165" s="50">
        <f>'Raw Data'!AE125</f>
        <v>0</v>
      </c>
      <c r="D165" s="51">
        <f>'Raw Data'!J125</f>
        <v>70364</v>
      </c>
      <c r="E165" s="52">
        <f t="shared" si="1"/>
        <v>-70364</v>
      </c>
      <c r="F165" s="53"/>
      <c r="G165" s="54">
        <f>'Raw Data'!AG125</f>
        <v>0</v>
      </c>
      <c r="H165" s="55" t="str">
        <f>'Raw Data'!L125</f>
        <v>7%</v>
      </c>
      <c r="I165" s="56">
        <f t="shared" si="2"/>
        <v>-0.07</v>
      </c>
      <c r="J165" s="57"/>
      <c r="K165" s="58">
        <f>'Raw Data'!AH125</f>
        <v>2430.5</v>
      </c>
      <c r="L165" s="51">
        <f>'Raw Data'!N125</f>
        <v>4271.84</v>
      </c>
      <c r="M165" s="52">
        <f t="shared" si="3"/>
        <v>-1841.34</v>
      </c>
      <c r="N165" s="57"/>
      <c r="O165" s="58">
        <f>'Raw Data'!AS125</f>
        <v>88.85</v>
      </c>
      <c r="P165" s="51">
        <f>'Raw Data'!Y125</f>
        <v>100.2</v>
      </c>
      <c r="Q165" s="52">
        <f t="shared" si="4"/>
        <v>11.35</v>
      </c>
      <c r="R165" s="57"/>
      <c r="S165" s="58">
        <f t="shared" si="5"/>
        <v>-1829.99</v>
      </c>
    </row>
    <row r="166" ht="12.75" customHeight="1">
      <c r="A166" s="61">
        <v>44351.0</v>
      </c>
      <c r="B166" s="49">
        <f>'Raw Data'!C141</f>
        <v>5817898</v>
      </c>
      <c r="C166" s="50">
        <f>'Raw Data'!AE141</f>
        <v>0</v>
      </c>
      <c r="D166" s="51">
        <f>'Raw Data'!J141</f>
        <v>18315</v>
      </c>
      <c r="E166" s="52">
        <f t="shared" si="1"/>
        <v>-18315</v>
      </c>
      <c r="F166" s="53"/>
      <c r="G166" s="54">
        <f>'Raw Data'!AG141</f>
        <v>0</v>
      </c>
      <c r="H166" s="55">
        <f>'Raw Data'!L141</f>
        <v>0.08</v>
      </c>
      <c r="I166" s="56">
        <f t="shared" si="2"/>
        <v>-0.08</v>
      </c>
      <c r="J166" s="57"/>
      <c r="K166" s="58">
        <f>'Raw Data'!AH141</f>
        <v>9680.4</v>
      </c>
      <c r="L166" s="51">
        <f>'Raw Data'!N141</f>
        <v>1465.2</v>
      </c>
      <c r="M166" s="52">
        <f t="shared" si="3"/>
        <v>8215.2</v>
      </c>
      <c r="N166" s="57"/>
      <c r="O166" s="58">
        <f>'Raw Data'!AS141</f>
        <v>396.85</v>
      </c>
      <c r="P166" s="51">
        <f>'Raw Data'!Y141</f>
        <v>140</v>
      </c>
      <c r="Q166" s="52">
        <f t="shared" si="4"/>
        <v>-256.85</v>
      </c>
      <c r="R166" s="57"/>
      <c r="S166" s="58">
        <f t="shared" si="5"/>
        <v>7958.35</v>
      </c>
    </row>
    <row r="167" ht="12.75" customHeight="1">
      <c r="A167" s="61">
        <v>44351.0</v>
      </c>
      <c r="B167" s="49">
        <f>'Raw Data'!C172</f>
        <v>5819602</v>
      </c>
      <c r="C167" s="50">
        <f>'Raw Data'!AE172</f>
        <v>0</v>
      </c>
      <c r="D167" s="51">
        <f>'Raw Data'!J172</f>
        <v>53323</v>
      </c>
      <c r="E167" s="52">
        <f t="shared" si="1"/>
        <v>-53323</v>
      </c>
      <c r="F167" s="53"/>
      <c r="G167" s="54">
        <f>'Raw Data'!AG172</f>
        <v>0</v>
      </c>
      <c r="H167" s="55" t="str">
        <f>'Raw Data'!L172</f>
        <v>6.5%</v>
      </c>
      <c r="I167" s="56">
        <f t="shared" si="2"/>
        <v>-0.065</v>
      </c>
      <c r="J167" s="57"/>
      <c r="K167" s="58">
        <f>'Raw Data'!AH172</f>
        <v>3192.94</v>
      </c>
      <c r="L167" s="51">
        <f>'Raw Data'!N172</f>
        <v>3224.38</v>
      </c>
      <c r="M167" s="52">
        <f t="shared" si="3"/>
        <v>-31.44</v>
      </c>
      <c r="N167" s="57"/>
      <c r="O167" s="58">
        <f>'Raw Data'!AS172</f>
        <v>102.35</v>
      </c>
      <c r="P167" s="51">
        <f>'Raw Data'!Y172</f>
        <v>106.2</v>
      </c>
      <c r="Q167" s="52">
        <f t="shared" si="4"/>
        <v>3.85</v>
      </c>
      <c r="R167" s="57"/>
      <c r="S167" s="58">
        <f t="shared" si="5"/>
        <v>-27.59</v>
      </c>
    </row>
    <row r="168" ht="12.75" customHeight="1">
      <c r="A168" s="61">
        <v>44351.0</v>
      </c>
      <c r="B168" s="49">
        <f>'Raw Data'!C162</f>
        <v>5913617</v>
      </c>
      <c r="C168" s="50">
        <f>'Raw Data'!AE162</f>
        <v>0</v>
      </c>
      <c r="D168" s="51">
        <f>'Raw Data'!J162</f>
        <v>28194</v>
      </c>
      <c r="E168" s="52">
        <f t="shared" si="1"/>
        <v>-28194</v>
      </c>
      <c r="F168" s="53"/>
      <c r="G168" s="54">
        <f>'Raw Data'!AG162</f>
        <v>0</v>
      </c>
      <c r="H168" s="55" t="str">
        <f>'Raw Data'!L162</f>
        <v>7%</v>
      </c>
      <c r="I168" s="56">
        <f t="shared" si="2"/>
        <v>-0.07</v>
      </c>
      <c r="J168" s="57"/>
      <c r="K168" s="58">
        <f>'Raw Data'!AH162</f>
        <v>1711.7</v>
      </c>
      <c r="L168" s="51">
        <f>'Raw Data'!N162</f>
        <v>1741.64</v>
      </c>
      <c r="M168" s="52">
        <f t="shared" si="3"/>
        <v>-29.94</v>
      </c>
      <c r="N168" s="57"/>
      <c r="O168" s="58">
        <f>'Raw Data'!AS162</f>
        <v>398.85</v>
      </c>
      <c r="P168" s="51">
        <f>'Raw Data'!Y162</f>
        <v>378.35</v>
      </c>
      <c r="Q168" s="52">
        <f t="shared" si="4"/>
        <v>-20.5</v>
      </c>
      <c r="R168" s="57"/>
      <c r="S168" s="58">
        <f t="shared" si="5"/>
        <v>-50.44</v>
      </c>
    </row>
    <row r="169" ht="12.75" customHeight="1">
      <c r="A169" s="61">
        <v>44351.0</v>
      </c>
      <c r="B169" s="49">
        <f>'Raw Data'!C163</f>
        <v>5920381</v>
      </c>
      <c r="C169" s="50">
        <f>'Raw Data'!AE163</f>
        <v>0</v>
      </c>
      <c r="D169" s="51">
        <f>'Raw Data'!J163</f>
        <v>74110.5</v>
      </c>
      <c r="E169" s="52">
        <f t="shared" si="1"/>
        <v>-74110.5</v>
      </c>
      <c r="F169" s="53"/>
      <c r="G169" s="54">
        <f>'Raw Data'!AG163</f>
        <v>0</v>
      </c>
      <c r="H169" s="55" t="str">
        <f>'Raw Data'!L163</f>
        <v>7%</v>
      </c>
      <c r="I169" s="56">
        <f t="shared" si="2"/>
        <v>-0.07</v>
      </c>
      <c r="J169" s="57"/>
      <c r="K169" s="58" t="str">
        <f>'Raw Data'!AH163</f>
        <v/>
      </c>
      <c r="L169" s="51">
        <f>'Raw Data'!N163</f>
        <v>4496.63</v>
      </c>
      <c r="M169" s="52">
        <f t="shared" si="3"/>
        <v>-4496.63</v>
      </c>
      <c r="N169" s="57"/>
      <c r="O169" s="58">
        <f>'Raw Data'!AS163</f>
        <v>161.85</v>
      </c>
      <c r="P169" s="51">
        <f>'Raw Data'!Y163</f>
        <v>153.35</v>
      </c>
      <c r="Q169" s="52">
        <f t="shared" si="4"/>
        <v>-8.5</v>
      </c>
      <c r="R169" s="57"/>
      <c r="S169" s="58">
        <f t="shared" si="5"/>
        <v>-4505.13</v>
      </c>
    </row>
    <row r="170" ht="12.75" customHeight="1">
      <c r="A170" s="61">
        <v>44351.0</v>
      </c>
      <c r="B170" s="49">
        <f>'Raw Data'!C164</f>
        <v>5929452</v>
      </c>
      <c r="C170" s="50">
        <f>'Raw Data'!AE164</f>
        <v>0</v>
      </c>
      <c r="D170" s="51">
        <f>'Raw Data'!J164</f>
        <v>13680</v>
      </c>
      <c r="E170" s="52">
        <f t="shared" si="1"/>
        <v>-13680</v>
      </c>
      <c r="F170" s="53"/>
      <c r="G170" s="54">
        <f>'Raw Data'!AG164</f>
        <v>0</v>
      </c>
      <c r="H170" s="55" t="str">
        <f>'Raw Data'!L164</f>
        <v>6.5%</v>
      </c>
      <c r="I170" s="56">
        <f t="shared" si="2"/>
        <v>-0.065</v>
      </c>
      <c r="J170" s="57"/>
      <c r="K170" s="58">
        <f>'Raw Data'!AH164</f>
        <v>815.8</v>
      </c>
      <c r="L170" s="51">
        <f>'Raw Data'!N164</f>
        <v>845.8</v>
      </c>
      <c r="M170" s="52">
        <f t="shared" si="3"/>
        <v>-30</v>
      </c>
      <c r="N170" s="57"/>
      <c r="O170" s="58">
        <f>'Raw Data'!AS164</f>
        <v>388.85</v>
      </c>
      <c r="P170" s="51">
        <f>'Raw Data'!Y164</f>
        <v>378.35</v>
      </c>
      <c r="Q170" s="52">
        <f t="shared" si="4"/>
        <v>-10.5</v>
      </c>
      <c r="R170" s="57"/>
      <c r="S170" s="58">
        <f t="shared" si="5"/>
        <v>-40.5</v>
      </c>
    </row>
    <row r="171" ht="12.75" customHeight="1">
      <c r="A171" s="61">
        <v>44351.0</v>
      </c>
      <c r="B171" s="49">
        <f>'Raw Data'!C173</f>
        <v>5937189</v>
      </c>
      <c r="C171" s="50">
        <f>'Raw Data'!AE173</f>
        <v>0</v>
      </c>
      <c r="D171" s="51">
        <f>'Raw Data'!J173</f>
        <v>66100.5</v>
      </c>
      <c r="E171" s="52">
        <f t="shared" si="1"/>
        <v>-66100.5</v>
      </c>
      <c r="F171" s="53"/>
      <c r="G171" s="54">
        <f>'Raw Data'!AG173</f>
        <v>0</v>
      </c>
      <c r="H171" s="55" t="str">
        <f>'Raw Data'!L173</f>
        <v>7%</v>
      </c>
      <c r="I171" s="56">
        <f t="shared" si="2"/>
        <v>-0.07</v>
      </c>
      <c r="J171" s="57"/>
      <c r="K171" s="58" t="str">
        <f>'Raw Data'!AH173</f>
        <v/>
      </c>
      <c r="L171" s="51">
        <f>'Raw Data'!N173</f>
        <v>4016.03</v>
      </c>
      <c r="M171" s="52">
        <f t="shared" si="3"/>
        <v>-4016.03</v>
      </c>
      <c r="N171" s="57"/>
      <c r="O171" s="58">
        <f>'Raw Data'!AS173</f>
        <v>94.27</v>
      </c>
      <c r="P171" s="51">
        <f>'Raw Data'!Y173</f>
        <v>100.2</v>
      </c>
      <c r="Q171" s="52">
        <f t="shared" si="4"/>
        <v>5.93</v>
      </c>
      <c r="R171" s="57"/>
      <c r="S171" s="58">
        <f t="shared" si="5"/>
        <v>-4010.1</v>
      </c>
    </row>
    <row r="172" ht="12.75" customHeight="1">
      <c r="A172" s="61">
        <v>44351.0</v>
      </c>
      <c r="B172" s="49">
        <f>'Raw Data'!C165</f>
        <v>5946441</v>
      </c>
      <c r="C172" s="50">
        <f>'Raw Data'!AE165</f>
        <v>0</v>
      </c>
      <c r="D172" s="51">
        <f>'Raw Data'!J165</f>
        <v>28026</v>
      </c>
      <c r="E172" s="52">
        <f t="shared" si="1"/>
        <v>-28026</v>
      </c>
      <c r="F172" s="53"/>
      <c r="G172" s="54">
        <f>'Raw Data'!AG165</f>
        <v>0</v>
      </c>
      <c r="H172" s="55" t="str">
        <f>'Raw Data'!L165</f>
        <v>6.5%</v>
      </c>
      <c r="I172" s="56">
        <f t="shared" si="2"/>
        <v>-0.065</v>
      </c>
      <c r="J172" s="57"/>
      <c r="K172" s="58" t="str">
        <f>'Raw Data'!AH165</f>
        <v/>
      </c>
      <c r="L172" s="51">
        <f>'Raw Data'!N165</f>
        <v>1706.56</v>
      </c>
      <c r="M172" s="52">
        <f t="shared" si="3"/>
        <v>-1706.56</v>
      </c>
      <c r="N172" s="57"/>
      <c r="O172" s="58">
        <f>'Raw Data'!AS165</f>
        <v>97.18</v>
      </c>
      <c r="P172" s="51">
        <f>'Raw Data'!Y165</f>
        <v>98.2</v>
      </c>
      <c r="Q172" s="52">
        <f t="shared" si="4"/>
        <v>1.02</v>
      </c>
      <c r="R172" s="57"/>
      <c r="S172" s="58">
        <f t="shared" si="5"/>
        <v>-1705.54</v>
      </c>
    </row>
    <row r="173" ht="12.75" customHeight="1">
      <c r="A173" s="61">
        <v>44379.0</v>
      </c>
      <c r="B173" s="49">
        <f>'Raw Data'!C195</f>
        <v>5167626</v>
      </c>
      <c r="C173" s="50">
        <f>'Raw Data'!AE195</f>
        <v>0</v>
      </c>
      <c r="D173" s="51">
        <f>'Raw Data'!J195</f>
        <v>44589</v>
      </c>
      <c r="E173" s="52">
        <f t="shared" si="1"/>
        <v>-44589</v>
      </c>
      <c r="F173" s="53"/>
      <c r="G173" s="54">
        <f>'Raw Data'!AG195</f>
        <v>0</v>
      </c>
      <c r="H173" s="55" t="str">
        <f>'Raw Data'!L195</f>
        <v>7%</v>
      </c>
      <c r="I173" s="56">
        <f t="shared" si="2"/>
        <v>-0.07</v>
      </c>
      <c r="J173" s="57"/>
      <c r="K173" s="58">
        <f>'Raw Data'!AH195</f>
        <v>1189.4</v>
      </c>
      <c r="L173" s="51">
        <f>'Raw Data'!N195</f>
        <v>2725.34</v>
      </c>
      <c r="M173" s="52">
        <f t="shared" si="3"/>
        <v>-1535.94</v>
      </c>
      <c r="N173" s="57"/>
      <c r="O173" s="58">
        <f>'Raw Data'!AS195</f>
        <v>248.18</v>
      </c>
      <c r="P173" s="51">
        <f>'Raw Data'!Y195</f>
        <v>161.35</v>
      </c>
      <c r="Q173" s="52">
        <f t="shared" si="4"/>
        <v>-86.83</v>
      </c>
      <c r="R173" s="57"/>
      <c r="S173" s="58">
        <f t="shared" si="5"/>
        <v>-1622.77</v>
      </c>
    </row>
    <row r="174" ht="12.75" customHeight="1">
      <c r="A174" s="61">
        <v>44379.0</v>
      </c>
      <c r="B174" s="49">
        <f>'Raw Data'!C253</f>
        <v>5277310</v>
      </c>
      <c r="C174" s="50">
        <f>'Raw Data'!AE253</f>
        <v>0</v>
      </c>
      <c r="D174" s="51">
        <f>'Raw Data'!J253</f>
        <v>17799</v>
      </c>
      <c r="E174" s="52">
        <f t="shared" si="1"/>
        <v>-17799</v>
      </c>
      <c r="F174" s="53"/>
      <c r="G174" s="54">
        <f>'Raw Data'!AG253</f>
        <v>0</v>
      </c>
      <c r="H174" s="55">
        <f>'Raw Data'!L253</f>
        <v>0</v>
      </c>
      <c r="I174" s="56">
        <f t="shared" si="2"/>
        <v>0</v>
      </c>
      <c r="J174" s="57"/>
      <c r="K174" s="58" t="str">
        <f>'Raw Data'!AH253</f>
        <v/>
      </c>
      <c r="L174" s="51">
        <f>'Raw Data'!N253</f>
        <v>0</v>
      </c>
      <c r="M174" s="52">
        <f t="shared" si="3"/>
        <v>0</v>
      </c>
      <c r="N174" s="57"/>
      <c r="O174" s="58">
        <f>'Raw Data'!AS253</f>
        <v>110.35</v>
      </c>
      <c r="P174" s="51">
        <f>'Raw Data'!Y253</f>
        <v>108.2</v>
      </c>
      <c r="Q174" s="52">
        <f t="shared" si="4"/>
        <v>-2.15</v>
      </c>
      <c r="R174" s="57"/>
      <c r="S174" s="58">
        <f t="shared" si="5"/>
        <v>-2.15</v>
      </c>
    </row>
    <row r="175" ht="12.75" customHeight="1">
      <c r="A175" s="61">
        <v>44379.0</v>
      </c>
      <c r="B175" s="49">
        <f>'Raw Data'!C224</f>
        <v>5279670</v>
      </c>
      <c r="C175" s="50">
        <f>'Raw Data'!AE224</f>
        <v>0</v>
      </c>
      <c r="D175" s="51">
        <f>'Raw Data'!J224</f>
        <v>34728</v>
      </c>
      <c r="E175" s="52">
        <f t="shared" si="1"/>
        <v>-34728</v>
      </c>
      <c r="F175" s="53"/>
      <c r="G175" s="54">
        <f>'Raw Data'!AG224</f>
        <v>0</v>
      </c>
      <c r="H175" s="55" t="str">
        <f>'Raw Data'!L224</f>
        <v>7%</v>
      </c>
      <c r="I175" s="56">
        <f t="shared" si="2"/>
        <v>-0.07</v>
      </c>
      <c r="J175" s="57"/>
      <c r="K175" s="58" t="str">
        <f>'Raw Data'!AH224</f>
        <v/>
      </c>
      <c r="L175" s="51">
        <f>'Raw Data'!N224</f>
        <v>2133.68</v>
      </c>
      <c r="M175" s="52">
        <f t="shared" si="3"/>
        <v>-2133.68</v>
      </c>
      <c r="N175" s="57"/>
      <c r="O175" s="58">
        <f>'Raw Data'!AS224</f>
        <v>142.24</v>
      </c>
      <c r="P175" s="51">
        <f>'Raw Data'!Y224</f>
        <v>153.35</v>
      </c>
      <c r="Q175" s="52">
        <f t="shared" si="4"/>
        <v>11.11</v>
      </c>
      <c r="R175" s="57"/>
      <c r="S175" s="58">
        <f t="shared" si="5"/>
        <v>-2122.57</v>
      </c>
    </row>
    <row r="176" ht="12.75" customHeight="1">
      <c r="A176" s="61">
        <v>44379.0</v>
      </c>
      <c r="B176" s="49">
        <f>'Raw Data'!C254</f>
        <v>5360386</v>
      </c>
      <c r="C176" s="50">
        <f>'Raw Data'!AE254</f>
        <v>0</v>
      </c>
      <c r="D176" s="51">
        <f>'Raw Data'!J254</f>
        <v>65925</v>
      </c>
      <c r="E176" s="52">
        <f t="shared" si="1"/>
        <v>-65925</v>
      </c>
      <c r="F176" s="53"/>
      <c r="G176" s="54">
        <f>'Raw Data'!AG254</f>
        <v>0</v>
      </c>
      <c r="H176" s="55" t="str">
        <f>'Raw Data'!L254</f>
        <v>7%</v>
      </c>
      <c r="I176" s="56">
        <f t="shared" si="2"/>
        <v>-0.07</v>
      </c>
      <c r="J176" s="57"/>
      <c r="K176" s="58" t="str">
        <f>'Raw Data'!AH254</f>
        <v/>
      </c>
      <c r="L176" s="51">
        <f>'Raw Data'!N254</f>
        <v>4005.5</v>
      </c>
      <c r="M176" s="52">
        <f t="shared" si="3"/>
        <v>-4005.5</v>
      </c>
      <c r="N176" s="57"/>
      <c r="O176" s="58">
        <f>'Raw Data'!AS254</f>
        <v>78.75</v>
      </c>
      <c r="P176" s="51">
        <f>'Raw Data'!Y254</f>
        <v>153.35</v>
      </c>
      <c r="Q176" s="52">
        <f t="shared" si="4"/>
        <v>74.6</v>
      </c>
      <c r="R176" s="57"/>
      <c r="S176" s="58">
        <f t="shared" si="5"/>
        <v>-3930.9</v>
      </c>
    </row>
    <row r="177" ht="12.75" customHeight="1">
      <c r="A177" s="61">
        <v>44379.0</v>
      </c>
      <c r="B177" s="49">
        <f>'Raw Data'!C255</f>
        <v>5365316</v>
      </c>
      <c r="C177" s="50">
        <f>'Raw Data'!AE255</f>
        <v>0</v>
      </c>
      <c r="D177" s="51">
        <f>'Raw Data'!J255</f>
        <v>21990</v>
      </c>
      <c r="E177" s="52">
        <f t="shared" si="1"/>
        <v>-21990</v>
      </c>
      <c r="F177" s="53"/>
      <c r="G177" s="54">
        <f>'Raw Data'!AG255</f>
        <v>0</v>
      </c>
      <c r="H177" s="55">
        <f>'Raw Data'!L255</f>
        <v>0</v>
      </c>
      <c r="I177" s="56">
        <f t="shared" si="2"/>
        <v>0</v>
      </c>
      <c r="J177" s="57"/>
      <c r="K177" s="58">
        <f>'Raw Data'!AH255</f>
        <v>1369.4</v>
      </c>
      <c r="L177" s="51">
        <f>'Raw Data'!N255</f>
        <v>0</v>
      </c>
      <c r="M177" s="52">
        <f t="shared" si="3"/>
        <v>1369.4</v>
      </c>
      <c r="N177" s="57"/>
      <c r="O177" s="58">
        <f>'Raw Data'!AS255</f>
        <v>171.85</v>
      </c>
      <c r="P177" s="51">
        <f>'Raw Data'!Y255</f>
        <v>161.35</v>
      </c>
      <c r="Q177" s="52">
        <f t="shared" si="4"/>
        <v>-10.5</v>
      </c>
      <c r="R177" s="57"/>
      <c r="S177" s="58">
        <f t="shared" si="5"/>
        <v>1358.9</v>
      </c>
    </row>
    <row r="178" ht="12.75" customHeight="1">
      <c r="A178" s="61">
        <v>44379.0</v>
      </c>
      <c r="B178" s="49">
        <f>'Raw Data'!C229</f>
        <v>5376848</v>
      </c>
      <c r="C178" s="50">
        <f>'Raw Data'!AE229</f>
        <v>0</v>
      </c>
      <c r="D178" s="51">
        <f>'Raw Data'!J229</f>
        <v>71772</v>
      </c>
      <c r="E178" s="52">
        <f t="shared" si="1"/>
        <v>-71772</v>
      </c>
      <c r="F178" s="53"/>
      <c r="G178" s="54">
        <f>'Raw Data'!AG229</f>
        <v>0</v>
      </c>
      <c r="H178" s="55" t="str">
        <f>'Raw Data'!L229</f>
        <v>7%</v>
      </c>
      <c r="I178" s="56">
        <f t="shared" si="2"/>
        <v>-0.07</v>
      </c>
      <c r="J178" s="57"/>
      <c r="K178" s="58">
        <f>'Raw Data'!AH229</f>
        <v>4356.32</v>
      </c>
      <c r="L178" s="51">
        <f>'Raw Data'!N229</f>
        <v>4356.32</v>
      </c>
      <c r="M178" s="52">
        <f t="shared" si="3"/>
        <v>0</v>
      </c>
      <c r="N178" s="57"/>
      <c r="O178" s="58">
        <f>'Raw Data'!AS229</f>
        <v>409.55</v>
      </c>
      <c r="P178" s="51">
        <f>'Raw Data'!Y229</f>
        <v>431.6</v>
      </c>
      <c r="Q178" s="52">
        <f t="shared" si="4"/>
        <v>22.05</v>
      </c>
      <c r="R178" s="57"/>
      <c r="S178" s="58">
        <f t="shared" si="5"/>
        <v>22.05</v>
      </c>
    </row>
    <row r="179" ht="12.75" customHeight="1">
      <c r="A179" s="61">
        <v>44379.0</v>
      </c>
      <c r="B179" s="49">
        <f>'Raw Data'!C174</f>
        <v>5387298</v>
      </c>
      <c r="C179" s="50">
        <f>'Raw Data'!AE174</f>
        <v>0</v>
      </c>
      <c r="D179" s="51">
        <f>'Raw Data'!J174</f>
        <v>76842.24</v>
      </c>
      <c r="E179" s="52">
        <f t="shared" si="1"/>
        <v>-76842.24</v>
      </c>
      <c r="F179" s="53"/>
      <c r="G179" s="54">
        <f>'Raw Data'!AG174</f>
        <v>0</v>
      </c>
      <c r="H179" s="55" t="str">
        <f>'Raw Data'!L174</f>
        <v>6.5%</v>
      </c>
      <c r="I179" s="56">
        <f t="shared" si="2"/>
        <v>-0.065</v>
      </c>
      <c r="J179" s="57"/>
      <c r="K179" s="58">
        <f>'Raw Data'!AH174</f>
        <v>4635.53</v>
      </c>
      <c r="L179" s="51">
        <f>'Raw Data'!N174</f>
        <v>4635.53</v>
      </c>
      <c r="M179" s="52">
        <f t="shared" si="3"/>
        <v>0</v>
      </c>
      <c r="N179" s="57"/>
      <c r="O179" s="58">
        <f>'Raw Data'!AS174</f>
        <v>225.1</v>
      </c>
      <c r="P179" s="51">
        <f>'Raw Data'!Y174</f>
        <v>231.85</v>
      </c>
      <c r="Q179" s="52">
        <f t="shared" si="4"/>
        <v>6.75</v>
      </c>
      <c r="R179" s="57"/>
      <c r="S179" s="58">
        <f t="shared" si="5"/>
        <v>6.75</v>
      </c>
    </row>
    <row r="180" ht="12.75" customHeight="1">
      <c r="A180" s="61">
        <v>44379.0</v>
      </c>
      <c r="B180" s="49">
        <f>'Raw Data'!C246</f>
        <v>5404207</v>
      </c>
      <c r="C180" s="50">
        <f>'Raw Data'!AE246</f>
        <v>0</v>
      </c>
      <c r="D180" s="51">
        <f>'Raw Data'!J246</f>
        <v>32349</v>
      </c>
      <c r="E180" s="52">
        <f t="shared" si="1"/>
        <v>-32349</v>
      </c>
      <c r="F180" s="53"/>
      <c r="G180" s="54">
        <f>'Raw Data'!AG246</f>
        <v>0</v>
      </c>
      <c r="H180" s="55">
        <f>'Raw Data'!L246</f>
        <v>0</v>
      </c>
      <c r="I180" s="56">
        <f t="shared" si="2"/>
        <v>0</v>
      </c>
      <c r="J180" s="57"/>
      <c r="K180" s="58" t="str">
        <f>'Raw Data'!AH246</f>
        <v/>
      </c>
      <c r="L180" s="51">
        <f>'Raw Data'!N246</f>
        <v>0</v>
      </c>
      <c r="M180" s="52">
        <f t="shared" si="3"/>
        <v>0</v>
      </c>
      <c r="N180" s="57"/>
      <c r="O180" s="58">
        <f>'Raw Data'!AS246</f>
        <v>107.75</v>
      </c>
      <c r="P180" s="51">
        <f>'Raw Data'!Y246</f>
        <v>108.2</v>
      </c>
      <c r="Q180" s="52">
        <f t="shared" si="4"/>
        <v>0.45</v>
      </c>
      <c r="R180" s="57"/>
      <c r="S180" s="58">
        <f t="shared" si="5"/>
        <v>0.45</v>
      </c>
    </row>
    <row r="181" ht="12.75" customHeight="1">
      <c r="A181" s="61">
        <v>44379.0</v>
      </c>
      <c r="B181" s="49">
        <f>'Raw Data'!C175</f>
        <v>5466498</v>
      </c>
      <c r="C181" s="50">
        <f>'Raw Data'!AE175</f>
        <v>0</v>
      </c>
      <c r="D181" s="51">
        <f>'Raw Data'!J175</f>
        <v>18914</v>
      </c>
      <c r="E181" s="52">
        <f t="shared" si="1"/>
        <v>-18914</v>
      </c>
      <c r="F181" s="53"/>
      <c r="G181" s="54">
        <f>'Raw Data'!AG175</f>
        <v>0</v>
      </c>
      <c r="H181" s="55" t="str">
        <f>'Raw Data'!L175</f>
        <v>6.5%</v>
      </c>
      <c r="I181" s="56">
        <f t="shared" si="2"/>
        <v>-0.065</v>
      </c>
      <c r="J181" s="57"/>
      <c r="K181" s="58">
        <f>'Raw Data'!AH175</f>
        <v>1117.9</v>
      </c>
      <c r="L181" s="51">
        <f>'Raw Data'!N175</f>
        <v>1159.84</v>
      </c>
      <c r="M181" s="52">
        <f t="shared" si="3"/>
        <v>-41.94</v>
      </c>
      <c r="N181" s="57"/>
      <c r="O181" s="58">
        <f>'Raw Data'!AS175</f>
        <v>431.35</v>
      </c>
      <c r="P181" s="51">
        <f>'Raw Data'!Y175</f>
        <v>153.35</v>
      </c>
      <c r="Q181" s="52">
        <f t="shared" si="4"/>
        <v>-278</v>
      </c>
      <c r="R181" s="57"/>
      <c r="S181" s="58">
        <f t="shared" si="5"/>
        <v>-319.94</v>
      </c>
    </row>
    <row r="182" ht="12.75" customHeight="1">
      <c r="A182" s="61">
        <v>44379.0</v>
      </c>
      <c r="B182" s="49">
        <f>'Raw Data'!C256</f>
        <v>5507426</v>
      </c>
      <c r="C182" s="50">
        <f>'Raw Data'!AE256</f>
        <v>0</v>
      </c>
      <c r="D182" s="51">
        <f>'Raw Data'!J256</f>
        <v>112123</v>
      </c>
      <c r="E182" s="52">
        <f t="shared" si="1"/>
        <v>-112123</v>
      </c>
      <c r="F182" s="53"/>
      <c r="G182" s="54">
        <f>'Raw Data'!AG256</f>
        <v>0</v>
      </c>
      <c r="H182" s="55">
        <f>'Raw Data'!L256</f>
        <v>0</v>
      </c>
      <c r="I182" s="56">
        <f t="shared" si="2"/>
        <v>0</v>
      </c>
      <c r="J182" s="57"/>
      <c r="K182" s="58">
        <f>'Raw Data'!AH256</f>
        <v>6744.88</v>
      </c>
      <c r="L182" s="51">
        <f>'Raw Data'!N256</f>
        <v>6752.38</v>
      </c>
      <c r="M182" s="52">
        <f t="shared" si="3"/>
        <v>-7.5</v>
      </c>
      <c r="N182" s="57"/>
      <c r="O182" s="58">
        <f>'Raw Data'!AS256</f>
        <v>112.35</v>
      </c>
      <c r="P182" s="51">
        <f>'Raw Data'!Y256</f>
        <v>108.2</v>
      </c>
      <c r="Q182" s="52">
        <f t="shared" si="4"/>
        <v>-4.15</v>
      </c>
      <c r="R182" s="57"/>
      <c r="S182" s="58">
        <f t="shared" si="5"/>
        <v>-11.65</v>
      </c>
    </row>
    <row r="183" ht="12.75" customHeight="1">
      <c r="A183" s="61">
        <v>44379.0</v>
      </c>
      <c r="B183" s="49">
        <f>'Raw Data'!C176</f>
        <v>5523290</v>
      </c>
      <c r="C183" s="50">
        <f>'Raw Data'!AE176</f>
        <v>0</v>
      </c>
      <c r="D183" s="51">
        <f>'Raw Data'!J176</f>
        <v>25879.69</v>
      </c>
      <c r="E183" s="52">
        <f t="shared" si="1"/>
        <v>-25879.69</v>
      </c>
      <c r="F183" s="53"/>
      <c r="G183" s="54">
        <f>'Raw Data'!AG176</f>
        <v>0</v>
      </c>
      <c r="H183" s="55" t="str">
        <f>'Raw Data'!L176</f>
        <v>6.5%</v>
      </c>
      <c r="I183" s="56">
        <f t="shared" si="2"/>
        <v>-0.065</v>
      </c>
      <c r="J183" s="57"/>
      <c r="K183" s="58">
        <f>'Raw Data'!AH176</f>
        <v>1541.84</v>
      </c>
      <c r="L183" s="51">
        <f>'Raw Data'!N176</f>
        <v>1577.78</v>
      </c>
      <c r="M183" s="52">
        <f t="shared" si="3"/>
        <v>-35.94</v>
      </c>
      <c r="N183" s="57"/>
      <c r="O183" s="58">
        <f>'Raw Data'!AS176</f>
        <v>394.85</v>
      </c>
      <c r="P183" s="51">
        <f>'Raw Data'!Y176</f>
        <v>106.2</v>
      </c>
      <c r="Q183" s="52">
        <f t="shared" si="4"/>
        <v>-288.65</v>
      </c>
      <c r="R183" s="57"/>
      <c r="S183" s="58">
        <f t="shared" si="5"/>
        <v>-324.59</v>
      </c>
    </row>
    <row r="184" ht="12.75" customHeight="1">
      <c r="A184" s="61">
        <v>44379.0</v>
      </c>
      <c r="B184" s="49">
        <f>'Raw Data'!C177</f>
        <v>5557098</v>
      </c>
      <c r="C184" s="50">
        <f>'Raw Data'!AE177</f>
        <v>0</v>
      </c>
      <c r="D184" s="51">
        <f>'Raw Data'!J177</f>
        <v>35649</v>
      </c>
      <c r="E184" s="52">
        <f t="shared" si="1"/>
        <v>-35649</v>
      </c>
      <c r="F184" s="53"/>
      <c r="G184" s="54">
        <f>'Raw Data'!AG177</f>
        <v>0</v>
      </c>
      <c r="H184" s="55" t="str">
        <f>'Raw Data'!L177</f>
        <v>7%</v>
      </c>
      <c r="I184" s="56">
        <f t="shared" si="2"/>
        <v>-0.07</v>
      </c>
      <c r="J184" s="57"/>
      <c r="K184" s="58">
        <f>'Raw Data'!AH177</f>
        <v>2141</v>
      </c>
      <c r="L184" s="51">
        <f>'Raw Data'!N177</f>
        <v>2188.94</v>
      </c>
      <c r="M184" s="52">
        <f t="shared" si="3"/>
        <v>-47.94</v>
      </c>
      <c r="N184" s="57"/>
      <c r="O184" s="58">
        <f>'Raw Data'!AS177</f>
        <v>411.35</v>
      </c>
      <c r="P184" s="51">
        <f>'Raw Data'!Y177</f>
        <v>378.35</v>
      </c>
      <c r="Q184" s="52">
        <f t="shared" si="4"/>
        <v>-33</v>
      </c>
      <c r="R184" s="57"/>
      <c r="S184" s="58">
        <f t="shared" si="5"/>
        <v>-80.94</v>
      </c>
    </row>
    <row r="185" ht="12.75" customHeight="1">
      <c r="A185" s="61">
        <v>44379.0</v>
      </c>
      <c r="B185" s="49">
        <f>'Raw Data'!C186</f>
        <v>5563658</v>
      </c>
      <c r="C185" s="50">
        <f>'Raw Data'!AE186</f>
        <v>0</v>
      </c>
      <c r="D185" s="51">
        <f>'Raw Data'!J186</f>
        <v>16449</v>
      </c>
      <c r="E185" s="52">
        <f t="shared" si="1"/>
        <v>-16449</v>
      </c>
      <c r="F185" s="53"/>
      <c r="G185" s="54">
        <f>'Raw Data'!AG186</f>
        <v>0</v>
      </c>
      <c r="H185" s="55" t="str">
        <f>'Raw Data'!L186</f>
        <v>7%</v>
      </c>
      <c r="I185" s="56">
        <f t="shared" si="2"/>
        <v>-0.07</v>
      </c>
      <c r="J185" s="57"/>
      <c r="K185" s="58">
        <f>'Raw Data'!AH186</f>
        <v>1036.94</v>
      </c>
      <c r="L185" s="51">
        <f>'Raw Data'!N186</f>
        <v>1036.94</v>
      </c>
      <c r="M185" s="52">
        <f t="shared" si="3"/>
        <v>0</v>
      </c>
      <c r="N185" s="57"/>
      <c r="O185" s="58">
        <f>'Raw Data'!AS186</f>
        <v>401.55</v>
      </c>
      <c r="P185" s="51">
        <f>'Raw Data'!Y186</f>
        <v>386.35</v>
      </c>
      <c r="Q185" s="52">
        <f t="shared" si="4"/>
        <v>-15.2</v>
      </c>
      <c r="R185" s="57"/>
      <c r="S185" s="58">
        <f t="shared" si="5"/>
        <v>-15.2</v>
      </c>
    </row>
    <row r="186" ht="12.75" customHeight="1">
      <c r="A186" s="61">
        <v>44379.0</v>
      </c>
      <c r="B186" s="49">
        <f>'Raw Data'!C178</f>
        <v>5566813</v>
      </c>
      <c r="C186" s="50">
        <f>'Raw Data'!AE178</f>
        <v>0</v>
      </c>
      <c r="D186" s="51">
        <f>'Raw Data'!J178</f>
        <v>30526</v>
      </c>
      <c r="E186" s="52">
        <f t="shared" si="1"/>
        <v>-30526</v>
      </c>
      <c r="F186" s="53"/>
      <c r="G186" s="54">
        <f>'Raw Data'!AG178</f>
        <v>0</v>
      </c>
      <c r="H186" s="55">
        <f>'Raw Data'!L178</f>
        <v>0</v>
      </c>
      <c r="I186" s="56">
        <f t="shared" si="2"/>
        <v>0</v>
      </c>
      <c r="J186" s="57"/>
      <c r="K186" s="58" t="str">
        <f>'Raw Data'!AH178</f>
        <v/>
      </c>
      <c r="L186" s="51">
        <f>'Raw Data'!N178</f>
        <v>0</v>
      </c>
      <c r="M186" s="52">
        <f t="shared" si="3"/>
        <v>0</v>
      </c>
      <c r="N186" s="57"/>
      <c r="O186" s="58">
        <f>'Raw Data'!AS178</f>
        <v>107.75</v>
      </c>
      <c r="P186" s="51">
        <f>'Raw Data'!Y178</f>
        <v>161.35</v>
      </c>
      <c r="Q186" s="52">
        <f t="shared" si="4"/>
        <v>53.6</v>
      </c>
      <c r="R186" s="57"/>
      <c r="S186" s="58">
        <f t="shared" si="5"/>
        <v>53.6</v>
      </c>
    </row>
    <row r="187" ht="12.75" customHeight="1">
      <c r="A187" s="61">
        <v>44379.0</v>
      </c>
      <c r="B187" s="49">
        <f>'Raw Data'!C247</f>
        <v>5567860</v>
      </c>
      <c r="C187" s="50">
        <f>'Raw Data'!AE247</f>
        <v>0</v>
      </c>
      <c r="D187" s="51">
        <f>'Raw Data'!J247</f>
        <v>128549</v>
      </c>
      <c r="E187" s="52">
        <f t="shared" si="1"/>
        <v>-128549</v>
      </c>
      <c r="F187" s="53"/>
      <c r="G187" s="54">
        <f>'Raw Data'!AG247</f>
        <v>0</v>
      </c>
      <c r="H187" s="55" t="str">
        <f>'Raw Data'!L247</f>
        <v>7%</v>
      </c>
      <c r="I187" s="56">
        <f t="shared" si="2"/>
        <v>-0.07</v>
      </c>
      <c r="J187" s="57"/>
      <c r="K187" s="58">
        <f>'Raw Data'!AH247</f>
        <v>7727</v>
      </c>
      <c r="L187" s="51">
        <f>'Raw Data'!N247</f>
        <v>7762.94</v>
      </c>
      <c r="M187" s="52">
        <f t="shared" si="3"/>
        <v>-35.94</v>
      </c>
      <c r="N187" s="57"/>
      <c r="O187" s="58">
        <f>'Raw Data'!AS247</f>
        <v>398.85</v>
      </c>
      <c r="P187" s="51">
        <f>'Raw Data'!Y247</f>
        <v>378.35</v>
      </c>
      <c r="Q187" s="52">
        <f t="shared" si="4"/>
        <v>-20.5</v>
      </c>
      <c r="R187" s="57"/>
      <c r="S187" s="58">
        <f t="shared" si="5"/>
        <v>-56.44</v>
      </c>
    </row>
    <row r="188" ht="12.75" customHeight="1">
      <c r="A188" s="61">
        <v>44379.0</v>
      </c>
      <c r="B188" s="49">
        <f>'Raw Data'!C257</f>
        <v>5576673</v>
      </c>
      <c r="C188" s="50">
        <f>'Raw Data'!AE257</f>
        <v>0</v>
      </c>
      <c r="D188" s="51">
        <f>'Raw Data'!J257</f>
        <v>36967</v>
      </c>
      <c r="E188" s="52">
        <f t="shared" si="1"/>
        <v>-36967</v>
      </c>
      <c r="F188" s="53"/>
      <c r="G188" s="54">
        <f>'Raw Data'!AG257</f>
        <v>0</v>
      </c>
      <c r="H188" s="55" t="str">
        <f>'Raw Data'!L257</f>
        <v>7.5%</v>
      </c>
      <c r="I188" s="56">
        <f t="shared" si="2"/>
        <v>-0.075</v>
      </c>
      <c r="J188" s="57"/>
      <c r="K188" s="58">
        <f>'Raw Data'!AH257</f>
        <v>2263.08</v>
      </c>
      <c r="L188" s="51">
        <f>'Raw Data'!N257</f>
        <v>2293.02</v>
      </c>
      <c r="M188" s="52">
        <f t="shared" si="3"/>
        <v>-29.94</v>
      </c>
      <c r="N188" s="57"/>
      <c r="O188" s="58">
        <f>'Raw Data'!AS257</f>
        <v>396.85</v>
      </c>
      <c r="P188" s="51">
        <f>'Raw Data'!Y257</f>
        <v>376.35</v>
      </c>
      <c r="Q188" s="52">
        <f t="shared" si="4"/>
        <v>-20.5</v>
      </c>
      <c r="R188" s="57"/>
      <c r="S188" s="58">
        <f t="shared" si="5"/>
        <v>-50.44</v>
      </c>
    </row>
    <row r="189" ht="12.75" customHeight="1">
      <c r="A189" s="61">
        <v>44379.0</v>
      </c>
      <c r="B189" s="49">
        <f>'Raw Data'!C187</f>
        <v>5578155</v>
      </c>
      <c r="C189" s="50">
        <f>'Raw Data'!AE187</f>
        <v>0</v>
      </c>
      <c r="D189" s="51">
        <f>'Raw Data'!J187</f>
        <v>40123</v>
      </c>
      <c r="E189" s="52">
        <f t="shared" si="1"/>
        <v>-40123</v>
      </c>
      <c r="F189" s="53"/>
      <c r="G189" s="54">
        <f>'Raw Data'!AG187</f>
        <v>0</v>
      </c>
      <c r="H189" s="55" t="str">
        <f>'Raw Data'!L187</f>
        <v>7%</v>
      </c>
      <c r="I189" s="56">
        <f t="shared" si="2"/>
        <v>-0.07</v>
      </c>
      <c r="J189" s="57"/>
      <c r="K189" s="58">
        <f>'Raw Data'!AH187</f>
        <v>2449.88</v>
      </c>
      <c r="L189" s="51">
        <f>'Raw Data'!N187</f>
        <v>2457.38</v>
      </c>
      <c r="M189" s="52">
        <f t="shared" si="3"/>
        <v>-7.5</v>
      </c>
      <c r="N189" s="57"/>
      <c r="O189" s="58">
        <f>'Raw Data'!AS187</f>
        <v>404.85</v>
      </c>
      <c r="P189" s="51">
        <f>'Raw Data'!Y187</f>
        <v>159.35</v>
      </c>
      <c r="Q189" s="52">
        <f t="shared" si="4"/>
        <v>-245.5</v>
      </c>
      <c r="R189" s="57"/>
      <c r="S189" s="58">
        <f t="shared" si="5"/>
        <v>-253</v>
      </c>
    </row>
    <row r="190" ht="12.75" customHeight="1">
      <c r="A190" s="61">
        <v>44379.0</v>
      </c>
      <c r="B190" s="49">
        <f>'Raw Data'!C196</f>
        <v>5624297</v>
      </c>
      <c r="C190" s="50">
        <f>'Raw Data'!AE196</f>
        <v>0</v>
      </c>
      <c r="D190" s="51">
        <f>'Raw Data'!J196</f>
        <v>41132.4</v>
      </c>
      <c r="E190" s="52">
        <f t="shared" si="1"/>
        <v>-41132.4</v>
      </c>
      <c r="F190" s="53"/>
      <c r="G190" s="54">
        <f>'Raw Data'!AG196</f>
        <v>0</v>
      </c>
      <c r="H190" s="55">
        <f>'Raw Data'!L196</f>
        <v>0</v>
      </c>
      <c r="I190" s="56">
        <f t="shared" si="2"/>
        <v>0</v>
      </c>
      <c r="J190" s="57"/>
      <c r="K190" s="58" t="str">
        <f>'Raw Data'!AH196</f>
        <v/>
      </c>
      <c r="L190" s="51">
        <f>'Raw Data'!N196</f>
        <v>0</v>
      </c>
      <c r="M190" s="52">
        <f t="shared" si="3"/>
        <v>0</v>
      </c>
      <c r="N190" s="57"/>
      <c r="O190" s="58">
        <f>'Raw Data'!AS196</f>
        <v>104.35</v>
      </c>
      <c r="P190" s="51">
        <f>'Raw Data'!Y196</f>
        <v>100.2</v>
      </c>
      <c r="Q190" s="52">
        <f t="shared" si="4"/>
        <v>-4.15</v>
      </c>
      <c r="R190" s="57"/>
      <c r="S190" s="58">
        <f t="shared" si="5"/>
        <v>-4.15</v>
      </c>
    </row>
    <row r="191" ht="12.75" customHeight="1">
      <c r="A191" s="61">
        <v>44379.0</v>
      </c>
      <c r="B191" s="49">
        <f>'Raw Data'!C252</f>
        <v>5636749</v>
      </c>
      <c r="C191" s="50">
        <f>'Raw Data'!AE252</f>
        <v>0</v>
      </c>
      <c r="D191" s="51">
        <f>'Raw Data'!J252</f>
        <v>60780</v>
      </c>
      <c r="E191" s="52">
        <f t="shared" si="1"/>
        <v>-60780</v>
      </c>
      <c r="F191" s="53"/>
      <c r="G191" s="54">
        <f>'Raw Data'!AG252</f>
        <v>0</v>
      </c>
      <c r="H191" s="55" t="str">
        <f>'Raw Data'!L252</f>
        <v>7.5%</v>
      </c>
      <c r="I191" s="56">
        <f t="shared" si="2"/>
        <v>-0.075</v>
      </c>
      <c r="J191" s="57"/>
      <c r="K191" s="58" t="str">
        <f>'Raw Data'!AH252</f>
        <v/>
      </c>
      <c r="L191" s="51">
        <f>'Raw Data'!N252</f>
        <v>3721.8</v>
      </c>
      <c r="M191" s="52">
        <f t="shared" si="3"/>
        <v>-3721.8</v>
      </c>
      <c r="N191" s="57"/>
      <c r="O191" s="58">
        <f>'Raw Data'!AS252</f>
        <v>210.85</v>
      </c>
      <c r="P191" s="51">
        <f>'Raw Data'!Y252</f>
        <v>153.35</v>
      </c>
      <c r="Q191" s="52">
        <f t="shared" si="4"/>
        <v>-57.5</v>
      </c>
      <c r="R191" s="57"/>
      <c r="S191" s="58">
        <f t="shared" si="5"/>
        <v>-3779.3</v>
      </c>
    </row>
    <row r="192" ht="12.75" customHeight="1">
      <c r="A192" s="61">
        <v>44379.0</v>
      </c>
      <c r="B192" s="49">
        <f>'Raw Data'!C258</f>
        <v>5637800</v>
      </c>
      <c r="C192" s="50">
        <f>'Raw Data'!AE258</f>
        <v>0</v>
      </c>
      <c r="D192" s="51">
        <f>'Raw Data'!J258</f>
        <v>13105</v>
      </c>
      <c r="E192" s="52">
        <f t="shared" si="1"/>
        <v>-13105</v>
      </c>
      <c r="F192" s="53"/>
      <c r="G192" s="54">
        <f>'Raw Data'!AG258</f>
        <v>0</v>
      </c>
      <c r="H192" s="55">
        <f>'Raw Data'!L258</f>
        <v>0</v>
      </c>
      <c r="I192" s="56">
        <f t="shared" si="2"/>
        <v>0</v>
      </c>
      <c r="J192" s="57"/>
      <c r="K192" s="58" t="str">
        <f>'Raw Data'!AH258</f>
        <v/>
      </c>
      <c r="L192" s="51">
        <f>'Raw Data'!N258</f>
        <v>0</v>
      </c>
      <c r="M192" s="52">
        <f t="shared" si="3"/>
        <v>0</v>
      </c>
      <c r="N192" s="57"/>
      <c r="O192" s="58">
        <f>'Raw Data'!AS258</f>
        <v>171.85</v>
      </c>
      <c r="P192" s="51">
        <f>'Raw Data'!Y258</f>
        <v>161.35</v>
      </c>
      <c r="Q192" s="52">
        <f t="shared" si="4"/>
        <v>-10.5</v>
      </c>
      <c r="R192" s="57"/>
      <c r="S192" s="58">
        <f t="shared" si="5"/>
        <v>-10.5</v>
      </c>
    </row>
    <row r="193" ht="12.75" customHeight="1">
      <c r="A193" s="61">
        <v>44379.0</v>
      </c>
      <c r="B193" s="49">
        <f>'Raw Data'!C193</f>
        <v>5640054</v>
      </c>
      <c r="C193" s="50">
        <f>'Raw Data'!AE193</f>
        <v>0</v>
      </c>
      <c r="D193" s="51">
        <f>'Raw Data'!J193</f>
        <v>101139</v>
      </c>
      <c r="E193" s="52">
        <f t="shared" si="1"/>
        <v>-101139</v>
      </c>
      <c r="F193" s="53"/>
      <c r="G193" s="54">
        <f>'Raw Data'!AG193</f>
        <v>0</v>
      </c>
      <c r="H193" s="55" t="str">
        <f>'Raw Data'!L193</f>
        <v>7%</v>
      </c>
      <c r="I193" s="56">
        <f t="shared" si="2"/>
        <v>-0.07</v>
      </c>
      <c r="J193" s="57"/>
      <c r="K193" s="58">
        <f>'Raw Data'!AH193</f>
        <v>6109.34</v>
      </c>
      <c r="L193" s="51">
        <f>'Raw Data'!N193</f>
        <v>6118.34</v>
      </c>
      <c r="M193" s="52">
        <f t="shared" si="3"/>
        <v>-9</v>
      </c>
      <c r="N193" s="57"/>
      <c r="O193" s="58">
        <f>'Raw Data'!AS193</f>
        <v>341.85</v>
      </c>
      <c r="P193" s="51">
        <f>'Raw Data'!Y193</f>
        <v>108.2</v>
      </c>
      <c r="Q193" s="52">
        <f t="shared" si="4"/>
        <v>-233.65</v>
      </c>
      <c r="R193" s="57"/>
      <c r="S193" s="58">
        <f t="shared" si="5"/>
        <v>-242.65</v>
      </c>
    </row>
    <row r="194" ht="12.75" customHeight="1">
      <c r="A194" s="61">
        <v>44379.0</v>
      </c>
      <c r="B194" s="49">
        <f>'Raw Data'!C259</f>
        <v>5641157</v>
      </c>
      <c r="C194" s="50">
        <f>'Raw Data'!AE259</f>
        <v>0</v>
      </c>
      <c r="D194" s="51">
        <f>'Raw Data'!J259</f>
        <v>45000</v>
      </c>
      <c r="E194" s="52">
        <f t="shared" si="1"/>
        <v>-45000</v>
      </c>
      <c r="F194" s="53"/>
      <c r="G194" s="54">
        <f>'Raw Data'!AG259</f>
        <v>0</v>
      </c>
      <c r="H194" s="55" t="str">
        <f>'Raw Data'!L259</f>
        <v>7%</v>
      </c>
      <c r="I194" s="56">
        <f t="shared" si="2"/>
        <v>-0.07</v>
      </c>
      <c r="J194" s="57"/>
      <c r="K194" s="58">
        <f>'Raw Data'!AH259</f>
        <v>2746.16</v>
      </c>
      <c r="L194" s="51">
        <f>'Raw Data'!N259</f>
        <v>2750</v>
      </c>
      <c r="M194" s="52">
        <f t="shared" si="3"/>
        <v>-3.84</v>
      </c>
      <c r="N194" s="57"/>
      <c r="O194" s="58">
        <f>'Raw Data'!AS259</f>
        <v>126.85</v>
      </c>
      <c r="P194" s="51">
        <f>'Raw Data'!Y259</f>
        <v>98.2</v>
      </c>
      <c r="Q194" s="52">
        <f t="shared" si="4"/>
        <v>-28.65</v>
      </c>
      <c r="R194" s="57"/>
      <c r="S194" s="58">
        <f t="shared" si="5"/>
        <v>-32.49</v>
      </c>
    </row>
    <row r="195" ht="12.75" customHeight="1">
      <c r="A195" s="61">
        <v>44379.0</v>
      </c>
      <c r="B195" s="49">
        <f>'Raw Data'!C223</f>
        <v>5642044</v>
      </c>
      <c r="C195" s="50">
        <f>'Raw Data'!AE223</f>
        <v>0</v>
      </c>
      <c r="D195" s="51">
        <f>'Raw Data'!J223</f>
        <v>65140</v>
      </c>
      <c r="E195" s="52">
        <f t="shared" si="1"/>
        <v>-65140</v>
      </c>
      <c r="F195" s="53"/>
      <c r="G195" s="54">
        <f>'Raw Data'!AG223</f>
        <v>0</v>
      </c>
      <c r="H195" s="55" t="str">
        <f>'Raw Data'!L223</f>
        <v>7%</v>
      </c>
      <c r="I195" s="56">
        <f t="shared" si="2"/>
        <v>-0.07</v>
      </c>
      <c r="J195" s="57"/>
      <c r="K195" s="58">
        <f>'Raw Data'!AH223</f>
        <v>3889.7</v>
      </c>
      <c r="L195" s="51">
        <f>'Raw Data'!N223</f>
        <v>3958.4</v>
      </c>
      <c r="M195" s="52">
        <f t="shared" si="3"/>
        <v>-68.7</v>
      </c>
      <c r="N195" s="57"/>
      <c r="O195" s="58">
        <f>'Raw Data'!AS223</f>
        <v>406.85</v>
      </c>
      <c r="P195" s="51">
        <f>'Raw Data'!Y223</f>
        <v>386.35</v>
      </c>
      <c r="Q195" s="52">
        <f t="shared" si="4"/>
        <v>-20.5</v>
      </c>
      <c r="R195" s="57"/>
      <c r="S195" s="58">
        <f t="shared" si="5"/>
        <v>-89.2</v>
      </c>
    </row>
    <row r="196" ht="12.75" customHeight="1">
      <c r="A196" s="61">
        <v>44379.0</v>
      </c>
      <c r="B196" s="49">
        <f>'Raw Data'!C194</f>
        <v>5653089</v>
      </c>
      <c r="C196" s="50">
        <f>'Raw Data'!AE194</f>
        <v>0</v>
      </c>
      <c r="D196" s="51">
        <f>'Raw Data'!J194</f>
        <v>45981.32</v>
      </c>
      <c r="E196" s="52">
        <f t="shared" si="1"/>
        <v>-45981.32</v>
      </c>
      <c r="F196" s="53"/>
      <c r="G196" s="54">
        <f>'Raw Data'!AG194</f>
        <v>0</v>
      </c>
      <c r="H196" s="55" t="str">
        <f>'Raw Data'!L194</f>
        <v>7%</v>
      </c>
      <c r="I196" s="56">
        <f t="shared" si="2"/>
        <v>-0.07</v>
      </c>
      <c r="J196" s="57"/>
      <c r="K196" s="58">
        <f>'Raw Data'!AH194</f>
        <v>2710.94</v>
      </c>
      <c r="L196" s="51">
        <f>'Raw Data'!N194</f>
        <v>2808.88</v>
      </c>
      <c r="M196" s="52">
        <f t="shared" si="3"/>
        <v>-97.94</v>
      </c>
      <c r="N196" s="57"/>
      <c r="O196" s="58">
        <f>'Raw Data'!AS194</f>
        <v>396.85</v>
      </c>
      <c r="P196" s="51">
        <f>'Raw Data'!Y194</f>
        <v>376.35</v>
      </c>
      <c r="Q196" s="52">
        <f t="shared" si="4"/>
        <v>-20.5</v>
      </c>
      <c r="R196" s="57"/>
      <c r="S196" s="58">
        <f t="shared" si="5"/>
        <v>-118.44</v>
      </c>
    </row>
    <row r="197" ht="12.75" customHeight="1">
      <c r="A197" s="61">
        <v>44379.0</v>
      </c>
      <c r="B197" s="49">
        <f>'Raw Data'!C230</f>
        <v>5666004</v>
      </c>
      <c r="C197" s="50">
        <f>'Raw Data'!AE230</f>
        <v>0</v>
      </c>
      <c r="D197" s="51">
        <f>'Raw Data'!J230</f>
        <v>12999</v>
      </c>
      <c r="E197" s="52">
        <f t="shared" si="1"/>
        <v>-12999</v>
      </c>
      <c r="F197" s="53"/>
      <c r="G197" s="54">
        <f>'Raw Data'!AG230</f>
        <v>0</v>
      </c>
      <c r="H197" s="55">
        <f>'Raw Data'!L230</f>
        <v>0</v>
      </c>
      <c r="I197" s="56">
        <f t="shared" si="2"/>
        <v>0</v>
      </c>
      <c r="J197" s="57"/>
      <c r="K197" s="58" t="str">
        <f>'Raw Data'!AH230</f>
        <v/>
      </c>
      <c r="L197" s="51">
        <f>'Raw Data'!N230</f>
        <v>0</v>
      </c>
      <c r="M197" s="52">
        <f t="shared" si="3"/>
        <v>0</v>
      </c>
      <c r="N197" s="57"/>
      <c r="O197" s="58">
        <f>'Raw Data'!AS230</f>
        <v>169.85</v>
      </c>
      <c r="P197" s="51">
        <f>'Raw Data'!Y230</f>
        <v>149.35</v>
      </c>
      <c r="Q197" s="52">
        <f t="shared" si="4"/>
        <v>-20.5</v>
      </c>
      <c r="R197" s="57"/>
      <c r="S197" s="58">
        <f t="shared" si="5"/>
        <v>-20.5</v>
      </c>
    </row>
    <row r="198" ht="12.75" customHeight="1">
      <c r="A198" s="61">
        <v>44379.0</v>
      </c>
      <c r="B198" s="49">
        <f>'Raw Data'!C179</f>
        <v>5670426</v>
      </c>
      <c r="C198" s="50">
        <f>'Raw Data'!AE179</f>
        <v>0</v>
      </c>
      <c r="D198" s="51">
        <f>'Raw Data'!J179</f>
        <v>23346</v>
      </c>
      <c r="E198" s="52">
        <f t="shared" si="1"/>
        <v>-23346</v>
      </c>
      <c r="F198" s="53"/>
      <c r="G198" s="54">
        <f>'Raw Data'!AG179</f>
        <v>0</v>
      </c>
      <c r="H198" s="55">
        <f>'Raw Data'!L179</f>
        <v>0</v>
      </c>
      <c r="I198" s="56">
        <f t="shared" si="2"/>
        <v>0</v>
      </c>
      <c r="J198" s="57"/>
      <c r="K198" s="58" t="str">
        <f>'Raw Data'!AH179</f>
        <v/>
      </c>
      <c r="L198" s="51">
        <f>'Raw Data'!N179</f>
        <v>0</v>
      </c>
      <c r="M198" s="52">
        <f t="shared" si="3"/>
        <v>0</v>
      </c>
      <c r="N198" s="57"/>
      <c r="O198" s="58">
        <f>'Raw Data'!AS179</f>
        <v>163.85</v>
      </c>
      <c r="P198" s="51">
        <f>'Raw Data'!Y179</f>
        <v>153.35</v>
      </c>
      <c r="Q198" s="52">
        <f t="shared" si="4"/>
        <v>-10.5</v>
      </c>
      <c r="R198" s="57"/>
      <c r="S198" s="58">
        <f t="shared" si="5"/>
        <v>-10.5</v>
      </c>
    </row>
    <row r="199" ht="12.75" customHeight="1">
      <c r="A199" s="61">
        <v>44379.0</v>
      </c>
      <c r="B199" s="49">
        <f>'Raw Data'!C188</f>
        <v>5671230</v>
      </c>
      <c r="C199" s="50">
        <f>'Raw Data'!AE188</f>
        <v>0</v>
      </c>
      <c r="D199" s="51">
        <f>'Raw Data'!J188</f>
        <v>34</v>
      </c>
      <c r="E199" s="52">
        <f t="shared" si="1"/>
        <v>-34</v>
      </c>
      <c r="F199" s="53"/>
      <c r="G199" s="54">
        <f>'Raw Data'!AG188</f>
        <v>0</v>
      </c>
      <c r="H199" s="55">
        <f>'Raw Data'!L188</f>
        <v>0</v>
      </c>
      <c r="I199" s="56">
        <f t="shared" si="2"/>
        <v>0</v>
      </c>
      <c r="J199" s="57"/>
      <c r="K199" s="58" t="str">
        <f>'Raw Data'!AH188</f>
        <v/>
      </c>
      <c r="L199" s="51">
        <f>'Raw Data'!N188</f>
        <v>0</v>
      </c>
      <c r="M199" s="52">
        <f t="shared" si="3"/>
        <v>0</v>
      </c>
      <c r="N199" s="57"/>
      <c r="O199" s="58">
        <f>'Raw Data'!AS188</f>
        <v>104.35</v>
      </c>
      <c r="P199" s="51">
        <f>'Raw Data'!Y188</f>
        <v>100.2</v>
      </c>
      <c r="Q199" s="52">
        <f t="shared" si="4"/>
        <v>-4.15</v>
      </c>
      <c r="R199" s="57"/>
      <c r="S199" s="58">
        <f t="shared" si="5"/>
        <v>-4.15</v>
      </c>
    </row>
    <row r="200" ht="12.75" customHeight="1">
      <c r="A200" s="61">
        <v>44379.0</v>
      </c>
      <c r="B200" s="49">
        <f>'Raw Data'!C189</f>
        <v>5673988</v>
      </c>
      <c r="C200" s="50">
        <f>'Raw Data'!AE189</f>
        <v>0</v>
      </c>
      <c r="D200" s="51">
        <f>'Raw Data'!J189</f>
        <v>14539</v>
      </c>
      <c r="E200" s="52">
        <f t="shared" si="1"/>
        <v>-14539</v>
      </c>
      <c r="F200" s="53"/>
      <c r="G200" s="54">
        <f>'Raw Data'!AG189</f>
        <v>0</v>
      </c>
      <c r="H200" s="55">
        <f>'Raw Data'!L189</f>
        <v>0</v>
      </c>
      <c r="I200" s="56">
        <f t="shared" si="2"/>
        <v>0</v>
      </c>
      <c r="J200" s="57"/>
      <c r="K200" s="58" t="str">
        <f>'Raw Data'!AH189</f>
        <v/>
      </c>
      <c r="L200" s="51">
        <f>'Raw Data'!N189</f>
        <v>0</v>
      </c>
      <c r="M200" s="52">
        <f t="shared" si="3"/>
        <v>0</v>
      </c>
      <c r="N200" s="57"/>
      <c r="O200" s="58">
        <f>'Raw Data'!AS189</f>
        <v>419.35</v>
      </c>
      <c r="P200" s="51">
        <f>'Raw Data'!Y189</f>
        <v>151.35</v>
      </c>
      <c r="Q200" s="52">
        <f t="shared" si="4"/>
        <v>-268</v>
      </c>
      <c r="R200" s="57"/>
      <c r="S200" s="58">
        <f t="shared" si="5"/>
        <v>-268</v>
      </c>
    </row>
    <row r="201" ht="12.75" customHeight="1">
      <c r="A201" s="61">
        <v>44379.0</v>
      </c>
      <c r="B201" s="49">
        <f>'Raw Data'!C180</f>
        <v>5683421</v>
      </c>
      <c r="C201" s="50">
        <f>'Raw Data'!AE180</f>
        <v>0</v>
      </c>
      <c r="D201" s="51">
        <f>'Raw Data'!J180</f>
        <v>16590</v>
      </c>
      <c r="E201" s="52">
        <f t="shared" si="1"/>
        <v>-16590</v>
      </c>
      <c r="F201" s="53"/>
      <c r="G201" s="54">
        <f>'Raw Data'!AG180</f>
        <v>0</v>
      </c>
      <c r="H201" s="55">
        <f>'Raw Data'!L180</f>
        <v>0</v>
      </c>
      <c r="I201" s="56">
        <f t="shared" si="2"/>
        <v>0</v>
      </c>
      <c r="J201" s="57"/>
      <c r="K201" s="58">
        <f>'Raw Data'!AH180</f>
        <v>1045.4</v>
      </c>
      <c r="L201" s="51">
        <f>'Raw Data'!N180</f>
        <v>1045.4</v>
      </c>
      <c r="M201" s="52">
        <f t="shared" si="3"/>
        <v>0</v>
      </c>
      <c r="N201" s="57"/>
      <c r="O201" s="58">
        <f>'Raw Data'!AS180</f>
        <v>112.35</v>
      </c>
      <c r="P201" s="51">
        <f>'Raw Data'!Y180</f>
        <v>108.2</v>
      </c>
      <c r="Q201" s="52">
        <f t="shared" si="4"/>
        <v>-4.15</v>
      </c>
      <c r="R201" s="57"/>
      <c r="S201" s="58">
        <f t="shared" si="5"/>
        <v>-4.15</v>
      </c>
    </row>
    <row r="202" ht="12.75" customHeight="1">
      <c r="A202" s="61">
        <v>44379.0</v>
      </c>
      <c r="B202" s="49">
        <f>'Raw Data'!C260</f>
        <v>5684033</v>
      </c>
      <c r="C202" s="50">
        <f>'Raw Data'!AE260</f>
        <v>0</v>
      </c>
      <c r="D202" s="51">
        <f>'Raw Data'!J260</f>
        <v>21990</v>
      </c>
      <c r="E202" s="52">
        <f t="shared" si="1"/>
        <v>-21990</v>
      </c>
      <c r="F202" s="53"/>
      <c r="G202" s="54">
        <f>'Raw Data'!AG260</f>
        <v>0</v>
      </c>
      <c r="H202" s="55" t="str">
        <f>'Raw Data'!L260</f>
        <v>7%</v>
      </c>
      <c r="I202" s="56">
        <f t="shared" si="2"/>
        <v>-0.07</v>
      </c>
      <c r="J202" s="57"/>
      <c r="K202" s="58">
        <f>'Raw Data'!AH260</f>
        <v>908.84</v>
      </c>
      <c r="L202" s="51">
        <f>'Raw Data'!N260</f>
        <v>1369.4</v>
      </c>
      <c r="M202" s="52">
        <f t="shared" si="3"/>
        <v>-460.56</v>
      </c>
      <c r="N202" s="57"/>
      <c r="O202" s="58">
        <f>'Raw Data'!AS260</f>
        <v>396.85</v>
      </c>
      <c r="P202" s="51">
        <f>'Raw Data'!Y260</f>
        <v>108.2</v>
      </c>
      <c r="Q202" s="52">
        <f t="shared" si="4"/>
        <v>-288.65</v>
      </c>
      <c r="R202" s="57"/>
      <c r="S202" s="58">
        <f t="shared" si="5"/>
        <v>-749.21</v>
      </c>
    </row>
    <row r="203" ht="12.75" customHeight="1">
      <c r="A203" s="61">
        <v>44379.0</v>
      </c>
      <c r="B203" s="49">
        <f>'Raw Data'!C225</f>
        <v>5692829</v>
      </c>
      <c r="C203" s="50">
        <f>'Raw Data'!AE225</f>
        <v>0</v>
      </c>
      <c r="D203" s="51">
        <f>'Raw Data'!J225</f>
        <v>41929</v>
      </c>
      <c r="E203" s="52">
        <f t="shared" si="1"/>
        <v>-41929</v>
      </c>
      <c r="F203" s="53"/>
      <c r="G203" s="54">
        <f>'Raw Data'!AG225</f>
        <v>0</v>
      </c>
      <c r="H203" s="55">
        <f>'Raw Data'!L225</f>
        <v>0</v>
      </c>
      <c r="I203" s="56">
        <f t="shared" si="2"/>
        <v>0</v>
      </c>
      <c r="J203" s="57"/>
      <c r="K203" s="58" t="str">
        <f>'Raw Data'!AH225</f>
        <v/>
      </c>
      <c r="L203" s="51">
        <f>'Raw Data'!N225</f>
        <v>0</v>
      </c>
      <c r="M203" s="52">
        <f t="shared" si="3"/>
        <v>0</v>
      </c>
      <c r="N203" s="57"/>
      <c r="O203" s="58">
        <f>'Raw Data'!AS225</f>
        <v>173.85</v>
      </c>
      <c r="P203" s="51">
        <f>'Raw Data'!Y225</f>
        <v>153.35</v>
      </c>
      <c r="Q203" s="52">
        <f t="shared" si="4"/>
        <v>-20.5</v>
      </c>
      <c r="R203" s="57"/>
      <c r="S203" s="58">
        <f t="shared" si="5"/>
        <v>-20.5</v>
      </c>
    </row>
    <row r="204" ht="12.75" customHeight="1">
      <c r="A204" s="61">
        <v>44379.0</v>
      </c>
      <c r="B204" s="49">
        <f>'Raw Data'!C261</f>
        <v>5707035</v>
      </c>
      <c r="C204" s="50">
        <f>'Raw Data'!AE261</f>
        <v>0</v>
      </c>
      <c r="D204" s="51">
        <f>'Raw Data'!J261</f>
        <v>28390</v>
      </c>
      <c r="E204" s="52">
        <f t="shared" si="1"/>
        <v>-28390</v>
      </c>
      <c r="F204" s="53"/>
      <c r="G204" s="54">
        <f>'Raw Data'!AG261</f>
        <v>0</v>
      </c>
      <c r="H204" s="55">
        <f>'Raw Data'!L261</f>
        <v>0</v>
      </c>
      <c r="I204" s="56">
        <f t="shared" si="2"/>
        <v>0</v>
      </c>
      <c r="J204" s="57"/>
      <c r="K204" s="58" t="str">
        <f>'Raw Data'!AH261</f>
        <v/>
      </c>
      <c r="L204" s="51">
        <f>'Raw Data'!N261</f>
        <v>0</v>
      </c>
      <c r="M204" s="52">
        <f t="shared" si="3"/>
        <v>0</v>
      </c>
      <c r="N204" s="57"/>
      <c r="O204" s="58">
        <f>'Raw Data'!AS261</f>
        <v>163.85</v>
      </c>
      <c r="P204" s="51">
        <f>'Raw Data'!Y261</f>
        <v>153.35</v>
      </c>
      <c r="Q204" s="52">
        <f t="shared" si="4"/>
        <v>-10.5</v>
      </c>
      <c r="R204" s="57"/>
      <c r="S204" s="58">
        <f t="shared" si="5"/>
        <v>-10.5</v>
      </c>
    </row>
    <row r="205" ht="12.75" customHeight="1">
      <c r="A205" s="61">
        <v>44379.0</v>
      </c>
      <c r="B205" s="49">
        <f>'Raw Data'!C190</f>
        <v>5710525</v>
      </c>
      <c r="C205" s="50">
        <f>'Raw Data'!AE190</f>
        <v>0</v>
      </c>
      <c r="D205" s="51">
        <f>'Raw Data'!J190</f>
        <v>95970</v>
      </c>
      <c r="E205" s="52">
        <f t="shared" si="1"/>
        <v>-95970</v>
      </c>
      <c r="F205" s="53"/>
      <c r="G205" s="54">
        <f>'Raw Data'!AG190</f>
        <v>0</v>
      </c>
      <c r="H205" s="55" t="str">
        <f>'Raw Data'!L190</f>
        <v>7%</v>
      </c>
      <c r="I205" s="56">
        <f t="shared" si="2"/>
        <v>-0.07</v>
      </c>
      <c r="J205" s="57"/>
      <c r="K205" s="58" t="str">
        <f>'Raw Data'!AH190</f>
        <v/>
      </c>
      <c r="L205" s="51">
        <f>'Raw Data'!N190</f>
        <v>5808.2</v>
      </c>
      <c r="M205" s="52">
        <f t="shared" si="3"/>
        <v>-5808.2</v>
      </c>
      <c r="N205" s="57"/>
      <c r="O205" s="58">
        <f>'Raw Data'!AS190</f>
        <v>213.85</v>
      </c>
      <c r="P205" s="51">
        <f>'Raw Data'!Y190</f>
        <v>153.35</v>
      </c>
      <c r="Q205" s="52">
        <f t="shared" si="4"/>
        <v>-60.5</v>
      </c>
      <c r="R205" s="57"/>
      <c r="S205" s="58">
        <f t="shared" si="5"/>
        <v>-5868.7</v>
      </c>
    </row>
    <row r="206" ht="12.75" customHeight="1">
      <c r="A206" s="61">
        <v>44379.0</v>
      </c>
      <c r="B206" s="49">
        <f>'Raw Data'!C197</f>
        <v>5719280</v>
      </c>
      <c r="C206" s="50">
        <f>'Raw Data'!AE197</f>
        <v>0</v>
      </c>
      <c r="D206" s="51">
        <f>'Raw Data'!J197</f>
        <v>34794</v>
      </c>
      <c r="E206" s="52">
        <f t="shared" si="1"/>
        <v>-34794</v>
      </c>
      <c r="F206" s="53"/>
      <c r="G206" s="54">
        <f>'Raw Data'!AG197</f>
        <v>0</v>
      </c>
      <c r="H206" s="55" t="str">
        <f>'Raw Data'!L197</f>
        <v>7%</v>
      </c>
      <c r="I206" s="56">
        <f t="shared" si="2"/>
        <v>-0.07</v>
      </c>
      <c r="J206" s="57"/>
      <c r="K206" s="58">
        <f>'Raw Data'!AH197</f>
        <v>2305.94</v>
      </c>
      <c r="L206" s="51">
        <f>'Raw Data'!N197</f>
        <v>2137.64</v>
      </c>
      <c r="M206" s="52">
        <f t="shared" si="3"/>
        <v>168.3</v>
      </c>
      <c r="N206" s="57"/>
      <c r="O206" s="58">
        <f>'Raw Data'!AS197</f>
        <v>368.85</v>
      </c>
      <c r="P206" s="51">
        <f>'Raw Data'!Y197</f>
        <v>368.35</v>
      </c>
      <c r="Q206" s="52">
        <f t="shared" si="4"/>
        <v>-0.5</v>
      </c>
      <c r="R206" s="57"/>
      <c r="S206" s="58">
        <f t="shared" si="5"/>
        <v>167.8</v>
      </c>
    </row>
    <row r="207" ht="12.75" customHeight="1">
      <c r="A207" s="61">
        <v>44379.0</v>
      </c>
      <c r="B207" s="49">
        <f>'Raw Data'!C181</f>
        <v>5728520</v>
      </c>
      <c r="C207" s="50">
        <f>'Raw Data'!AE181</f>
        <v>0</v>
      </c>
      <c r="D207" s="51">
        <f>'Raw Data'!J181</f>
        <v>33870</v>
      </c>
      <c r="E207" s="52">
        <f t="shared" si="1"/>
        <v>-33870</v>
      </c>
      <c r="F207" s="53"/>
      <c r="G207" s="54">
        <f>'Raw Data'!AG181</f>
        <v>0</v>
      </c>
      <c r="H207" s="55" t="str">
        <f>'Raw Data'!L181</f>
        <v>6.5%</v>
      </c>
      <c r="I207" s="56">
        <f t="shared" si="2"/>
        <v>-0.065</v>
      </c>
      <c r="J207" s="57"/>
      <c r="K207" s="58">
        <f>'Raw Data'!AH181</f>
        <v>2009.26</v>
      </c>
      <c r="L207" s="51">
        <f>'Raw Data'!N181</f>
        <v>2057.2</v>
      </c>
      <c r="M207" s="52">
        <f t="shared" si="3"/>
        <v>-47.94</v>
      </c>
      <c r="N207" s="57"/>
      <c r="O207" s="58">
        <f>'Raw Data'!AS181</f>
        <v>398.85</v>
      </c>
      <c r="P207" s="51">
        <f>'Raw Data'!Y181</f>
        <v>378.35</v>
      </c>
      <c r="Q207" s="52">
        <f t="shared" si="4"/>
        <v>-20.5</v>
      </c>
      <c r="R207" s="57"/>
      <c r="S207" s="58">
        <f t="shared" si="5"/>
        <v>-68.44</v>
      </c>
    </row>
    <row r="208" ht="12.75" customHeight="1">
      <c r="A208" s="61">
        <v>44379.0</v>
      </c>
      <c r="B208" s="49">
        <f>'Raw Data'!C231</f>
        <v>5734738</v>
      </c>
      <c r="C208" s="50">
        <f>'Raw Data'!AE231</f>
        <v>0</v>
      </c>
      <c r="D208" s="51">
        <f>'Raw Data'!J231</f>
        <v>18149</v>
      </c>
      <c r="E208" s="52">
        <f t="shared" si="1"/>
        <v>-18149</v>
      </c>
      <c r="F208" s="53"/>
      <c r="G208" s="54">
        <f>'Raw Data'!AG231</f>
        <v>0</v>
      </c>
      <c r="H208" s="55" t="str">
        <f>'Raw Data'!L231</f>
        <v>7.5%</v>
      </c>
      <c r="I208" s="56">
        <f t="shared" si="2"/>
        <v>-0.075</v>
      </c>
      <c r="J208" s="57"/>
      <c r="K208" s="58">
        <f>'Raw Data'!AH231</f>
        <v>1140.9</v>
      </c>
      <c r="L208" s="51">
        <f>'Raw Data'!N231</f>
        <v>1163.94</v>
      </c>
      <c r="M208" s="52">
        <f t="shared" si="3"/>
        <v>-23.04</v>
      </c>
      <c r="N208" s="57"/>
      <c r="O208" s="58">
        <f>'Raw Data'!AS231</f>
        <v>148.35</v>
      </c>
      <c r="P208" s="51">
        <f>'Raw Data'!Y231</f>
        <v>355.85</v>
      </c>
      <c r="Q208" s="52">
        <f t="shared" si="4"/>
        <v>207.5</v>
      </c>
      <c r="R208" s="57"/>
      <c r="S208" s="58">
        <f t="shared" si="5"/>
        <v>184.46</v>
      </c>
    </row>
    <row r="209" ht="12.75" customHeight="1">
      <c r="A209" s="61">
        <v>44379.0</v>
      </c>
      <c r="B209" s="49">
        <f>'Raw Data'!C198</f>
        <v>5743084</v>
      </c>
      <c r="C209" s="50">
        <f>'Raw Data'!AE198</f>
        <v>0</v>
      </c>
      <c r="D209" s="51">
        <f>'Raw Data'!J198</f>
        <v>112989</v>
      </c>
      <c r="E209" s="52">
        <f t="shared" si="1"/>
        <v>-112989</v>
      </c>
      <c r="F209" s="53"/>
      <c r="G209" s="54">
        <f>'Raw Data'!AG198</f>
        <v>0</v>
      </c>
      <c r="H209" s="55" t="str">
        <f>'Raw Data'!L198</f>
        <v>7%</v>
      </c>
      <c r="I209" s="56">
        <f t="shared" si="2"/>
        <v>-0.07</v>
      </c>
      <c r="J209" s="57"/>
      <c r="K209" s="58">
        <f>'Raw Data'!AH198</f>
        <v>6799.4</v>
      </c>
      <c r="L209" s="51">
        <f>'Raw Data'!N198</f>
        <v>6829.34</v>
      </c>
      <c r="M209" s="52">
        <f t="shared" si="3"/>
        <v>-29.94</v>
      </c>
      <c r="N209" s="57"/>
      <c r="O209" s="58">
        <f>'Raw Data'!AS198</f>
        <v>404.85</v>
      </c>
      <c r="P209" s="51">
        <f>'Raw Data'!Y198</f>
        <v>384.35</v>
      </c>
      <c r="Q209" s="52">
        <f t="shared" si="4"/>
        <v>-20.5</v>
      </c>
      <c r="R209" s="57"/>
      <c r="S209" s="58">
        <f t="shared" si="5"/>
        <v>-50.44</v>
      </c>
    </row>
    <row r="210" ht="12.75" customHeight="1">
      <c r="A210" s="61">
        <v>44379.0</v>
      </c>
      <c r="B210" s="49">
        <f>'Raw Data'!C262</f>
        <v>5756326</v>
      </c>
      <c r="C210" s="50">
        <f>'Raw Data'!AE262</f>
        <v>0</v>
      </c>
      <c r="D210" s="51">
        <f>'Raw Data'!J262</f>
        <v>17038</v>
      </c>
      <c r="E210" s="52">
        <f t="shared" si="1"/>
        <v>-17038</v>
      </c>
      <c r="F210" s="53"/>
      <c r="G210" s="54">
        <f>'Raw Data'!AG262</f>
        <v>0</v>
      </c>
      <c r="H210" s="55" t="str">
        <f>'Raw Data'!L262</f>
        <v>7.5%</v>
      </c>
      <c r="I210" s="56">
        <f t="shared" si="2"/>
        <v>-0.075</v>
      </c>
      <c r="J210" s="57"/>
      <c r="K210" s="58">
        <f>'Raw Data'!AH262</f>
        <v>1088.28</v>
      </c>
      <c r="L210" s="51">
        <f>'Raw Data'!N262</f>
        <v>1097.28</v>
      </c>
      <c r="M210" s="52">
        <f t="shared" si="3"/>
        <v>-9</v>
      </c>
      <c r="N210" s="57"/>
      <c r="O210" s="58">
        <f>'Raw Data'!AS262</f>
        <v>406.85</v>
      </c>
      <c r="P210" s="51">
        <f>'Raw Data'!Y262</f>
        <v>386.35</v>
      </c>
      <c r="Q210" s="52">
        <f t="shared" si="4"/>
        <v>-20.5</v>
      </c>
      <c r="R210" s="57"/>
      <c r="S210" s="58">
        <f t="shared" si="5"/>
        <v>-29.5</v>
      </c>
    </row>
    <row r="211" ht="12.75" customHeight="1">
      <c r="A211" s="61">
        <v>44379.0</v>
      </c>
      <c r="B211" s="49">
        <f>'Raw Data'!C182</f>
        <v>5769320</v>
      </c>
      <c r="C211" s="50">
        <f>'Raw Data'!AE182</f>
        <v>0</v>
      </c>
      <c r="D211" s="51">
        <f>'Raw Data'!J182</f>
        <v>12870</v>
      </c>
      <c r="E211" s="52">
        <f t="shared" si="1"/>
        <v>-12870</v>
      </c>
      <c r="F211" s="53"/>
      <c r="G211" s="54">
        <f>'Raw Data'!AG182</f>
        <v>0</v>
      </c>
      <c r="H211" s="55" t="str">
        <f>'Raw Data'!L182</f>
        <v>7%</v>
      </c>
      <c r="I211" s="56">
        <f t="shared" si="2"/>
        <v>-0.07</v>
      </c>
      <c r="J211" s="57"/>
      <c r="K211" s="58">
        <f>'Raw Data'!AH182</f>
        <v>814.7</v>
      </c>
      <c r="L211" s="51">
        <f>'Raw Data'!N182</f>
        <v>822.2</v>
      </c>
      <c r="M211" s="52">
        <f t="shared" si="3"/>
        <v>-7.5</v>
      </c>
      <c r="N211" s="57"/>
      <c r="O211" s="58">
        <f>'Raw Data'!AS182</f>
        <v>396.85</v>
      </c>
      <c r="P211" s="51">
        <f>'Raw Data'!Y182</f>
        <v>376.35</v>
      </c>
      <c r="Q211" s="52">
        <f t="shared" si="4"/>
        <v>-20.5</v>
      </c>
      <c r="R211" s="57"/>
      <c r="S211" s="58">
        <f t="shared" si="5"/>
        <v>-28</v>
      </c>
    </row>
    <row r="212" ht="12.75" customHeight="1">
      <c r="A212" s="61">
        <v>44379.0</v>
      </c>
      <c r="B212" s="49">
        <f>'Raw Data'!C219</f>
        <v>5773078</v>
      </c>
      <c r="C212" s="50">
        <f>'Raw Data'!AE219</f>
        <v>0</v>
      </c>
      <c r="D212" s="51">
        <f>'Raw Data'!J219</f>
        <v>144495</v>
      </c>
      <c r="E212" s="52">
        <f t="shared" si="1"/>
        <v>-144495</v>
      </c>
      <c r="F212" s="53"/>
      <c r="G212" s="54">
        <f>'Raw Data'!AG219</f>
        <v>0</v>
      </c>
      <c r="H212" s="55" t="str">
        <f>'Raw Data'!L219</f>
        <v>6.5%</v>
      </c>
      <c r="I212" s="56">
        <f t="shared" si="2"/>
        <v>-0.065</v>
      </c>
      <c r="J212" s="57"/>
      <c r="K212" s="58" t="str">
        <f>'Raw Data'!AH219</f>
        <v/>
      </c>
      <c r="L212" s="51">
        <f>'Raw Data'!N219</f>
        <v>8694.7</v>
      </c>
      <c r="M212" s="52">
        <f t="shared" si="3"/>
        <v>-8694.7</v>
      </c>
      <c r="N212" s="57"/>
      <c r="O212" s="58">
        <f>'Raw Data'!AS219</f>
        <v>192.35</v>
      </c>
      <c r="P212" s="51">
        <f>'Raw Data'!Y219</f>
        <v>151.35</v>
      </c>
      <c r="Q212" s="52">
        <f t="shared" si="4"/>
        <v>-41</v>
      </c>
      <c r="R212" s="57"/>
      <c r="S212" s="58">
        <f t="shared" si="5"/>
        <v>-8735.7</v>
      </c>
    </row>
    <row r="213" ht="12.75" customHeight="1">
      <c r="A213" s="61">
        <v>44379.0</v>
      </c>
      <c r="B213" s="49">
        <f>'Raw Data'!C232</f>
        <v>5777769</v>
      </c>
      <c r="C213" s="50">
        <f>'Raw Data'!AE232</f>
        <v>0</v>
      </c>
      <c r="D213" s="51">
        <f>'Raw Data'!J232</f>
        <v>44100</v>
      </c>
      <c r="E213" s="52">
        <f t="shared" si="1"/>
        <v>-44100</v>
      </c>
      <c r="F213" s="53"/>
      <c r="G213" s="54">
        <f>'Raw Data'!AG232</f>
        <v>0</v>
      </c>
      <c r="H213" s="55" t="str">
        <f>'Raw Data'!L232</f>
        <v>7.5%</v>
      </c>
      <c r="I213" s="56">
        <f t="shared" si="2"/>
        <v>-0.075</v>
      </c>
      <c r="J213" s="57"/>
      <c r="K213" s="58">
        <f>'Raw Data'!AH232</f>
        <v>2712</v>
      </c>
      <c r="L213" s="51">
        <f>'Raw Data'!N232</f>
        <v>2721</v>
      </c>
      <c r="M213" s="52">
        <f t="shared" si="3"/>
        <v>-9</v>
      </c>
      <c r="N213" s="57"/>
      <c r="O213" s="58">
        <f>'Raw Data'!AS232</f>
        <v>398.85</v>
      </c>
      <c r="P213" s="51">
        <f>'Raw Data'!Y232</f>
        <v>378.35</v>
      </c>
      <c r="Q213" s="52">
        <f t="shared" si="4"/>
        <v>-20.5</v>
      </c>
      <c r="R213" s="57"/>
      <c r="S213" s="58">
        <f t="shared" si="5"/>
        <v>-29.5</v>
      </c>
    </row>
    <row r="214" ht="12.75" customHeight="1">
      <c r="A214" s="61">
        <v>44379.0</v>
      </c>
      <c r="B214" s="49">
        <f>'Raw Data'!C199</f>
        <v>5798167</v>
      </c>
      <c r="C214" s="50">
        <f>'Raw Data'!AE199</f>
        <v>0</v>
      </c>
      <c r="D214" s="51">
        <f>'Raw Data'!J199</f>
        <v>19216.9</v>
      </c>
      <c r="E214" s="52">
        <f t="shared" si="1"/>
        <v>-19216.9</v>
      </c>
      <c r="F214" s="53"/>
      <c r="G214" s="54">
        <f>'Raw Data'!AG199</f>
        <v>0</v>
      </c>
      <c r="H214" s="55" t="str">
        <f>'Raw Data'!L199</f>
        <v>6.5%</v>
      </c>
      <c r="I214" s="56">
        <f t="shared" si="2"/>
        <v>-0.065</v>
      </c>
      <c r="J214" s="57"/>
      <c r="K214" s="58">
        <f>'Raw Data'!AH199</f>
        <v>1148.07</v>
      </c>
      <c r="L214" s="51">
        <f>'Raw Data'!N199</f>
        <v>1178.01</v>
      </c>
      <c r="M214" s="52">
        <f t="shared" si="3"/>
        <v>-29.94</v>
      </c>
      <c r="N214" s="57"/>
      <c r="O214" s="58">
        <f>'Raw Data'!AS199</f>
        <v>112.35</v>
      </c>
      <c r="P214" s="51">
        <f>'Raw Data'!Y199</f>
        <v>98.2</v>
      </c>
      <c r="Q214" s="52">
        <f t="shared" si="4"/>
        <v>-14.15</v>
      </c>
      <c r="R214" s="57"/>
      <c r="S214" s="58">
        <f t="shared" si="5"/>
        <v>-44.09</v>
      </c>
    </row>
    <row r="215" ht="12.75" customHeight="1">
      <c r="A215" s="61">
        <v>44379.0</v>
      </c>
      <c r="B215" s="49">
        <f>'Raw Data'!C233</f>
        <v>5812177</v>
      </c>
      <c r="C215" s="50">
        <f>'Raw Data'!AE233</f>
        <v>0</v>
      </c>
      <c r="D215" s="51">
        <f>'Raw Data'!J233</f>
        <v>50905</v>
      </c>
      <c r="E215" s="52">
        <f t="shared" si="1"/>
        <v>-50905</v>
      </c>
      <c r="F215" s="53"/>
      <c r="G215" s="54">
        <f>'Raw Data'!AG233</f>
        <v>0</v>
      </c>
      <c r="H215" s="55" t="str">
        <f>'Raw Data'!L233</f>
        <v>6.5%</v>
      </c>
      <c r="I215" s="56">
        <f t="shared" si="2"/>
        <v>-0.065</v>
      </c>
      <c r="J215" s="57"/>
      <c r="K215" s="58">
        <f>'Raw Data'!AH233</f>
        <v>2949.4</v>
      </c>
      <c r="L215" s="51">
        <f>'Raw Data'!N233</f>
        <v>3079.3</v>
      </c>
      <c r="M215" s="52">
        <f t="shared" si="3"/>
        <v>-129.9</v>
      </c>
      <c r="N215" s="57"/>
      <c r="O215" s="58">
        <f>'Raw Data'!AS233</f>
        <v>398.85</v>
      </c>
      <c r="P215" s="51">
        <f>'Raw Data'!Y233</f>
        <v>378.35</v>
      </c>
      <c r="Q215" s="52">
        <f t="shared" si="4"/>
        <v>-20.5</v>
      </c>
      <c r="R215" s="57"/>
      <c r="S215" s="58">
        <f t="shared" si="5"/>
        <v>-150.4</v>
      </c>
    </row>
    <row r="216" ht="12.75" customHeight="1">
      <c r="A216" s="61">
        <v>44379.0</v>
      </c>
      <c r="B216" s="49">
        <f>'Raw Data'!C226</f>
        <v>5813161</v>
      </c>
      <c r="C216" s="50">
        <f>'Raw Data'!AE226</f>
        <v>0</v>
      </c>
      <c r="D216" s="51">
        <f>'Raw Data'!J226</f>
        <v>40609.55</v>
      </c>
      <c r="E216" s="52">
        <f t="shared" si="1"/>
        <v>-40609.55</v>
      </c>
      <c r="F216" s="53"/>
      <c r="G216" s="54">
        <f>'Raw Data'!AG226</f>
        <v>0</v>
      </c>
      <c r="H216" s="55">
        <f>'Raw Data'!L226</f>
        <v>0</v>
      </c>
      <c r="I216" s="56">
        <f t="shared" si="2"/>
        <v>0</v>
      </c>
      <c r="J216" s="57"/>
      <c r="K216" s="58" t="str">
        <f>'Raw Data'!AH226</f>
        <v/>
      </c>
      <c r="L216" s="51">
        <f>'Raw Data'!N226</f>
        <v>0</v>
      </c>
      <c r="M216" s="52">
        <f t="shared" si="3"/>
        <v>0</v>
      </c>
      <c r="N216" s="57"/>
      <c r="O216" s="58">
        <f>'Raw Data'!AS226</f>
        <v>112.35</v>
      </c>
      <c r="P216" s="51">
        <f>'Raw Data'!Y226</f>
        <v>108.2</v>
      </c>
      <c r="Q216" s="52">
        <f t="shared" si="4"/>
        <v>-4.15</v>
      </c>
      <c r="R216" s="57"/>
      <c r="S216" s="58">
        <f t="shared" si="5"/>
        <v>-4.15</v>
      </c>
    </row>
    <row r="217" ht="12.75" customHeight="1">
      <c r="A217" s="61">
        <v>44379.0</v>
      </c>
      <c r="B217" s="49">
        <f>'Raw Data'!C234</f>
        <v>5813161</v>
      </c>
      <c r="C217" s="50">
        <f>'Raw Data'!AE234</f>
        <v>0</v>
      </c>
      <c r="D217" s="51">
        <f>'Raw Data'!J234</f>
        <v>40609.55</v>
      </c>
      <c r="E217" s="52">
        <f t="shared" si="1"/>
        <v>-40609.55</v>
      </c>
      <c r="F217" s="53"/>
      <c r="G217" s="54">
        <f>'Raw Data'!AG234</f>
        <v>0</v>
      </c>
      <c r="H217" s="55">
        <f>'Raw Data'!L234</f>
        <v>0</v>
      </c>
      <c r="I217" s="56">
        <f t="shared" si="2"/>
        <v>0</v>
      </c>
      <c r="J217" s="57"/>
      <c r="K217" s="58" t="str">
        <f>'Raw Data'!AH234</f>
        <v/>
      </c>
      <c r="L217" s="51">
        <f>'Raw Data'!N234</f>
        <v>0</v>
      </c>
      <c r="M217" s="52">
        <f t="shared" si="3"/>
        <v>0</v>
      </c>
      <c r="N217" s="57"/>
      <c r="O217" s="58">
        <f>'Raw Data'!AS234</f>
        <v>112.35</v>
      </c>
      <c r="P217" s="51">
        <f>'Raw Data'!Y234</f>
        <v>108.2</v>
      </c>
      <c r="Q217" s="52">
        <f t="shared" si="4"/>
        <v>-4.15</v>
      </c>
      <c r="R217" s="57"/>
      <c r="S217" s="58">
        <f t="shared" si="5"/>
        <v>-4.15</v>
      </c>
    </row>
    <row r="218" ht="12.75" customHeight="1">
      <c r="A218" s="61">
        <v>44379.0</v>
      </c>
      <c r="B218" s="49">
        <f>'Raw Data'!C200</f>
        <v>5819139</v>
      </c>
      <c r="C218" s="50">
        <f>'Raw Data'!AE200</f>
        <v>0</v>
      </c>
      <c r="D218" s="51">
        <f>'Raw Data'!J200</f>
        <v>56629</v>
      </c>
      <c r="E218" s="52">
        <f t="shared" si="1"/>
        <v>-56629</v>
      </c>
      <c r="F218" s="53"/>
      <c r="G218" s="54">
        <f>'Raw Data'!AG200</f>
        <v>0</v>
      </c>
      <c r="H218" s="55" t="str">
        <f>'Raw Data'!L200</f>
        <v>7%</v>
      </c>
      <c r="I218" s="56">
        <f t="shared" si="2"/>
        <v>-0.07</v>
      </c>
      <c r="J218" s="57"/>
      <c r="K218" s="58">
        <f>'Raw Data'!AH200</f>
        <v>3411.8</v>
      </c>
      <c r="L218" s="51">
        <f>'Raw Data'!N200</f>
        <v>3447.74</v>
      </c>
      <c r="M218" s="52">
        <f t="shared" si="3"/>
        <v>-35.94</v>
      </c>
      <c r="N218" s="57"/>
      <c r="O218" s="58">
        <f>'Raw Data'!AS200</f>
        <v>208.85</v>
      </c>
      <c r="P218" s="51">
        <f>'Raw Data'!Y200</f>
        <v>238.85</v>
      </c>
      <c r="Q218" s="52">
        <f t="shared" si="4"/>
        <v>30</v>
      </c>
      <c r="R218" s="57"/>
      <c r="S218" s="58">
        <f t="shared" si="5"/>
        <v>-5.94</v>
      </c>
    </row>
    <row r="219" ht="12.75" customHeight="1">
      <c r="A219" s="61">
        <v>44379.0</v>
      </c>
      <c r="B219" s="49">
        <f>'Raw Data'!C201</f>
        <v>5823105</v>
      </c>
      <c r="C219" s="50">
        <f>'Raw Data'!AE201</f>
        <v>0</v>
      </c>
      <c r="D219" s="51">
        <f>'Raw Data'!J201</f>
        <v>19490</v>
      </c>
      <c r="E219" s="52">
        <f t="shared" si="1"/>
        <v>-19490</v>
      </c>
      <c r="F219" s="53"/>
      <c r="G219" s="54">
        <f>'Raw Data'!AG201</f>
        <v>0</v>
      </c>
      <c r="H219" s="55" t="str">
        <f>'Raw Data'!L201</f>
        <v>7%</v>
      </c>
      <c r="I219" s="56">
        <f t="shared" si="2"/>
        <v>-0.07</v>
      </c>
      <c r="J219" s="57"/>
      <c r="K219" s="58">
        <f>'Raw Data'!AH201</f>
        <v>1189.4</v>
      </c>
      <c r="L219" s="51">
        <f>'Raw Data'!N201</f>
        <v>1219.4</v>
      </c>
      <c r="M219" s="52">
        <f t="shared" si="3"/>
        <v>-30</v>
      </c>
      <c r="N219" s="57"/>
      <c r="O219" s="58">
        <f>'Raw Data'!AS201</f>
        <v>439.35</v>
      </c>
      <c r="P219" s="51">
        <f>'Raw Data'!Y201</f>
        <v>231.85</v>
      </c>
      <c r="Q219" s="52">
        <f t="shared" si="4"/>
        <v>-207.5</v>
      </c>
      <c r="R219" s="57"/>
      <c r="S219" s="58">
        <f t="shared" si="5"/>
        <v>-237.5</v>
      </c>
    </row>
    <row r="220" ht="12.75" customHeight="1">
      <c r="A220" s="61">
        <v>44379.0</v>
      </c>
      <c r="B220" s="49">
        <f>'Raw Data'!C202</f>
        <v>5824190</v>
      </c>
      <c r="C220" s="50">
        <f>'Raw Data'!AE202</f>
        <v>0</v>
      </c>
      <c r="D220" s="51">
        <f>'Raw Data'!J202</f>
        <v>40085</v>
      </c>
      <c r="E220" s="52">
        <f t="shared" si="1"/>
        <v>-40085</v>
      </c>
      <c r="F220" s="53"/>
      <c r="G220" s="54">
        <f>'Raw Data'!AG202</f>
        <v>0</v>
      </c>
      <c r="H220" s="55" t="str">
        <f>'Raw Data'!L202</f>
        <v>7%</v>
      </c>
      <c r="I220" s="56">
        <f t="shared" si="2"/>
        <v>-0.07</v>
      </c>
      <c r="J220" s="57"/>
      <c r="K220" s="58">
        <f>'Raw Data'!AH202</f>
        <v>2450</v>
      </c>
      <c r="L220" s="51">
        <f>'Raw Data'!N202</f>
        <v>2455.1</v>
      </c>
      <c r="M220" s="52">
        <f t="shared" si="3"/>
        <v>-5.1</v>
      </c>
      <c r="N220" s="57"/>
      <c r="O220" s="58">
        <f>'Raw Data'!AS202</f>
        <v>396.85</v>
      </c>
      <c r="P220" s="51">
        <f>'Raw Data'!Y202</f>
        <v>376.35</v>
      </c>
      <c r="Q220" s="52">
        <f t="shared" si="4"/>
        <v>-20.5</v>
      </c>
      <c r="R220" s="57"/>
      <c r="S220" s="58">
        <f t="shared" si="5"/>
        <v>-25.6</v>
      </c>
    </row>
    <row r="221" ht="12.75" customHeight="1">
      <c r="A221" s="61">
        <v>44379.0</v>
      </c>
      <c r="B221" s="49">
        <f>'Raw Data'!C235</f>
        <v>5833563</v>
      </c>
      <c r="C221" s="50">
        <f>'Raw Data'!AE235</f>
        <v>0</v>
      </c>
      <c r="D221" s="51">
        <f>'Raw Data'!J235</f>
        <v>10199</v>
      </c>
      <c r="E221" s="52">
        <f t="shared" si="1"/>
        <v>-10199</v>
      </c>
      <c r="F221" s="53"/>
      <c r="G221" s="54">
        <f>'Raw Data'!AG235</f>
        <v>0</v>
      </c>
      <c r="H221" s="55">
        <f>'Raw Data'!L235</f>
        <v>0</v>
      </c>
      <c r="I221" s="56">
        <f t="shared" si="2"/>
        <v>0</v>
      </c>
      <c r="J221" s="57"/>
      <c r="K221" s="58" t="str">
        <f>'Raw Data'!AH235</f>
        <v/>
      </c>
      <c r="L221" s="51">
        <f>'Raw Data'!N235</f>
        <v>0</v>
      </c>
      <c r="M221" s="52">
        <f t="shared" si="3"/>
        <v>0</v>
      </c>
      <c r="N221" s="57"/>
      <c r="O221" s="58">
        <f>'Raw Data'!AS235</f>
        <v>226.68</v>
      </c>
      <c r="P221" s="51">
        <f>'Raw Data'!Y235</f>
        <v>216.6</v>
      </c>
      <c r="Q221" s="52">
        <f t="shared" si="4"/>
        <v>-10.08</v>
      </c>
      <c r="R221" s="57"/>
      <c r="S221" s="58">
        <f t="shared" si="5"/>
        <v>-10.08</v>
      </c>
    </row>
    <row r="222" ht="12.75" customHeight="1">
      <c r="A222" s="61">
        <v>44379.0</v>
      </c>
      <c r="B222" s="49">
        <f>'Raw Data'!C263</f>
        <v>5836569</v>
      </c>
      <c r="C222" s="50">
        <f>'Raw Data'!AE263</f>
        <v>0</v>
      </c>
      <c r="D222" s="51">
        <f>'Raw Data'!J263</f>
        <v>37783</v>
      </c>
      <c r="E222" s="52">
        <f t="shared" si="1"/>
        <v>-37783</v>
      </c>
      <c r="F222" s="53"/>
      <c r="G222" s="54">
        <f>'Raw Data'!AG263</f>
        <v>0</v>
      </c>
      <c r="H222" s="55" t="str">
        <f>'Raw Data'!L263</f>
        <v>7%</v>
      </c>
      <c r="I222" s="56">
        <f t="shared" si="2"/>
        <v>-0.07</v>
      </c>
      <c r="J222" s="57"/>
      <c r="K222" s="58" t="str">
        <f>'Raw Data'!AH263</f>
        <v/>
      </c>
      <c r="L222" s="51">
        <f>'Raw Data'!N263</f>
        <v>2313.98</v>
      </c>
      <c r="M222" s="52">
        <f t="shared" si="3"/>
        <v>-2313.98</v>
      </c>
      <c r="N222" s="57"/>
      <c r="O222" s="58">
        <f>'Raw Data'!AS263</f>
        <v>104.35</v>
      </c>
      <c r="P222" s="51">
        <f>'Raw Data'!Y263</f>
        <v>100.2</v>
      </c>
      <c r="Q222" s="52">
        <f t="shared" si="4"/>
        <v>-4.15</v>
      </c>
      <c r="R222" s="57"/>
      <c r="S222" s="58">
        <f t="shared" si="5"/>
        <v>-2318.13</v>
      </c>
    </row>
    <row r="223" ht="12.75" customHeight="1">
      <c r="A223" s="61">
        <v>44379.0</v>
      </c>
      <c r="B223" s="49">
        <f>'Raw Data'!C236</f>
        <v>5842460</v>
      </c>
      <c r="C223" s="50">
        <f>'Raw Data'!AE236</f>
        <v>0</v>
      </c>
      <c r="D223" s="51">
        <f>'Raw Data'!J236</f>
        <v>16284</v>
      </c>
      <c r="E223" s="52">
        <f t="shared" si="1"/>
        <v>-16284</v>
      </c>
      <c r="F223" s="53"/>
      <c r="G223" s="54">
        <f>'Raw Data'!AG236</f>
        <v>0</v>
      </c>
      <c r="H223" s="55">
        <f>'Raw Data'!L236</f>
        <v>0</v>
      </c>
      <c r="I223" s="56">
        <f t="shared" si="2"/>
        <v>0</v>
      </c>
      <c r="J223" s="57"/>
      <c r="K223" s="58" t="str">
        <f>'Raw Data'!AH236</f>
        <v/>
      </c>
      <c r="L223" s="51">
        <f>'Raw Data'!N236</f>
        <v>0</v>
      </c>
      <c r="M223" s="52">
        <f t="shared" si="3"/>
        <v>0</v>
      </c>
      <c r="N223" s="57"/>
      <c r="O223" s="58">
        <f>'Raw Data'!AS236</f>
        <v>171.85</v>
      </c>
      <c r="P223" s="51">
        <f>'Raw Data'!Y236</f>
        <v>161.35</v>
      </c>
      <c r="Q223" s="52">
        <f t="shared" si="4"/>
        <v>-10.5</v>
      </c>
      <c r="R223" s="57"/>
      <c r="S223" s="58">
        <f t="shared" si="5"/>
        <v>-10.5</v>
      </c>
    </row>
    <row r="224" ht="12.75" customHeight="1">
      <c r="A224" s="61">
        <v>44379.0</v>
      </c>
      <c r="B224" s="49">
        <f>'Raw Data'!C264</f>
        <v>5846831</v>
      </c>
      <c r="C224" s="50">
        <f>'Raw Data'!AE264</f>
        <v>0</v>
      </c>
      <c r="D224" s="51">
        <f>'Raw Data'!J264</f>
        <v>8350</v>
      </c>
      <c r="E224" s="52">
        <f t="shared" si="1"/>
        <v>-8350</v>
      </c>
      <c r="F224" s="53"/>
      <c r="G224" s="54">
        <f>'Raw Data'!AG264</f>
        <v>0</v>
      </c>
      <c r="H224" s="55">
        <f>'Raw Data'!L264</f>
        <v>0</v>
      </c>
      <c r="I224" s="56">
        <f t="shared" si="2"/>
        <v>0</v>
      </c>
      <c r="J224" s="57"/>
      <c r="K224" s="58" t="str">
        <f>'Raw Data'!AH264</f>
        <v/>
      </c>
      <c r="L224" s="51">
        <f>'Raw Data'!N264</f>
        <v>0</v>
      </c>
      <c r="M224" s="52">
        <f t="shared" si="3"/>
        <v>0</v>
      </c>
      <c r="N224" s="57"/>
      <c r="O224" s="58">
        <f>'Raw Data'!AS264</f>
        <v>104.35</v>
      </c>
      <c r="P224" s="51">
        <f>'Raw Data'!Y264</f>
        <v>100.2</v>
      </c>
      <c r="Q224" s="52">
        <f t="shared" si="4"/>
        <v>-4.15</v>
      </c>
      <c r="R224" s="57"/>
      <c r="S224" s="58">
        <f t="shared" si="5"/>
        <v>-4.15</v>
      </c>
    </row>
    <row r="225" ht="12.75" customHeight="1">
      <c r="A225" s="61">
        <v>44379.0</v>
      </c>
      <c r="B225" s="49">
        <f>'Raw Data'!C237</f>
        <v>5849720</v>
      </c>
      <c r="C225" s="50">
        <f>'Raw Data'!AE237</f>
        <v>0</v>
      </c>
      <c r="D225" s="51">
        <f>'Raw Data'!J237</f>
        <v>60629</v>
      </c>
      <c r="E225" s="52">
        <f t="shared" si="1"/>
        <v>-60629</v>
      </c>
      <c r="F225" s="53"/>
      <c r="G225" s="54">
        <f>'Raw Data'!AG237</f>
        <v>0</v>
      </c>
      <c r="H225" s="55" t="str">
        <f>'Raw Data'!L237</f>
        <v>7%</v>
      </c>
      <c r="I225" s="56">
        <f t="shared" si="2"/>
        <v>-0.07</v>
      </c>
      <c r="J225" s="57"/>
      <c r="K225" s="58">
        <f>'Raw Data'!AH237</f>
        <v>3646.49</v>
      </c>
      <c r="L225" s="51">
        <f>'Raw Data'!N237</f>
        <v>3687.74</v>
      </c>
      <c r="M225" s="52">
        <f t="shared" si="3"/>
        <v>-41.25</v>
      </c>
      <c r="N225" s="57"/>
      <c r="O225" s="58">
        <f>'Raw Data'!AS237</f>
        <v>218.68</v>
      </c>
      <c r="P225" s="51">
        <f>'Raw Data'!Y237</f>
        <v>238.85</v>
      </c>
      <c r="Q225" s="52">
        <f t="shared" si="4"/>
        <v>20.17</v>
      </c>
      <c r="R225" s="57"/>
      <c r="S225" s="58">
        <f t="shared" si="5"/>
        <v>-21.08</v>
      </c>
    </row>
    <row r="226" ht="12.75" customHeight="1">
      <c r="A226" s="61">
        <v>44379.0</v>
      </c>
      <c r="B226" s="49">
        <f>'Raw Data'!C203</f>
        <v>5850812</v>
      </c>
      <c r="C226" s="50">
        <f>'Raw Data'!AE203</f>
        <v>0</v>
      </c>
      <c r="D226" s="51">
        <f>'Raw Data'!J203</f>
        <v>39194</v>
      </c>
      <c r="E226" s="52">
        <f t="shared" si="1"/>
        <v>-39194</v>
      </c>
      <c r="F226" s="53"/>
      <c r="G226" s="54">
        <f>'Raw Data'!AG203</f>
        <v>0</v>
      </c>
      <c r="H226" s="55">
        <f>'Raw Data'!L203</f>
        <v>0</v>
      </c>
      <c r="I226" s="56">
        <f t="shared" si="2"/>
        <v>0</v>
      </c>
      <c r="J226" s="57"/>
      <c r="K226" s="58">
        <f>'Raw Data'!AH203</f>
        <v>2312</v>
      </c>
      <c r="L226" s="51">
        <f>'Raw Data'!N203</f>
        <v>0</v>
      </c>
      <c r="M226" s="52">
        <f t="shared" si="3"/>
        <v>2312</v>
      </c>
      <c r="N226" s="57"/>
      <c r="O226" s="58">
        <f>'Raw Data'!AS203</f>
        <v>406.85</v>
      </c>
      <c r="P226" s="51">
        <f>'Raw Data'!Y203</f>
        <v>386.35</v>
      </c>
      <c r="Q226" s="52">
        <f t="shared" si="4"/>
        <v>-20.5</v>
      </c>
      <c r="R226" s="57"/>
      <c r="S226" s="58">
        <f t="shared" si="5"/>
        <v>2291.5</v>
      </c>
    </row>
    <row r="227" ht="12.75" customHeight="1">
      <c r="A227" s="61">
        <v>44379.0</v>
      </c>
      <c r="B227" s="49">
        <f>'Raw Data'!C204</f>
        <v>5857378</v>
      </c>
      <c r="C227" s="50">
        <f>'Raw Data'!AE204</f>
        <v>0</v>
      </c>
      <c r="D227" s="51">
        <f>'Raw Data'!J204</f>
        <v>9566.92</v>
      </c>
      <c r="E227" s="52">
        <f t="shared" si="1"/>
        <v>-9566.92</v>
      </c>
      <c r="F227" s="53"/>
      <c r="G227" s="54">
        <f>'Raw Data'!AG204</f>
        <v>0</v>
      </c>
      <c r="H227" s="55" t="str">
        <f>'Raw Data'!L204</f>
        <v>7%</v>
      </c>
      <c r="I227" s="56">
        <f t="shared" si="2"/>
        <v>-0.07</v>
      </c>
      <c r="J227" s="57"/>
      <c r="K227" s="58">
        <f>'Raw Data'!AH204</f>
        <v>619.52</v>
      </c>
      <c r="L227" s="51">
        <f>'Raw Data'!N204</f>
        <v>624.02</v>
      </c>
      <c r="M227" s="52">
        <f t="shared" si="3"/>
        <v>-4.5</v>
      </c>
      <c r="N227" s="57"/>
      <c r="O227" s="58">
        <f>'Raw Data'!AS204</f>
        <v>110.35</v>
      </c>
      <c r="P227" s="51">
        <f>'Raw Data'!Y204</f>
        <v>100.2</v>
      </c>
      <c r="Q227" s="52">
        <f t="shared" si="4"/>
        <v>-10.15</v>
      </c>
      <c r="R227" s="57"/>
      <c r="S227" s="58">
        <f t="shared" si="5"/>
        <v>-14.65</v>
      </c>
    </row>
    <row r="228" ht="12.75" customHeight="1">
      <c r="A228" s="61">
        <v>44379.0</v>
      </c>
      <c r="B228" s="49">
        <f>'Raw Data'!C205</f>
        <v>5857594</v>
      </c>
      <c r="C228" s="50">
        <f>'Raw Data'!AE205</f>
        <v>0</v>
      </c>
      <c r="D228" s="51">
        <f>'Raw Data'!J205</f>
        <v>27054.19</v>
      </c>
      <c r="E228" s="52">
        <f t="shared" si="1"/>
        <v>-27054.19</v>
      </c>
      <c r="F228" s="53"/>
      <c r="G228" s="54">
        <f>'Raw Data'!AG205</f>
        <v>0</v>
      </c>
      <c r="H228" s="55">
        <f>'Raw Data'!L205</f>
        <v>0</v>
      </c>
      <c r="I228" s="56">
        <f t="shared" si="2"/>
        <v>0</v>
      </c>
      <c r="J228" s="57"/>
      <c r="K228" s="58" t="str">
        <f>'Raw Data'!AH205</f>
        <v/>
      </c>
      <c r="L228" s="51">
        <f>'Raw Data'!N205</f>
        <v>0</v>
      </c>
      <c r="M228" s="52">
        <f t="shared" si="3"/>
        <v>0</v>
      </c>
      <c r="N228" s="57"/>
      <c r="O228" s="58">
        <f>'Raw Data'!AS205</f>
        <v>104.35</v>
      </c>
      <c r="P228" s="51">
        <f>'Raw Data'!Y205</f>
        <v>100.2</v>
      </c>
      <c r="Q228" s="52">
        <f t="shared" si="4"/>
        <v>-4.15</v>
      </c>
      <c r="R228" s="57"/>
      <c r="S228" s="58">
        <f t="shared" si="5"/>
        <v>-4.15</v>
      </c>
    </row>
    <row r="229" ht="12.75" customHeight="1">
      <c r="A229" s="61">
        <v>44379.0</v>
      </c>
      <c r="B229" s="49">
        <f>'Raw Data'!C206</f>
        <v>5859146</v>
      </c>
      <c r="C229" s="50">
        <f>'Raw Data'!AE206</f>
        <v>0</v>
      </c>
      <c r="D229" s="51">
        <f>'Raw Data'!J206</f>
        <v>61319</v>
      </c>
      <c r="E229" s="52">
        <f t="shared" si="1"/>
        <v>-61319</v>
      </c>
      <c r="F229" s="53"/>
      <c r="G229" s="54">
        <f>'Raw Data'!AG206</f>
        <v>0</v>
      </c>
      <c r="H229" s="55" t="str">
        <f>'Raw Data'!L206</f>
        <v>7.5%</v>
      </c>
      <c r="I229" s="56">
        <f t="shared" si="2"/>
        <v>-0.075</v>
      </c>
      <c r="J229" s="57"/>
      <c r="K229" s="58">
        <f>'Raw Data'!AH206</f>
        <v>3721.2</v>
      </c>
      <c r="L229" s="51">
        <f>'Raw Data'!N206</f>
        <v>3754.14</v>
      </c>
      <c r="M229" s="52">
        <f t="shared" si="3"/>
        <v>-32.94</v>
      </c>
      <c r="N229" s="57"/>
      <c r="O229" s="58">
        <f>'Raw Data'!AS206</f>
        <v>398.85</v>
      </c>
      <c r="P229" s="51">
        <f>'Raw Data'!Y206</f>
        <v>378.35</v>
      </c>
      <c r="Q229" s="52">
        <f t="shared" si="4"/>
        <v>-20.5</v>
      </c>
      <c r="R229" s="57"/>
      <c r="S229" s="58">
        <f t="shared" si="5"/>
        <v>-53.44</v>
      </c>
    </row>
    <row r="230" ht="12.75" customHeight="1">
      <c r="A230" s="61">
        <v>44379.0</v>
      </c>
      <c r="B230" s="49">
        <f>'Raw Data'!C265</f>
        <v>5868725</v>
      </c>
      <c r="C230" s="50">
        <f>'Raw Data'!AE265</f>
        <v>0</v>
      </c>
      <c r="D230" s="51">
        <f>'Raw Data'!J265</f>
        <v>20173</v>
      </c>
      <c r="E230" s="52">
        <f t="shared" si="1"/>
        <v>-20173</v>
      </c>
      <c r="F230" s="53"/>
      <c r="G230" s="54">
        <f>'Raw Data'!AG265</f>
        <v>0</v>
      </c>
      <c r="H230" s="55" t="str">
        <f>'Raw Data'!L265</f>
        <v>7%</v>
      </c>
      <c r="I230" s="56">
        <f t="shared" si="2"/>
        <v>-0.07</v>
      </c>
      <c r="J230" s="57"/>
      <c r="K230" s="58">
        <f>'Raw Data'!AH265</f>
        <v>1243.94</v>
      </c>
      <c r="L230" s="51">
        <f>'Raw Data'!N265</f>
        <v>1260.38</v>
      </c>
      <c r="M230" s="52">
        <f t="shared" si="3"/>
        <v>-16.44</v>
      </c>
      <c r="N230" s="57"/>
      <c r="O230" s="58">
        <f>'Raw Data'!AS265</f>
        <v>116.85</v>
      </c>
      <c r="P230" s="51">
        <f>'Raw Data'!Y265</f>
        <v>108.2</v>
      </c>
      <c r="Q230" s="52">
        <f t="shared" si="4"/>
        <v>-8.65</v>
      </c>
      <c r="R230" s="57"/>
      <c r="S230" s="58">
        <f t="shared" si="5"/>
        <v>-25.09</v>
      </c>
    </row>
    <row r="231" ht="12.75" customHeight="1">
      <c r="A231" s="61">
        <v>44379.0</v>
      </c>
      <c r="B231" s="49">
        <f>'Raw Data'!C266</f>
        <v>5883469</v>
      </c>
      <c r="C231" s="50">
        <f>'Raw Data'!AE266</f>
        <v>0</v>
      </c>
      <c r="D231" s="51">
        <f>'Raw Data'!J266</f>
        <v>25699</v>
      </c>
      <c r="E231" s="52">
        <f t="shared" si="1"/>
        <v>-25699</v>
      </c>
      <c r="F231" s="53"/>
      <c r="G231" s="54">
        <f>'Raw Data'!AG266</f>
        <v>0</v>
      </c>
      <c r="H231" s="55" t="str">
        <f>'Raw Data'!L266</f>
        <v>7.5%</v>
      </c>
      <c r="I231" s="56">
        <f t="shared" si="2"/>
        <v>-0.075</v>
      </c>
      <c r="J231" s="57"/>
      <c r="K231" s="58">
        <f>'Raw Data'!AH266</f>
        <v>1647</v>
      </c>
      <c r="L231" s="51">
        <f>'Raw Data'!N266</f>
        <v>1616.94</v>
      </c>
      <c r="M231" s="52">
        <f t="shared" si="3"/>
        <v>30.06</v>
      </c>
      <c r="N231" s="57"/>
      <c r="O231" s="58">
        <f>'Raw Data'!AS266</f>
        <v>388.85</v>
      </c>
      <c r="P231" s="51">
        <f>'Raw Data'!Y266</f>
        <v>378.35</v>
      </c>
      <c r="Q231" s="52">
        <f t="shared" si="4"/>
        <v>-10.5</v>
      </c>
      <c r="R231" s="57"/>
      <c r="S231" s="58">
        <f t="shared" si="5"/>
        <v>19.56</v>
      </c>
    </row>
    <row r="232" ht="12.75" customHeight="1">
      <c r="A232" s="61">
        <v>44379.0</v>
      </c>
      <c r="B232" s="49">
        <f>'Raw Data'!C207</f>
        <v>5884420</v>
      </c>
      <c r="C232" s="50">
        <f>'Raw Data'!AE207</f>
        <v>0</v>
      </c>
      <c r="D232" s="51">
        <f>'Raw Data'!J207</f>
        <v>59991.44</v>
      </c>
      <c r="E232" s="52">
        <f t="shared" si="1"/>
        <v>-59991.44</v>
      </c>
      <c r="F232" s="53"/>
      <c r="G232" s="54">
        <f>'Raw Data'!AG207</f>
        <v>0</v>
      </c>
      <c r="H232" s="55" t="str">
        <f>'Raw Data'!L207</f>
        <v>7%</v>
      </c>
      <c r="I232" s="56">
        <f t="shared" si="2"/>
        <v>-0.07</v>
      </c>
      <c r="J232" s="57"/>
      <c r="K232" s="58">
        <f>'Raw Data'!AH207</f>
        <v>3619.55</v>
      </c>
      <c r="L232" s="51">
        <f>'Raw Data'!N207</f>
        <v>3649.49</v>
      </c>
      <c r="M232" s="52">
        <f t="shared" si="3"/>
        <v>-29.94</v>
      </c>
      <c r="N232" s="57"/>
      <c r="O232" s="58">
        <f>'Raw Data'!AS207</f>
        <v>238.35</v>
      </c>
      <c r="P232" s="51">
        <f>'Raw Data'!Y207</f>
        <v>110.2</v>
      </c>
      <c r="Q232" s="52">
        <f t="shared" si="4"/>
        <v>-128.15</v>
      </c>
      <c r="R232" s="57"/>
      <c r="S232" s="58">
        <f t="shared" si="5"/>
        <v>-158.09</v>
      </c>
    </row>
    <row r="233" ht="12.75" customHeight="1">
      <c r="A233" s="61">
        <v>44379.0</v>
      </c>
      <c r="B233" s="49">
        <f>'Raw Data'!C183</f>
        <v>5884608</v>
      </c>
      <c r="C233" s="50">
        <f>'Raw Data'!AE183</f>
        <v>0</v>
      </c>
      <c r="D233" s="51">
        <f>'Raw Data'!J183</f>
        <v>74917.1</v>
      </c>
      <c r="E233" s="52">
        <f t="shared" si="1"/>
        <v>-74917.1</v>
      </c>
      <c r="F233" s="53"/>
      <c r="G233" s="54">
        <f>'Raw Data'!AG183</f>
        <v>0</v>
      </c>
      <c r="H233" s="55" t="str">
        <f>'Raw Data'!L183</f>
        <v>7%</v>
      </c>
      <c r="I233" s="56">
        <f t="shared" si="2"/>
        <v>-0.07</v>
      </c>
      <c r="J233" s="57"/>
      <c r="K233" s="58">
        <f>'Raw Data'!AH183</f>
        <v>4637.25</v>
      </c>
      <c r="L233" s="51">
        <f>'Raw Data'!N183</f>
        <v>4545.03</v>
      </c>
      <c r="M233" s="52">
        <f t="shared" si="3"/>
        <v>92.22</v>
      </c>
      <c r="N233" s="57"/>
      <c r="O233" s="58">
        <f>'Raw Data'!AS183</f>
        <v>139.51</v>
      </c>
      <c r="P233" s="51">
        <f>'Raw Data'!Y183</f>
        <v>100.2</v>
      </c>
      <c r="Q233" s="52">
        <f t="shared" si="4"/>
        <v>-39.31</v>
      </c>
      <c r="R233" s="57"/>
      <c r="S233" s="58">
        <f t="shared" si="5"/>
        <v>52.91</v>
      </c>
    </row>
    <row r="234" ht="12.75" customHeight="1">
      <c r="A234" s="61">
        <v>44379.0</v>
      </c>
      <c r="B234" s="49">
        <f>'Raw Data'!C220</f>
        <v>5884947</v>
      </c>
      <c r="C234" s="50">
        <f>'Raw Data'!AE220</f>
        <v>0</v>
      </c>
      <c r="D234" s="51">
        <f>'Raw Data'!J220</f>
        <v>39260</v>
      </c>
      <c r="E234" s="52">
        <f t="shared" si="1"/>
        <v>-39260</v>
      </c>
      <c r="F234" s="53"/>
      <c r="G234" s="54">
        <f>'Raw Data'!AG220</f>
        <v>0</v>
      </c>
      <c r="H234" s="55" t="str">
        <f>'Raw Data'!L220</f>
        <v>6.5%</v>
      </c>
      <c r="I234" s="56">
        <f t="shared" si="2"/>
        <v>-0.065</v>
      </c>
      <c r="J234" s="57"/>
      <c r="K234" s="58">
        <f>'Raw Data'!AH220</f>
        <v>2373.1</v>
      </c>
      <c r="L234" s="51">
        <f>'Raw Data'!N220</f>
        <v>2380.6</v>
      </c>
      <c r="M234" s="52">
        <f t="shared" si="3"/>
        <v>-7.5</v>
      </c>
      <c r="N234" s="57"/>
      <c r="O234" s="58">
        <f>'Raw Data'!AS220</f>
        <v>398.85</v>
      </c>
      <c r="P234" s="51">
        <f>'Raw Data'!Y220</f>
        <v>378.35</v>
      </c>
      <c r="Q234" s="52">
        <f t="shared" si="4"/>
        <v>-20.5</v>
      </c>
      <c r="R234" s="57"/>
      <c r="S234" s="58">
        <f t="shared" si="5"/>
        <v>-28</v>
      </c>
    </row>
    <row r="235" ht="12.75" customHeight="1">
      <c r="A235" s="61">
        <v>44379.0</v>
      </c>
      <c r="B235" s="49">
        <f>'Raw Data'!C208</f>
        <v>5895745</v>
      </c>
      <c r="C235" s="50">
        <f>'Raw Data'!AE208</f>
        <v>0</v>
      </c>
      <c r="D235" s="51">
        <f>'Raw Data'!J208</f>
        <v>4089</v>
      </c>
      <c r="E235" s="52">
        <f t="shared" si="1"/>
        <v>-4089</v>
      </c>
      <c r="F235" s="53"/>
      <c r="G235" s="54">
        <f>'Raw Data'!AG208</f>
        <v>0</v>
      </c>
      <c r="H235" s="55">
        <f>'Raw Data'!L208</f>
        <v>0</v>
      </c>
      <c r="I235" s="56">
        <f t="shared" si="2"/>
        <v>0</v>
      </c>
      <c r="J235" s="57"/>
      <c r="K235" s="58" t="str">
        <f>'Raw Data'!AH208</f>
        <v/>
      </c>
      <c r="L235" s="51">
        <f>'Raw Data'!N208</f>
        <v>0</v>
      </c>
      <c r="M235" s="52">
        <f t="shared" si="3"/>
        <v>0</v>
      </c>
      <c r="N235" s="57"/>
      <c r="O235" s="58">
        <f>'Raw Data'!AS208</f>
        <v>133.27</v>
      </c>
      <c r="P235" s="51">
        <f>'Raw Data'!Y208</f>
        <v>100.2</v>
      </c>
      <c r="Q235" s="52">
        <f t="shared" si="4"/>
        <v>-33.07</v>
      </c>
      <c r="R235" s="57"/>
      <c r="S235" s="58">
        <f t="shared" si="5"/>
        <v>-33.07</v>
      </c>
    </row>
    <row r="236" ht="12.75" customHeight="1">
      <c r="A236" s="61">
        <v>44379.0</v>
      </c>
      <c r="B236" s="49">
        <f>'Raw Data'!C209</f>
        <v>5902167</v>
      </c>
      <c r="C236" s="50">
        <f>'Raw Data'!AE209</f>
        <v>0</v>
      </c>
      <c r="D236" s="51">
        <f>'Raw Data'!J209</f>
        <v>41750</v>
      </c>
      <c r="E236" s="52">
        <f t="shared" si="1"/>
        <v>-41750</v>
      </c>
      <c r="F236" s="53"/>
      <c r="G236" s="54">
        <f>'Raw Data'!AG209</f>
        <v>0</v>
      </c>
      <c r="H236" s="55">
        <f>'Raw Data'!L209</f>
        <v>0</v>
      </c>
      <c r="I236" s="56">
        <f t="shared" si="2"/>
        <v>0</v>
      </c>
      <c r="J236" s="57"/>
      <c r="K236" s="58">
        <f>'Raw Data'!AH209</f>
        <v>2525</v>
      </c>
      <c r="L236" s="51">
        <f>'Raw Data'!N209</f>
        <v>0</v>
      </c>
      <c r="M236" s="52">
        <f t="shared" si="3"/>
        <v>2525</v>
      </c>
      <c r="N236" s="57"/>
      <c r="O236" s="58">
        <f>'Raw Data'!AS209</f>
        <v>406.85</v>
      </c>
      <c r="P236" s="51">
        <f>'Raw Data'!Y209</f>
        <v>414.6</v>
      </c>
      <c r="Q236" s="52">
        <f t="shared" si="4"/>
        <v>7.75</v>
      </c>
      <c r="R236" s="57"/>
      <c r="S236" s="58">
        <f t="shared" si="5"/>
        <v>2532.75</v>
      </c>
    </row>
    <row r="237" ht="12.75" customHeight="1">
      <c r="A237" s="61">
        <v>44379.0</v>
      </c>
      <c r="B237" s="49">
        <f>'Raw Data'!C238</f>
        <v>5911950</v>
      </c>
      <c r="C237" s="50">
        <f>'Raw Data'!AE238</f>
        <v>0</v>
      </c>
      <c r="D237" s="51">
        <f>'Raw Data'!J238</f>
        <v>29110</v>
      </c>
      <c r="E237" s="52">
        <f t="shared" si="1"/>
        <v>-29110</v>
      </c>
      <c r="F237" s="53"/>
      <c r="G237" s="54">
        <f>'Raw Data'!AG238</f>
        <v>0</v>
      </c>
      <c r="H237" s="55" t="str">
        <f>'Raw Data'!L238</f>
        <v>7%</v>
      </c>
      <c r="I237" s="56">
        <f t="shared" si="2"/>
        <v>-0.07</v>
      </c>
      <c r="J237" s="57"/>
      <c r="K237" s="58">
        <f>'Raw Data'!AH238</f>
        <v>1789.7</v>
      </c>
      <c r="L237" s="51">
        <f>'Raw Data'!N238</f>
        <v>1796.6</v>
      </c>
      <c r="M237" s="52">
        <f t="shared" si="3"/>
        <v>-6.9</v>
      </c>
      <c r="N237" s="57"/>
      <c r="O237" s="58">
        <f>'Raw Data'!AS238</f>
        <v>406.85</v>
      </c>
      <c r="P237" s="51">
        <f>'Raw Data'!Y238</f>
        <v>386.35</v>
      </c>
      <c r="Q237" s="52">
        <f t="shared" si="4"/>
        <v>-20.5</v>
      </c>
      <c r="R237" s="57"/>
      <c r="S237" s="58">
        <f t="shared" si="5"/>
        <v>-27.4</v>
      </c>
    </row>
    <row r="238" ht="12.75" customHeight="1">
      <c r="A238" s="61">
        <v>44379.0</v>
      </c>
      <c r="B238" s="49">
        <f>'Raw Data'!C267</f>
        <v>5913955</v>
      </c>
      <c r="C238" s="50">
        <f>'Raw Data'!AE267</f>
        <v>0</v>
      </c>
      <c r="D238" s="51">
        <f>'Raw Data'!J267</f>
        <v>20717</v>
      </c>
      <c r="E238" s="52">
        <f t="shared" si="1"/>
        <v>-20717</v>
      </c>
      <c r="F238" s="53"/>
      <c r="G238" s="54">
        <f>'Raw Data'!AG267</f>
        <v>0</v>
      </c>
      <c r="H238" s="55">
        <f>'Raw Data'!L267</f>
        <v>0</v>
      </c>
      <c r="I238" s="56">
        <f t="shared" si="2"/>
        <v>0</v>
      </c>
      <c r="J238" s="57"/>
      <c r="K238" s="58" t="str">
        <f>'Raw Data'!AH267</f>
        <v/>
      </c>
      <c r="L238" s="51">
        <f>'Raw Data'!N267</f>
        <v>0</v>
      </c>
      <c r="M238" s="52">
        <f t="shared" si="3"/>
        <v>0</v>
      </c>
      <c r="N238" s="57"/>
      <c r="O238" s="58">
        <f>'Raw Data'!AS267</f>
        <v>191.15</v>
      </c>
      <c r="P238" s="51">
        <f>'Raw Data'!Y267</f>
        <v>143.35</v>
      </c>
      <c r="Q238" s="52">
        <f t="shared" si="4"/>
        <v>-47.8</v>
      </c>
      <c r="R238" s="57"/>
      <c r="S238" s="58">
        <f t="shared" si="5"/>
        <v>-47.8</v>
      </c>
    </row>
    <row r="239" ht="12.75" customHeight="1">
      <c r="A239" s="61">
        <v>44379.0</v>
      </c>
      <c r="B239" s="49">
        <f>'Raw Data'!C191</f>
        <v>5915743</v>
      </c>
      <c r="C239" s="50">
        <f>'Raw Data'!AE191</f>
        <v>0</v>
      </c>
      <c r="D239" s="51">
        <f>'Raw Data'!J191</f>
        <v>28173</v>
      </c>
      <c r="E239" s="52">
        <f t="shared" si="1"/>
        <v>-28173</v>
      </c>
      <c r="F239" s="53"/>
      <c r="G239" s="54">
        <f>'Raw Data'!AG191</f>
        <v>0</v>
      </c>
      <c r="H239" s="55" t="str">
        <f>'Raw Data'!L191</f>
        <v>7%</v>
      </c>
      <c r="I239" s="56">
        <f t="shared" si="2"/>
        <v>-0.07</v>
      </c>
      <c r="J239" s="57"/>
      <c r="K239" s="58">
        <f>'Raw Data'!AH191</f>
        <v>1710.38</v>
      </c>
      <c r="L239" s="51">
        <f>'Raw Data'!N191</f>
        <v>1740.38</v>
      </c>
      <c r="M239" s="52">
        <f t="shared" si="3"/>
        <v>-30</v>
      </c>
      <c r="N239" s="57"/>
      <c r="O239" s="58">
        <f>'Raw Data'!AS191</f>
        <v>153.85</v>
      </c>
      <c r="P239" s="51">
        <f>'Raw Data'!Y191</f>
        <v>100.2</v>
      </c>
      <c r="Q239" s="52">
        <f t="shared" si="4"/>
        <v>-53.65</v>
      </c>
      <c r="R239" s="57"/>
      <c r="S239" s="58">
        <f t="shared" si="5"/>
        <v>-83.65</v>
      </c>
    </row>
    <row r="240" ht="12.75" customHeight="1">
      <c r="A240" s="61">
        <v>44379.0</v>
      </c>
      <c r="B240" s="49">
        <f>'Raw Data'!C248</f>
        <v>5919836</v>
      </c>
      <c r="C240" s="50">
        <f>'Raw Data'!AE248</f>
        <v>0</v>
      </c>
      <c r="D240" s="51">
        <f>'Raw Data'!J248</f>
        <v>26625</v>
      </c>
      <c r="E240" s="52">
        <f t="shared" si="1"/>
        <v>-26625</v>
      </c>
      <c r="F240" s="53"/>
      <c r="G240" s="54">
        <f>'Raw Data'!AG248</f>
        <v>0</v>
      </c>
      <c r="H240" s="55" t="str">
        <f>'Raw Data'!L248</f>
        <v>6.5%</v>
      </c>
      <c r="I240" s="56">
        <f t="shared" si="2"/>
        <v>-0.065</v>
      </c>
      <c r="J240" s="57"/>
      <c r="K240" s="58">
        <f>'Raw Data'!AH248</f>
        <v>1675</v>
      </c>
      <c r="L240" s="51">
        <f>'Raw Data'!N248</f>
        <v>1622.5</v>
      </c>
      <c r="M240" s="52">
        <f t="shared" si="3"/>
        <v>52.5</v>
      </c>
      <c r="N240" s="57"/>
      <c r="O240" s="58">
        <f>'Raw Data'!AS248</f>
        <v>112.35</v>
      </c>
      <c r="P240" s="51">
        <f>'Raw Data'!Y248</f>
        <v>108.2</v>
      </c>
      <c r="Q240" s="52">
        <f t="shared" si="4"/>
        <v>-4.15</v>
      </c>
      <c r="R240" s="57"/>
      <c r="S240" s="58">
        <f t="shared" si="5"/>
        <v>48.35</v>
      </c>
    </row>
    <row r="241" ht="12.75" customHeight="1">
      <c r="A241" s="61">
        <v>44379.0</v>
      </c>
      <c r="B241" s="49">
        <f>'Raw Data'!C239</f>
        <v>5922289</v>
      </c>
      <c r="C241" s="50">
        <f>'Raw Data'!AE239</f>
        <v>0</v>
      </c>
      <c r="D241" s="51">
        <f>'Raw Data'!J239</f>
        <v>28410</v>
      </c>
      <c r="E241" s="52">
        <f t="shared" si="1"/>
        <v>-28410</v>
      </c>
      <c r="F241" s="53"/>
      <c r="G241" s="54">
        <f>'Raw Data'!AG239</f>
        <v>0</v>
      </c>
      <c r="H241" s="55" t="str">
        <f>'Raw Data'!L239</f>
        <v>7%</v>
      </c>
      <c r="I241" s="56">
        <f t="shared" si="2"/>
        <v>-0.07</v>
      </c>
      <c r="J241" s="57"/>
      <c r="K241" s="58">
        <f>'Raw Data'!AH239</f>
        <v>1807.1</v>
      </c>
      <c r="L241" s="51">
        <f>'Raw Data'!N239</f>
        <v>1754.6</v>
      </c>
      <c r="M241" s="52">
        <f t="shared" si="3"/>
        <v>52.5</v>
      </c>
      <c r="N241" s="57"/>
      <c r="O241" s="58">
        <f>'Raw Data'!AS239</f>
        <v>104.35</v>
      </c>
      <c r="P241" s="51">
        <f>'Raw Data'!Y239</f>
        <v>100.2</v>
      </c>
      <c r="Q241" s="52">
        <f t="shared" si="4"/>
        <v>-4.15</v>
      </c>
      <c r="R241" s="57"/>
      <c r="S241" s="58">
        <f t="shared" si="5"/>
        <v>48.35</v>
      </c>
    </row>
    <row r="242" ht="12.75" customHeight="1">
      <c r="A242" s="61">
        <v>44379.0</v>
      </c>
      <c r="B242" s="49">
        <f>'Raw Data'!C210</f>
        <v>5934254</v>
      </c>
      <c r="C242" s="50">
        <f>'Raw Data'!AE210</f>
        <v>0</v>
      </c>
      <c r="D242" s="51">
        <f>'Raw Data'!J210</f>
        <v>105917.6</v>
      </c>
      <c r="E242" s="52">
        <f t="shared" si="1"/>
        <v>-105917.6</v>
      </c>
      <c r="F242" s="53"/>
      <c r="G242" s="54">
        <f>'Raw Data'!AG210</f>
        <v>0</v>
      </c>
      <c r="H242" s="55" t="str">
        <f>'Raw Data'!L210</f>
        <v>7%</v>
      </c>
      <c r="I242" s="56">
        <f t="shared" si="2"/>
        <v>-0.07</v>
      </c>
      <c r="J242" s="57"/>
      <c r="K242" s="58">
        <f>'Raw Data'!AH210</f>
        <v>31.78</v>
      </c>
      <c r="L242" s="51">
        <f>'Raw Data'!N210</f>
        <v>6405.06</v>
      </c>
      <c r="M242" s="52">
        <f t="shared" si="3"/>
        <v>-6373.28</v>
      </c>
      <c r="N242" s="57"/>
      <c r="O242" s="58">
        <f>'Raw Data'!AS210</f>
        <v>378.85</v>
      </c>
      <c r="P242" s="51">
        <f>'Raw Data'!Y210</f>
        <v>378.35</v>
      </c>
      <c r="Q242" s="52">
        <f t="shared" si="4"/>
        <v>-0.5</v>
      </c>
      <c r="R242" s="57"/>
      <c r="S242" s="58">
        <f t="shared" si="5"/>
        <v>-6373.78</v>
      </c>
    </row>
    <row r="243" ht="12.75" customHeight="1">
      <c r="A243" s="61">
        <v>44379.0</v>
      </c>
      <c r="B243" s="49">
        <f>'Raw Data'!C211</f>
        <v>5936407</v>
      </c>
      <c r="C243" s="50">
        <f>'Raw Data'!AE211</f>
        <v>0</v>
      </c>
      <c r="D243" s="51">
        <f>'Raw Data'!J211</f>
        <v>13049</v>
      </c>
      <c r="E243" s="52">
        <f t="shared" si="1"/>
        <v>-13049</v>
      </c>
      <c r="F243" s="53"/>
      <c r="G243" s="54">
        <f>'Raw Data'!AG211</f>
        <v>0</v>
      </c>
      <c r="H243" s="55">
        <f>'Raw Data'!L211</f>
        <v>0</v>
      </c>
      <c r="I243" s="56">
        <f t="shared" si="2"/>
        <v>0</v>
      </c>
      <c r="J243" s="57"/>
      <c r="K243" s="58" t="str">
        <f>'Raw Data'!AH211</f>
        <v/>
      </c>
      <c r="L243" s="51">
        <f>'Raw Data'!N211</f>
        <v>0</v>
      </c>
      <c r="M243" s="52">
        <f t="shared" si="3"/>
        <v>0</v>
      </c>
      <c r="N243" s="57"/>
      <c r="O243" s="58">
        <f>'Raw Data'!AS211</f>
        <v>163.85</v>
      </c>
      <c r="P243" s="51">
        <f>'Raw Data'!Y211</f>
        <v>153.35</v>
      </c>
      <c r="Q243" s="52">
        <f t="shared" si="4"/>
        <v>-10.5</v>
      </c>
      <c r="R243" s="57"/>
      <c r="S243" s="58">
        <f t="shared" si="5"/>
        <v>-10.5</v>
      </c>
    </row>
    <row r="244" ht="12.75" customHeight="1">
      <c r="A244" s="61">
        <v>44379.0</v>
      </c>
      <c r="B244" s="49">
        <f>'Raw Data'!C184</f>
        <v>5937942</v>
      </c>
      <c r="C244" s="50">
        <f>'Raw Data'!AE184</f>
        <v>0</v>
      </c>
      <c r="D244" s="51">
        <f>'Raw Data'!J184</f>
        <v>16557</v>
      </c>
      <c r="E244" s="52">
        <f t="shared" si="1"/>
        <v>-16557</v>
      </c>
      <c r="F244" s="53"/>
      <c r="G244" s="54">
        <f>'Raw Data'!AG184</f>
        <v>0</v>
      </c>
      <c r="H244" s="55" t="str">
        <f>'Raw Data'!L184</f>
        <v>7%</v>
      </c>
      <c r="I244" s="56">
        <f t="shared" si="2"/>
        <v>-0.07</v>
      </c>
      <c r="J244" s="57"/>
      <c r="K244" s="58">
        <f>'Raw Data'!AH184</f>
        <v>1001.48</v>
      </c>
      <c r="L244" s="51">
        <f>'Raw Data'!N184</f>
        <v>1043.42</v>
      </c>
      <c r="M244" s="52">
        <f t="shared" si="3"/>
        <v>-41.94</v>
      </c>
      <c r="N244" s="57"/>
      <c r="O244" s="58">
        <f>'Raw Data'!AS184</f>
        <v>82.35</v>
      </c>
      <c r="P244" s="51">
        <f>'Raw Data'!Y184</f>
        <v>98.2</v>
      </c>
      <c r="Q244" s="52">
        <f t="shared" si="4"/>
        <v>15.85</v>
      </c>
      <c r="R244" s="57"/>
      <c r="S244" s="58">
        <f t="shared" si="5"/>
        <v>-26.09</v>
      </c>
    </row>
    <row r="245" ht="12.75" customHeight="1">
      <c r="A245" s="61">
        <v>44379.0</v>
      </c>
      <c r="B245" s="49">
        <f>'Raw Data'!C227</f>
        <v>5948055</v>
      </c>
      <c r="C245" s="50">
        <f>'Raw Data'!AE227</f>
        <v>0</v>
      </c>
      <c r="D245" s="51">
        <f>'Raw Data'!J227</f>
        <v>40803.6</v>
      </c>
      <c r="E245" s="52">
        <f t="shared" si="1"/>
        <v>-40803.6</v>
      </c>
      <c r="F245" s="53"/>
      <c r="G245" s="54">
        <f>'Raw Data'!AG227</f>
        <v>0</v>
      </c>
      <c r="H245" s="55" t="str">
        <f>'Raw Data'!L227</f>
        <v>6.5%</v>
      </c>
      <c r="I245" s="56">
        <f t="shared" si="2"/>
        <v>-0.065</v>
      </c>
      <c r="J245" s="57"/>
      <c r="K245" s="58">
        <f>'Raw Data'!AH227</f>
        <v>5</v>
      </c>
      <c r="L245" s="51">
        <f>'Raw Data'!N227</f>
        <v>2473.22</v>
      </c>
      <c r="M245" s="52">
        <f t="shared" si="3"/>
        <v>-2468.22</v>
      </c>
      <c r="N245" s="57"/>
      <c r="O245" s="58">
        <f>'Raw Data'!AS227</f>
        <v>386.85</v>
      </c>
      <c r="P245" s="51">
        <f>'Raw Data'!Y227</f>
        <v>386.35</v>
      </c>
      <c r="Q245" s="52">
        <f t="shared" si="4"/>
        <v>-0.5</v>
      </c>
      <c r="R245" s="57"/>
      <c r="S245" s="58">
        <f t="shared" si="5"/>
        <v>-2468.72</v>
      </c>
    </row>
    <row r="246" ht="12.75" customHeight="1">
      <c r="A246" s="61">
        <v>44379.0</v>
      </c>
      <c r="B246" s="49">
        <f>'Raw Data'!C212</f>
        <v>5948609</v>
      </c>
      <c r="C246" s="50">
        <f>'Raw Data'!AE212</f>
        <v>0</v>
      </c>
      <c r="D246" s="51">
        <f>'Raw Data'!J212</f>
        <v>54500</v>
      </c>
      <c r="E246" s="52">
        <f t="shared" si="1"/>
        <v>-54500</v>
      </c>
      <c r="F246" s="53"/>
      <c r="G246" s="54">
        <f>'Raw Data'!AG212</f>
        <v>0</v>
      </c>
      <c r="H246" s="55">
        <f>'Raw Data'!L212</f>
        <v>0.07</v>
      </c>
      <c r="I246" s="56">
        <f t="shared" si="2"/>
        <v>-0.07</v>
      </c>
      <c r="J246" s="57"/>
      <c r="K246" s="58">
        <f>'Raw Data'!AH212</f>
        <v>3469.7</v>
      </c>
      <c r="L246" s="51">
        <f>'Raw Data'!N212</f>
        <v>3320</v>
      </c>
      <c r="M246" s="52">
        <f t="shared" si="3"/>
        <v>149.7</v>
      </c>
      <c r="N246" s="57"/>
      <c r="O246" s="58">
        <f>'Raw Data'!AS212</f>
        <v>404.85</v>
      </c>
      <c r="P246" s="51">
        <f>'Raw Data'!Y212</f>
        <v>384.35</v>
      </c>
      <c r="Q246" s="52">
        <f t="shared" si="4"/>
        <v>-20.5</v>
      </c>
      <c r="R246" s="57"/>
      <c r="S246" s="58">
        <f t="shared" si="5"/>
        <v>129.2</v>
      </c>
    </row>
    <row r="247" ht="12.75" customHeight="1">
      <c r="A247" s="61">
        <v>44379.0</v>
      </c>
      <c r="B247" s="49">
        <f>'Raw Data'!C192</f>
        <v>5949332</v>
      </c>
      <c r="C247" s="50">
        <f>'Raw Data'!AE192</f>
        <v>0</v>
      </c>
      <c r="D247" s="51">
        <f>'Raw Data'!J192</f>
        <v>26730</v>
      </c>
      <c r="E247" s="52">
        <f t="shared" si="1"/>
        <v>-26730</v>
      </c>
      <c r="F247" s="53"/>
      <c r="G247" s="54">
        <f>'Raw Data'!AG192</f>
        <v>0</v>
      </c>
      <c r="H247" s="55" t="str">
        <f>'Raw Data'!L192</f>
        <v>7%</v>
      </c>
      <c r="I247" s="56">
        <f t="shared" si="2"/>
        <v>-0.07</v>
      </c>
      <c r="J247" s="57"/>
      <c r="K247" s="58">
        <f>'Raw Data'!AH192</f>
        <v>1640</v>
      </c>
      <c r="L247" s="51">
        <f>'Raw Data'!N192</f>
        <v>1653.8</v>
      </c>
      <c r="M247" s="52">
        <f t="shared" si="3"/>
        <v>-13.8</v>
      </c>
      <c r="N247" s="57"/>
      <c r="O247" s="58">
        <f>'Raw Data'!AS192</f>
        <v>177.14</v>
      </c>
      <c r="P247" s="51">
        <f>'Raw Data'!Y192</f>
        <v>106.2</v>
      </c>
      <c r="Q247" s="52">
        <f t="shared" si="4"/>
        <v>-70.94</v>
      </c>
      <c r="R247" s="57"/>
      <c r="S247" s="58">
        <f t="shared" si="5"/>
        <v>-84.74</v>
      </c>
    </row>
    <row r="248" ht="12.75" customHeight="1">
      <c r="A248" s="61">
        <v>44379.0</v>
      </c>
      <c r="B248" s="49">
        <f>'Raw Data'!C240</f>
        <v>5955865</v>
      </c>
      <c r="C248" s="50">
        <f>'Raw Data'!AE240</f>
        <v>0</v>
      </c>
      <c r="D248" s="51">
        <f>'Raw Data'!J240</f>
        <v>36234</v>
      </c>
      <c r="E248" s="52">
        <f t="shared" si="1"/>
        <v>-36234</v>
      </c>
      <c r="F248" s="53"/>
      <c r="G248" s="54">
        <f>'Raw Data'!AG240</f>
        <v>0</v>
      </c>
      <c r="H248" s="55">
        <f>'Raw Data'!L240</f>
        <v>0</v>
      </c>
      <c r="I248" s="56">
        <f t="shared" si="2"/>
        <v>0</v>
      </c>
      <c r="J248" s="57"/>
      <c r="K248" s="58" t="str">
        <f>'Raw Data'!AH240</f>
        <v/>
      </c>
      <c r="L248" s="51">
        <f>'Raw Data'!N240</f>
        <v>0</v>
      </c>
      <c r="M248" s="52">
        <f t="shared" si="3"/>
        <v>0</v>
      </c>
      <c r="N248" s="57"/>
      <c r="O248" s="58">
        <f>'Raw Data'!AS240</f>
        <v>82.35</v>
      </c>
      <c r="P248" s="51">
        <f>'Raw Data'!Y240</f>
        <v>98.2</v>
      </c>
      <c r="Q248" s="52">
        <f t="shared" si="4"/>
        <v>15.85</v>
      </c>
      <c r="R248" s="57"/>
      <c r="S248" s="58">
        <f t="shared" si="5"/>
        <v>15.85</v>
      </c>
    </row>
    <row r="249" ht="12.75" customHeight="1">
      <c r="A249" s="61">
        <v>44379.0</v>
      </c>
      <c r="B249" s="49">
        <f>'Raw Data'!C213</f>
        <v>5957278</v>
      </c>
      <c r="C249" s="50">
        <f>'Raw Data'!AE213</f>
        <v>0</v>
      </c>
      <c r="D249" s="51">
        <f>'Raw Data'!J213</f>
        <v>35447.5</v>
      </c>
      <c r="E249" s="52">
        <f t="shared" si="1"/>
        <v>-35447.5</v>
      </c>
      <c r="F249" s="53"/>
      <c r="G249" s="54">
        <f>'Raw Data'!AG213</f>
        <v>0</v>
      </c>
      <c r="H249" s="55" t="str">
        <f>'Raw Data'!L213</f>
        <v>6.5%</v>
      </c>
      <c r="I249" s="56">
        <f t="shared" si="2"/>
        <v>-0.065</v>
      </c>
      <c r="J249" s="57"/>
      <c r="K249" s="58">
        <f>'Raw Data'!AH213</f>
        <v>2143</v>
      </c>
      <c r="L249" s="51">
        <f>'Raw Data'!N213</f>
        <v>2151.85</v>
      </c>
      <c r="M249" s="52">
        <f t="shared" si="3"/>
        <v>-8.85</v>
      </c>
      <c r="N249" s="57"/>
      <c r="O249" s="58">
        <f>'Raw Data'!AS213</f>
        <v>84.35</v>
      </c>
      <c r="P249" s="51">
        <f>'Raw Data'!Y213</f>
        <v>100.2</v>
      </c>
      <c r="Q249" s="52">
        <f t="shared" si="4"/>
        <v>15.85</v>
      </c>
      <c r="R249" s="57"/>
      <c r="S249" s="58">
        <f t="shared" si="5"/>
        <v>7</v>
      </c>
    </row>
    <row r="250" ht="12.75" customHeight="1">
      <c r="A250" s="61">
        <v>44379.0</v>
      </c>
      <c r="B250" s="49">
        <f>'Raw Data'!C214</f>
        <v>5961640</v>
      </c>
      <c r="C250" s="50">
        <f>'Raw Data'!AE214</f>
        <v>0</v>
      </c>
      <c r="D250" s="51">
        <f>'Raw Data'!J214</f>
        <v>6654</v>
      </c>
      <c r="E250" s="52">
        <f t="shared" si="1"/>
        <v>-6654</v>
      </c>
      <c r="F250" s="53"/>
      <c r="G250" s="54">
        <f>'Raw Data'!AG214</f>
        <v>0</v>
      </c>
      <c r="H250" s="55" t="str">
        <f>'Raw Data'!L214</f>
        <v>7%</v>
      </c>
      <c r="I250" s="56">
        <f t="shared" si="2"/>
        <v>-0.07</v>
      </c>
      <c r="J250" s="57"/>
      <c r="K250" s="58">
        <f>'Raw Data'!AH214</f>
        <v>408.8</v>
      </c>
      <c r="L250" s="51">
        <f>'Raw Data'!N214</f>
        <v>449.24</v>
      </c>
      <c r="M250" s="52">
        <f t="shared" si="3"/>
        <v>-40.44</v>
      </c>
      <c r="N250" s="57"/>
      <c r="O250" s="58">
        <f>'Raw Data'!AS214</f>
        <v>140.35</v>
      </c>
      <c r="P250" s="51">
        <f>'Raw Data'!Y214</f>
        <v>363.85</v>
      </c>
      <c r="Q250" s="52">
        <f t="shared" si="4"/>
        <v>223.5</v>
      </c>
      <c r="R250" s="57"/>
      <c r="S250" s="58">
        <f t="shared" si="5"/>
        <v>183.06</v>
      </c>
    </row>
    <row r="251" ht="12.75" customHeight="1">
      <c r="A251" s="61">
        <v>44379.0</v>
      </c>
      <c r="B251" s="49">
        <f>'Raw Data'!C241</f>
        <v>5963323</v>
      </c>
      <c r="C251" s="50">
        <f>'Raw Data'!AE241</f>
        <v>0</v>
      </c>
      <c r="D251" s="51">
        <f>'Raw Data'!J241</f>
        <v>82283.4</v>
      </c>
      <c r="E251" s="52">
        <f t="shared" si="1"/>
        <v>-82283.4</v>
      </c>
      <c r="F251" s="53"/>
      <c r="G251" s="54">
        <f>'Raw Data'!AG241</f>
        <v>0</v>
      </c>
      <c r="H251" s="55" t="str">
        <f>'Raw Data'!L241</f>
        <v>7.5%</v>
      </c>
      <c r="I251" s="56">
        <f t="shared" si="2"/>
        <v>-0.075</v>
      </c>
      <c r="J251" s="57"/>
      <c r="K251" s="58">
        <f>'Raw Data'!AH241</f>
        <v>4982</v>
      </c>
      <c r="L251" s="51">
        <f>'Raw Data'!N241</f>
        <v>5012</v>
      </c>
      <c r="M251" s="52">
        <f t="shared" si="3"/>
        <v>-30</v>
      </c>
      <c r="N251" s="57"/>
      <c r="O251" s="58">
        <f>'Raw Data'!AS241</f>
        <v>104.35</v>
      </c>
      <c r="P251" s="51">
        <f>'Raw Data'!Y241</f>
        <v>100.2</v>
      </c>
      <c r="Q251" s="52">
        <f t="shared" si="4"/>
        <v>-4.15</v>
      </c>
      <c r="R251" s="57"/>
      <c r="S251" s="58">
        <f t="shared" si="5"/>
        <v>-34.15</v>
      </c>
    </row>
    <row r="252" ht="12.75" customHeight="1">
      <c r="A252" s="61">
        <v>44379.0</v>
      </c>
      <c r="B252" s="49">
        <f>'Raw Data'!C268</f>
        <v>5977946</v>
      </c>
      <c r="C252" s="50">
        <f>'Raw Data'!AE268</f>
        <v>0</v>
      </c>
      <c r="D252" s="51">
        <f>'Raw Data'!J268</f>
        <v>12857</v>
      </c>
      <c r="E252" s="52">
        <f t="shared" si="1"/>
        <v>-12857</v>
      </c>
      <c r="F252" s="53"/>
      <c r="G252" s="54">
        <f>'Raw Data'!AG268</f>
        <v>0</v>
      </c>
      <c r="H252" s="55" t="str">
        <f>'Raw Data'!L268</f>
        <v>7%</v>
      </c>
      <c r="I252" s="56">
        <f t="shared" si="2"/>
        <v>-0.07</v>
      </c>
      <c r="J252" s="57"/>
      <c r="K252" s="58">
        <f>'Raw Data'!AH268</f>
        <v>773.48</v>
      </c>
      <c r="L252" s="51">
        <f>'Raw Data'!N268</f>
        <v>821.42</v>
      </c>
      <c r="M252" s="52">
        <f t="shared" si="3"/>
        <v>-47.94</v>
      </c>
      <c r="N252" s="57"/>
      <c r="O252" s="58">
        <f>'Raw Data'!AS268</f>
        <v>102.35</v>
      </c>
      <c r="P252" s="51">
        <f>'Raw Data'!Y268</f>
        <v>98.2</v>
      </c>
      <c r="Q252" s="52">
        <f t="shared" si="4"/>
        <v>-4.15</v>
      </c>
      <c r="R252" s="57"/>
      <c r="S252" s="58">
        <f t="shared" si="5"/>
        <v>-52.09</v>
      </c>
    </row>
    <row r="253" ht="12.75" customHeight="1">
      <c r="A253" s="61">
        <v>44379.0</v>
      </c>
      <c r="B253" s="49">
        <f>'Raw Data'!C228</f>
        <v>5984859</v>
      </c>
      <c r="C253" s="50">
        <f>'Raw Data'!AE228</f>
        <v>0</v>
      </c>
      <c r="D253" s="51">
        <f>'Raw Data'!J228</f>
        <v>51495</v>
      </c>
      <c r="E253" s="52">
        <f t="shared" si="1"/>
        <v>-51495</v>
      </c>
      <c r="F253" s="53"/>
      <c r="G253" s="54">
        <f>'Raw Data'!AG228</f>
        <v>0</v>
      </c>
      <c r="H253" s="55" t="str">
        <f>'Raw Data'!L228</f>
        <v>7%</v>
      </c>
      <c r="I253" s="56">
        <f t="shared" si="2"/>
        <v>-0.07</v>
      </c>
      <c r="J253" s="57"/>
      <c r="K253" s="58">
        <f>'Raw Data'!AH228</f>
        <v>3132.2</v>
      </c>
      <c r="L253" s="51">
        <f>'Raw Data'!N228</f>
        <v>3139.7</v>
      </c>
      <c r="M253" s="52">
        <f t="shared" si="3"/>
        <v>-7.5</v>
      </c>
      <c r="N253" s="57"/>
      <c r="O253" s="58">
        <f>'Raw Data'!AS228</f>
        <v>150.23</v>
      </c>
      <c r="P253" s="51">
        <f>'Raw Data'!Y228</f>
        <v>433.6</v>
      </c>
      <c r="Q253" s="52">
        <f t="shared" si="4"/>
        <v>283.37</v>
      </c>
      <c r="R253" s="57"/>
      <c r="S253" s="58">
        <f t="shared" si="5"/>
        <v>275.87</v>
      </c>
    </row>
    <row r="254" ht="12.75" customHeight="1">
      <c r="A254" s="61">
        <v>44379.0</v>
      </c>
      <c r="B254" s="49">
        <f>'Raw Data'!C269</f>
        <v>5986733</v>
      </c>
      <c r="C254" s="50">
        <f>'Raw Data'!AE269</f>
        <v>0</v>
      </c>
      <c r="D254" s="51">
        <f>'Raw Data'!J269</f>
        <v>36513</v>
      </c>
      <c r="E254" s="52">
        <f t="shared" si="1"/>
        <v>-36513</v>
      </c>
      <c r="F254" s="53"/>
      <c r="G254" s="54">
        <f>'Raw Data'!AG269</f>
        <v>0</v>
      </c>
      <c r="H254" s="55">
        <f>'Raw Data'!L269</f>
        <v>0</v>
      </c>
      <c r="I254" s="56">
        <f t="shared" si="2"/>
        <v>0</v>
      </c>
      <c r="J254" s="57"/>
      <c r="K254" s="58" t="str">
        <f>'Raw Data'!AH269</f>
        <v/>
      </c>
      <c r="L254" s="51">
        <f>'Raw Data'!N269</f>
        <v>0</v>
      </c>
      <c r="M254" s="52">
        <f t="shared" si="3"/>
        <v>0</v>
      </c>
      <c r="N254" s="57"/>
      <c r="O254" s="58">
        <f>'Raw Data'!AS269</f>
        <v>171.85</v>
      </c>
      <c r="P254" s="51">
        <f>'Raw Data'!Y269</f>
        <v>161.35</v>
      </c>
      <c r="Q254" s="52">
        <f t="shared" si="4"/>
        <v>-10.5</v>
      </c>
      <c r="R254" s="57"/>
      <c r="S254" s="58">
        <f t="shared" si="5"/>
        <v>-10.5</v>
      </c>
    </row>
    <row r="255" ht="12.75" customHeight="1">
      <c r="A255" s="61">
        <v>44379.0</v>
      </c>
      <c r="B255" s="49">
        <f>'Raw Data'!C185</f>
        <v>5992689</v>
      </c>
      <c r="C255" s="50">
        <f>'Raw Data'!AE185</f>
        <v>0</v>
      </c>
      <c r="D255" s="51">
        <f>'Raw Data'!J185</f>
        <v>53844.09</v>
      </c>
      <c r="E255" s="52">
        <f t="shared" si="1"/>
        <v>-53844.09</v>
      </c>
      <c r="F255" s="53"/>
      <c r="G255" s="54">
        <f>'Raw Data'!AG185</f>
        <v>0</v>
      </c>
      <c r="H255" s="55" t="str">
        <f>'Raw Data'!L185</f>
        <v>7%</v>
      </c>
      <c r="I255" s="56">
        <f t="shared" si="2"/>
        <v>-0.07</v>
      </c>
      <c r="J255" s="57"/>
      <c r="K255" s="58" t="str">
        <f>'Raw Data'!AH185</f>
        <v/>
      </c>
      <c r="L255" s="51">
        <f>'Raw Data'!N185</f>
        <v>3280.65</v>
      </c>
      <c r="M255" s="52">
        <f t="shared" si="3"/>
        <v>-3280.65</v>
      </c>
      <c r="N255" s="57"/>
      <c r="O255" s="58">
        <f>'Raw Data'!AS185</f>
        <v>156.6</v>
      </c>
      <c r="P255" s="51">
        <f>'Raw Data'!Y185</f>
        <v>153.35</v>
      </c>
      <c r="Q255" s="52">
        <f t="shared" si="4"/>
        <v>-3.25</v>
      </c>
      <c r="R255" s="57"/>
      <c r="S255" s="58">
        <f t="shared" si="5"/>
        <v>-3283.9</v>
      </c>
    </row>
    <row r="256" ht="12.75" customHeight="1">
      <c r="A256" s="61">
        <v>44379.0</v>
      </c>
      <c r="B256" s="49">
        <f>'Raw Data'!C242</f>
        <v>6010296</v>
      </c>
      <c r="C256" s="50">
        <f>'Raw Data'!AE242</f>
        <v>0</v>
      </c>
      <c r="D256" s="51">
        <f>'Raw Data'!J242</f>
        <v>127657.4</v>
      </c>
      <c r="E256" s="52">
        <f t="shared" si="1"/>
        <v>-127657.4</v>
      </c>
      <c r="F256" s="53"/>
      <c r="G256" s="54">
        <f>'Raw Data'!AG242</f>
        <v>0</v>
      </c>
      <c r="H256" s="55" t="str">
        <f>'Raw Data'!L242</f>
        <v>7%</v>
      </c>
      <c r="I256" s="56">
        <f t="shared" si="2"/>
        <v>-0.07</v>
      </c>
      <c r="J256" s="57"/>
      <c r="K256" s="58" t="str">
        <f>'Raw Data'!AH242</f>
        <v/>
      </c>
      <c r="L256" s="51">
        <f>'Raw Data'!N242</f>
        <v>7709.44</v>
      </c>
      <c r="M256" s="52">
        <f t="shared" si="3"/>
        <v>-7709.44</v>
      </c>
      <c r="N256" s="57"/>
      <c r="O256" s="58">
        <f>'Raw Data'!AS242</f>
        <v>139.99</v>
      </c>
      <c r="P256" s="51">
        <f>'Raw Data'!Y242</f>
        <v>153.35</v>
      </c>
      <c r="Q256" s="52">
        <f t="shared" si="4"/>
        <v>13.36</v>
      </c>
      <c r="R256" s="57"/>
      <c r="S256" s="58">
        <f t="shared" si="5"/>
        <v>-7696.08</v>
      </c>
    </row>
    <row r="257" ht="12.75" customHeight="1">
      <c r="A257" s="61">
        <v>44379.0</v>
      </c>
      <c r="B257" s="49">
        <f>'Raw Data'!C215</f>
        <v>6013560</v>
      </c>
      <c r="C257" s="50">
        <f>'Raw Data'!AE215</f>
        <v>0</v>
      </c>
      <c r="D257" s="51">
        <f>'Raw Data'!J215</f>
        <v>113673</v>
      </c>
      <c r="E257" s="52">
        <f t="shared" si="1"/>
        <v>-113673</v>
      </c>
      <c r="F257" s="53"/>
      <c r="G257" s="54">
        <f>'Raw Data'!AG215</f>
        <v>0</v>
      </c>
      <c r="H257" s="55" t="str">
        <f>'Raw Data'!L215</f>
        <v>7%</v>
      </c>
      <c r="I257" s="56">
        <f t="shared" si="2"/>
        <v>-0.07</v>
      </c>
      <c r="J257" s="57"/>
      <c r="K257" s="58" t="str">
        <f>'Raw Data'!AH215</f>
        <v/>
      </c>
      <c r="L257" s="51">
        <f>'Raw Data'!N215</f>
        <v>6870.38</v>
      </c>
      <c r="M257" s="52">
        <f t="shared" si="3"/>
        <v>-6870.38</v>
      </c>
      <c r="N257" s="57"/>
      <c r="O257" s="58">
        <f>'Raw Data'!AS215</f>
        <v>181.85</v>
      </c>
      <c r="P257" s="51">
        <f>'Raw Data'!Y215</f>
        <v>153.35</v>
      </c>
      <c r="Q257" s="52">
        <f t="shared" si="4"/>
        <v>-28.5</v>
      </c>
      <c r="R257" s="57"/>
      <c r="S257" s="58">
        <f t="shared" si="5"/>
        <v>-6898.88</v>
      </c>
    </row>
    <row r="258" ht="12.75" customHeight="1">
      <c r="A258" s="61">
        <v>44379.0</v>
      </c>
      <c r="B258" s="49">
        <f>'Raw Data'!C249</f>
        <v>6038546</v>
      </c>
      <c r="C258" s="50">
        <f>'Raw Data'!AE249</f>
        <v>0</v>
      </c>
      <c r="D258" s="51">
        <f>'Raw Data'!J249</f>
        <v>27817</v>
      </c>
      <c r="E258" s="52">
        <f t="shared" si="1"/>
        <v>-27817</v>
      </c>
      <c r="F258" s="53"/>
      <c r="G258" s="54">
        <f>'Raw Data'!AG249</f>
        <v>0</v>
      </c>
      <c r="H258" s="55" t="str">
        <f>'Raw Data'!L249</f>
        <v>7.5%</v>
      </c>
      <c r="I258" s="56">
        <f t="shared" si="2"/>
        <v>-0.075</v>
      </c>
      <c r="J258" s="57"/>
      <c r="K258" s="58">
        <f>'Raw Data'!AH249</f>
        <v>1708.08</v>
      </c>
      <c r="L258" s="51">
        <f>'Raw Data'!N249</f>
        <v>1744.02</v>
      </c>
      <c r="M258" s="52">
        <f t="shared" si="3"/>
        <v>-35.94</v>
      </c>
      <c r="N258" s="57"/>
      <c r="O258" s="58">
        <f>'Raw Data'!AS249</f>
        <v>378.85</v>
      </c>
      <c r="P258" s="51">
        <f>'Raw Data'!Y249</f>
        <v>378.35</v>
      </c>
      <c r="Q258" s="52">
        <f t="shared" si="4"/>
        <v>-0.5</v>
      </c>
      <c r="R258" s="57"/>
      <c r="S258" s="58">
        <f t="shared" si="5"/>
        <v>-36.44</v>
      </c>
    </row>
    <row r="259" ht="12.75" customHeight="1">
      <c r="A259" s="61">
        <v>44379.0</v>
      </c>
      <c r="B259" s="49">
        <f>'Raw Data'!C250</f>
        <v>6051224</v>
      </c>
      <c r="C259" s="50">
        <f>'Raw Data'!AE250</f>
        <v>0</v>
      </c>
      <c r="D259" s="51">
        <f>'Raw Data'!J250</f>
        <v>11780</v>
      </c>
      <c r="E259" s="52">
        <f t="shared" si="1"/>
        <v>-11780</v>
      </c>
      <c r="F259" s="53"/>
      <c r="G259" s="54">
        <f>'Raw Data'!AG250</f>
        <v>0</v>
      </c>
      <c r="H259" s="55" t="str">
        <f>'Raw Data'!L250</f>
        <v>6.5%</v>
      </c>
      <c r="I259" s="56">
        <f t="shared" si="2"/>
        <v>-0.065</v>
      </c>
      <c r="J259" s="57"/>
      <c r="K259" s="58">
        <f>'Raw Data'!AH250</f>
        <v>724.3</v>
      </c>
      <c r="L259" s="51">
        <f>'Raw Data'!N250</f>
        <v>731.8</v>
      </c>
      <c r="M259" s="52">
        <f t="shared" si="3"/>
        <v>-7.5</v>
      </c>
      <c r="N259" s="57"/>
      <c r="O259" s="58">
        <f>'Raw Data'!AS250</f>
        <v>86.85</v>
      </c>
      <c r="P259" s="51">
        <f>'Raw Data'!Y250</f>
        <v>98.2</v>
      </c>
      <c r="Q259" s="52">
        <f t="shared" si="4"/>
        <v>11.35</v>
      </c>
      <c r="R259" s="57"/>
      <c r="S259" s="58">
        <f t="shared" si="5"/>
        <v>3.85</v>
      </c>
    </row>
    <row r="260" ht="12.75" customHeight="1">
      <c r="A260" s="61">
        <v>44379.0</v>
      </c>
      <c r="B260" s="49">
        <f>'Raw Data'!C243</f>
        <v>6058169</v>
      </c>
      <c r="C260" s="50">
        <f>'Raw Data'!AE243</f>
        <v>0</v>
      </c>
      <c r="D260" s="51">
        <f>'Raw Data'!J243</f>
        <v>47038</v>
      </c>
      <c r="E260" s="52">
        <f t="shared" si="1"/>
        <v>-47038</v>
      </c>
      <c r="F260" s="53"/>
      <c r="G260" s="54">
        <f>'Raw Data'!AG243</f>
        <v>0</v>
      </c>
      <c r="H260" s="55" t="str">
        <f>'Raw Data'!L243</f>
        <v>7%</v>
      </c>
      <c r="I260" s="56">
        <f t="shared" si="2"/>
        <v>-0.07</v>
      </c>
      <c r="J260" s="57"/>
      <c r="K260" s="58" t="str">
        <f>'Raw Data'!AH243</f>
        <v/>
      </c>
      <c r="L260" s="51">
        <f>'Raw Data'!N243</f>
        <v>2872.28</v>
      </c>
      <c r="M260" s="52">
        <f t="shared" si="3"/>
        <v>-2872.28</v>
      </c>
      <c r="N260" s="57"/>
      <c r="O260" s="58">
        <f>'Raw Data'!AS243</f>
        <v>87.85</v>
      </c>
      <c r="P260" s="51">
        <f>'Raw Data'!Y243</f>
        <v>100.2</v>
      </c>
      <c r="Q260" s="52">
        <f t="shared" si="4"/>
        <v>12.35</v>
      </c>
      <c r="R260" s="57"/>
      <c r="S260" s="58">
        <f t="shared" si="5"/>
        <v>-2859.93</v>
      </c>
    </row>
    <row r="261" ht="12.75" customHeight="1">
      <c r="A261" s="61">
        <v>44379.0</v>
      </c>
      <c r="B261" s="49">
        <f>'Raw Data'!C221</f>
        <v>6060793</v>
      </c>
      <c r="C261" s="50">
        <f>'Raw Data'!AE221</f>
        <v>0</v>
      </c>
      <c r="D261" s="51">
        <f>'Raw Data'!J221</f>
        <v>28744</v>
      </c>
      <c r="E261" s="52">
        <f t="shared" si="1"/>
        <v>-28744</v>
      </c>
      <c r="F261" s="53"/>
      <c r="G261" s="54">
        <f>'Raw Data'!AG221</f>
        <v>0</v>
      </c>
      <c r="H261" s="55" t="str">
        <f>'Raw Data'!L221</f>
        <v>6.5%</v>
      </c>
      <c r="I261" s="56">
        <f t="shared" si="2"/>
        <v>-0.065</v>
      </c>
      <c r="J261" s="57"/>
      <c r="K261" s="58">
        <f>'Raw Data'!AH221</f>
        <v>1713.7</v>
      </c>
      <c r="L261" s="51">
        <f>'Raw Data'!N221</f>
        <v>1749.64</v>
      </c>
      <c r="M261" s="52">
        <f t="shared" si="3"/>
        <v>-35.94</v>
      </c>
      <c r="N261" s="57"/>
      <c r="O261" s="58">
        <f>'Raw Data'!AS221</f>
        <v>84.35</v>
      </c>
      <c r="P261" s="51">
        <f>'Raw Data'!Y221</f>
        <v>100.2</v>
      </c>
      <c r="Q261" s="52">
        <f t="shared" si="4"/>
        <v>15.85</v>
      </c>
      <c r="R261" s="57"/>
      <c r="S261" s="58">
        <f t="shared" si="5"/>
        <v>-20.09</v>
      </c>
    </row>
    <row r="262" ht="12.75" customHeight="1">
      <c r="A262" s="61">
        <v>44379.0</v>
      </c>
      <c r="B262" s="49">
        <f>'Raw Data'!C216</f>
        <v>6063071</v>
      </c>
      <c r="C262" s="50">
        <f>'Raw Data'!AE216</f>
        <v>0</v>
      </c>
      <c r="D262" s="51">
        <f>'Raw Data'!J216</f>
        <v>18937</v>
      </c>
      <c r="E262" s="52">
        <f t="shared" si="1"/>
        <v>-18937</v>
      </c>
      <c r="F262" s="53"/>
      <c r="G262" s="54">
        <f>'Raw Data'!AG216</f>
        <v>0</v>
      </c>
      <c r="H262" s="55" t="str">
        <f>'Raw Data'!L216</f>
        <v>7%</v>
      </c>
      <c r="I262" s="56">
        <f t="shared" si="2"/>
        <v>-0.07</v>
      </c>
      <c r="J262" s="57"/>
      <c r="K262" s="58">
        <f>'Raw Data'!AH216</f>
        <v>1117.94</v>
      </c>
      <c r="L262" s="51">
        <f>'Raw Data'!N216</f>
        <v>1186.22</v>
      </c>
      <c r="M262" s="52">
        <f t="shared" si="3"/>
        <v>-68.28</v>
      </c>
      <c r="N262" s="57"/>
      <c r="O262" s="58">
        <f>'Raw Data'!AS216</f>
        <v>160.35</v>
      </c>
      <c r="P262" s="51">
        <f>'Raw Data'!Y216</f>
        <v>363.85</v>
      </c>
      <c r="Q262" s="52">
        <f t="shared" si="4"/>
        <v>203.5</v>
      </c>
      <c r="R262" s="57"/>
      <c r="S262" s="58">
        <f t="shared" si="5"/>
        <v>135.22</v>
      </c>
    </row>
    <row r="263" ht="12.75" customHeight="1">
      <c r="A263" s="61">
        <v>44379.0</v>
      </c>
      <c r="B263" s="49">
        <f>'Raw Data'!C217</f>
        <v>6067761</v>
      </c>
      <c r="C263" s="50">
        <f>'Raw Data'!AE217</f>
        <v>0</v>
      </c>
      <c r="D263" s="51">
        <f>'Raw Data'!J217</f>
        <v>66145.5</v>
      </c>
      <c r="E263" s="52">
        <f t="shared" si="1"/>
        <v>-66145.5</v>
      </c>
      <c r="F263" s="53"/>
      <c r="G263" s="54">
        <f>'Raw Data'!AG217</f>
        <v>0</v>
      </c>
      <c r="H263" s="55" t="str">
        <f>'Raw Data'!L217</f>
        <v>7%</v>
      </c>
      <c r="I263" s="56">
        <f t="shared" si="2"/>
        <v>-0.07</v>
      </c>
      <c r="J263" s="57"/>
      <c r="K263" s="58" t="str">
        <f>'Raw Data'!AH217</f>
        <v/>
      </c>
      <c r="L263" s="51">
        <f>'Raw Data'!N217</f>
        <v>4018.73</v>
      </c>
      <c r="M263" s="52">
        <f t="shared" si="3"/>
        <v>-4018.73</v>
      </c>
      <c r="N263" s="57"/>
      <c r="O263" s="58">
        <f>'Raw Data'!AS217</f>
        <v>144.85</v>
      </c>
      <c r="P263" s="51">
        <f>'Raw Data'!Y217</f>
        <v>153.35</v>
      </c>
      <c r="Q263" s="52">
        <f t="shared" si="4"/>
        <v>8.5</v>
      </c>
      <c r="R263" s="57"/>
      <c r="S263" s="58">
        <f t="shared" si="5"/>
        <v>-4010.23</v>
      </c>
    </row>
    <row r="264" ht="12.75" customHeight="1">
      <c r="A264" s="61">
        <v>44379.0</v>
      </c>
      <c r="B264" s="49">
        <f>'Raw Data'!C218</f>
        <v>6082269</v>
      </c>
      <c r="C264" s="50">
        <f>'Raw Data'!AE218</f>
        <v>0</v>
      </c>
      <c r="D264" s="51">
        <f>'Raw Data'!J218</f>
        <v>60761.4</v>
      </c>
      <c r="E264" s="52">
        <f t="shared" si="1"/>
        <v>-60761.4</v>
      </c>
      <c r="F264" s="53"/>
      <c r="G264" s="54">
        <f>'Raw Data'!AG218</f>
        <v>0</v>
      </c>
      <c r="H264" s="55" t="str">
        <f>'Raw Data'!L218</f>
        <v>7%</v>
      </c>
      <c r="I264" s="56">
        <f t="shared" si="2"/>
        <v>-0.07</v>
      </c>
      <c r="J264" s="57"/>
      <c r="K264" s="58" t="str">
        <f>'Raw Data'!AH218</f>
        <v/>
      </c>
      <c r="L264" s="51">
        <f>'Raw Data'!N218</f>
        <v>3695.68</v>
      </c>
      <c r="M264" s="52">
        <f t="shared" si="3"/>
        <v>-3695.68</v>
      </c>
      <c r="N264" s="57"/>
      <c r="O264" s="58">
        <f>'Raw Data'!AS218</f>
        <v>67.85</v>
      </c>
      <c r="P264" s="51">
        <f>'Raw Data'!Y218</f>
        <v>100.2</v>
      </c>
      <c r="Q264" s="52">
        <f t="shared" si="4"/>
        <v>32.35</v>
      </c>
      <c r="R264" s="57"/>
      <c r="S264" s="58">
        <f t="shared" si="5"/>
        <v>-3663.33</v>
      </c>
    </row>
    <row r="265" ht="12.75" customHeight="1">
      <c r="A265" s="61">
        <v>44379.0</v>
      </c>
      <c r="B265" s="49">
        <f>'Raw Data'!C251</f>
        <v>6107219</v>
      </c>
      <c r="C265" s="50">
        <f>'Raw Data'!AE251</f>
        <v>0</v>
      </c>
      <c r="D265" s="51">
        <f>'Raw Data'!J251</f>
        <v>70039</v>
      </c>
      <c r="E265" s="52">
        <f t="shared" si="1"/>
        <v>-70039</v>
      </c>
      <c r="F265" s="53"/>
      <c r="G265" s="54">
        <f>'Raw Data'!AG251</f>
        <v>0</v>
      </c>
      <c r="H265" s="55" t="str">
        <f>'Raw Data'!L251</f>
        <v>7%</v>
      </c>
      <c r="I265" s="56">
        <f t="shared" si="2"/>
        <v>-0.07</v>
      </c>
      <c r="J265" s="57"/>
      <c r="K265" s="58">
        <f>'Raw Data'!AH251</f>
        <v>4229</v>
      </c>
      <c r="L265" s="51">
        <f>'Raw Data'!N251</f>
        <v>4252.34</v>
      </c>
      <c r="M265" s="52">
        <f t="shared" si="3"/>
        <v>-23.34</v>
      </c>
      <c r="N265" s="57"/>
      <c r="O265" s="58">
        <f>'Raw Data'!AS251</f>
        <v>406.85</v>
      </c>
      <c r="P265" s="51">
        <f>'Raw Data'!Y251</f>
        <v>376.35</v>
      </c>
      <c r="Q265" s="52">
        <f t="shared" si="4"/>
        <v>-30.5</v>
      </c>
      <c r="R265" s="57"/>
      <c r="S265" s="58">
        <f t="shared" si="5"/>
        <v>-53.84</v>
      </c>
    </row>
    <row r="266" ht="12.75" customHeight="1">
      <c r="A266" s="61">
        <v>44379.0</v>
      </c>
      <c r="B266" s="49">
        <f>'Raw Data'!C222</f>
        <v>6110937</v>
      </c>
      <c r="C266" s="50">
        <f>'Raw Data'!AE222</f>
        <v>0</v>
      </c>
      <c r="D266" s="51">
        <f>'Raw Data'!J222</f>
        <v>114633.71</v>
      </c>
      <c r="E266" s="52">
        <f t="shared" si="1"/>
        <v>-114633.71</v>
      </c>
      <c r="F266" s="53"/>
      <c r="G266" s="54">
        <f>'Raw Data'!AG222</f>
        <v>0</v>
      </c>
      <c r="H266" s="55">
        <f>'Raw Data'!L222</f>
        <v>0.07</v>
      </c>
      <c r="I266" s="56">
        <f t="shared" si="2"/>
        <v>-0.07</v>
      </c>
      <c r="J266" s="57"/>
      <c r="K266" s="58">
        <f>'Raw Data'!AH222</f>
        <v>0</v>
      </c>
      <c r="L266" s="51">
        <f>'Raw Data'!N222</f>
        <v>6928.02</v>
      </c>
      <c r="M266" s="52">
        <f t="shared" si="3"/>
        <v>-6928.02</v>
      </c>
      <c r="N266" s="57"/>
      <c r="O266" s="58">
        <f>'Raw Data'!AS222</f>
        <v>120.74</v>
      </c>
      <c r="P266" s="51">
        <f>'Raw Data'!Y222</f>
        <v>153.35</v>
      </c>
      <c r="Q266" s="52">
        <f t="shared" si="4"/>
        <v>32.61</v>
      </c>
      <c r="R266" s="57"/>
      <c r="S266" s="58">
        <f t="shared" si="5"/>
        <v>-6895.41</v>
      </c>
    </row>
    <row r="267" ht="12.75" customHeight="1">
      <c r="A267" s="61">
        <v>44379.0</v>
      </c>
      <c r="B267" s="49">
        <f>'Raw Data'!C244</f>
        <v>6111246</v>
      </c>
      <c r="C267" s="50">
        <f>'Raw Data'!AE244</f>
        <v>0</v>
      </c>
      <c r="D267" s="51">
        <f>'Raw Data'!J244</f>
        <v>88995</v>
      </c>
      <c r="E267" s="52">
        <f t="shared" si="1"/>
        <v>-88995</v>
      </c>
      <c r="F267" s="53"/>
      <c r="G267" s="54">
        <f>'Raw Data'!AG244</f>
        <v>0</v>
      </c>
      <c r="H267" s="55" t="str">
        <f>'Raw Data'!L244</f>
        <v>7%</v>
      </c>
      <c r="I267" s="56">
        <f t="shared" si="2"/>
        <v>-0.07</v>
      </c>
      <c r="J267" s="57"/>
      <c r="K267" s="58" t="str">
        <f>'Raw Data'!AH244</f>
        <v/>
      </c>
      <c r="L267" s="51">
        <f>'Raw Data'!N244</f>
        <v>5389.7</v>
      </c>
      <c r="M267" s="52">
        <f t="shared" si="3"/>
        <v>-5389.7</v>
      </c>
      <c r="N267" s="57"/>
      <c r="O267" s="58">
        <f>'Raw Data'!AS244</f>
        <v>194.35</v>
      </c>
      <c r="P267" s="51">
        <f>'Raw Data'!Y244</f>
        <v>153.35</v>
      </c>
      <c r="Q267" s="52">
        <f t="shared" si="4"/>
        <v>-41</v>
      </c>
      <c r="R267" s="57"/>
      <c r="S267" s="58">
        <f t="shared" si="5"/>
        <v>-5430.7</v>
      </c>
    </row>
    <row r="268" ht="12.75" customHeight="1">
      <c r="A268" s="61">
        <v>44379.0</v>
      </c>
      <c r="B268" s="49">
        <f>'Raw Data'!C245</f>
        <v>6123785</v>
      </c>
      <c r="C268" s="50">
        <f>'Raw Data'!AE245</f>
        <v>0</v>
      </c>
      <c r="D268" s="51">
        <f>'Raw Data'!J245</f>
        <v>96439</v>
      </c>
      <c r="E268" s="52">
        <f t="shared" si="1"/>
        <v>-96439</v>
      </c>
      <c r="F268" s="53"/>
      <c r="G268" s="54">
        <f>'Raw Data'!AG245</f>
        <v>0</v>
      </c>
      <c r="H268" s="55" t="str">
        <f>'Raw Data'!L245</f>
        <v>6.5%</v>
      </c>
      <c r="I268" s="56">
        <f t="shared" si="2"/>
        <v>-0.065</v>
      </c>
      <c r="J268" s="57"/>
      <c r="K268" s="58">
        <f>'Raw Data'!AH245</f>
        <v>5769.4</v>
      </c>
      <c r="L268" s="51">
        <f>'Raw Data'!N245</f>
        <v>5811.34</v>
      </c>
      <c r="M268" s="52">
        <f t="shared" si="3"/>
        <v>-41.94</v>
      </c>
      <c r="N268" s="57"/>
      <c r="O268" s="58">
        <f>'Raw Data'!AS245</f>
        <v>378.85</v>
      </c>
      <c r="P268" s="51">
        <f>'Raw Data'!Y245</f>
        <v>378.35</v>
      </c>
      <c r="Q268" s="52">
        <f t="shared" si="4"/>
        <v>-0.5</v>
      </c>
      <c r="R268" s="57"/>
      <c r="S268" s="58">
        <f t="shared" si="5"/>
        <v>-42.44</v>
      </c>
    </row>
    <row r="269" ht="12.75" customHeight="1">
      <c r="A269" s="61">
        <v>44379.0</v>
      </c>
      <c r="B269" s="49">
        <f>'Raw Data'!C270</f>
        <v>6130946</v>
      </c>
      <c r="C269" s="50">
        <f>'Raw Data'!AE270</f>
        <v>0</v>
      </c>
      <c r="D269" s="51">
        <f>'Raw Data'!J270</f>
        <v>43150</v>
      </c>
      <c r="E269" s="52">
        <f t="shared" si="1"/>
        <v>-43150</v>
      </c>
      <c r="F269" s="53"/>
      <c r="G269" s="54">
        <f>'Raw Data'!AG270</f>
        <v>0</v>
      </c>
      <c r="H269" s="55" t="str">
        <f>'Raw Data'!L270</f>
        <v>7%</v>
      </c>
      <c r="I269" s="56">
        <f t="shared" si="2"/>
        <v>-0.07</v>
      </c>
      <c r="J269" s="57"/>
      <c r="K269" s="58">
        <f>'Raw Data'!AH270</f>
        <v>170.09</v>
      </c>
      <c r="L269" s="51">
        <f>'Raw Data'!N270</f>
        <v>2639</v>
      </c>
      <c r="M269" s="52">
        <f t="shared" si="3"/>
        <v>-2468.91</v>
      </c>
      <c r="N269" s="57"/>
      <c r="O269" s="58">
        <f>'Raw Data'!AS270</f>
        <v>165.35</v>
      </c>
      <c r="P269" s="51">
        <f>'Raw Data'!Y270</f>
        <v>161.35</v>
      </c>
      <c r="Q269" s="52">
        <f t="shared" si="4"/>
        <v>-4</v>
      </c>
      <c r="R269" s="57"/>
      <c r="S269" s="58">
        <f t="shared" si="5"/>
        <v>-2472.91</v>
      </c>
    </row>
    <row r="270" ht="12.75" customHeight="1">
      <c r="A270" s="61">
        <v>44379.0</v>
      </c>
      <c r="B270" s="49">
        <f>'Raw Data'!C271</f>
        <v>6195170</v>
      </c>
      <c r="C270" s="50">
        <f>'Raw Data'!AE271</f>
        <v>0</v>
      </c>
      <c r="D270" s="51">
        <f>'Raw Data'!J271</f>
        <v>64589.1</v>
      </c>
      <c r="E270" s="52">
        <f t="shared" si="1"/>
        <v>-64589.1</v>
      </c>
      <c r="F270" s="53"/>
      <c r="G270" s="54">
        <f>'Raw Data'!AG271</f>
        <v>0</v>
      </c>
      <c r="H270" s="55" t="str">
        <f>'Raw Data'!L271</f>
        <v>7%</v>
      </c>
      <c r="I270" s="56">
        <f t="shared" si="2"/>
        <v>-0.07</v>
      </c>
      <c r="J270" s="57"/>
      <c r="K270" s="58">
        <f>'Raw Data'!AH271</f>
        <v>3895.35</v>
      </c>
      <c r="L270" s="51">
        <f>'Raw Data'!N271</f>
        <v>3925.35</v>
      </c>
      <c r="M270" s="52">
        <f t="shared" si="3"/>
        <v>-30</v>
      </c>
      <c r="N270" s="57"/>
      <c r="O270" s="58">
        <f>'Raw Data'!AS271</f>
        <v>398.85</v>
      </c>
      <c r="P270" s="51">
        <f>'Raw Data'!Y271</f>
        <v>378.35</v>
      </c>
      <c r="Q270" s="52">
        <f t="shared" si="4"/>
        <v>-20.5</v>
      </c>
      <c r="R270" s="57"/>
      <c r="S270" s="58">
        <f t="shared" si="5"/>
        <v>-50.5</v>
      </c>
    </row>
    <row r="271" ht="12.75" customHeight="1">
      <c r="A271" s="62">
        <v>44414.0</v>
      </c>
      <c r="B271" s="49">
        <f>'Raw Data'!C311</f>
        <v>629112</v>
      </c>
      <c r="C271" s="50">
        <f>'Raw Data'!AE311</f>
        <v>0</v>
      </c>
      <c r="D271" s="51">
        <f>'Raw Data'!J311</f>
        <v>21990</v>
      </c>
      <c r="E271" s="52">
        <f t="shared" si="1"/>
        <v>-21990</v>
      </c>
      <c r="F271" s="53"/>
      <c r="G271" s="54">
        <f>'Raw Data'!AG311</f>
        <v>0</v>
      </c>
      <c r="H271" s="55" t="str">
        <f>'Raw Data'!L311</f>
        <v>7%</v>
      </c>
      <c r="I271" s="56">
        <f t="shared" si="2"/>
        <v>-0.07</v>
      </c>
      <c r="J271" s="57"/>
      <c r="K271" s="58">
        <f>'Raw Data'!AH311</f>
        <v>1369.4</v>
      </c>
      <c r="L271" s="51">
        <f>'Raw Data'!N311</f>
        <v>1369.4</v>
      </c>
      <c r="M271" s="52">
        <f t="shared" si="3"/>
        <v>0</v>
      </c>
      <c r="N271" s="57"/>
      <c r="O271" s="58">
        <f>'Raw Data'!AS311</f>
        <v>260.84</v>
      </c>
      <c r="P271" s="51">
        <f>'Raw Data'!Y311</f>
        <v>108.2</v>
      </c>
      <c r="Q271" s="52">
        <f t="shared" si="4"/>
        <v>-152.64</v>
      </c>
      <c r="R271" s="57"/>
      <c r="S271" s="58">
        <f t="shared" si="5"/>
        <v>-152.64</v>
      </c>
    </row>
    <row r="272" ht="12.75" customHeight="1">
      <c r="A272" s="62">
        <v>44414.0</v>
      </c>
      <c r="B272" s="60">
        <f>'Raw Data'!C332</f>
        <v>5183542</v>
      </c>
      <c r="C272" s="50">
        <f>'Raw Data'!AE332</f>
        <v>0</v>
      </c>
      <c r="D272" s="51">
        <f>'Raw Data'!J332</f>
        <v>26035</v>
      </c>
      <c r="E272" s="52">
        <f t="shared" si="1"/>
        <v>-26035</v>
      </c>
      <c r="F272" s="53"/>
      <c r="G272" s="54">
        <f>'Raw Data'!AG332</f>
        <v>0</v>
      </c>
      <c r="H272" s="55">
        <f>'Raw Data'!L332</f>
        <v>0.07</v>
      </c>
      <c r="I272" s="56">
        <f t="shared" si="2"/>
        <v>-0.07</v>
      </c>
      <c r="J272" s="57"/>
      <c r="K272" s="58">
        <f>'Raw Data'!AH332</f>
        <v>1607</v>
      </c>
      <c r="L272" s="51">
        <f>'Raw Data'!N332</f>
        <v>1612.1</v>
      </c>
      <c r="M272" s="52">
        <f t="shared" si="3"/>
        <v>-5.1</v>
      </c>
      <c r="N272" s="57"/>
      <c r="O272" s="58">
        <f>'Raw Data'!AS332</f>
        <v>417.35</v>
      </c>
      <c r="P272" s="51">
        <f>'Raw Data'!Y332</f>
        <v>384.35</v>
      </c>
      <c r="Q272" s="52">
        <f t="shared" si="4"/>
        <v>-33</v>
      </c>
      <c r="R272" s="57"/>
      <c r="S272" s="58">
        <f t="shared" si="5"/>
        <v>-38.1</v>
      </c>
    </row>
    <row r="273" ht="12.75" customHeight="1">
      <c r="A273" s="62">
        <v>44414.0</v>
      </c>
      <c r="B273" s="49">
        <f>'Raw Data'!C310</f>
        <v>5719525</v>
      </c>
      <c r="C273" s="50">
        <f>'Raw Data'!AE310</f>
        <v>0</v>
      </c>
      <c r="D273" s="51">
        <f>'Raw Data'!J310</f>
        <v>17639</v>
      </c>
      <c r="E273" s="52">
        <f t="shared" si="1"/>
        <v>-17639</v>
      </c>
      <c r="F273" s="53"/>
      <c r="G273" s="54">
        <f>'Raw Data'!AG310</f>
        <v>0</v>
      </c>
      <c r="H273" s="55">
        <f>'Raw Data'!L310</f>
        <v>0</v>
      </c>
      <c r="I273" s="56">
        <f t="shared" si="2"/>
        <v>0</v>
      </c>
      <c r="J273" s="57"/>
      <c r="K273" s="58" t="str">
        <f>'Raw Data'!AH310</f>
        <v/>
      </c>
      <c r="L273" s="51">
        <f>'Raw Data'!N310</f>
        <v>0</v>
      </c>
      <c r="M273" s="52">
        <f t="shared" si="3"/>
        <v>0</v>
      </c>
      <c r="N273" s="57"/>
      <c r="O273" s="58">
        <f>'Raw Data'!AS310</f>
        <v>104.35</v>
      </c>
      <c r="P273" s="51">
        <f>'Raw Data'!Y310</f>
        <v>100.2</v>
      </c>
      <c r="Q273" s="52">
        <f t="shared" si="4"/>
        <v>-4.15</v>
      </c>
      <c r="R273" s="57"/>
      <c r="S273" s="58">
        <f t="shared" si="5"/>
        <v>-4.15</v>
      </c>
    </row>
    <row r="274" ht="12.75" customHeight="1">
      <c r="A274" s="62">
        <v>44414.0</v>
      </c>
      <c r="B274" s="49">
        <f>'Raw Data'!C290</f>
        <v>5744630</v>
      </c>
      <c r="C274" s="50">
        <f>'Raw Data'!AE290</f>
        <v>0</v>
      </c>
      <c r="D274" s="51">
        <f>'Raw Data'!J290</f>
        <v>47000</v>
      </c>
      <c r="E274" s="52">
        <f t="shared" si="1"/>
        <v>-47000</v>
      </c>
      <c r="F274" s="53"/>
      <c r="G274" s="54">
        <f>'Raw Data'!AG290</f>
        <v>0</v>
      </c>
      <c r="H274" s="55" t="str">
        <f>'Raw Data'!L290</f>
        <v>7%</v>
      </c>
      <c r="I274" s="56">
        <f t="shared" si="2"/>
        <v>-0.07</v>
      </c>
      <c r="J274" s="57"/>
      <c r="K274" s="58">
        <f>'Raw Data'!AH290</f>
        <v>2870</v>
      </c>
      <c r="L274" s="51">
        <f>'Raw Data'!N290</f>
        <v>2870</v>
      </c>
      <c r="M274" s="52">
        <f t="shared" si="3"/>
        <v>0</v>
      </c>
      <c r="N274" s="57"/>
      <c r="O274" s="58">
        <f>'Raw Data'!AS290</f>
        <v>398.85</v>
      </c>
      <c r="P274" s="51">
        <f>'Raw Data'!Y290</f>
        <v>238.85</v>
      </c>
      <c r="Q274" s="52">
        <f t="shared" si="4"/>
        <v>-160</v>
      </c>
      <c r="R274" s="57"/>
      <c r="S274" s="58">
        <f t="shared" si="5"/>
        <v>-160</v>
      </c>
    </row>
    <row r="275" ht="12.75" customHeight="1">
      <c r="A275" s="62">
        <v>44414.0</v>
      </c>
      <c r="B275" s="49">
        <f>'Raw Data'!C291</f>
        <v>5771891</v>
      </c>
      <c r="C275" s="50">
        <f>'Raw Data'!AE291</f>
        <v>0</v>
      </c>
      <c r="D275" s="51">
        <f>'Raw Data'!J291</f>
        <v>55154</v>
      </c>
      <c r="E275" s="52">
        <f t="shared" si="1"/>
        <v>-55154</v>
      </c>
      <c r="F275" s="53"/>
      <c r="G275" s="54">
        <f>'Raw Data'!AG291</f>
        <v>0</v>
      </c>
      <c r="H275" s="55">
        <f>'Raw Data'!L291</f>
        <v>0</v>
      </c>
      <c r="I275" s="56">
        <f t="shared" si="2"/>
        <v>0</v>
      </c>
      <c r="J275" s="57"/>
      <c r="K275" s="58" t="str">
        <f>'Raw Data'!AH291</f>
        <v/>
      </c>
      <c r="L275" s="51">
        <f>'Raw Data'!N291</f>
        <v>0</v>
      </c>
      <c r="M275" s="52">
        <f t="shared" si="3"/>
        <v>0</v>
      </c>
      <c r="N275" s="57"/>
      <c r="O275" s="58">
        <f>'Raw Data'!AS291</f>
        <v>205.66</v>
      </c>
      <c r="P275" s="51">
        <f>'Raw Data'!Y291</f>
        <v>208.6</v>
      </c>
      <c r="Q275" s="52">
        <f t="shared" si="4"/>
        <v>2.94</v>
      </c>
      <c r="R275" s="57"/>
      <c r="S275" s="58">
        <f t="shared" si="5"/>
        <v>2.94</v>
      </c>
    </row>
    <row r="276" ht="12.75" customHeight="1">
      <c r="A276" s="62">
        <v>44414.0</v>
      </c>
      <c r="B276" s="49">
        <f>'Raw Data'!C272</f>
        <v>5785974</v>
      </c>
      <c r="C276" s="50">
        <f>'Raw Data'!AE272</f>
        <v>0</v>
      </c>
      <c r="D276" s="51">
        <f>'Raw Data'!J272</f>
        <v>130076</v>
      </c>
      <c r="E276" s="52">
        <f t="shared" si="1"/>
        <v>-130076</v>
      </c>
      <c r="F276" s="53"/>
      <c r="G276" s="54">
        <f>'Raw Data'!AG272</f>
        <v>0</v>
      </c>
      <c r="H276" s="55" t="str">
        <f>'Raw Data'!L272</f>
        <v>7%</v>
      </c>
      <c r="I276" s="56">
        <f t="shared" si="2"/>
        <v>-0.07</v>
      </c>
      <c r="J276" s="57"/>
      <c r="K276" s="58">
        <f>'Raw Data'!AH272</f>
        <v>7849.46</v>
      </c>
      <c r="L276" s="51">
        <f>'Raw Data'!N272</f>
        <v>7854.56</v>
      </c>
      <c r="M276" s="52">
        <f t="shared" si="3"/>
        <v>-5.1</v>
      </c>
      <c r="N276" s="57"/>
      <c r="O276" s="58">
        <f>'Raw Data'!AS272</f>
        <v>179.85</v>
      </c>
      <c r="P276" s="51">
        <f>'Raw Data'!Y272</f>
        <v>106.2</v>
      </c>
      <c r="Q276" s="52">
        <f t="shared" si="4"/>
        <v>-73.65</v>
      </c>
      <c r="R276" s="57"/>
      <c r="S276" s="58">
        <f t="shared" si="5"/>
        <v>-78.75</v>
      </c>
    </row>
    <row r="277" ht="12.75" customHeight="1">
      <c r="A277" s="62">
        <v>44414.0</v>
      </c>
      <c r="B277" s="49">
        <f>'Raw Data'!C292</f>
        <v>5816479</v>
      </c>
      <c r="C277" s="50">
        <f>'Raw Data'!AE292</f>
        <v>0</v>
      </c>
      <c r="D277" s="51">
        <f>'Raw Data'!J292</f>
        <v>27148</v>
      </c>
      <c r="E277" s="52">
        <f t="shared" si="1"/>
        <v>-27148</v>
      </c>
      <c r="F277" s="53"/>
      <c r="G277" s="54">
        <f>'Raw Data'!AG292</f>
        <v>0</v>
      </c>
      <c r="H277" s="55" t="str">
        <f>'Raw Data'!L292</f>
        <v>7%</v>
      </c>
      <c r="I277" s="56">
        <f t="shared" si="2"/>
        <v>-0.07</v>
      </c>
      <c r="J277" s="57"/>
      <c r="K277" s="58">
        <f>'Raw Data'!AH292</f>
        <v>1630.94</v>
      </c>
      <c r="L277" s="51">
        <f>'Raw Data'!N292</f>
        <v>1678.88</v>
      </c>
      <c r="M277" s="52">
        <f t="shared" si="3"/>
        <v>-47.94</v>
      </c>
      <c r="N277" s="57"/>
      <c r="O277" s="58">
        <f>'Raw Data'!AS292</f>
        <v>398.85</v>
      </c>
      <c r="P277" s="51">
        <f>'Raw Data'!Y292</f>
        <v>378.35</v>
      </c>
      <c r="Q277" s="52">
        <f t="shared" si="4"/>
        <v>-20.5</v>
      </c>
      <c r="R277" s="57"/>
      <c r="S277" s="58">
        <f t="shared" si="5"/>
        <v>-68.44</v>
      </c>
    </row>
    <row r="278" ht="12.75" customHeight="1">
      <c r="A278" s="62">
        <v>44414.0</v>
      </c>
      <c r="B278" s="60">
        <f>'Raw Data'!C333</f>
        <v>5822777</v>
      </c>
      <c r="C278" s="50">
        <f>'Raw Data'!AE333</f>
        <v>19482.28</v>
      </c>
      <c r="D278" s="51">
        <f>'Raw Data'!J333</f>
        <v>20650</v>
      </c>
      <c r="E278" s="52">
        <f t="shared" si="1"/>
        <v>-1167.72</v>
      </c>
      <c r="F278" s="53"/>
      <c r="G278" s="54">
        <f>'Raw Data'!AG333</f>
        <v>0</v>
      </c>
      <c r="H278" s="55">
        <f>'Raw Data'!L333</f>
        <v>0.07</v>
      </c>
      <c r="I278" s="56">
        <f t="shared" si="2"/>
        <v>-0.07</v>
      </c>
      <c r="J278" s="57"/>
      <c r="K278" s="58">
        <f>'Raw Data'!AH333</f>
        <v>1218.94</v>
      </c>
      <c r="L278" s="51">
        <f>'Raw Data'!N333</f>
        <v>1289</v>
      </c>
      <c r="M278" s="52">
        <f t="shared" si="3"/>
        <v>-70.06</v>
      </c>
      <c r="N278" s="57"/>
      <c r="O278" s="58">
        <f>'Raw Data'!AS333</f>
        <v>105.75</v>
      </c>
      <c r="P278" s="51">
        <f>'Raw Data'!Y333</f>
        <v>374.35</v>
      </c>
      <c r="Q278" s="52">
        <f t="shared" si="4"/>
        <v>268.6</v>
      </c>
      <c r="R278" s="57"/>
      <c r="S278" s="58">
        <f t="shared" si="5"/>
        <v>198.54</v>
      </c>
    </row>
    <row r="279" ht="12.75" customHeight="1">
      <c r="A279" s="62">
        <v>44414.0</v>
      </c>
      <c r="B279" s="60">
        <f>'Raw Data'!C348</f>
        <v>5822777</v>
      </c>
      <c r="C279" s="50">
        <f>'Raw Data'!AE348</f>
        <v>0</v>
      </c>
      <c r="D279" s="51">
        <f>'Raw Data'!J348</f>
        <v>20650</v>
      </c>
      <c r="E279" s="52">
        <f t="shared" si="1"/>
        <v>-20650</v>
      </c>
      <c r="F279" s="53"/>
      <c r="G279" s="54">
        <f>'Raw Data'!AG348</f>
        <v>0</v>
      </c>
      <c r="H279" s="55">
        <f>'Raw Data'!L348</f>
        <v>0.07</v>
      </c>
      <c r="I279" s="56">
        <f t="shared" si="2"/>
        <v>-0.07</v>
      </c>
      <c r="J279" s="57"/>
      <c r="K279" s="58" t="str">
        <f>'Raw Data'!AH348</f>
        <v/>
      </c>
      <c r="L279" s="51">
        <f>'Raw Data'!N348</f>
        <v>1289</v>
      </c>
      <c r="M279" s="52">
        <f t="shared" si="3"/>
        <v>-1289</v>
      </c>
      <c r="N279" s="57"/>
      <c r="O279" s="58">
        <f>'Raw Data'!AS348</f>
        <v>289.1</v>
      </c>
      <c r="P279" s="51">
        <f>'Raw Data'!Y348</f>
        <v>374.35</v>
      </c>
      <c r="Q279" s="52">
        <f t="shared" si="4"/>
        <v>85.25</v>
      </c>
      <c r="R279" s="57"/>
      <c r="S279" s="58">
        <f t="shared" si="5"/>
        <v>-1203.75</v>
      </c>
    </row>
    <row r="280" ht="12.75" customHeight="1">
      <c r="A280" s="62">
        <v>44414.0</v>
      </c>
      <c r="B280" s="49">
        <f>'Raw Data'!C293</f>
        <v>5878893</v>
      </c>
      <c r="C280" s="50">
        <f>'Raw Data'!AE293</f>
        <v>0</v>
      </c>
      <c r="D280" s="51">
        <f>'Raw Data'!J293</f>
        <v>15035.26</v>
      </c>
      <c r="E280" s="52">
        <f t="shared" si="1"/>
        <v>-15035.26</v>
      </c>
      <c r="F280" s="53"/>
      <c r="G280" s="54">
        <f>'Raw Data'!AG293</f>
        <v>0</v>
      </c>
      <c r="H280" s="55">
        <f>'Raw Data'!L293</f>
        <v>0</v>
      </c>
      <c r="I280" s="56">
        <f t="shared" si="2"/>
        <v>0</v>
      </c>
      <c r="J280" s="57"/>
      <c r="K280" s="58" t="str">
        <f>'Raw Data'!AH293</f>
        <v/>
      </c>
      <c r="L280" s="51">
        <f>'Raw Data'!N293</f>
        <v>0</v>
      </c>
      <c r="M280" s="52">
        <f t="shared" si="3"/>
        <v>0</v>
      </c>
      <c r="N280" s="57"/>
      <c r="O280" s="58">
        <f>'Raw Data'!AS293</f>
        <v>97.75</v>
      </c>
      <c r="P280" s="51">
        <f>'Raw Data'!Y293</f>
        <v>108.2</v>
      </c>
      <c r="Q280" s="52">
        <f t="shared" si="4"/>
        <v>10.45</v>
      </c>
      <c r="R280" s="57"/>
      <c r="S280" s="58">
        <f t="shared" si="5"/>
        <v>10.45</v>
      </c>
    </row>
    <row r="281" ht="12.75" customHeight="1">
      <c r="A281" s="62">
        <v>44414.0</v>
      </c>
      <c r="B281" s="60">
        <f>'Raw Data'!C321</f>
        <v>5884260</v>
      </c>
      <c r="C281" s="50">
        <f>'Raw Data'!AE321</f>
        <v>0</v>
      </c>
      <c r="D281" s="51">
        <f>'Raw Data'!J321</f>
        <v>41548</v>
      </c>
      <c r="E281" s="52">
        <f t="shared" si="1"/>
        <v>-41548</v>
      </c>
      <c r="F281" s="53"/>
      <c r="G281" s="54">
        <f>'Raw Data'!AG321</f>
        <v>0</v>
      </c>
      <c r="H281" s="55">
        <f>'Raw Data'!L321</f>
        <v>0</v>
      </c>
      <c r="I281" s="56">
        <f t="shared" si="2"/>
        <v>0</v>
      </c>
      <c r="J281" s="57"/>
      <c r="K281" s="58" t="str">
        <f>'Raw Data'!AH321</f>
        <v/>
      </c>
      <c r="L281" s="51">
        <f>'Raw Data'!N321</f>
        <v>0</v>
      </c>
      <c r="M281" s="52">
        <f t="shared" si="3"/>
        <v>0</v>
      </c>
      <c r="N281" s="57"/>
      <c r="O281" s="58">
        <f>'Raw Data'!AS321</f>
        <v>112.35</v>
      </c>
      <c r="P281" s="51">
        <f>'Raw Data'!Y321</f>
        <v>108.2</v>
      </c>
      <c r="Q281" s="52">
        <f t="shared" si="4"/>
        <v>-4.15</v>
      </c>
      <c r="R281" s="57"/>
      <c r="S281" s="58">
        <f t="shared" si="5"/>
        <v>-4.15</v>
      </c>
    </row>
    <row r="282" ht="12.75" customHeight="1">
      <c r="A282" s="62">
        <v>44414.0</v>
      </c>
      <c r="B282" s="60">
        <f>'Raw Data'!C334</f>
        <v>5884338</v>
      </c>
      <c r="C282" s="50">
        <f>'Raw Data'!AE334</f>
        <v>0</v>
      </c>
      <c r="D282" s="51">
        <f>'Raw Data'!J334</f>
        <v>26150</v>
      </c>
      <c r="E282" s="52">
        <f t="shared" si="1"/>
        <v>-26150</v>
      </c>
      <c r="F282" s="53"/>
      <c r="G282" s="54">
        <f>'Raw Data'!AG334</f>
        <v>0</v>
      </c>
      <c r="H282" s="55">
        <f>'Raw Data'!L334</f>
        <v>0.07</v>
      </c>
      <c r="I282" s="56">
        <f t="shared" si="2"/>
        <v>-0.07</v>
      </c>
      <c r="J282" s="57"/>
      <c r="K282" s="58">
        <f>'Raw Data'!AH334</f>
        <v>1655</v>
      </c>
      <c r="L282" s="51">
        <f>'Raw Data'!N334</f>
        <v>1619</v>
      </c>
      <c r="M282" s="52">
        <f t="shared" si="3"/>
        <v>36</v>
      </c>
      <c r="N282" s="57"/>
      <c r="O282" s="58">
        <f>'Raw Data'!AS334</f>
        <v>388.85</v>
      </c>
      <c r="P282" s="51">
        <f>'Raw Data'!Y334</f>
        <v>378.35</v>
      </c>
      <c r="Q282" s="52">
        <f t="shared" si="4"/>
        <v>-10.5</v>
      </c>
      <c r="R282" s="57"/>
      <c r="S282" s="58">
        <f t="shared" si="5"/>
        <v>25.5</v>
      </c>
    </row>
    <row r="283" ht="12.75" customHeight="1">
      <c r="A283" s="62">
        <v>44414.0</v>
      </c>
      <c r="B283" s="49">
        <f>'Raw Data'!C274</f>
        <v>5885093</v>
      </c>
      <c r="C283" s="50">
        <f>'Raw Data'!AE274</f>
        <v>0</v>
      </c>
      <c r="D283" s="51">
        <f>'Raw Data'!J274</f>
        <v>10384</v>
      </c>
      <c r="E283" s="52">
        <f t="shared" si="1"/>
        <v>-10384</v>
      </c>
      <c r="F283" s="53"/>
      <c r="G283" s="54">
        <f>'Raw Data'!AG274</f>
        <v>0</v>
      </c>
      <c r="H283" s="55" t="str">
        <f>'Raw Data'!L274</f>
        <v>6.5%</v>
      </c>
      <c r="I283" s="56">
        <f t="shared" si="2"/>
        <v>-0.065</v>
      </c>
      <c r="J283" s="57"/>
      <c r="K283" s="58">
        <f>'Raw Data'!AH274</f>
        <v>624.7</v>
      </c>
      <c r="L283" s="51">
        <f>'Raw Data'!N274</f>
        <v>648.04</v>
      </c>
      <c r="M283" s="52">
        <f t="shared" si="3"/>
        <v>-23.34</v>
      </c>
      <c r="N283" s="57"/>
      <c r="O283" s="58">
        <f>'Raw Data'!AS274</f>
        <v>406.85</v>
      </c>
      <c r="P283" s="51">
        <f>'Raw Data'!Y274</f>
        <v>386.35</v>
      </c>
      <c r="Q283" s="52">
        <f t="shared" si="4"/>
        <v>-20.5</v>
      </c>
      <c r="R283" s="57"/>
      <c r="S283" s="58">
        <f t="shared" si="5"/>
        <v>-43.84</v>
      </c>
    </row>
    <row r="284" ht="12.75" customHeight="1">
      <c r="A284" s="62">
        <v>44414.0</v>
      </c>
      <c r="B284" s="49">
        <f>'Raw Data'!C280</f>
        <v>5885314</v>
      </c>
      <c r="C284" s="50">
        <f>'Raw Data'!AE280</f>
        <v>0</v>
      </c>
      <c r="D284" s="51">
        <f>'Raw Data'!J280</f>
        <v>53868</v>
      </c>
      <c r="E284" s="52">
        <f t="shared" si="1"/>
        <v>-53868</v>
      </c>
      <c r="F284" s="53"/>
      <c r="G284" s="54">
        <f>'Raw Data'!AG280</f>
        <v>0</v>
      </c>
      <c r="H284" s="55" t="str">
        <f>'Raw Data'!L280</f>
        <v>7%</v>
      </c>
      <c r="I284" s="56">
        <f t="shared" si="2"/>
        <v>-0.07</v>
      </c>
      <c r="J284" s="57"/>
      <c r="K284" s="58">
        <f>'Raw Data'!AH280</f>
        <v>3219.2</v>
      </c>
      <c r="L284" s="51">
        <f>'Raw Data'!N280</f>
        <v>3282.08</v>
      </c>
      <c r="M284" s="52">
        <f t="shared" si="3"/>
        <v>-62.88</v>
      </c>
      <c r="N284" s="57"/>
      <c r="O284" s="58">
        <f>'Raw Data'!AS280</f>
        <v>218.68</v>
      </c>
      <c r="P284" s="51">
        <f>'Raw Data'!Y280</f>
        <v>208.6</v>
      </c>
      <c r="Q284" s="52">
        <f t="shared" si="4"/>
        <v>-10.08</v>
      </c>
      <c r="R284" s="57"/>
      <c r="S284" s="58">
        <f t="shared" si="5"/>
        <v>-72.96</v>
      </c>
    </row>
    <row r="285" ht="12.75" customHeight="1">
      <c r="A285" s="62">
        <v>44414.0</v>
      </c>
      <c r="B285" s="60">
        <f>'Raw Data'!C335</f>
        <v>5889773</v>
      </c>
      <c r="C285" s="50">
        <f>'Raw Data'!AE335</f>
        <v>0</v>
      </c>
      <c r="D285" s="51">
        <f>'Raw Data'!J335</f>
        <v>8447</v>
      </c>
      <c r="E285" s="52">
        <f t="shared" si="1"/>
        <v>-8447</v>
      </c>
      <c r="F285" s="53"/>
      <c r="G285" s="54">
        <f>'Raw Data'!AG335</f>
        <v>0</v>
      </c>
      <c r="H285" s="55">
        <f>'Raw Data'!L335</f>
        <v>0.07</v>
      </c>
      <c r="I285" s="56">
        <f t="shared" si="2"/>
        <v>-0.07</v>
      </c>
      <c r="J285" s="57"/>
      <c r="K285" s="58">
        <f>'Raw Data'!AH335</f>
        <v>547.82</v>
      </c>
      <c r="L285" s="51">
        <f>'Raw Data'!N335</f>
        <v>556.82</v>
      </c>
      <c r="M285" s="52">
        <f t="shared" si="3"/>
        <v>-9</v>
      </c>
      <c r="N285" s="57"/>
      <c r="O285" s="58">
        <f>'Raw Data'!AS335</f>
        <v>444.15</v>
      </c>
      <c r="P285" s="51">
        <f>'Raw Data'!Y335</f>
        <v>386.35</v>
      </c>
      <c r="Q285" s="52">
        <f t="shared" si="4"/>
        <v>-57.8</v>
      </c>
      <c r="R285" s="57"/>
      <c r="S285" s="58">
        <f t="shared" si="5"/>
        <v>-66.8</v>
      </c>
    </row>
    <row r="286" ht="12.75" customHeight="1">
      <c r="A286" s="62">
        <v>44414.0</v>
      </c>
      <c r="B286" s="60">
        <f>'Raw Data'!C322</f>
        <v>5911095</v>
      </c>
      <c r="C286" s="50">
        <f>'Raw Data'!AE322</f>
        <v>0</v>
      </c>
      <c r="D286" s="51">
        <f>'Raw Data'!J322</f>
        <v>20457</v>
      </c>
      <c r="E286" s="52">
        <f t="shared" si="1"/>
        <v>-20457</v>
      </c>
      <c r="F286" s="53"/>
      <c r="G286" s="54">
        <f>'Raw Data'!AG322</f>
        <v>0</v>
      </c>
      <c r="H286" s="55">
        <f>'Raw Data'!L322</f>
        <v>0</v>
      </c>
      <c r="I286" s="56">
        <f t="shared" si="2"/>
        <v>0</v>
      </c>
      <c r="J286" s="57"/>
      <c r="K286" s="58" t="str">
        <f>'Raw Data'!AH322</f>
        <v/>
      </c>
      <c r="L286" s="51">
        <f>'Raw Data'!N322</f>
        <v>0</v>
      </c>
      <c r="M286" s="52">
        <f t="shared" si="3"/>
        <v>0</v>
      </c>
      <c r="N286" s="57"/>
      <c r="O286" s="58">
        <f>'Raw Data'!AS322</f>
        <v>145.85</v>
      </c>
      <c r="P286" s="51">
        <f>'Raw Data'!Y322</f>
        <v>100.2</v>
      </c>
      <c r="Q286" s="52">
        <f t="shared" si="4"/>
        <v>-45.65</v>
      </c>
      <c r="R286" s="57"/>
      <c r="S286" s="58">
        <f t="shared" si="5"/>
        <v>-45.65</v>
      </c>
    </row>
    <row r="287" ht="12.75" customHeight="1">
      <c r="A287" s="62">
        <v>44414.0</v>
      </c>
      <c r="B287" s="49">
        <f>'Raw Data'!C275</f>
        <v>5913955</v>
      </c>
      <c r="C287" s="50">
        <f>'Raw Data'!AE275</f>
        <v>0</v>
      </c>
      <c r="D287" s="51">
        <f>'Raw Data'!J275</f>
        <v>20717</v>
      </c>
      <c r="E287" s="52">
        <f t="shared" si="1"/>
        <v>-20717</v>
      </c>
      <c r="F287" s="53"/>
      <c r="G287" s="54">
        <f>'Raw Data'!AG275</f>
        <v>0</v>
      </c>
      <c r="H287" s="55">
        <f>'Raw Data'!L275</f>
        <v>0</v>
      </c>
      <c r="I287" s="56">
        <f t="shared" si="2"/>
        <v>0</v>
      </c>
      <c r="J287" s="57"/>
      <c r="K287" s="58" t="str">
        <f>'Raw Data'!AH275</f>
        <v/>
      </c>
      <c r="L287" s="51">
        <f>'Raw Data'!N275</f>
        <v>0</v>
      </c>
      <c r="M287" s="52">
        <f t="shared" si="3"/>
        <v>0</v>
      </c>
      <c r="N287" s="57"/>
      <c r="O287" s="58">
        <f>'Raw Data'!AS275</f>
        <v>0</v>
      </c>
      <c r="P287" s="51">
        <f>'Raw Data'!Y275</f>
        <v>143.35</v>
      </c>
      <c r="Q287" s="52">
        <f t="shared" si="4"/>
        <v>143.35</v>
      </c>
      <c r="R287" s="57"/>
      <c r="S287" s="58">
        <f t="shared" si="5"/>
        <v>143.35</v>
      </c>
    </row>
    <row r="288" ht="12.75" customHeight="1">
      <c r="A288" s="62">
        <v>44414.0</v>
      </c>
      <c r="B288" s="60">
        <f>'Raw Data'!C318</f>
        <v>5929058</v>
      </c>
      <c r="C288" s="50">
        <f>'Raw Data'!AE318</f>
        <v>0</v>
      </c>
      <c r="D288" s="51">
        <f>'Raw Data'!J318</f>
        <v>11254</v>
      </c>
      <c r="E288" s="52">
        <f t="shared" si="1"/>
        <v>-11254</v>
      </c>
      <c r="F288" s="53"/>
      <c r="G288" s="54">
        <f>'Raw Data'!AG318</f>
        <v>0</v>
      </c>
      <c r="H288" s="55">
        <f>'Raw Data'!L318</f>
        <v>0</v>
      </c>
      <c r="I288" s="56">
        <f t="shared" si="2"/>
        <v>0</v>
      </c>
      <c r="J288" s="57"/>
      <c r="K288" s="58" t="str">
        <f>'Raw Data'!AH318</f>
        <v/>
      </c>
      <c r="L288" s="51">
        <f>'Raw Data'!N318</f>
        <v>0</v>
      </c>
      <c r="M288" s="52">
        <f t="shared" si="3"/>
        <v>0</v>
      </c>
      <c r="N288" s="57"/>
      <c r="O288" s="58">
        <f>'Raw Data'!AS318</f>
        <v>160.35</v>
      </c>
      <c r="P288" s="51">
        <f>'Raw Data'!Y318</f>
        <v>138.85</v>
      </c>
      <c r="Q288" s="52">
        <f t="shared" si="4"/>
        <v>-21.5</v>
      </c>
      <c r="R288" s="57"/>
      <c r="S288" s="58">
        <f t="shared" si="5"/>
        <v>-21.5</v>
      </c>
    </row>
    <row r="289" ht="12.75" customHeight="1">
      <c r="A289" s="62">
        <v>44414.0</v>
      </c>
      <c r="B289" s="49">
        <f>'Raw Data'!C312</f>
        <v>5948582</v>
      </c>
      <c r="C289" s="50">
        <f>'Raw Data'!AE312</f>
        <v>0</v>
      </c>
      <c r="D289" s="51">
        <f>'Raw Data'!J312</f>
        <v>61979.15</v>
      </c>
      <c r="E289" s="52">
        <f t="shared" si="1"/>
        <v>-61979.15</v>
      </c>
      <c r="F289" s="53"/>
      <c r="G289" s="54">
        <f>'Raw Data'!AG312</f>
        <v>0</v>
      </c>
      <c r="H289" s="55">
        <f>'Raw Data'!L312</f>
        <v>0</v>
      </c>
      <c r="I289" s="56">
        <f t="shared" si="2"/>
        <v>0</v>
      </c>
      <c r="J289" s="57"/>
      <c r="K289" s="58" t="str">
        <f>'Raw Data'!AH312</f>
        <v/>
      </c>
      <c r="L289" s="51">
        <f>'Raw Data'!N312</f>
        <v>0</v>
      </c>
      <c r="M289" s="52">
        <f t="shared" si="3"/>
        <v>0</v>
      </c>
      <c r="N289" s="57"/>
      <c r="O289" s="58">
        <f>'Raw Data'!AS312</f>
        <v>117.1</v>
      </c>
      <c r="P289" s="51">
        <f>'Raw Data'!Y312</f>
        <v>100.2</v>
      </c>
      <c r="Q289" s="52">
        <f t="shared" si="4"/>
        <v>-16.9</v>
      </c>
      <c r="R289" s="57"/>
      <c r="S289" s="58">
        <f t="shared" si="5"/>
        <v>-16.9</v>
      </c>
    </row>
    <row r="290" ht="12.75" customHeight="1">
      <c r="A290" s="62">
        <v>44414.0</v>
      </c>
      <c r="B290" s="49">
        <f>'Raw Data'!C289</f>
        <v>5949855</v>
      </c>
      <c r="C290" s="50">
        <f>'Raw Data'!AE289</f>
        <v>0</v>
      </c>
      <c r="D290" s="51">
        <f>'Raw Data'!J289</f>
        <v>40431.05</v>
      </c>
      <c r="E290" s="52">
        <f t="shared" si="1"/>
        <v>-40431.05</v>
      </c>
      <c r="F290" s="53"/>
      <c r="G290" s="54">
        <f>'Raw Data'!AG289</f>
        <v>0</v>
      </c>
      <c r="H290" s="55" t="str">
        <f>'Raw Data'!L289</f>
        <v>7%</v>
      </c>
      <c r="I290" s="56">
        <f t="shared" si="2"/>
        <v>-0.07</v>
      </c>
      <c r="J290" s="57"/>
      <c r="K290" s="58">
        <f>'Raw Data'!AH289</f>
        <v>2439.92</v>
      </c>
      <c r="L290" s="51">
        <f>'Raw Data'!N289</f>
        <v>2475.86</v>
      </c>
      <c r="M290" s="52">
        <f t="shared" si="3"/>
        <v>-35.94</v>
      </c>
      <c r="N290" s="57"/>
      <c r="O290" s="58">
        <f>'Raw Data'!AS289</f>
        <v>398.85</v>
      </c>
      <c r="P290" s="51">
        <f>'Raw Data'!Y289</f>
        <v>378.35</v>
      </c>
      <c r="Q290" s="52">
        <f t="shared" si="4"/>
        <v>-20.5</v>
      </c>
      <c r="R290" s="57"/>
      <c r="S290" s="58">
        <f t="shared" si="5"/>
        <v>-56.44</v>
      </c>
    </row>
    <row r="291" ht="12.75" customHeight="1">
      <c r="A291" s="62">
        <v>44414.0</v>
      </c>
      <c r="B291" s="49">
        <f>'Raw Data'!C276</f>
        <v>5959699</v>
      </c>
      <c r="C291" s="50">
        <f>'Raw Data'!AE276</f>
        <v>0</v>
      </c>
      <c r="D291" s="51">
        <f>'Raw Data'!J276</f>
        <v>25730</v>
      </c>
      <c r="E291" s="52">
        <f t="shared" si="1"/>
        <v>-25730</v>
      </c>
      <c r="F291" s="53"/>
      <c r="G291" s="54">
        <f>'Raw Data'!AG276</f>
        <v>0</v>
      </c>
      <c r="H291" s="55">
        <f>'Raw Data'!L276</f>
        <v>0</v>
      </c>
      <c r="I291" s="56">
        <f t="shared" si="2"/>
        <v>0</v>
      </c>
      <c r="J291" s="57"/>
      <c r="K291" s="58" t="str">
        <f>'Raw Data'!AH276</f>
        <v/>
      </c>
      <c r="L291" s="51">
        <f>'Raw Data'!N276</f>
        <v>0</v>
      </c>
      <c r="M291" s="52">
        <f t="shared" si="3"/>
        <v>0</v>
      </c>
      <c r="N291" s="57"/>
      <c r="O291" s="58">
        <f>'Raw Data'!AS276</f>
        <v>210.91</v>
      </c>
      <c r="P291" s="51">
        <f>'Raw Data'!Y276</f>
        <v>153.35</v>
      </c>
      <c r="Q291" s="52">
        <f t="shared" si="4"/>
        <v>-57.56</v>
      </c>
      <c r="R291" s="57"/>
      <c r="S291" s="58">
        <f t="shared" si="5"/>
        <v>-57.56</v>
      </c>
    </row>
    <row r="292" ht="12.75" customHeight="1">
      <c r="A292" s="62">
        <v>44414.0</v>
      </c>
      <c r="B292" s="49">
        <f>'Raw Data'!C294</f>
        <v>5976495</v>
      </c>
      <c r="C292" s="50">
        <f>'Raw Data'!AE294</f>
        <v>0</v>
      </c>
      <c r="D292" s="51">
        <f>'Raw Data'!J294</f>
        <v>31785</v>
      </c>
      <c r="E292" s="52">
        <f t="shared" si="1"/>
        <v>-31785</v>
      </c>
      <c r="F292" s="53"/>
      <c r="G292" s="54">
        <f>'Raw Data'!AG294</f>
        <v>0</v>
      </c>
      <c r="H292" s="55">
        <f>'Raw Data'!L294</f>
        <v>0</v>
      </c>
      <c r="I292" s="56">
        <f t="shared" si="2"/>
        <v>0</v>
      </c>
      <c r="J292" s="57"/>
      <c r="K292" s="58" t="str">
        <f>'Raw Data'!AH294</f>
        <v/>
      </c>
      <c r="L292" s="51">
        <f>'Raw Data'!N294</f>
        <v>0</v>
      </c>
      <c r="M292" s="52">
        <f t="shared" si="3"/>
        <v>0</v>
      </c>
      <c r="N292" s="57"/>
      <c r="O292" s="58">
        <f>'Raw Data'!AS294</f>
        <v>181.85</v>
      </c>
      <c r="P292" s="51">
        <f>'Raw Data'!Y294</f>
        <v>161.35</v>
      </c>
      <c r="Q292" s="52">
        <f t="shared" si="4"/>
        <v>-20.5</v>
      </c>
      <c r="R292" s="57"/>
      <c r="S292" s="58">
        <f t="shared" si="5"/>
        <v>-20.5</v>
      </c>
    </row>
    <row r="293" ht="12.75" customHeight="1">
      <c r="A293" s="62">
        <v>44414.0</v>
      </c>
      <c r="B293" s="49">
        <f>'Raw Data'!C295</f>
        <v>5984985</v>
      </c>
      <c r="C293" s="50">
        <f>'Raw Data'!AE295</f>
        <v>0</v>
      </c>
      <c r="D293" s="51">
        <f>'Raw Data'!J295</f>
        <v>32538.96</v>
      </c>
      <c r="E293" s="52">
        <f t="shared" si="1"/>
        <v>-32538.96</v>
      </c>
      <c r="F293" s="53"/>
      <c r="G293" s="54">
        <f>'Raw Data'!AG295</f>
        <v>0</v>
      </c>
      <c r="H293" s="55">
        <f>'Raw Data'!L295</f>
        <v>0</v>
      </c>
      <c r="I293" s="56">
        <f t="shared" si="2"/>
        <v>0</v>
      </c>
      <c r="J293" s="57"/>
      <c r="K293" s="58" t="str">
        <f>'Raw Data'!AH295</f>
        <v/>
      </c>
      <c r="L293" s="51">
        <f>'Raw Data'!N295</f>
        <v>0</v>
      </c>
      <c r="M293" s="52">
        <f t="shared" si="3"/>
        <v>0</v>
      </c>
      <c r="N293" s="57"/>
      <c r="O293" s="58">
        <f>'Raw Data'!AS295</f>
        <v>104.35</v>
      </c>
      <c r="P293" s="51">
        <f>'Raw Data'!Y295</f>
        <v>100.2</v>
      </c>
      <c r="Q293" s="52">
        <f t="shared" si="4"/>
        <v>-4.15</v>
      </c>
      <c r="R293" s="57"/>
      <c r="S293" s="58">
        <f t="shared" si="5"/>
        <v>-4.15</v>
      </c>
    </row>
    <row r="294" ht="12.75" customHeight="1">
      <c r="A294" s="62">
        <v>44414.0</v>
      </c>
      <c r="B294" s="60">
        <f>'Raw Data'!C357</f>
        <v>6003049</v>
      </c>
      <c r="C294" s="50">
        <f>'Raw Data'!AE357</f>
        <v>0</v>
      </c>
      <c r="D294" s="51">
        <f>'Raw Data'!J357</f>
        <v>7186</v>
      </c>
      <c r="E294" s="52">
        <f t="shared" si="1"/>
        <v>-7186</v>
      </c>
      <c r="F294" s="53"/>
      <c r="G294" s="54">
        <f>'Raw Data'!AG357</f>
        <v>0</v>
      </c>
      <c r="H294" s="55">
        <f>'Raw Data'!L357</f>
        <v>0</v>
      </c>
      <c r="I294" s="56">
        <f t="shared" si="2"/>
        <v>0</v>
      </c>
      <c r="J294" s="57"/>
      <c r="K294" s="58" t="str">
        <f>'Raw Data'!AH357</f>
        <v/>
      </c>
      <c r="L294" s="51">
        <f>'Raw Data'!N357</f>
        <v>0</v>
      </c>
      <c r="M294" s="52">
        <f t="shared" si="3"/>
        <v>0</v>
      </c>
      <c r="N294" s="57"/>
      <c r="O294" s="58">
        <f>'Raw Data'!AS357</f>
        <v>148.35</v>
      </c>
      <c r="P294" s="51">
        <f>'Raw Data'!Y357</f>
        <v>128.85</v>
      </c>
      <c r="Q294" s="52">
        <f t="shared" si="4"/>
        <v>-19.5</v>
      </c>
      <c r="R294" s="57"/>
      <c r="S294" s="58">
        <f t="shared" si="5"/>
        <v>-19.5</v>
      </c>
    </row>
    <row r="295" ht="12.75" customHeight="1">
      <c r="A295" s="62">
        <v>44414.0</v>
      </c>
      <c r="B295" s="60">
        <f>'Raw Data'!C349</f>
        <v>6003910</v>
      </c>
      <c r="C295" s="50">
        <f>'Raw Data'!AE349</f>
        <v>0</v>
      </c>
      <c r="D295" s="51">
        <f>'Raw Data'!J349</f>
        <v>114615</v>
      </c>
      <c r="E295" s="52">
        <f t="shared" si="1"/>
        <v>-114615</v>
      </c>
      <c r="F295" s="53"/>
      <c r="G295" s="54">
        <f>'Raw Data'!AG349</f>
        <v>0</v>
      </c>
      <c r="H295" s="55">
        <f>'Raw Data'!L349</f>
        <v>0.065</v>
      </c>
      <c r="I295" s="56">
        <f t="shared" si="2"/>
        <v>-0.065</v>
      </c>
      <c r="J295" s="57"/>
      <c r="K295" s="58">
        <f>'Raw Data'!AH349</f>
        <v>6894.4</v>
      </c>
      <c r="L295" s="51">
        <f>'Raw Data'!N349</f>
        <v>6901.9</v>
      </c>
      <c r="M295" s="52">
        <f t="shared" si="3"/>
        <v>-7.5</v>
      </c>
      <c r="N295" s="57"/>
      <c r="O295" s="58">
        <f>'Raw Data'!AS349</f>
        <v>406.85</v>
      </c>
      <c r="P295" s="51">
        <f>'Raw Data'!Y349</f>
        <v>386.35</v>
      </c>
      <c r="Q295" s="52">
        <f t="shared" si="4"/>
        <v>-20.5</v>
      </c>
      <c r="R295" s="57"/>
      <c r="S295" s="58">
        <f t="shared" si="5"/>
        <v>-28</v>
      </c>
    </row>
    <row r="296" ht="12.75" customHeight="1">
      <c r="A296" s="62">
        <v>44414.0</v>
      </c>
      <c r="B296" s="49">
        <f>'Raw Data'!C296</f>
        <v>6009582</v>
      </c>
      <c r="C296" s="50">
        <f>'Raw Data'!AE296</f>
        <v>0</v>
      </c>
      <c r="D296" s="51">
        <f>'Raw Data'!J296</f>
        <v>28520</v>
      </c>
      <c r="E296" s="52">
        <f t="shared" si="1"/>
        <v>-28520</v>
      </c>
      <c r="F296" s="53"/>
      <c r="G296" s="54">
        <f>'Raw Data'!AG296</f>
        <v>0</v>
      </c>
      <c r="H296" s="55" t="str">
        <f>'Raw Data'!L296</f>
        <v>6.5%</v>
      </c>
      <c r="I296" s="56">
        <f t="shared" si="2"/>
        <v>-0.065</v>
      </c>
      <c r="J296" s="57"/>
      <c r="K296" s="58" t="str">
        <f>'Raw Data'!AH296</f>
        <v/>
      </c>
      <c r="L296" s="51">
        <f>'Raw Data'!N296</f>
        <v>1736.2</v>
      </c>
      <c r="M296" s="52">
        <f t="shared" si="3"/>
        <v>-1736.2</v>
      </c>
      <c r="N296" s="57"/>
      <c r="O296" s="58">
        <f>'Raw Data'!AS296</f>
        <v>87.85</v>
      </c>
      <c r="P296" s="51">
        <f>'Raw Data'!Y296</f>
        <v>100.2</v>
      </c>
      <c r="Q296" s="52">
        <f t="shared" si="4"/>
        <v>12.35</v>
      </c>
      <c r="R296" s="57"/>
      <c r="S296" s="58">
        <f t="shared" si="5"/>
        <v>-1723.85</v>
      </c>
    </row>
    <row r="297" ht="12.75" customHeight="1">
      <c r="A297" s="62">
        <v>44414.0</v>
      </c>
      <c r="B297" s="49">
        <f>'Raw Data'!C283</f>
        <v>6012561</v>
      </c>
      <c r="C297" s="50">
        <f>'Raw Data'!AE283</f>
        <v>0</v>
      </c>
      <c r="D297" s="51">
        <f>'Raw Data'!J283</f>
        <v>43123</v>
      </c>
      <c r="E297" s="52">
        <f t="shared" si="1"/>
        <v>-43123</v>
      </c>
      <c r="F297" s="53"/>
      <c r="G297" s="54">
        <f>'Raw Data'!AG283</f>
        <v>0</v>
      </c>
      <c r="H297" s="55" t="str">
        <f>'Raw Data'!L283</f>
        <v>6.5%</v>
      </c>
      <c r="I297" s="56">
        <f t="shared" si="2"/>
        <v>-0.065</v>
      </c>
      <c r="J297" s="57"/>
      <c r="K297" s="58">
        <f>'Raw Data'!AH283</f>
        <v>2604.88</v>
      </c>
      <c r="L297" s="51">
        <f>'Raw Data'!N283</f>
        <v>2612.38</v>
      </c>
      <c r="M297" s="52">
        <f t="shared" si="3"/>
        <v>-7.5</v>
      </c>
      <c r="N297" s="57"/>
      <c r="O297" s="58">
        <f>'Raw Data'!AS283</f>
        <v>396.85</v>
      </c>
      <c r="P297" s="51">
        <f>'Raw Data'!Y283</f>
        <v>376.35</v>
      </c>
      <c r="Q297" s="52">
        <f t="shared" si="4"/>
        <v>-20.5</v>
      </c>
      <c r="R297" s="57"/>
      <c r="S297" s="58">
        <f t="shared" si="5"/>
        <v>-28</v>
      </c>
    </row>
    <row r="298" ht="12.75" customHeight="1">
      <c r="A298" s="62">
        <v>44414.0</v>
      </c>
      <c r="B298" s="49">
        <f>'Raw Data'!C316</f>
        <v>6021708</v>
      </c>
      <c r="C298" s="50">
        <f>'Raw Data'!AE316</f>
        <v>0</v>
      </c>
      <c r="D298" s="51">
        <f>'Raw Data'!J316</f>
        <v>72319</v>
      </c>
      <c r="E298" s="52">
        <f t="shared" si="1"/>
        <v>-72319</v>
      </c>
      <c r="F298" s="53"/>
      <c r="G298" s="54">
        <f>'Raw Data'!AG316</f>
        <v>0</v>
      </c>
      <c r="H298" s="55">
        <f>'Raw Data'!L316</f>
        <v>0</v>
      </c>
      <c r="I298" s="56">
        <f t="shared" si="2"/>
        <v>0</v>
      </c>
      <c r="J298" s="57"/>
      <c r="K298" s="58" t="str">
        <f>'Raw Data'!AH316</f>
        <v/>
      </c>
      <c r="L298" s="51">
        <f>'Raw Data'!N316</f>
        <v>0</v>
      </c>
      <c r="M298" s="52">
        <f t="shared" si="3"/>
        <v>0</v>
      </c>
      <c r="N298" s="57"/>
      <c r="O298" s="58">
        <f>'Raw Data'!AS316</f>
        <v>173.85</v>
      </c>
      <c r="P298" s="51">
        <f>'Raw Data'!Y316</f>
        <v>153.35</v>
      </c>
      <c r="Q298" s="52">
        <f t="shared" si="4"/>
        <v>-20.5</v>
      </c>
      <c r="R298" s="57"/>
      <c r="S298" s="58">
        <f t="shared" si="5"/>
        <v>-20.5</v>
      </c>
    </row>
    <row r="299" ht="12.75" customHeight="1">
      <c r="A299" s="62">
        <v>44414.0</v>
      </c>
      <c r="B299" s="49">
        <f>'Raw Data'!C313</f>
        <v>6025841</v>
      </c>
      <c r="C299" s="50">
        <f>'Raw Data'!AE313</f>
        <v>0</v>
      </c>
      <c r="D299" s="51">
        <f>'Raw Data'!J313</f>
        <v>21789</v>
      </c>
      <c r="E299" s="52">
        <f t="shared" si="1"/>
        <v>-21789</v>
      </c>
      <c r="F299" s="53"/>
      <c r="G299" s="54">
        <f>'Raw Data'!AG313</f>
        <v>0</v>
      </c>
      <c r="H299" s="55">
        <f>'Raw Data'!L313</f>
        <v>0</v>
      </c>
      <c r="I299" s="56">
        <f t="shared" si="2"/>
        <v>0</v>
      </c>
      <c r="J299" s="57"/>
      <c r="K299" s="58" t="str">
        <f>'Raw Data'!AH313</f>
        <v/>
      </c>
      <c r="L299" s="51">
        <f>'Raw Data'!N313</f>
        <v>0</v>
      </c>
      <c r="M299" s="52">
        <f t="shared" si="3"/>
        <v>0</v>
      </c>
      <c r="N299" s="57"/>
      <c r="O299" s="58">
        <f>'Raw Data'!AS313</f>
        <v>112.35</v>
      </c>
      <c r="P299" s="51">
        <f>'Raw Data'!Y313</f>
        <v>108.2</v>
      </c>
      <c r="Q299" s="52">
        <f t="shared" si="4"/>
        <v>-4.15</v>
      </c>
      <c r="R299" s="57"/>
      <c r="S299" s="58">
        <f t="shared" si="5"/>
        <v>-4.15</v>
      </c>
    </row>
    <row r="300" ht="12.75" customHeight="1">
      <c r="A300" s="62">
        <v>44414.0</v>
      </c>
      <c r="B300" s="60">
        <f>'Raw Data'!C358</f>
        <v>6034398</v>
      </c>
      <c r="C300" s="50">
        <f>'Raw Data'!AE358</f>
        <v>0</v>
      </c>
      <c r="D300" s="51">
        <f>'Raw Data'!J358</f>
        <v>55735</v>
      </c>
      <c r="E300" s="52">
        <f t="shared" si="1"/>
        <v>-55735</v>
      </c>
      <c r="F300" s="53"/>
      <c r="G300" s="54">
        <f>'Raw Data'!AG358</f>
        <v>0</v>
      </c>
      <c r="H300" s="55">
        <f>'Raw Data'!L358</f>
        <v>0.075</v>
      </c>
      <c r="I300" s="56">
        <f t="shared" si="2"/>
        <v>-0.075</v>
      </c>
      <c r="J300" s="57"/>
      <c r="K300" s="58" t="str">
        <f>'Raw Data'!AH358</f>
        <v/>
      </c>
      <c r="L300" s="51">
        <f>'Raw Data'!N358</f>
        <v>3419.1</v>
      </c>
      <c r="M300" s="52">
        <f t="shared" si="3"/>
        <v>-3419.1</v>
      </c>
      <c r="N300" s="57"/>
      <c r="O300" s="58">
        <f>'Raw Data'!AS358</f>
        <v>299.1</v>
      </c>
      <c r="P300" s="51">
        <f>'Raw Data'!Y358</f>
        <v>386.35</v>
      </c>
      <c r="Q300" s="52">
        <f t="shared" si="4"/>
        <v>87.25</v>
      </c>
      <c r="R300" s="57"/>
      <c r="S300" s="58">
        <f t="shared" si="5"/>
        <v>-3331.85</v>
      </c>
    </row>
    <row r="301" ht="12.75" customHeight="1">
      <c r="A301" s="62">
        <v>44414.0</v>
      </c>
      <c r="B301" s="49">
        <f>'Raw Data'!C297</f>
        <v>6064671</v>
      </c>
      <c r="C301" s="50">
        <f>'Raw Data'!AE297</f>
        <v>0</v>
      </c>
      <c r="D301" s="51">
        <f>'Raw Data'!J297</f>
        <v>35076</v>
      </c>
      <c r="E301" s="52">
        <f t="shared" si="1"/>
        <v>-35076</v>
      </c>
      <c r="F301" s="53"/>
      <c r="G301" s="54">
        <f>'Raw Data'!AG297</f>
        <v>0</v>
      </c>
      <c r="H301" s="55" t="str">
        <f>'Raw Data'!L297</f>
        <v>7%</v>
      </c>
      <c r="I301" s="56">
        <f t="shared" si="2"/>
        <v>-0.07</v>
      </c>
      <c r="J301" s="57"/>
      <c r="K301" s="58">
        <f>'Raw Data'!AH297</f>
        <v>2149.46</v>
      </c>
      <c r="L301" s="51">
        <f>'Raw Data'!N297</f>
        <v>2154.56</v>
      </c>
      <c r="M301" s="52">
        <f t="shared" si="3"/>
        <v>-5.1</v>
      </c>
      <c r="N301" s="57"/>
      <c r="O301" s="58">
        <f>'Raw Data'!AS297</f>
        <v>112.35</v>
      </c>
      <c r="P301" s="51">
        <f>'Raw Data'!Y297</f>
        <v>108.2</v>
      </c>
      <c r="Q301" s="52">
        <f t="shared" si="4"/>
        <v>-4.15</v>
      </c>
      <c r="R301" s="57"/>
      <c r="S301" s="58">
        <f t="shared" si="5"/>
        <v>-9.25</v>
      </c>
    </row>
    <row r="302" ht="12.75" customHeight="1">
      <c r="A302" s="62">
        <v>44414.0</v>
      </c>
      <c r="B302" s="49">
        <f>'Raw Data'!C279</f>
        <v>6066912</v>
      </c>
      <c r="C302" s="50">
        <f>'Raw Data'!AE279</f>
        <v>0</v>
      </c>
      <c r="D302" s="51">
        <f>'Raw Data'!J279</f>
        <v>103069</v>
      </c>
      <c r="E302" s="52">
        <f t="shared" si="1"/>
        <v>-103069</v>
      </c>
      <c r="F302" s="53"/>
      <c r="G302" s="54">
        <f>'Raw Data'!AG279</f>
        <v>0</v>
      </c>
      <c r="H302" s="55" t="str">
        <f>'Raw Data'!L279</f>
        <v>7%</v>
      </c>
      <c r="I302" s="56">
        <f t="shared" si="2"/>
        <v>-0.07</v>
      </c>
      <c r="J302" s="57"/>
      <c r="K302" s="58">
        <f>'Raw Data'!AH279</f>
        <v>6170</v>
      </c>
      <c r="L302" s="51">
        <f>'Raw Data'!N279</f>
        <v>6234.14</v>
      </c>
      <c r="M302" s="52">
        <f t="shared" si="3"/>
        <v>-64.14</v>
      </c>
      <c r="N302" s="57"/>
      <c r="O302" s="58">
        <f>'Raw Data'!AS279</f>
        <v>406.85</v>
      </c>
      <c r="P302" s="51">
        <f>'Raw Data'!Y279</f>
        <v>386.35</v>
      </c>
      <c r="Q302" s="52">
        <f t="shared" si="4"/>
        <v>-20.5</v>
      </c>
      <c r="R302" s="57"/>
      <c r="S302" s="58">
        <f t="shared" si="5"/>
        <v>-84.64</v>
      </c>
    </row>
    <row r="303" ht="12.75" customHeight="1">
      <c r="A303" s="62">
        <v>44414.0</v>
      </c>
      <c r="B303" s="49">
        <f>'Raw Data'!C298</f>
        <v>6072594</v>
      </c>
      <c r="C303" s="50">
        <f>'Raw Data'!AE298</f>
        <v>0</v>
      </c>
      <c r="D303" s="51">
        <f>'Raw Data'!J298</f>
        <v>13640</v>
      </c>
      <c r="E303" s="52">
        <f t="shared" si="1"/>
        <v>-13640</v>
      </c>
      <c r="F303" s="53"/>
      <c r="G303" s="54">
        <f>'Raw Data'!AG298</f>
        <v>0</v>
      </c>
      <c r="H303" s="55" t="str">
        <f>'Raw Data'!L298</f>
        <v>7.5%</v>
      </c>
      <c r="I303" s="56">
        <f t="shared" si="2"/>
        <v>-0.075</v>
      </c>
      <c r="J303" s="57"/>
      <c r="K303" s="58">
        <f>'Raw Data'!AH298</f>
        <v>879.6</v>
      </c>
      <c r="L303" s="51">
        <f>'Raw Data'!N298</f>
        <v>893.4</v>
      </c>
      <c r="M303" s="52">
        <f t="shared" si="3"/>
        <v>-13.8</v>
      </c>
      <c r="N303" s="57"/>
      <c r="O303" s="58">
        <f>'Raw Data'!AS298</f>
        <v>104.35</v>
      </c>
      <c r="P303" s="51">
        <f>'Raw Data'!Y298</f>
        <v>100.2</v>
      </c>
      <c r="Q303" s="52">
        <f t="shared" si="4"/>
        <v>-4.15</v>
      </c>
      <c r="R303" s="57"/>
      <c r="S303" s="58">
        <f t="shared" si="5"/>
        <v>-17.95</v>
      </c>
    </row>
    <row r="304" ht="12.75" customHeight="1">
      <c r="A304" s="62">
        <v>44414.0</v>
      </c>
      <c r="B304" s="49">
        <f>'Raw Data'!C284</f>
        <v>6079205</v>
      </c>
      <c r="C304" s="50">
        <f>'Raw Data'!AE284</f>
        <v>0</v>
      </c>
      <c r="D304" s="51">
        <f>'Raw Data'!J284</f>
        <v>37699</v>
      </c>
      <c r="E304" s="52">
        <f t="shared" si="1"/>
        <v>-37699</v>
      </c>
      <c r="F304" s="53"/>
      <c r="G304" s="54">
        <f>'Raw Data'!AG284</f>
        <v>0</v>
      </c>
      <c r="H304" s="55" t="str">
        <f>'Raw Data'!L284</f>
        <v>7.5%</v>
      </c>
      <c r="I304" s="56">
        <f t="shared" si="2"/>
        <v>-0.075</v>
      </c>
      <c r="J304" s="57"/>
      <c r="K304" s="58">
        <f>'Raw Data'!AH284</f>
        <v>2295</v>
      </c>
      <c r="L304" s="51">
        <f>'Raw Data'!N284</f>
        <v>2336.94</v>
      </c>
      <c r="M304" s="52">
        <f t="shared" si="3"/>
        <v>-41.94</v>
      </c>
      <c r="N304" s="57"/>
      <c r="O304" s="58">
        <f>'Raw Data'!AS284</f>
        <v>394.85</v>
      </c>
      <c r="P304" s="51">
        <f>'Raw Data'!Y284</f>
        <v>439.6</v>
      </c>
      <c r="Q304" s="52">
        <f t="shared" si="4"/>
        <v>44.75</v>
      </c>
      <c r="R304" s="57"/>
      <c r="S304" s="58">
        <f t="shared" si="5"/>
        <v>2.81</v>
      </c>
    </row>
    <row r="305" ht="12.75" customHeight="1">
      <c r="A305" s="62">
        <v>44414.0</v>
      </c>
      <c r="B305" s="60">
        <f>'Raw Data'!C323</f>
        <v>6082181</v>
      </c>
      <c r="C305" s="50">
        <f>'Raw Data'!AE323</f>
        <v>0</v>
      </c>
      <c r="D305" s="51">
        <f>'Raw Data'!J323</f>
        <v>23399</v>
      </c>
      <c r="E305" s="52">
        <f t="shared" si="1"/>
        <v>-23399</v>
      </c>
      <c r="F305" s="53"/>
      <c r="G305" s="54">
        <f>'Raw Data'!AG323</f>
        <v>0</v>
      </c>
      <c r="H305" s="55">
        <f>'Raw Data'!L323</f>
        <v>0.07</v>
      </c>
      <c r="I305" s="56">
        <f t="shared" si="2"/>
        <v>-0.07</v>
      </c>
      <c r="J305" s="57"/>
      <c r="K305" s="58">
        <f>'Raw Data'!AH323</f>
        <v>1406</v>
      </c>
      <c r="L305" s="51">
        <f>'Raw Data'!N323</f>
        <v>1453.94</v>
      </c>
      <c r="M305" s="52">
        <f t="shared" si="3"/>
        <v>-47.94</v>
      </c>
      <c r="N305" s="57"/>
      <c r="O305" s="58">
        <f>'Raw Data'!AS323</f>
        <v>404.85</v>
      </c>
      <c r="P305" s="51">
        <f>'Raw Data'!Y323</f>
        <v>384.35</v>
      </c>
      <c r="Q305" s="52">
        <f t="shared" si="4"/>
        <v>-20.5</v>
      </c>
      <c r="R305" s="57"/>
      <c r="S305" s="58">
        <f t="shared" si="5"/>
        <v>-68.44</v>
      </c>
    </row>
    <row r="306" ht="12.75" customHeight="1">
      <c r="A306" s="62">
        <v>44414.0</v>
      </c>
      <c r="B306" s="49">
        <f>'Raw Data'!C288</f>
        <v>6084213</v>
      </c>
      <c r="C306" s="50">
        <f>'Raw Data'!AE288</f>
        <v>0</v>
      </c>
      <c r="D306" s="51">
        <f>'Raw Data'!J288</f>
        <v>53099</v>
      </c>
      <c r="E306" s="52">
        <f t="shared" si="1"/>
        <v>-53099</v>
      </c>
      <c r="F306" s="53"/>
      <c r="G306" s="54">
        <f>'Raw Data'!AG288</f>
        <v>0</v>
      </c>
      <c r="H306" s="55" t="str">
        <f>'Raw Data'!L288</f>
        <v>7.5%</v>
      </c>
      <c r="I306" s="56">
        <f t="shared" si="2"/>
        <v>-0.075</v>
      </c>
      <c r="J306" s="57"/>
      <c r="K306" s="58">
        <f>'Raw Data'!AH288</f>
        <v>3249</v>
      </c>
      <c r="L306" s="51">
        <f>'Raw Data'!N288</f>
        <v>3260.94</v>
      </c>
      <c r="M306" s="52">
        <f t="shared" si="3"/>
        <v>-11.94</v>
      </c>
      <c r="N306" s="57"/>
      <c r="O306" s="58">
        <f>'Raw Data'!AS288</f>
        <v>246.35</v>
      </c>
      <c r="P306" s="51">
        <f>'Raw Data'!Y288</f>
        <v>305.85</v>
      </c>
      <c r="Q306" s="52">
        <f t="shared" si="4"/>
        <v>59.5</v>
      </c>
      <c r="R306" s="57"/>
      <c r="S306" s="58">
        <f t="shared" si="5"/>
        <v>47.56</v>
      </c>
    </row>
    <row r="307" ht="12.75" customHeight="1">
      <c r="A307" s="62">
        <v>44414.0</v>
      </c>
      <c r="B307" s="49">
        <f>'Raw Data'!C314</f>
        <v>6112292</v>
      </c>
      <c r="C307" s="50">
        <f>'Raw Data'!AE314</f>
        <v>0</v>
      </c>
      <c r="D307" s="51" t="str">
        <f>'Raw Data'!J314</f>
        <v/>
      </c>
      <c r="E307" s="52">
        <f t="shared" si="1"/>
        <v>0</v>
      </c>
      <c r="F307" s="53"/>
      <c r="G307" s="54">
        <f>'Raw Data'!AG314</f>
        <v>0</v>
      </c>
      <c r="H307" s="55">
        <f>'Raw Data'!L314</f>
        <v>0</v>
      </c>
      <c r="I307" s="56">
        <f t="shared" si="2"/>
        <v>0</v>
      </c>
      <c r="J307" s="57"/>
      <c r="K307" s="58" t="str">
        <f>'Raw Data'!AH314</f>
        <v/>
      </c>
      <c r="L307" s="51">
        <f>'Raw Data'!N314</f>
        <v>0</v>
      </c>
      <c r="M307" s="52">
        <f t="shared" si="3"/>
        <v>0</v>
      </c>
      <c r="N307" s="57"/>
      <c r="O307" s="58">
        <f>'Raw Data'!AS314</f>
        <v>112.35</v>
      </c>
      <c r="P307" s="51">
        <f>'Raw Data'!Y314</f>
        <v>161.35</v>
      </c>
      <c r="Q307" s="52">
        <f t="shared" si="4"/>
        <v>49</v>
      </c>
      <c r="R307" s="57"/>
      <c r="S307" s="58">
        <f t="shared" si="5"/>
        <v>49</v>
      </c>
    </row>
    <row r="308" ht="12.75" customHeight="1">
      <c r="A308" s="62">
        <v>44414.0</v>
      </c>
      <c r="B308" s="49">
        <f>'Raw Data'!C277</f>
        <v>6115200</v>
      </c>
      <c r="C308" s="50">
        <f>'Raw Data'!AE277</f>
        <v>0</v>
      </c>
      <c r="D308" s="51">
        <f>'Raw Data'!J277</f>
        <v>27849</v>
      </c>
      <c r="E308" s="52">
        <f t="shared" si="1"/>
        <v>-27849</v>
      </c>
      <c r="F308" s="53"/>
      <c r="G308" s="54">
        <f>'Raw Data'!AG277</f>
        <v>0</v>
      </c>
      <c r="H308" s="55" t="str">
        <f>'Raw Data'!L277</f>
        <v>7%</v>
      </c>
      <c r="I308" s="56">
        <f t="shared" si="2"/>
        <v>-0.07</v>
      </c>
      <c r="J308" s="57"/>
      <c r="K308" s="58">
        <f>'Raw Data'!AH277</f>
        <v>1685</v>
      </c>
      <c r="L308" s="51">
        <f>'Raw Data'!N277</f>
        <v>1720.94</v>
      </c>
      <c r="M308" s="52">
        <f t="shared" si="3"/>
        <v>-35.94</v>
      </c>
      <c r="N308" s="57"/>
      <c r="O308" s="58">
        <f>'Raw Data'!AS277</f>
        <v>368.85</v>
      </c>
      <c r="P308" s="51">
        <f>'Raw Data'!Y277</f>
        <v>378.35</v>
      </c>
      <c r="Q308" s="52">
        <f t="shared" si="4"/>
        <v>9.5</v>
      </c>
      <c r="R308" s="57"/>
      <c r="S308" s="58">
        <f t="shared" si="5"/>
        <v>-26.44</v>
      </c>
    </row>
    <row r="309" ht="12.75" customHeight="1">
      <c r="A309" s="62">
        <v>44414.0</v>
      </c>
      <c r="B309" s="49">
        <f>'Raw Data'!C282</f>
        <v>6131253</v>
      </c>
      <c r="C309" s="50">
        <f>'Raw Data'!AE282</f>
        <v>0</v>
      </c>
      <c r="D309" s="51">
        <f>'Raw Data'!J282</f>
        <v>60500</v>
      </c>
      <c r="E309" s="52">
        <f t="shared" si="1"/>
        <v>-60500</v>
      </c>
      <c r="F309" s="53"/>
      <c r="G309" s="54">
        <f>'Raw Data'!AG282</f>
        <v>0</v>
      </c>
      <c r="H309" s="55" t="str">
        <f>'Raw Data'!L282</f>
        <v>7%</v>
      </c>
      <c r="I309" s="56">
        <f t="shared" si="2"/>
        <v>-0.07</v>
      </c>
      <c r="J309" s="57"/>
      <c r="K309" s="58">
        <f>'Raw Data'!AH282</f>
        <v>3800</v>
      </c>
      <c r="L309" s="51">
        <f>'Raw Data'!N282</f>
        <v>3680</v>
      </c>
      <c r="M309" s="52">
        <f t="shared" si="3"/>
        <v>120</v>
      </c>
      <c r="N309" s="57"/>
      <c r="O309" s="58">
        <f>'Raw Data'!AS282</f>
        <v>406.85</v>
      </c>
      <c r="P309" s="51">
        <f>'Raw Data'!Y282</f>
        <v>386.35</v>
      </c>
      <c r="Q309" s="52">
        <f t="shared" si="4"/>
        <v>-20.5</v>
      </c>
      <c r="R309" s="57"/>
      <c r="S309" s="58">
        <f t="shared" si="5"/>
        <v>99.5</v>
      </c>
    </row>
    <row r="310" ht="12.75" customHeight="1">
      <c r="A310" s="62">
        <v>44414.0</v>
      </c>
      <c r="B310" s="60">
        <f>'Raw Data'!C350</f>
        <v>6132656</v>
      </c>
      <c r="C310" s="50">
        <f>'Raw Data'!AE350</f>
        <v>0</v>
      </c>
      <c r="D310" s="51">
        <f>'Raw Data'!J350</f>
        <v>31360</v>
      </c>
      <c r="E310" s="52">
        <f t="shared" si="1"/>
        <v>-31360</v>
      </c>
      <c r="F310" s="53"/>
      <c r="G310" s="54">
        <f>'Raw Data'!AG350</f>
        <v>0</v>
      </c>
      <c r="H310" s="55">
        <f>'Raw Data'!L350</f>
        <v>0.07</v>
      </c>
      <c r="I310" s="56">
        <f t="shared" si="2"/>
        <v>-0.07</v>
      </c>
      <c r="J310" s="57"/>
      <c r="K310" s="58">
        <f>'Raw Data'!AH350</f>
        <v>1924.7</v>
      </c>
      <c r="L310" s="51">
        <f>'Raw Data'!N350</f>
        <v>1931.6</v>
      </c>
      <c r="M310" s="52">
        <f t="shared" si="3"/>
        <v>-6.9</v>
      </c>
      <c r="N310" s="57"/>
      <c r="O310" s="58">
        <f>'Raw Data'!AS350</f>
        <v>406.85</v>
      </c>
      <c r="P310" s="51">
        <f>'Raw Data'!Y350</f>
        <v>386.35</v>
      </c>
      <c r="Q310" s="52">
        <f t="shared" si="4"/>
        <v>-20.5</v>
      </c>
      <c r="R310" s="57"/>
      <c r="S310" s="58">
        <f t="shared" si="5"/>
        <v>-27.4</v>
      </c>
    </row>
    <row r="311" ht="12.75" customHeight="1">
      <c r="A311" s="62">
        <v>44414.0</v>
      </c>
      <c r="B311" s="60">
        <f>'Raw Data'!C336</f>
        <v>6136549</v>
      </c>
      <c r="C311" s="50">
        <f>'Raw Data'!AE336</f>
        <v>0</v>
      </c>
      <c r="D311" s="51">
        <f>'Raw Data'!J336</f>
        <v>62749</v>
      </c>
      <c r="E311" s="52">
        <f t="shared" si="1"/>
        <v>-62749</v>
      </c>
      <c r="F311" s="53"/>
      <c r="G311" s="54">
        <f>'Raw Data'!AG336</f>
        <v>0</v>
      </c>
      <c r="H311" s="55">
        <f>'Raw Data'!L336</f>
        <v>0.07</v>
      </c>
      <c r="I311" s="56">
        <f t="shared" si="2"/>
        <v>-0.07</v>
      </c>
      <c r="J311" s="57"/>
      <c r="K311" s="58">
        <f>'Raw Data'!AH336</f>
        <v>3767</v>
      </c>
      <c r="L311" s="51">
        <f>'Raw Data'!N336</f>
        <v>3814.94</v>
      </c>
      <c r="M311" s="52">
        <f t="shared" si="3"/>
        <v>-47.94</v>
      </c>
      <c r="N311" s="57"/>
      <c r="O311" s="58">
        <f>'Raw Data'!AS336</f>
        <v>104.35</v>
      </c>
      <c r="P311" s="51">
        <f>'Raw Data'!Y336</f>
        <v>100.2</v>
      </c>
      <c r="Q311" s="52">
        <f t="shared" si="4"/>
        <v>-4.15</v>
      </c>
      <c r="R311" s="57"/>
      <c r="S311" s="58">
        <f t="shared" si="5"/>
        <v>-52.09</v>
      </c>
    </row>
    <row r="312" ht="12.75" customHeight="1">
      <c r="A312" s="62">
        <v>44414.0</v>
      </c>
      <c r="B312" s="60">
        <f>'Raw Data'!C337</f>
        <v>6150085</v>
      </c>
      <c r="C312" s="50">
        <f>'Raw Data'!AE337</f>
        <v>0</v>
      </c>
      <c r="D312" s="51">
        <f>'Raw Data'!J337</f>
        <v>55470</v>
      </c>
      <c r="E312" s="52">
        <f t="shared" si="1"/>
        <v>-55470</v>
      </c>
      <c r="F312" s="53"/>
      <c r="G312" s="54">
        <f>'Raw Data'!AG337</f>
        <v>0</v>
      </c>
      <c r="H312" s="55">
        <f>'Raw Data'!L337</f>
        <v>0.07</v>
      </c>
      <c r="I312" s="56">
        <f t="shared" si="2"/>
        <v>-0.07</v>
      </c>
      <c r="J312" s="57"/>
      <c r="K312" s="58">
        <f>'Raw Data'!AH337</f>
        <v>3336.62</v>
      </c>
      <c r="L312" s="51">
        <f>'Raw Data'!N337</f>
        <v>3378.2</v>
      </c>
      <c r="M312" s="52">
        <f t="shared" si="3"/>
        <v>-41.58</v>
      </c>
      <c r="N312" s="57"/>
      <c r="O312" s="58">
        <f>'Raw Data'!AS337</f>
        <v>112.35</v>
      </c>
      <c r="P312" s="51">
        <f>'Raw Data'!Y337</f>
        <v>108.2</v>
      </c>
      <c r="Q312" s="52">
        <f t="shared" si="4"/>
        <v>-4.15</v>
      </c>
      <c r="R312" s="57"/>
      <c r="S312" s="58">
        <f t="shared" si="5"/>
        <v>-45.73</v>
      </c>
    </row>
    <row r="313" ht="12.75" customHeight="1">
      <c r="A313" s="62">
        <v>44414.0</v>
      </c>
      <c r="B313" s="60">
        <f>'Raw Data'!C328</f>
        <v>6150171</v>
      </c>
      <c r="C313" s="50">
        <f>'Raw Data'!AE328</f>
        <v>0</v>
      </c>
      <c r="D313" s="51">
        <f>'Raw Data'!J328</f>
        <v>80799</v>
      </c>
      <c r="E313" s="52">
        <f t="shared" si="1"/>
        <v>-80799</v>
      </c>
      <c r="F313" s="53"/>
      <c r="G313" s="54">
        <f>'Raw Data'!AG328</f>
        <v>0</v>
      </c>
      <c r="H313" s="55">
        <f>'Raw Data'!L328</f>
        <v>0.07</v>
      </c>
      <c r="I313" s="56">
        <f t="shared" si="2"/>
        <v>-0.07</v>
      </c>
      <c r="J313" s="57"/>
      <c r="K313" s="58">
        <f>'Raw Data'!AH328</f>
        <v>4850</v>
      </c>
      <c r="L313" s="51">
        <f>'Raw Data'!N328</f>
        <v>4897.94</v>
      </c>
      <c r="M313" s="52">
        <f t="shared" si="3"/>
        <v>-47.94</v>
      </c>
      <c r="N313" s="57"/>
      <c r="O313" s="58">
        <f>'Raw Data'!AS328</f>
        <v>386.85</v>
      </c>
      <c r="P313" s="51">
        <f>'Raw Data'!Y328</f>
        <v>376.35</v>
      </c>
      <c r="Q313" s="52">
        <f t="shared" si="4"/>
        <v>-10.5</v>
      </c>
      <c r="R313" s="57"/>
      <c r="S313" s="58">
        <f t="shared" si="5"/>
        <v>-58.44</v>
      </c>
    </row>
    <row r="314" ht="12.75" customHeight="1">
      <c r="A314" s="62">
        <v>44414.0</v>
      </c>
      <c r="B314" s="60">
        <f>'Raw Data'!C320</f>
        <v>6166233</v>
      </c>
      <c r="C314" s="50">
        <f>'Raw Data'!AE320</f>
        <v>0</v>
      </c>
      <c r="D314" s="51" t="str">
        <f>'Raw Data'!J320</f>
        <v/>
      </c>
      <c r="E314" s="52">
        <f t="shared" si="1"/>
        <v>0</v>
      </c>
      <c r="F314" s="53"/>
      <c r="G314" s="54">
        <f>'Raw Data'!AG320</f>
        <v>0</v>
      </c>
      <c r="H314" s="55">
        <f>'Raw Data'!L320</f>
        <v>0</v>
      </c>
      <c r="I314" s="56">
        <f t="shared" si="2"/>
        <v>0</v>
      </c>
      <c r="J314" s="57"/>
      <c r="K314" s="58" t="str">
        <f>'Raw Data'!AH320</f>
        <v/>
      </c>
      <c r="L314" s="51">
        <f>'Raw Data'!N320</f>
        <v>0</v>
      </c>
      <c r="M314" s="52">
        <f t="shared" si="3"/>
        <v>0</v>
      </c>
      <c r="N314" s="57"/>
      <c r="O314" s="58">
        <f>'Raw Data'!AS320</f>
        <v>173.85</v>
      </c>
      <c r="P314" s="51">
        <f>'Raw Data'!Y320</f>
        <v>153.35</v>
      </c>
      <c r="Q314" s="52">
        <f t="shared" si="4"/>
        <v>-20.5</v>
      </c>
      <c r="R314" s="57"/>
      <c r="S314" s="58">
        <f t="shared" si="5"/>
        <v>-20.5</v>
      </c>
    </row>
    <row r="315" ht="12.75" customHeight="1">
      <c r="A315" s="62">
        <v>44414.0</v>
      </c>
      <c r="B315" s="60">
        <f>'Raw Data'!C351</f>
        <v>6176896</v>
      </c>
      <c r="C315" s="50">
        <f>'Raw Data'!AE351</f>
        <v>0</v>
      </c>
      <c r="D315" s="51">
        <f>'Raw Data'!J351</f>
        <v>22598</v>
      </c>
      <c r="E315" s="52">
        <f t="shared" si="1"/>
        <v>-22598</v>
      </c>
      <c r="F315" s="53"/>
      <c r="G315" s="54">
        <f>'Raw Data'!AG351</f>
        <v>0</v>
      </c>
      <c r="H315" s="55">
        <f>'Raw Data'!L351</f>
        <v>0.07</v>
      </c>
      <c r="I315" s="56">
        <f t="shared" si="2"/>
        <v>-0.07</v>
      </c>
      <c r="J315" s="57"/>
      <c r="K315" s="58">
        <f>'Raw Data'!AH351</f>
        <v>1310</v>
      </c>
      <c r="L315" s="51">
        <f>'Raw Data'!N351</f>
        <v>1405.88</v>
      </c>
      <c r="M315" s="52">
        <f t="shared" si="3"/>
        <v>-95.88</v>
      </c>
      <c r="N315" s="57"/>
      <c r="O315" s="58">
        <f>'Raw Data'!AS351</f>
        <v>406.85</v>
      </c>
      <c r="P315" s="51">
        <f>'Raw Data'!Y351</f>
        <v>414.6</v>
      </c>
      <c r="Q315" s="52">
        <f t="shared" si="4"/>
        <v>7.75</v>
      </c>
      <c r="R315" s="57"/>
      <c r="S315" s="58">
        <f t="shared" si="5"/>
        <v>-88.13</v>
      </c>
    </row>
    <row r="316" ht="12.75" customHeight="1">
      <c r="A316" s="62">
        <v>44414.0</v>
      </c>
      <c r="B316" s="49">
        <f>'Raw Data'!C317</f>
        <v>6179293</v>
      </c>
      <c r="C316" s="50">
        <f>'Raw Data'!AE317</f>
        <v>0</v>
      </c>
      <c r="D316" s="51">
        <f>'Raw Data'!J317</f>
        <v>51712</v>
      </c>
      <c r="E316" s="52">
        <f t="shared" si="1"/>
        <v>-51712</v>
      </c>
      <c r="F316" s="53"/>
      <c r="G316" s="54">
        <f>'Raw Data'!AG317</f>
        <v>0</v>
      </c>
      <c r="H316" s="55" t="str">
        <f>'Raw Data'!L317</f>
        <v>6.5%</v>
      </c>
      <c r="I316" s="56">
        <f t="shared" si="2"/>
        <v>-0.065</v>
      </c>
      <c r="J316" s="57"/>
      <c r="K316" s="58">
        <f>'Raw Data'!AH317</f>
        <v>3085.78</v>
      </c>
      <c r="L316" s="51">
        <f>'Raw Data'!N317</f>
        <v>3127.72</v>
      </c>
      <c r="M316" s="52">
        <f t="shared" si="3"/>
        <v>-41.94</v>
      </c>
      <c r="N316" s="57"/>
      <c r="O316" s="58">
        <f>'Raw Data'!AS317</f>
        <v>404.85</v>
      </c>
      <c r="P316" s="51">
        <f>'Raw Data'!Y317</f>
        <v>384.35</v>
      </c>
      <c r="Q316" s="52">
        <f t="shared" si="4"/>
        <v>-20.5</v>
      </c>
      <c r="R316" s="57"/>
      <c r="S316" s="58">
        <f t="shared" si="5"/>
        <v>-62.44</v>
      </c>
    </row>
    <row r="317" ht="12.75" customHeight="1">
      <c r="A317" s="62">
        <v>44414.0</v>
      </c>
      <c r="B317" s="49">
        <f>'Raw Data'!C299</f>
        <v>6181515</v>
      </c>
      <c r="C317" s="50">
        <f>'Raw Data'!AE299</f>
        <v>0</v>
      </c>
      <c r="D317" s="51">
        <f>'Raw Data'!J299</f>
        <v>21760</v>
      </c>
      <c r="E317" s="52">
        <f t="shared" si="1"/>
        <v>-21760</v>
      </c>
      <c r="F317" s="53"/>
      <c r="G317" s="54">
        <f>'Raw Data'!AG299</f>
        <v>0</v>
      </c>
      <c r="H317" s="55" t="str">
        <f>'Raw Data'!L299</f>
        <v>7%</v>
      </c>
      <c r="I317" s="56">
        <f t="shared" si="2"/>
        <v>-0.07</v>
      </c>
      <c r="J317" s="57"/>
      <c r="K317" s="58">
        <f>'Raw Data'!AH299</f>
        <v>1080.2</v>
      </c>
      <c r="L317" s="51">
        <f>'Raw Data'!N299</f>
        <v>1355.6</v>
      </c>
      <c r="M317" s="52">
        <f t="shared" si="3"/>
        <v>-275.4</v>
      </c>
      <c r="N317" s="57"/>
      <c r="O317" s="58">
        <f>'Raw Data'!AS299</f>
        <v>208.85</v>
      </c>
      <c r="P317" s="51">
        <f>'Raw Data'!Y299</f>
        <v>208.6</v>
      </c>
      <c r="Q317" s="52">
        <f t="shared" si="4"/>
        <v>-0.25</v>
      </c>
      <c r="R317" s="57"/>
      <c r="S317" s="58">
        <f t="shared" si="5"/>
        <v>-275.65</v>
      </c>
    </row>
    <row r="318" ht="12.75" customHeight="1">
      <c r="A318" s="62">
        <v>44414.0</v>
      </c>
      <c r="B318" s="60">
        <f>'Raw Data'!C338</f>
        <v>6185233</v>
      </c>
      <c r="C318" s="50">
        <f>'Raw Data'!AE338</f>
        <v>0</v>
      </c>
      <c r="D318" s="51">
        <f>'Raw Data'!J338</f>
        <v>15387</v>
      </c>
      <c r="E318" s="52">
        <f t="shared" si="1"/>
        <v>-15387</v>
      </c>
      <c r="F318" s="53"/>
      <c r="G318" s="54">
        <f>'Raw Data'!AG338</f>
        <v>0</v>
      </c>
      <c r="H318" s="55">
        <f>'Raw Data'!L338</f>
        <v>0.075</v>
      </c>
      <c r="I318" s="56">
        <f t="shared" si="2"/>
        <v>-0.075</v>
      </c>
      <c r="J318" s="57"/>
      <c r="K318" s="58">
        <f>'Raw Data'!AH338</f>
        <v>950.88</v>
      </c>
      <c r="L318" s="51">
        <f>'Raw Data'!N338</f>
        <v>998.22</v>
      </c>
      <c r="M318" s="52">
        <f t="shared" si="3"/>
        <v>-47.34</v>
      </c>
      <c r="N318" s="57"/>
      <c r="O318" s="58">
        <f>'Raw Data'!AS338</f>
        <v>398.85</v>
      </c>
      <c r="P318" s="51">
        <f>'Raw Data'!Y338</f>
        <v>378.35</v>
      </c>
      <c r="Q318" s="52">
        <f t="shared" si="4"/>
        <v>-20.5</v>
      </c>
      <c r="R318" s="57"/>
      <c r="S318" s="58">
        <f t="shared" si="5"/>
        <v>-67.84</v>
      </c>
    </row>
    <row r="319" ht="12.75" customHeight="1">
      <c r="A319" s="62">
        <v>44414.0</v>
      </c>
      <c r="B319" s="60">
        <f>'Raw Data'!C360</f>
        <v>6192696</v>
      </c>
      <c r="C319" s="50">
        <f>'Raw Data'!AE360</f>
        <v>0</v>
      </c>
      <c r="D319" s="51">
        <f>'Raw Data'!J360</f>
        <v>4099</v>
      </c>
      <c r="E319" s="52">
        <f t="shared" si="1"/>
        <v>-4099</v>
      </c>
      <c r="F319" s="53"/>
      <c r="G319" s="54">
        <f>'Raw Data'!AG360</f>
        <v>0</v>
      </c>
      <c r="H319" s="55">
        <f>'Raw Data'!L360</f>
        <v>0.07</v>
      </c>
      <c r="I319" s="56">
        <f t="shared" si="2"/>
        <v>-0.07</v>
      </c>
      <c r="J319" s="57"/>
      <c r="K319" s="58">
        <f>'Raw Data'!AH360</f>
        <v>245</v>
      </c>
      <c r="L319" s="51">
        <f>'Raw Data'!N360</f>
        <v>286.93</v>
      </c>
      <c r="M319" s="52">
        <f t="shared" si="3"/>
        <v>-41.93</v>
      </c>
      <c r="N319" s="57"/>
      <c r="O319" s="58">
        <f>'Raw Data'!AS360</f>
        <v>142.65</v>
      </c>
      <c r="P319" s="51">
        <f>'Raw Data'!Y360</f>
        <v>106.2</v>
      </c>
      <c r="Q319" s="52">
        <f t="shared" si="4"/>
        <v>-36.45</v>
      </c>
      <c r="R319" s="57"/>
      <c r="S319" s="58">
        <f t="shared" si="5"/>
        <v>-78.38</v>
      </c>
    </row>
    <row r="320" ht="12.75" customHeight="1">
      <c r="A320" s="62">
        <v>44414.0</v>
      </c>
      <c r="B320" s="49">
        <f>'Raw Data'!C287</f>
        <v>6193085</v>
      </c>
      <c r="C320" s="50">
        <f>'Raw Data'!AE287</f>
        <v>0</v>
      </c>
      <c r="D320" s="51">
        <f>'Raw Data'!J287</f>
        <v>18725.6</v>
      </c>
      <c r="E320" s="52">
        <f t="shared" si="1"/>
        <v>-18725.6</v>
      </c>
      <c r="F320" s="53"/>
      <c r="G320" s="54">
        <f>'Raw Data'!AG287</f>
        <v>0</v>
      </c>
      <c r="H320" s="55" t="str">
        <f>'Raw Data'!L287</f>
        <v>7%</v>
      </c>
      <c r="I320" s="56">
        <f t="shared" si="2"/>
        <v>-0.07</v>
      </c>
      <c r="J320" s="57"/>
      <c r="K320" s="58" t="str">
        <f>'Raw Data'!AH287</f>
        <v/>
      </c>
      <c r="L320" s="51">
        <f>'Raw Data'!N287</f>
        <v>1173.54</v>
      </c>
      <c r="M320" s="52">
        <f t="shared" si="3"/>
        <v>-1173.54</v>
      </c>
      <c r="N320" s="57"/>
      <c r="O320" s="58">
        <f>'Raw Data'!AS287</f>
        <v>386.85</v>
      </c>
      <c r="P320" s="51">
        <f>'Raw Data'!Y287</f>
        <v>386.35</v>
      </c>
      <c r="Q320" s="52">
        <f t="shared" si="4"/>
        <v>-0.5</v>
      </c>
      <c r="R320" s="57"/>
      <c r="S320" s="58">
        <f t="shared" si="5"/>
        <v>-1174.04</v>
      </c>
    </row>
    <row r="321" ht="12.75" customHeight="1">
      <c r="A321" s="62">
        <v>44414.0</v>
      </c>
      <c r="B321" s="49">
        <f>'Raw Data'!C300</f>
        <v>6196911</v>
      </c>
      <c r="C321" s="50">
        <f>'Raw Data'!AE300</f>
        <v>0</v>
      </c>
      <c r="D321" s="51" t="str">
        <f>'Raw Data'!J300</f>
        <v/>
      </c>
      <c r="E321" s="52">
        <f t="shared" si="1"/>
        <v>0</v>
      </c>
      <c r="F321" s="53"/>
      <c r="G321" s="54">
        <f>'Raw Data'!AG300</f>
        <v>0</v>
      </c>
      <c r="H321" s="55">
        <f>'Raw Data'!L300</f>
        <v>0</v>
      </c>
      <c r="I321" s="56">
        <f t="shared" si="2"/>
        <v>0</v>
      </c>
      <c r="J321" s="57"/>
      <c r="K321" s="58" t="str">
        <f>'Raw Data'!AH300</f>
        <v/>
      </c>
      <c r="L321" s="51">
        <f>'Raw Data'!N300</f>
        <v>0</v>
      </c>
      <c r="M321" s="52">
        <f t="shared" si="3"/>
        <v>0</v>
      </c>
      <c r="N321" s="57"/>
      <c r="O321" s="58">
        <f>'Raw Data'!AS300</f>
        <v>396.85</v>
      </c>
      <c r="P321" s="51">
        <f>'Raw Data'!Y300</f>
        <v>151.35</v>
      </c>
      <c r="Q321" s="52">
        <f t="shared" si="4"/>
        <v>-245.5</v>
      </c>
      <c r="R321" s="57"/>
      <c r="S321" s="58">
        <f t="shared" si="5"/>
        <v>-245.5</v>
      </c>
    </row>
    <row r="322" ht="12.75" customHeight="1">
      <c r="A322" s="62">
        <v>44414.0</v>
      </c>
      <c r="B322" s="60">
        <f>'Raw Data'!C319</f>
        <v>6201652</v>
      </c>
      <c r="C322" s="50">
        <f>'Raw Data'!AE319</f>
        <v>0</v>
      </c>
      <c r="D322" s="51">
        <f>'Raw Data'!J319</f>
        <v>42232</v>
      </c>
      <c r="E322" s="52">
        <f t="shared" si="1"/>
        <v>-42232</v>
      </c>
      <c r="F322" s="53"/>
      <c r="G322" s="54">
        <f>'Raw Data'!AG319</f>
        <v>0</v>
      </c>
      <c r="H322" s="55">
        <f>'Raw Data'!L319</f>
        <v>0.065</v>
      </c>
      <c r="I322" s="56">
        <f t="shared" si="2"/>
        <v>-0.065</v>
      </c>
      <c r="J322" s="57"/>
      <c r="K322" s="58">
        <f>'Raw Data'!AH319</f>
        <v>2516.98</v>
      </c>
      <c r="L322" s="51">
        <f>'Raw Data'!N319</f>
        <v>2558.92</v>
      </c>
      <c r="M322" s="52">
        <f t="shared" si="3"/>
        <v>-41.94</v>
      </c>
      <c r="N322" s="57"/>
      <c r="O322" s="58">
        <f>'Raw Data'!AS319</f>
        <v>173.85</v>
      </c>
      <c r="P322" s="51">
        <f>'Raw Data'!Y319</f>
        <v>378.35</v>
      </c>
      <c r="Q322" s="52">
        <f t="shared" si="4"/>
        <v>204.5</v>
      </c>
      <c r="R322" s="57"/>
      <c r="S322" s="58">
        <f t="shared" si="5"/>
        <v>162.56</v>
      </c>
    </row>
    <row r="323" ht="12.75" customHeight="1">
      <c r="A323" s="62">
        <v>44414.0</v>
      </c>
      <c r="B323" s="60">
        <f>'Raw Data'!C339</f>
        <v>6206552</v>
      </c>
      <c r="C323" s="50">
        <f>'Raw Data'!AE339</f>
        <v>0</v>
      </c>
      <c r="D323" s="51">
        <f>'Raw Data'!J339</f>
        <v>31289</v>
      </c>
      <c r="E323" s="52">
        <f t="shared" si="1"/>
        <v>-31289</v>
      </c>
      <c r="F323" s="53"/>
      <c r="G323" s="54">
        <f>'Raw Data'!AG339</f>
        <v>0</v>
      </c>
      <c r="H323" s="55">
        <f>'Raw Data'!L339</f>
        <v>0</v>
      </c>
      <c r="I323" s="56">
        <f t="shared" si="2"/>
        <v>0</v>
      </c>
      <c r="J323" s="57"/>
      <c r="K323" s="58" t="str">
        <f>'Raw Data'!AH339</f>
        <v/>
      </c>
      <c r="L323" s="51">
        <f>'Raw Data'!N339</f>
        <v>0</v>
      </c>
      <c r="M323" s="52">
        <f t="shared" si="3"/>
        <v>0</v>
      </c>
      <c r="N323" s="57"/>
      <c r="O323" s="58">
        <f>'Raw Data'!AS339</f>
        <v>181.85</v>
      </c>
      <c r="P323" s="51">
        <f>'Raw Data'!Y339</f>
        <v>216.6</v>
      </c>
      <c r="Q323" s="52">
        <f t="shared" si="4"/>
        <v>34.75</v>
      </c>
      <c r="R323" s="57"/>
      <c r="S323" s="58">
        <f t="shared" si="5"/>
        <v>34.75</v>
      </c>
    </row>
    <row r="324" ht="12.75" customHeight="1">
      <c r="A324" s="62">
        <v>44414.0</v>
      </c>
      <c r="B324" s="49">
        <f>'Raw Data'!C278</f>
        <v>6208746</v>
      </c>
      <c r="C324" s="50">
        <f>'Raw Data'!AE278</f>
        <v>0</v>
      </c>
      <c r="D324" s="51">
        <f>'Raw Data'!J278</f>
        <v>45835</v>
      </c>
      <c r="E324" s="52">
        <f t="shared" si="1"/>
        <v>-45835</v>
      </c>
      <c r="F324" s="53"/>
      <c r="G324" s="54">
        <f>'Raw Data'!AG278</f>
        <v>0</v>
      </c>
      <c r="H324" s="55" t="str">
        <f>'Raw Data'!L278</f>
        <v>7%</v>
      </c>
      <c r="I324" s="56">
        <f t="shared" si="2"/>
        <v>-0.07</v>
      </c>
      <c r="J324" s="57"/>
      <c r="K324" s="58" t="str">
        <f>'Raw Data'!AH278</f>
        <v/>
      </c>
      <c r="L324" s="51">
        <f>'Raw Data'!N278</f>
        <v>2800.1</v>
      </c>
      <c r="M324" s="52">
        <f t="shared" si="3"/>
        <v>-2800.1</v>
      </c>
      <c r="N324" s="57"/>
      <c r="O324" s="58">
        <f>'Raw Data'!AS278</f>
        <v>171.35</v>
      </c>
      <c r="P324" s="51">
        <f>'Raw Data'!Y278</f>
        <v>153.35</v>
      </c>
      <c r="Q324" s="52">
        <f t="shared" si="4"/>
        <v>-18</v>
      </c>
      <c r="R324" s="57"/>
      <c r="S324" s="58">
        <f t="shared" si="5"/>
        <v>-2818.1</v>
      </c>
    </row>
    <row r="325" ht="12.75" customHeight="1">
      <c r="A325" s="62">
        <v>44414.0</v>
      </c>
      <c r="B325" s="49">
        <f>'Raw Data'!C315</f>
        <v>6220651</v>
      </c>
      <c r="C325" s="50">
        <f>'Raw Data'!AE315</f>
        <v>0</v>
      </c>
      <c r="D325" s="51">
        <f>'Raw Data'!J315</f>
        <v>9269</v>
      </c>
      <c r="E325" s="52">
        <f t="shared" si="1"/>
        <v>-9269</v>
      </c>
      <c r="F325" s="53"/>
      <c r="G325" s="54">
        <f>'Raw Data'!AG315</f>
        <v>0</v>
      </c>
      <c r="H325" s="55" t="str">
        <f>'Raw Data'!L315</f>
        <v>7%</v>
      </c>
      <c r="I325" s="56">
        <f t="shared" si="2"/>
        <v>-0.07</v>
      </c>
      <c r="J325" s="57"/>
      <c r="K325" s="58">
        <f>'Raw Data'!AH315</f>
        <v>564.2</v>
      </c>
      <c r="L325" s="51">
        <f>'Raw Data'!N315</f>
        <v>606.14</v>
      </c>
      <c r="M325" s="52">
        <f t="shared" si="3"/>
        <v>-41.94</v>
      </c>
      <c r="N325" s="57"/>
      <c r="O325" s="58">
        <f>'Raw Data'!AS315</f>
        <v>108.85</v>
      </c>
      <c r="P325" s="51">
        <f>'Raw Data'!Y315</f>
        <v>100.2</v>
      </c>
      <c r="Q325" s="52">
        <f t="shared" si="4"/>
        <v>-8.65</v>
      </c>
      <c r="R325" s="57"/>
      <c r="S325" s="58">
        <f t="shared" si="5"/>
        <v>-50.59</v>
      </c>
    </row>
    <row r="326" ht="12.75" customHeight="1">
      <c r="A326" s="62">
        <v>44414.0</v>
      </c>
      <c r="B326" s="60">
        <f>'Raw Data'!C324</f>
        <v>6221586</v>
      </c>
      <c r="C326" s="50">
        <f>'Raw Data'!AE324</f>
        <v>0</v>
      </c>
      <c r="D326" s="51">
        <f>'Raw Data'!J324</f>
        <v>9582</v>
      </c>
      <c r="E326" s="52">
        <f t="shared" si="1"/>
        <v>-9582</v>
      </c>
      <c r="F326" s="53"/>
      <c r="G326" s="54">
        <f>'Raw Data'!AG324</f>
        <v>0</v>
      </c>
      <c r="H326" s="55">
        <f>'Raw Data'!L324</f>
        <v>0</v>
      </c>
      <c r="I326" s="56">
        <f t="shared" si="2"/>
        <v>0</v>
      </c>
      <c r="J326" s="57"/>
      <c r="K326" s="58" t="str">
        <f>'Raw Data'!AH324</f>
        <v/>
      </c>
      <c r="L326" s="51">
        <f>'Raw Data'!N324</f>
        <v>0</v>
      </c>
      <c r="M326" s="52">
        <f t="shared" si="3"/>
        <v>0</v>
      </c>
      <c r="N326" s="57"/>
      <c r="O326" s="58">
        <f>'Raw Data'!AS324</f>
        <v>104.35</v>
      </c>
      <c r="P326" s="51">
        <f>'Raw Data'!Y324</f>
        <v>100.2</v>
      </c>
      <c r="Q326" s="52">
        <f t="shared" si="4"/>
        <v>-4.15</v>
      </c>
      <c r="R326" s="57"/>
      <c r="S326" s="58">
        <f t="shared" si="5"/>
        <v>-4.15</v>
      </c>
    </row>
    <row r="327" ht="12.75" customHeight="1">
      <c r="A327" s="62">
        <v>44414.0</v>
      </c>
      <c r="B327" s="60">
        <f>'Raw Data'!C340</f>
        <v>6230574</v>
      </c>
      <c r="C327" s="50">
        <f>'Raw Data'!AE340</f>
        <v>0</v>
      </c>
      <c r="D327" s="51">
        <f>'Raw Data'!J340</f>
        <v>54426</v>
      </c>
      <c r="E327" s="52">
        <f t="shared" si="1"/>
        <v>-54426</v>
      </c>
      <c r="F327" s="53"/>
      <c r="G327" s="54">
        <f>'Raw Data'!AG340</f>
        <v>0</v>
      </c>
      <c r="H327" s="55">
        <f>'Raw Data'!L340</f>
        <v>0.07</v>
      </c>
      <c r="I327" s="56">
        <f t="shared" si="2"/>
        <v>-0.07</v>
      </c>
      <c r="J327" s="57"/>
      <c r="K327" s="58">
        <f>'Raw Data'!AH340</f>
        <v>3098</v>
      </c>
      <c r="L327" s="51">
        <f>'Raw Data'!N340</f>
        <v>3315.56</v>
      </c>
      <c r="M327" s="52">
        <f t="shared" si="3"/>
        <v>-217.56</v>
      </c>
      <c r="N327" s="57"/>
      <c r="O327" s="58">
        <f>'Raw Data'!AS340</f>
        <v>112.35</v>
      </c>
      <c r="P327" s="51">
        <f>'Raw Data'!Y340</f>
        <v>108.2</v>
      </c>
      <c r="Q327" s="52">
        <f t="shared" si="4"/>
        <v>-4.15</v>
      </c>
      <c r="R327" s="57"/>
      <c r="S327" s="58">
        <f t="shared" si="5"/>
        <v>-221.71</v>
      </c>
    </row>
    <row r="328" ht="12.75" customHeight="1">
      <c r="A328" s="62">
        <v>44414.0</v>
      </c>
      <c r="B328" s="60">
        <f>'Raw Data'!C341</f>
        <v>6240370</v>
      </c>
      <c r="C328" s="50">
        <f>'Raw Data'!AE341</f>
        <v>0</v>
      </c>
      <c r="D328" s="51">
        <f>'Raw Data'!J341</f>
        <v>34108</v>
      </c>
      <c r="E328" s="52">
        <f t="shared" si="1"/>
        <v>-34108</v>
      </c>
      <c r="F328" s="53"/>
      <c r="G328" s="54">
        <f>'Raw Data'!AG341</f>
        <v>0</v>
      </c>
      <c r="H328" s="55">
        <f>'Raw Data'!L341</f>
        <v>0</v>
      </c>
      <c r="I328" s="56">
        <f t="shared" si="2"/>
        <v>0</v>
      </c>
      <c r="J328" s="57"/>
      <c r="K328" s="58">
        <f>'Raw Data'!AH341</f>
        <v>1076.9</v>
      </c>
      <c r="L328" s="51">
        <f>'Raw Data'!N341</f>
        <v>0</v>
      </c>
      <c r="M328" s="52">
        <f t="shared" si="3"/>
        <v>1076.9</v>
      </c>
      <c r="N328" s="57"/>
      <c r="O328" s="58">
        <f>'Raw Data'!AS341</f>
        <v>406.85</v>
      </c>
      <c r="P328" s="51">
        <f>'Raw Data'!Y341</f>
        <v>161.35</v>
      </c>
      <c r="Q328" s="52">
        <f t="shared" si="4"/>
        <v>-245.5</v>
      </c>
      <c r="R328" s="57"/>
      <c r="S328" s="58">
        <f t="shared" si="5"/>
        <v>831.4</v>
      </c>
    </row>
    <row r="329" ht="12.75" customHeight="1">
      <c r="A329" s="62">
        <v>44414.0</v>
      </c>
      <c r="B329" s="49">
        <f>'Raw Data'!C273</f>
        <v>6240631</v>
      </c>
      <c r="C329" s="50">
        <f>'Raw Data'!AE273</f>
        <v>0</v>
      </c>
      <c r="D329" s="51">
        <f>'Raw Data'!J273</f>
        <v>9233</v>
      </c>
      <c r="E329" s="52">
        <f t="shared" si="1"/>
        <v>-9233</v>
      </c>
      <c r="F329" s="53"/>
      <c r="G329" s="54">
        <f>'Raw Data'!AG273</f>
        <v>0</v>
      </c>
      <c r="H329" s="55" t="str">
        <f>'Raw Data'!L273</f>
        <v>7%</v>
      </c>
      <c r="I329" s="56">
        <f t="shared" si="2"/>
        <v>-0.07</v>
      </c>
      <c r="J329" s="57"/>
      <c r="K329" s="58">
        <f>'Raw Data'!AH273</f>
        <v>573.98</v>
      </c>
      <c r="L329" s="51">
        <f>'Raw Data'!N273</f>
        <v>603.98</v>
      </c>
      <c r="M329" s="52">
        <f t="shared" si="3"/>
        <v>-30</v>
      </c>
      <c r="N329" s="57"/>
      <c r="O329" s="58">
        <f>'Raw Data'!AS273</f>
        <v>85.85</v>
      </c>
      <c r="P329" s="51">
        <f>'Raw Data'!Y273</f>
        <v>100.2</v>
      </c>
      <c r="Q329" s="52">
        <f t="shared" si="4"/>
        <v>14.35</v>
      </c>
      <c r="R329" s="57"/>
      <c r="S329" s="58">
        <f t="shared" si="5"/>
        <v>-15.65</v>
      </c>
    </row>
    <row r="330" ht="12.75" customHeight="1">
      <c r="A330" s="62">
        <v>44414.0</v>
      </c>
      <c r="B330" s="49">
        <f>'Raw Data'!C301</f>
        <v>6241328</v>
      </c>
      <c r="C330" s="50">
        <f>'Raw Data'!AE301</f>
        <v>0</v>
      </c>
      <c r="D330" s="51">
        <f>'Raw Data'!J301</f>
        <v>51677</v>
      </c>
      <c r="E330" s="52">
        <f t="shared" si="1"/>
        <v>-51677</v>
      </c>
      <c r="F330" s="53"/>
      <c r="G330" s="54">
        <f>'Raw Data'!AG301</f>
        <v>0</v>
      </c>
      <c r="H330" s="55" t="str">
        <f>'Raw Data'!L301</f>
        <v>6.5%</v>
      </c>
      <c r="I330" s="56">
        <f t="shared" si="2"/>
        <v>-0.065</v>
      </c>
      <c r="J330" s="57"/>
      <c r="K330" s="58">
        <f>'Raw Data'!AH301</f>
        <v>2693.38</v>
      </c>
      <c r="L330" s="51">
        <f>'Raw Data'!N301</f>
        <v>3125.62</v>
      </c>
      <c r="M330" s="52">
        <f t="shared" si="3"/>
        <v>-432.24</v>
      </c>
      <c r="N330" s="57"/>
      <c r="O330" s="58">
        <f>'Raw Data'!AS301</f>
        <v>112.35</v>
      </c>
      <c r="P330" s="51">
        <f>'Raw Data'!Y301</f>
        <v>108.2</v>
      </c>
      <c r="Q330" s="52">
        <f t="shared" si="4"/>
        <v>-4.15</v>
      </c>
      <c r="R330" s="57"/>
      <c r="S330" s="58">
        <f t="shared" si="5"/>
        <v>-436.39</v>
      </c>
    </row>
    <row r="331" ht="12.75" customHeight="1">
      <c r="A331" s="62">
        <v>44414.0</v>
      </c>
      <c r="B331" s="60">
        <f>'Raw Data'!C347</f>
        <v>6244891</v>
      </c>
      <c r="C331" s="50">
        <f>'Raw Data'!AE347</f>
        <v>0</v>
      </c>
      <c r="D331" s="51">
        <f>'Raw Data'!J347</f>
        <v>36787</v>
      </c>
      <c r="E331" s="52">
        <f t="shared" si="1"/>
        <v>-36787</v>
      </c>
      <c r="F331" s="53"/>
      <c r="G331" s="54">
        <f>'Raw Data'!AG347</f>
        <v>0</v>
      </c>
      <c r="H331" s="55">
        <f>'Raw Data'!L347</f>
        <v>0</v>
      </c>
      <c r="I331" s="56">
        <f t="shared" si="2"/>
        <v>0</v>
      </c>
      <c r="J331" s="57"/>
      <c r="K331" s="58" t="str">
        <f>'Raw Data'!AH347</f>
        <v/>
      </c>
      <c r="L331" s="51">
        <f>'Raw Data'!N347</f>
        <v>0</v>
      </c>
      <c r="M331" s="52">
        <f t="shared" si="3"/>
        <v>0</v>
      </c>
      <c r="N331" s="57"/>
      <c r="O331" s="58">
        <f>'Raw Data'!AS347</f>
        <v>171</v>
      </c>
      <c r="P331" s="51">
        <f>'Raw Data'!Y347</f>
        <v>108.2</v>
      </c>
      <c r="Q331" s="52">
        <f t="shared" si="4"/>
        <v>-62.8</v>
      </c>
      <c r="R331" s="57"/>
      <c r="S331" s="58">
        <f t="shared" si="5"/>
        <v>-62.8</v>
      </c>
    </row>
    <row r="332" ht="12.75" customHeight="1">
      <c r="A332" s="62">
        <v>44414.0</v>
      </c>
      <c r="B332" s="49">
        <f>'Raw Data'!C285</f>
        <v>6252070</v>
      </c>
      <c r="C332" s="50">
        <f>'Raw Data'!AE285</f>
        <v>0</v>
      </c>
      <c r="D332" s="51">
        <f>'Raw Data'!J285</f>
        <v>12590</v>
      </c>
      <c r="E332" s="52">
        <f t="shared" si="1"/>
        <v>-12590</v>
      </c>
      <c r="F332" s="53"/>
      <c r="G332" s="54">
        <f>'Raw Data'!AG285</f>
        <v>0</v>
      </c>
      <c r="H332" s="55" t="str">
        <f>'Raw Data'!L285</f>
        <v>7.5%</v>
      </c>
      <c r="I332" s="56">
        <f t="shared" si="2"/>
        <v>-0.075</v>
      </c>
      <c r="J332" s="57"/>
      <c r="K332" s="58">
        <f>'Raw Data'!AH285</f>
        <v>830.4</v>
      </c>
      <c r="L332" s="51">
        <f>'Raw Data'!N285</f>
        <v>830.4</v>
      </c>
      <c r="M332" s="52">
        <f t="shared" si="3"/>
        <v>0</v>
      </c>
      <c r="N332" s="57"/>
      <c r="O332" s="58">
        <f>'Raw Data'!AS285</f>
        <v>396.85</v>
      </c>
      <c r="P332" s="51">
        <f>'Raw Data'!Y285</f>
        <v>386.35</v>
      </c>
      <c r="Q332" s="52">
        <f t="shared" si="4"/>
        <v>-10.5</v>
      </c>
      <c r="R332" s="57"/>
      <c r="S332" s="58">
        <f t="shared" si="5"/>
        <v>-10.5</v>
      </c>
    </row>
    <row r="333" ht="12.75" customHeight="1">
      <c r="A333" s="62">
        <v>44414.0</v>
      </c>
      <c r="B333" s="60">
        <f>'Raw Data'!C342</f>
        <v>6253431</v>
      </c>
      <c r="C333" s="50">
        <f>'Raw Data'!AE342</f>
        <v>0</v>
      </c>
      <c r="D333" s="51">
        <f>'Raw Data'!J342</f>
        <v>13990</v>
      </c>
      <c r="E333" s="52">
        <f t="shared" si="1"/>
        <v>-13990</v>
      </c>
      <c r="F333" s="53"/>
      <c r="G333" s="54">
        <f>'Raw Data'!AG342</f>
        <v>0</v>
      </c>
      <c r="H333" s="55">
        <f>'Raw Data'!L342</f>
        <v>0.07</v>
      </c>
      <c r="I333" s="56">
        <f t="shared" si="2"/>
        <v>-0.07</v>
      </c>
      <c r="J333" s="57"/>
      <c r="K333" s="58">
        <f>'Raw Data'!AH342</f>
        <v>889.4</v>
      </c>
      <c r="L333" s="51">
        <f>'Raw Data'!N342</f>
        <v>889.4</v>
      </c>
      <c r="M333" s="52">
        <f t="shared" si="3"/>
        <v>0</v>
      </c>
      <c r="N333" s="57"/>
      <c r="O333" s="58">
        <f>'Raw Data'!AS342</f>
        <v>396.85</v>
      </c>
      <c r="P333" s="51">
        <f>'Raw Data'!Y342</f>
        <v>386.35</v>
      </c>
      <c r="Q333" s="52">
        <f t="shared" si="4"/>
        <v>-10.5</v>
      </c>
      <c r="R333" s="57"/>
      <c r="S333" s="58">
        <f t="shared" si="5"/>
        <v>-10.5</v>
      </c>
    </row>
    <row r="334" ht="12.75" customHeight="1">
      <c r="A334" s="62">
        <v>44414.0</v>
      </c>
      <c r="B334" s="49">
        <f>'Raw Data'!C302</f>
        <v>6257621</v>
      </c>
      <c r="C334" s="50">
        <f>'Raw Data'!AE302</f>
        <v>0</v>
      </c>
      <c r="D334" s="51">
        <f>'Raw Data'!J302</f>
        <v>13199</v>
      </c>
      <c r="E334" s="52">
        <f t="shared" si="1"/>
        <v>-13199</v>
      </c>
      <c r="F334" s="53"/>
      <c r="G334" s="54">
        <f>'Raw Data'!AG302</f>
        <v>0</v>
      </c>
      <c r="H334" s="55" t="str">
        <f>'Raw Data'!L302</f>
        <v>7%</v>
      </c>
      <c r="I334" s="56">
        <f t="shared" si="2"/>
        <v>-0.07</v>
      </c>
      <c r="J334" s="57"/>
      <c r="K334" s="58">
        <f>'Raw Data'!AH302</f>
        <v>841.94</v>
      </c>
      <c r="L334" s="51">
        <f>'Raw Data'!N302</f>
        <v>841.94</v>
      </c>
      <c r="M334" s="52">
        <f t="shared" si="3"/>
        <v>0</v>
      </c>
      <c r="N334" s="57"/>
      <c r="O334" s="58">
        <f>'Raw Data'!AS302</f>
        <v>406.85</v>
      </c>
      <c r="P334" s="51">
        <f>'Raw Data'!Y302</f>
        <v>386.35</v>
      </c>
      <c r="Q334" s="52">
        <f t="shared" si="4"/>
        <v>-20.5</v>
      </c>
      <c r="R334" s="57"/>
      <c r="S334" s="58">
        <f t="shared" si="5"/>
        <v>-20.5</v>
      </c>
    </row>
    <row r="335" ht="12.75" customHeight="1">
      <c r="A335" s="62">
        <v>44414.0</v>
      </c>
      <c r="B335" s="49">
        <f>'Raw Data'!C303</f>
        <v>6261551</v>
      </c>
      <c r="C335" s="50">
        <f>'Raw Data'!AE303</f>
        <v>0</v>
      </c>
      <c r="D335" s="51">
        <f>'Raw Data'!J303</f>
        <v>1458</v>
      </c>
      <c r="E335" s="52">
        <f t="shared" si="1"/>
        <v>-1458</v>
      </c>
      <c r="F335" s="53"/>
      <c r="G335" s="54">
        <f>'Raw Data'!AG303</f>
        <v>0</v>
      </c>
      <c r="H335" s="55" t="str">
        <f>'Raw Data'!L303</f>
        <v>7%</v>
      </c>
      <c r="I335" s="56">
        <f t="shared" si="2"/>
        <v>-0.07</v>
      </c>
      <c r="J335" s="57"/>
      <c r="K335" s="58">
        <f>'Raw Data'!AH303</f>
        <v>102.06</v>
      </c>
      <c r="L335" s="51">
        <f>'Raw Data'!N303</f>
        <v>102.06</v>
      </c>
      <c r="M335" s="52">
        <f t="shared" si="3"/>
        <v>0</v>
      </c>
      <c r="N335" s="57"/>
      <c r="O335" s="58">
        <f>'Raw Data'!AS303</f>
        <v>100.35</v>
      </c>
      <c r="P335" s="51">
        <f>'Raw Data'!Y303</f>
        <v>106.2</v>
      </c>
      <c r="Q335" s="52">
        <f t="shared" si="4"/>
        <v>5.85</v>
      </c>
      <c r="R335" s="57"/>
      <c r="S335" s="58">
        <f t="shared" si="5"/>
        <v>5.85</v>
      </c>
    </row>
    <row r="336" ht="12.75" customHeight="1">
      <c r="A336" s="62">
        <v>44414.0</v>
      </c>
      <c r="B336" s="49">
        <f>'Raw Data'!C304</f>
        <v>6261828</v>
      </c>
      <c r="C336" s="50">
        <f>'Raw Data'!AE304</f>
        <v>0</v>
      </c>
      <c r="D336" s="51">
        <f>'Raw Data'!J304</f>
        <v>61176</v>
      </c>
      <c r="E336" s="52">
        <f t="shared" si="1"/>
        <v>-61176</v>
      </c>
      <c r="F336" s="53"/>
      <c r="G336" s="54">
        <f>'Raw Data'!AG304</f>
        <v>0</v>
      </c>
      <c r="H336" s="55" t="str">
        <f>'Raw Data'!L304</f>
        <v>7%</v>
      </c>
      <c r="I336" s="56">
        <f t="shared" si="2"/>
        <v>-0.07</v>
      </c>
      <c r="J336" s="57"/>
      <c r="K336" s="58">
        <f>'Raw Data'!AH304</f>
        <v>3885.56</v>
      </c>
      <c r="L336" s="51">
        <f>'Raw Data'!N304</f>
        <v>3720.56</v>
      </c>
      <c r="M336" s="52">
        <f t="shared" si="3"/>
        <v>165</v>
      </c>
      <c r="N336" s="57"/>
      <c r="O336" s="58">
        <f>'Raw Data'!AS304</f>
        <v>406.85</v>
      </c>
      <c r="P336" s="51">
        <f>'Raw Data'!Y304</f>
        <v>386.35</v>
      </c>
      <c r="Q336" s="52">
        <f t="shared" si="4"/>
        <v>-20.5</v>
      </c>
      <c r="R336" s="57"/>
      <c r="S336" s="58">
        <f t="shared" si="5"/>
        <v>144.5</v>
      </c>
    </row>
    <row r="337" ht="12.75" customHeight="1">
      <c r="A337" s="62">
        <v>44414.0</v>
      </c>
      <c r="B337" s="60">
        <f>'Raw Data'!C352</f>
        <v>6264141</v>
      </c>
      <c r="C337" s="50">
        <f>'Raw Data'!AE352</f>
        <v>0</v>
      </c>
      <c r="D337" s="51">
        <f>'Raw Data'!J352</f>
        <v>90352.6</v>
      </c>
      <c r="E337" s="52">
        <f t="shared" si="1"/>
        <v>-90352.6</v>
      </c>
      <c r="F337" s="53"/>
      <c r="G337" s="54">
        <f>'Raw Data'!AG352</f>
        <v>0</v>
      </c>
      <c r="H337" s="55">
        <f>'Raw Data'!L352</f>
        <v>0.07</v>
      </c>
      <c r="I337" s="56">
        <f t="shared" si="2"/>
        <v>-0.07</v>
      </c>
      <c r="J337" s="57"/>
      <c r="K337" s="58">
        <f>'Raw Data'!AH352</f>
        <v>5424.94</v>
      </c>
      <c r="L337" s="51">
        <f>'Raw Data'!N352</f>
        <v>5471.16</v>
      </c>
      <c r="M337" s="52">
        <f t="shared" si="3"/>
        <v>-46.22</v>
      </c>
      <c r="N337" s="57"/>
      <c r="O337" s="58">
        <f>'Raw Data'!AS352</f>
        <v>388.85</v>
      </c>
      <c r="P337" s="51">
        <f>'Raw Data'!Y352</f>
        <v>368.35</v>
      </c>
      <c r="Q337" s="52">
        <f t="shared" si="4"/>
        <v>-20.5</v>
      </c>
      <c r="R337" s="57"/>
      <c r="S337" s="58">
        <f t="shared" si="5"/>
        <v>-66.72</v>
      </c>
    </row>
    <row r="338" ht="12.75" customHeight="1">
      <c r="A338" s="62">
        <v>44414.0</v>
      </c>
      <c r="B338" s="60">
        <f>'Raw Data'!C343</f>
        <v>6265274</v>
      </c>
      <c r="C338" s="50">
        <f>'Raw Data'!AE343</f>
        <v>0</v>
      </c>
      <c r="D338" s="51">
        <f>'Raw Data'!J343</f>
        <v>32986</v>
      </c>
      <c r="E338" s="52">
        <f t="shared" si="1"/>
        <v>-32986</v>
      </c>
      <c r="F338" s="53"/>
      <c r="G338" s="54">
        <f>'Raw Data'!AG343</f>
        <v>0</v>
      </c>
      <c r="H338" s="55">
        <f>'Raw Data'!L343</f>
        <v>0</v>
      </c>
      <c r="I338" s="56">
        <f t="shared" si="2"/>
        <v>0</v>
      </c>
      <c r="J338" s="57"/>
      <c r="K338" s="58" t="str">
        <f>'Raw Data'!AH343</f>
        <v/>
      </c>
      <c r="L338" s="51">
        <f>'Raw Data'!N343</f>
        <v>0</v>
      </c>
      <c r="M338" s="52">
        <f t="shared" si="3"/>
        <v>0</v>
      </c>
      <c r="N338" s="57"/>
      <c r="O338" s="58">
        <f>'Raw Data'!AS343</f>
        <v>104.35</v>
      </c>
      <c r="P338" s="51">
        <f>'Raw Data'!Y343</f>
        <v>100.2</v>
      </c>
      <c r="Q338" s="52">
        <f t="shared" si="4"/>
        <v>-4.15</v>
      </c>
      <c r="R338" s="57"/>
      <c r="S338" s="58">
        <f t="shared" si="5"/>
        <v>-4.15</v>
      </c>
    </row>
    <row r="339" ht="12.75" customHeight="1">
      <c r="A339" s="62">
        <v>44414.0</v>
      </c>
      <c r="B339" s="60">
        <f>'Raw Data'!C329</f>
        <v>6271895</v>
      </c>
      <c r="C339" s="50">
        <f>'Raw Data'!AE329</f>
        <v>0</v>
      </c>
      <c r="D339" s="51">
        <f>'Raw Data'!J329</f>
        <v>12990</v>
      </c>
      <c r="E339" s="52">
        <f t="shared" si="1"/>
        <v>-12990</v>
      </c>
      <c r="F339" s="53"/>
      <c r="G339" s="54">
        <f>'Raw Data'!AG329</f>
        <v>0</v>
      </c>
      <c r="H339" s="55">
        <f>'Raw Data'!L329</f>
        <v>0.075</v>
      </c>
      <c r="I339" s="56">
        <f t="shared" si="2"/>
        <v>-0.075</v>
      </c>
      <c r="J339" s="57"/>
      <c r="K339" s="58">
        <f>'Raw Data'!AH329</f>
        <v>854.4</v>
      </c>
      <c r="L339" s="51">
        <f>'Raw Data'!N329</f>
        <v>854.4</v>
      </c>
      <c r="M339" s="52">
        <f t="shared" si="3"/>
        <v>0</v>
      </c>
      <c r="N339" s="57"/>
      <c r="O339" s="58">
        <f>'Raw Data'!AS329</f>
        <v>396.85</v>
      </c>
      <c r="P339" s="51">
        <f>'Raw Data'!Y329</f>
        <v>376.35</v>
      </c>
      <c r="Q339" s="52">
        <f t="shared" si="4"/>
        <v>-20.5</v>
      </c>
      <c r="R339" s="57"/>
      <c r="S339" s="58">
        <f t="shared" si="5"/>
        <v>-20.5</v>
      </c>
    </row>
    <row r="340" ht="12.75" customHeight="1">
      <c r="A340" s="62">
        <v>44414.0</v>
      </c>
      <c r="B340" s="49">
        <f>'Raw Data'!C305</f>
        <v>6272108</v>
      </c>
      <c r="C340" s="50">
        <f>'Raw Data'!AE305</f>
        <v>0</v>
      </c>
      <c r="D340" s="51">
        <f>'Raw Data'!J305</f>
        <v>52099</v>
      </c>
      <c r="E340" s="52">
        <f t="shared" si="1"/>
        <v>-52099</v>
      </c>
      <c r="F340" s="53"/>
      <c r="G340" s="54">
        <f>'Raw Data'!AG305</f>
        <v>0</v>
      </c>
      <c r="H340" s="55" t="str">
        <f>'Raw Data'!L305</f>
        <v>7%</v>
      </c>
      <c r="I340" s="56">
        <f t="shared" si="2"/>
        <v>-0.07</v>
      </c>
      <c r="J340" s="57"/>
      <c r="K340" s="58">
        <f>'Raw Data'!AH305</f>
        <v>3164</v>
      </c>
      <c r="L340" s="51">
        <f>'Raw Data'!N305</f>
        <v>3175.94</v>
      </c>
      <c r="M340" s="52">
        <f t="shared" si="3"/>
        <v>-11.94</v>
      </c>
      <c r="N340" s="57"/>
      <c r="O340" s="58">
        <f>'Raw Data'!AS305</f>
        <v>170.77</v>
      </c>
      <c r="P340" s="51">
        <f>'Raw Data'!Y305</f>
        <v>379.85</v>
      </c>
      <c r="Q340" s="52">
        <f t="shared" si="4"/>
        <v>209.08</v>
      </c>
      <c r="R340" s="57"/>
      <c r="S340" s="58">
        <f t="shared" si="5"/>
        <v>197.14</v>
      </c>
    </row>
    <row r="341" ht="12.75" customHeight="1">
      <c r="A341" s="62">
        <v>44414.0</v>
      </c>
      <c r="B341" s="49">
        <f>'Raw Data'!C306</f>
        <v>6272148</v>
      </c>
      <c r="C341" s="50">
        <f>'Raw Data'!AE306</f>
        <v>0</v>
      </c>
      <c r="D341" s="51">
        <f>'Raw Data'!J306</f>
        <v>24590</v>
      </c>
      <c r="E341" s="52">
        <f t="shared" si="1"/>
        <v>-24590</v>
      </c>
      <c r="F341" s="53"/>
      <c r="G341" s="54">
        <f>'Raw Data'!AG306</f>
        <v>0</v>
      </c>
      <c r="H341" s="55" t="str">
        <f>'Raw Data'!L306</f>
        <v>7%</v>
      </c>
      <c r="I341" s="56">
        <f t="shared" si="2"/>
        <v>-0.07</v>
      </c>
      <c r="J341" s="57"/>
      <c r="K341" s="58">
        <f>'Raw Data'!AH306</f>
        <v>1525.4</v>
      </c>
      <c r="L341" s="51">
        <f>'Raw Data'!N306</f>
        <v>1525.4</v>
      </c>
      <c r="M341" s="52">
        <f t="shared" si="3"/>
        <v>0</v>
      </c>
      <c r="N341" s="57"/>
      <c r="O341" s="58">
        <f>'Raw Data'!AS306</f>
        <v>394.85</v>
      </c>
      <c r="P341" s="51">
        <f>'Raw Data'!Y306</f>
        <v>384.35</v>
      </c>
      <c r="Q341" s="52">
        <f t="shared" si="4"/>
        <v>-10.5</v>
      </c>
      <c r="R341" s="57"/>
      <c r="S341" s="58">
        <f t="shared" si="5"/>
        <v>-10.5</v>
      </c>
    </row>
    <row r="342" ht="12.75" customHeight="1">
      <c r="A342" s="62">
        <v>44414.0</v>
      </c>
      <c r="B342" s="49">
        <f>'Raw Data'!C286</f>
        <v>6273060</v>
      </c>
      <c r="C342" s="50">
        <f>'Raw Data'!AE286</f>
        <v>0</v>
      </c>
      <c r="D342" s="51">
        <f>'Raw Data'!J286</f>
        <v>9595</v>
      </c>
      <c r="E342" s="52">
        <f t="shared" si="1"/>
        <v>-9595</v>
      </c>
      <c r="F342" s="53"/>
      <c r="G342" s="54">
        <f>'Raw Data'!AG286</f>
        <v>0</v>
      </c>
      <c r="H342" s="55" t="str">
        <f>'Raw Data'!L286</f>
        <v>7%</v>
      </c>
      <c r="I342" s="56">
        <f t="shared" si="2"/>
        <v>-0.07</v>
      </c>
      <c r="J342" s="57"/>
      <c r="K342" s="58">
        <f>'Raw Data'!AH286</f>
        <v>625.7</v>
      </c>
      <c r="L342" s="51">
        <f>'Raw Data'!N286</f>
        <v>625.7</v>
      </c>
      <c r="M342" s="52">
        <f t="shared" si="3"/>
        <v>0</v>
      </c>
      <c r="N342" s="57"/>
      <c r="O342" s="58">
        <f>'Raw Data'!AS286</f>
        <v>406.85</v>
      </c>
      <c r="P342" s="51">
        <f>'Raw Data'!Y286</f>
        <v>386.35</v>
      </c>
      <c r="Q342" s="52">
        <f t="shared" si="4"/>
        <v>-20.5</v>
      </c>
      <c r="R342" s="57"/>
      <c r="S342" s="58">
        <f t="shared" si="5"/>
        <v>-20.5</v>
      </c>
    </row>
    <row r="343" ht="12.75" customHeight="1">
      <c r="A343" s="62">
        <v>44414.0</v>
      </c>
      <c r="B343" s="49">
        <f>'Raw Data'!C307</f>
        <v>6275038</v>
      </c>
      <c r="C343" s="50">
        <f>'Raw Data'!AE307</f>
        <v>0</v>
      </c>
      <c r="D343" s="51">
        <f>'Raw Data'!J307</f>
        <v>11990</v>
      </c>
      <c r="E343" s="52">
        <f t="shared" si="1"/>
        <v>-11990</v>
      </c>
      <c r="F343" s="53"/>
      <c r="G343" s="54">
        <f>'Raw Data'!AG307</f>
        <v>0</v>
      </c>
      <c r="H343" s="55" t="str">
        <f>'Raw Data'!L307</f>
        <v>7%</v>
      </c>
      <c r="I343" s="56">
        <f t="shared" si="2"/>
        <v>-0.07</v>
      </c>
      <c r="J343" s="57"/>
      <c r="K343" s="58">
        <f>'Raw Data'!AH307</f>
        <v>769.4</v>
      </c>
      <c r="L343" s="51">
        <f>'Raw Data'!N307</f>
        <v>769.4</v>
      </c>
      <c r="M343" s="52">
        <f t="shared" si="3"/>
        <v>0</v>
      </c>
      <c r="N343" s="57"/>
      <c r="O343" s="58">
        <f>'Raw Data'!AS307</f>
        <v>406.85</v>
      </c>
      <c r="P343" s="51">
        <f>'Raw Data'!Y307</f>
        <v>386.35</v>
      </c>
      <c r="Q343" s="52">
        <f t="shared" si="4"/>
        <v>-20.5</v>
      </c>
      <c r="R343" s="57"/>
      <c r="S343" s="58">
        <f t="shared" si="5"/>
        <v>-20.5</v>
      </c>
    </row>
    <row r="344" ht="12.75" customHeight="1">
      <c r="A344" s="62">
        <v>44414.0</v>
      </c>
      <c r="B344" s="60">
        <f>'Raw Data'!C344</f>
        <v>6280171</v>
      </c>
      <c r="C344" s="50">
        <f>'Raw Data'!AE344</f>
        <v>0</v>
      </c>
      <c r="D344" s="51">
        <f>'Raw Data'!J344</f>
        <v>42787</v>
      </c>
      <c r="E344" s="52">
        <f t="shared" si="1"/>
        <v>-42787</v>
      </c>
      <c r="F344" s="53"/>
      <c r="G344" s="54">
        <f>'Raw Data'!AG344</f>
        <v>0</v>
      </c>
      <c r="H344" s="55">
        <f>'Raw Data'!L344</f>
        <v>0.075</v>
      </c>
      <c r="I344" s="56">
        <f t="shared" si="2"/>
        <v>-0.075</v>
      </c>
      <c r="J344" s="57"/>
      <c r="K344" s="58">
        <f>'Raw Data'!AH344</f>
        <v>2594.28</v>
      </c>
      <c r="L344" s="51">
        <f>'Raw Data'!N344</f>
        <v>2642.22</v>
      </c>
      <c r="M344" s="52">
        <f t="shared" si="3"/>
        <v>-47.94</v>
      </c>
      <c r="N344" s="57"/>
      <c r="O344" s="58">
        <f>'Raw Data'!AS344</f>
        <v>398.85</v>
      </c>
      <c r="P344" s="51">
        <f>'Raw Data'!Y344</f>
        <v>433.6</v>
      </c>
      <c r="Q344" s="52">
        <f t="shared" si="4"/>
        <v>34.75</v>
      </c>
      <c r="R344" s="57"/>
      <c r="S344" s="58">
        <f t="shared" si="5"/>
        <v>-13.19</v>
      </c>
    </row>
    <row r="345" ht="12.75" customHeight="1">
      <c r="A345" s="62">
        <v>44414.0</v>
      </c>
      <c r="B345" s="49">
        <f>'Raw Data'!C281</f>
        <v>6283027</v>
      </c>
      <c r="C345" s="50">
        <f>'Raw Data'!AE281</f>
        <v>0</v>
      </c>
      <c r="D345" s="51">
        <f>'Raw Data'!J281</f>
        <v>13590</v>
      </c>
      <c r="E345" s="52">
        <f t="shared" si="1"/>
        <v>-13590</v>
      </c>
      <c r="F345" s="53"/>
      <c r="G345" s="54">
        <f>'Raw Data'!AG281</f>
        <v>0</v>
      </c>
      <c r="H345" s="55" t="str">
        <f>'Raw Data'!L281</f>
        <v>7%</v>
      </c>
      <c r="I345" s="56">
        <f t="shared" si="2"/>
        <v>-0.07</v>
      </c>
      <c r="J345" s="57"/>
      <c r="K345" s="58">
        <f>'Raw Data'!AH281</f>
        <v>865.4</v>
      </c>
      <c r="L345" s="51">
        <f>'Raw Data'!N281</f>
        <v>865.4</v>
      </c>
      <c r="M345" s="52">
        <f t="shared" si="3"/>
        <v>0</v>
      </c>
      <c r="N345" s="57"/>
      <c r="O345" s="58">
        <f>'Raw Data'!AS281</f>
        <v>396.85</v>
      </c>
      <c r="P345" s="51">
        <f>'Raw Data'!Y281</f>
        <v>386.35</v>
      </c>
      <c r="Q345" s="52">
        <f t="shared" si="4"/>
        <v>-10.5</v>
      </c>
      <c r="R345" s="57"/>
      <c r="S345" s="58">
        <f t="shared" si="5"/>
        <v>-10.5</v>
      </c>
    </row>
    <row r="346" ht="12.75" customHeight="1">
      <c r="A346" s="62">
        <v>44414.0</v>
      </c>
      <c r="B346" s="49">
        <f>'Raw Data'!C308</f>
        <v>6284495</v>
      </c>
      <c r="C346" s="50">
        <f>'Raw Data'!AE308</f>
        <v>0</v>
      </c>
      <c r="D346" s="51">
        <f>'Raw Data'!J308</f>
        <v>25590</v>
      </c>
      <c r="E346" s="52">
        <f t="shared" si="1"/>
        <v>-25590</v>
      </c>
      <c r="F346" s="53"/>
      <c r="G346" s="54">
        <f>'Raw Data'!AG308</f>
        <v>0</v>
      </c>
      <c r="H346" s="55" t="str">
        <f>'Raw Data'!L308</f>
        <v>7.5%</v>
      </c>
      <c r="I346" s="56">
        <f t="shared" si="2"/>
        <v>-0.075</v>
      </c>
      <c r="J346" s="57"/>
      <c r="K346" s="58">
        <f>'Raw Data'!AH308</f>
        <v>1535.4</v>
      </c>
      <c r="L346" s="51">
        <f>'Raw Data'!N308</f>
        <v>1610.4</v>
      </c>
      <c r="M346" s="52">
        <f t="shared" si="3"/>
        <v>-75</v>
      </c>
      <c r="N346" s="57"/>
      <c r="O346" s="58">
        <f>'Raw Data'!AS308</f>
        <v>112.35</v>
      </c>
      <c r="P346" s="51">
        <f>'Raw Data'!Y308</f>
        <v>108.2</v>
      </c>
      <c r="Q346" s="52">
        <f t="shared" si="4"/>
        <v>-4.15</v>
      </c>
      <c r="R346" s="57"/>
      <c r="S346" s="58">
        <f t="shared" si="5"/>
        <v>-79.15</v>
      </c>
    </row>
    <row r="347" ht="12.75" customHeight="1">
      <c r="A347" s="62">
        <v>44414.0</v>
      </c>
      <c r="B347" s="60">
        <f>'Raw Data'!C325</f>
        <v>6299746</v>
      </c>
      <c r="C347" s="50">
        <f>'Raw Data'!AE325</f>
        <v>0</v>
      </c>
      <c r="D347" s="51">
        <f>'Raw Data'!J325</f>
        <v>22990</v>
      </c>
      <c r="E347" s="52">
        <f t="shared" si="1"/>
        <v>-22990</v>
      </c>
      <c r="F347" s="53"/>
      <c r="G347" s="54">
        <f>'Raw Data'!AG325</f>
        <v>0</v>
      </c>
      <c r="H347" s="55">
        <f>'Raw Data'!L325</f>
        <v>0.07</v>
      </c>
      <c r="I347" s="56">
        <f t="shared" si="2"/>
        <v>-0.07</v>
      </c>
      <c r="J347" s="57"/>
      <c r="K347" s="58">
        <f>'Raw Data'!AH325</f>
        <v>1454.4</v>
      </c>
      <c r="L347" s="51">
        <f>'Raw Data'!N325</f>
        <v>1429.4</v>
      </c>
      <c r="M347" s="52">
        <f t="shared" si="3"/>
        <v>25</v>
      </c>
      <c r="N347" s="57"/>
      <c r="O347" s="58">
        <f>'Raw Data'!AS325</f>
        <v>110.35</v>
      </c>
      <c r="P347" s="51">
        <f>'Raw Data'!Y325</f>
        <v>106.2</v>
      </c>
      <c r="Q347" s="52">
        <f t="shared" si="4"/>
        <v>-4.15</v>
      </c>
      <c r="R347" s="57"/>
      <c r="S347" s="58">
        <f t="shared" si="5"/>
        <v>20.85</v>
      </c>
    </row>
    <row r="348" ht="12.75" customHeight="1">
      <c r="A348" s="62">
        <v>44414.0</v>
      </c>
      <c r="B348" s="60">
        <f>'Raw Data'!C353</f>
        <v>6301041</v>
      </c>
      <c r="C348" s="50">
        <f>'Raw Data'!AE353</f>
        <v>0</v>
      </c>
      <c r="D348" s="51">
        <f>'Raw Data'!J353</f>
        <v>22275</v>
      </c>
      <c r="E348" s="52">
        <f t="shared" si="1"/>
        <v>-22275</v>
      </c>
      <c r="F348" s="53"/>
      <c r="G348" s="54">
        <f>'Raw Data'!AG353</f>
        <v>0</v>
      </c>
      <c r="H348" s="55">
        <f>'Raw Data'!L353</f>
        <v>0.07</v>
      </c>
      <c r="I348" s="56">
        <f t="shared" si="2"/>
        <v>-0.07</v>
      </c>
      <c r="J348" s="57"/>
      <c r="K348" s="58">
        <f>'Raw Data'!AH353</f>
        <v>1309.4</v>
      </c>
      <c r="L348" s="51">
        <f>'Raw Data'!N353</f>
        <v>1386.5</v>
      </c>
      <c r="M348" s="52">
        <f t="shared" si="3"/>
        <v>-77.1</v>
      </c>
      <c r="N348" s="57"/>
      <c r="O348" s="58">
        <f>'Raw Data'!AS353</f>
        <v>439.35</v>
      </c>
      <c r="P348" s="51">
        <f>'Raw Data'!Y353</f>
        <v>386.35</v>
      </c>
      <c r="Q348" s="52">
        <f t="shared" si="4"/>
        <v>-53</v>
      </c>
      <c r="R348" s="57"/>
      <c r="S348" s="58">
        <f t="shared" si="5"/>
        <v>-130.1</v>
      </c>
    </row>
    <row r="349" ht="12.75" customHeight="1">
      <c r="A349" s="62">
        <v>44414.0</v>
      </c>
      <c r="B349" s="60">
        <f>'Raw Data'!C326</f>
        <v>6304332</v>
      </c>
      <c r="C349" s="50">
        <f>'Raw Data'!AE326</f>
        <v>0</v>
      </c>
      <c r="D349" s="51">
        <f>'Raw Data'!J326</f>
        <v>15534</v>
      </c>
      <c r="E349" s="52">
        <f t="shared" si="1"/>
        <v>-15534</v>
      </c>
      <c r="F349" s="53"/>
      <c r="G349" s="54">
        <f>'Raw Data'!AG326</f>
        <v>0</v>
      </c>
      <c r="H349" s="55">
        <f>'Raw Data'!L326</f>
        <v>0.075</v>
      </c>
      <c r="I349" s="56">
        <f t="shared" si="2"/>
        <v>-0.075</v>
      </c>
      <c r="J349" s="57"/>
      <c r="K349" s="58">
        <f>'Raw Data'!AH326</f>
        <v>1018.8</v>
      </c>
      <c r="L349" s="51">
        <f>'Raw Data'!N326</f>
        <v>1007.04</v>
      </c>
      <c r="M349" s="52">
        <f t="shared" si="3"/>
        <v>11.76</v>
      </c>
      <c r="N349" s="57"/>
      <c r="O349" s="58">
        <f>'Raw Data'!AS326</f>
        <v>84.35</v>
      </c>
      <c r="P349" s="51">
        <f>'Raw Data'!Y326</f>
        <v>100.2</v>
      </c>
      <c r="Q349" s="52">
        <f t="shared" si="4"/>
        <v>15.85</v>
      </c>
      <c r="R349" s="57"/>
      <c r="S349" s="58">
        <f t="shared" si="5"/>
        <v>27.61</v>
      </c>
    </row>
    <row r="350" ht="12.75" customHeight="1">
      <c r="A350" s="62">
        <v>44414.0</v>
      </c>
      <c r="B350" s="60">
        <f>'Raw Data'!C345</f>
        <v>6305641</v>
      </c>
      <c r="C350" s="50">
        <f>'Raw Data'!AE345</f>
        <v>0</v>
      </c>
      <c r="D350" s="51">
        <f>'Raw Data'!J345</f>
        <v>22764</v>
      </c>
      <c r="E350" s="52">
        <f t="shared" si="1"/>
        <v>-22764</v>
      </c>
      <c r="F350" s="53"/>
      <c r="G350" s="54">
        <f>'Raw Data'!AG345</f>
        <v>0</v>
      </c>
      <c r="H350" s="55">
        <f>'Raw Data'!L345</f>
        <v>0</v>
      </c>
      <c r="I350" s="56">
        <f t="shared" si="2"/>
        <v>0</v>
      </c>
      <c r="J350" s="57"/>
      <c r="K350" s="58" t="str">
        <f>'Raw Data'!AH345</f>
        <v/>
      </c>
      <c r="L350" s="51">
        <f>'Raw Data'!N345</f>
        <v>0</v>
      </c>
      <c r="M350" s="52">
        <f t="shared" si="3"/>
        <v>0</v>
      </c>
      <c r="N350" s="57"/>
      <c r="O350" s="58">
        <f>'Raw Data'!AS345</f>
        <v>173.85</v>
      </c>
      <c r="P350" s="51">
        <f>'Raw Data'!Y345</f>
        <v>153.35</v>
      </c>
      <c r="Q350" s="52">
        <f t="shared" si="4"/>
        <v>-20.5</v>
      </c>
      <c r="R350" s="57"/>
      <c r="S350" s="58">
        <f t="shared" si="5"/>
        <v>-20.5</v>
      </c>
    </row>
    <row r="351" ht="12.75" customHeight="1">
      <c r="A351" s="62">
        <v>44414.0</v>
      </c>
      <c r="B351" s="60">
        <f>'Raw Data'!C354</f>
        <v>6308484</v>
      </c>
      <c r="C351" s="50">
        <f>'Raw Data'!AE354</f>
        <v>0</v>
      </c>
      <c r="D351" s="51">
        <f>'Raw Data'!J354</f>
        <v>51540</v>
      </c>
      <c r="E351" s="52">
        <f t="shared" si="1"/>
        <v>-51540</v>
      </c>
      <c r="F351" s="53"/>
      <c r="G351" s="54">
        <f>'Raw Data'!AG354</f>
        <v>0</v>
      </c>
      <c r="H351" s="55">
        <f>'Raw Data'!L354</f>
        <v>0.07</v>
      </c>
      <c r="I351" s="56">
        <f t="shared" si="2"/>
        <v>-0.07</v>
      </c>
      <c r="J351" s="57"/>
      <c r="K351" s="58">
        <f>'Raw Data'!AH354</f>
        <v>2923.94</v>
      </c>
      <c r="L351" s="51">
        <f>'Raw Data'!N354</f>
        <v>3142.4</v>
      </c>
      <c r="M351" s="52">
        <f t="shared" si="3"/>
        <v>-218.46</v>
      </c>
      <c r="N351" s="57"/>
      <c r="O351" s="58">
        <f>'Raw Data'!AS354</f>
        <v>406.85</v>
      </c>
      <c r="P351" s="51">
        <f>'Raw Data'!Y354</f>
        <v>386.35</v>
      </c>
      <c r="Q351" s="52">
        <f t="shared" si="4"/>
        <v>-20.5</v>
      </c>
      <c r="R351" s="57"/>
      <c r="S351" s="58">
        <f t="shared" si="5"/>
        <v>-238.96</v>
      </c>
    </row>
    <row r="352" ht="12.75" customHeight="1">
      <c r="A352" s="62">
        <v>44414.0</v>
      </c>
      <c r="B352" s="60">
        <f>'Raw Data'!C355</f>
        <v>6315163</v>
      </c>
      <c r="C352" s="50">
        <f>'Raw Data'!AE355</f>
        <v>0</v>
      </c>
      <c r="D352" s="51">
        <f>'Raw Data'!J355</f>
        <v>18990</v>
      </c>
      <c r="E352" s="52">
        <f t="shared" si="1"/>
        <v>-18990</v>
      </c>
      <c r="F352" s="53"/>
      <c r="G352" s="54">
        <f>'Raw Data'!AG355</f>
        <v>0</v>
      </c>
      <c r="H352" s="55">
        <f>'Raw Data'!L355</f>
        <v>0.075</v>
      </c>
      <c r="I352" s="56">
        <f t="shared" si="2"/>
        <v>-0.075</v>
      </c>
      <c r="J352" s="57"/>
      <c r="K352" s="58">
        <f>'Raw Data'!AH355</f>
        <v>1214.4</v>
      </c>
      <c r="L352" s="51">
        <f>'Raw Data'!N355</f>
        <v>1214.4</v>
      </c>
      <c r="M352" s="52">
        <f t="shared" si="3"/>
        <v>0</v>
      </c>
      <c r="N352" s="57"/>
      <c r="O352" s="58">
        <f>'Raw Data'!AS355</f>
        <v>396.85</v>
      </c>
      <c r="P352" s="51">
        <f>'Raw Data'!Y355</f>
        <v>386.35</v>
      </c>
      <c r="Q352" s="52">
        <f t="shared" si="4"/>
        <v>-10.5</v>
      </c>
      <c r="R352" s="57"/>
      <c r="S352" s="58">
        <f t="shared" si="5"/>
        <v>-10.5</v>
      </c>
    </row>
    <row r="353" ht="12.75" customHeight="1">
      <c r="A353" s="62">
        <v>44414.0</v>
      </c>
      <c r="B353" s="60">
        <f>'Raw Data'!C359</f>
        <v>6337935</v>
      </c>
      <c r="C353" s="50">
        <f>'Raw Data'!AE359</f>
        <v>0</v>
      </c>
      <c r="D353" s="51">
        <f>'Raw Data'!J359</f>
        <v>104085</v>
      </c>
      <c r="E353" s="52">
        <f t="shared" si="1"/>
        <v>-104085</v>
      </c>
      <c r="F353" s="53"/>
      <c r="G353" s="54">
        <f>'Raw Data'!AG359</f>
        <v>0</v>
      </c>
      <c r="H353" s="55">
        <f>'Raw Data'!L359</f>
        <v>0.07</v>
      </c>
      <c r="I353" s="56">
        <f t="shared" si="2"/>
        <v>-0.07</v>
      </c>
      <c r="J353" s="57"/>
      <c r="K353" s="58" t="str">
        <f>'Raw Data'!AH359</f>
        <v/>
      </c>
      <c r="L353" s="51">
        <f>'Raw Data'!N359</f>
        <v>6295.1</v>
      </c>
      <c r="M353" s="52">
        <f t="shared" si="3"/>
        <v>-6295.1</v>
      </c>
      <c r="N353" s="57"/>
      <c r="O353" s="58">
        <f>'Raw Data'!AS359</f>
        <v>299.1</v>
      </c>
      <c r="P353" s="51">
        <f>'Raw Data'!Y359</f>
        <v>386.35</v>
      </c>
      <c r="Q353" s="52">
        <f t="shared" si="4"/>
        <v>87.25</v>
      </c>
      <c r="R353" s="57"/>
      <c r="S353" s="58">
        <f t="shared" si="5"/>
        <v>-6207.85</v>
      </c>
    </row>
    <row r="354" ht="12.75" customHeight="1">
      <c r="A354" s="62">
        <v>44414.0</v>
      </c>
      <c r="B354" s="49">
        <f>'Raw Data'!C309</f>
        <v>6340639</v>
      </c>
      <c r="C354" s="50">
        <f>'Raw Data'!AE309</f>
        <v>0</v>
      </c>
      <c r="D354" s="51">
        <f>'Raw Data'!J309</f>
        <v>45590</v>
      </c>
      <c r="E354" s="52">
        <f t="shared" si="1"/>
        <v>-45590</v>
      </c>
      <c r="F354" s="53"/>
      <c r="G354" s="54">
        <f>'Raw Data'!AG309</f>
        <v>0</v>
      </c>
      <c r="H354" s="55" t="str">
        <f>'Raw Data'!L309</f>
        <v>7.5%</v>
      </c>
      <c r="I354" s="56">
        <f t="shared" si="2"/>
        <v>-0.075</v>
      </c>
      <c r="J354" s="57"/>
      <c r="K354" s="58">
        <f>'Raw Data'!AH309</f>
        <v>2810.4</v>
      </c>
      <c r="L354" s="51">
        <f>'Raw Data'!N309</f>
        <v>2810.4</v>
      </c>
      <c r="M354" s="52">
        <f t="shared" si="3"/>
        <v>0</v>
      </c>
      <c r="N354" s="57"/>
      <c r="O354" s="58">
        <f>'Raw Data'!AS309</f>
        <v>199.04</v>
      </c>
      <c r="P354" s="51">
        <f>'Raw Data'!Y309</f>
        <v>386.35</v>
      </c>
      <c r="Q354" s="52">
        <f t="shared" si="4"/>
        <v>187.31</v>
      </c>
      <c r="R354" s="57"/>
      <c r="S354" s="58">
        <f t="shared" si="5"/>
        <v>187.31</v>
      </c>
    </row>
    <row r="355" ht="12.75" customHeight="1">
      <c r="A355" s="62">
        <v>44414.0</v>
      </c>
      <c r="B355" s="60">
        <f>'Raw Data'!C330</f>
        <v>6348548</v>
      </c>
      <c r="C355" s="50">
        <f>'Raw Data'!AE330</f>
        <v>0</v>
      </c>
      <c r="D355" s="51">
        <f>'Raw Data'!J330</f>
        <v>32590</v>
      </c>
      <c r="E355" s="52">
        <f t="shared" si="1"/>
        <v>-32590</v>
      </c>
      <c r="F355" s="53"/>
      <c r="G355" s="54">
        <f>'Raw Data'!AG330</f>
        <v>0</v>
      </c>
      <c r="H355" s="55">
        <f>'Raw Data'!L330</f>
        <v>0</v>
      </c>
      <c r="I355" s="56">
        <f t="shared" si="2"/>
        <v>0</v>
      </c>
      <c r="J355" s="57"/>
      <c r="K355" s="58" t="str">
        <f>'Raw Data'!AH330</f>
        <v/>
      </c>
      <c r="L355" s="51">
        <f>'Raw Data'!N330</f>
        <v>0</v>
      </c>
      <c r="M355" s="52">
        <f t="shared" si="3"/>
        <v>0</v>
      </c>
      <c r="N355" s="57"/>
      <c r="O355" s="58">
        <f>'Raw Data'!AS330</f>
        <v>163.85</v>
      </c>
      <c r="P355" s="51">
        <f>'Raw Data'!Y330</f>
        <v>153.35</v>
      </c>
      <c r="Q355" s="52">
        <f t="shared" si="4"/>
        <v>-10.5</v>
      </c>
      <c r="R355" s="57"/>
      <c r="S355" s="58">
        <f t="shared" si="5"/>
        <v>-10.5</v>
      </c>
    </row>
    <row r="356" ht="12.75" customHeight="1">
      <c r="A356" s="62">
        <v>44414.0</v>
      </c>
      <c r="B356" s="60">
        <f>'Raw Data'!C327</f>
        <v>6348645</v>
      </c>
      <c r="C356" s="50">
        <f>'Raw Data'!AE327</f>
        <v>0</v>
      </c>
      <c r="D356" s="51">
        <f>'Raw Data'!J327</f>
        <v>37659</v>
      </c>
      <c r="E356" s="52">
        <f t="shared" si="1"/>
        <v>-37659</v>
      </c>
      <c r="F356" s="53"/>
      <c r="G356" s="54">
        <f>'Raw Data'!AG327</f>
        <v>0</v>
      </c>
      <c r="H356" s="55">
        <f>'Raw Data'!L327</f>
        <v>0</v>
      </c>
      <c r="I356" s="56">
        <f t="shared" si="2"/>
        <v>0</v>
      </c>
      <c r="J356" s="57"/>
      <c r="K356" s="58" t="str">
        <f>'Raw Data'!AH327</f>
        <v/>
      </c>
      <c r="L356" s="51">
        <f>'Raw Data'!N327</f>
        <v>0</v>
      </c>
      <c r="M356" s="52">
        <f t="shared" si="3"/>
        <v>0</v>
      </c>
      <c r="N356" s="57"/>
      <c r="O356" s="58">
        <f>'Raw Data'!AS327</f>
        <v>118.77</v>
      </c>
      <c r="P356" s="51">
        <f>'Raw Data'!Y327</f>
        <v>100.2</v>
      </c>
      <c r="Q356" s="52">
        <f t="shared" si="4"/>
        <v>-18.57</v>
      </c>
      <c r="R356" s="57"/>
      <c r="S356" s="58">
        <f t="shared" si="5"/>
        <v>-18.57</v>
      </c>
    </row>
    <row r="357" ht="12.75" customHeight="1">
      <c r="A357" s="62">
        <v>44414.0</v>
      </c>
      <c r="B357" s="60">
        <f>'Raw Data'!C356</f>
        <v>6349325</v>
      </c>
      <c r="C357" s="50">
        <f>'Raw Data'!AE356</f>
        <v>0</v>
      </c>
      <c r="D357" s="51">
        <f>'Raw Data'!J356</f>
        <v>13990</v>
      </c>
      <c r="E357" s="52">
        <f t="shared" si="1"/>
        <v>-13990</v>
      </c>
      <c r="F357" s="53"/>
      <c r="G357" s="54">
        <f>'Raw Data'!AG356</f>
        <v>0</v>
      </c>
      <c r="H357" s="55">
        <f>'Raw Data'!L356</f>
        <v>0.075</v>
      </c>
      <c r="I357" s="56">
        <f t="shared" si="2"/>
        <v>-0.075</v>
      </c>
      <c r="J357" s="57"/>
      <c r="K357" s="58">
        <f>'Raw Data'!AH356</f>
        <v>914.4</v>
      </c>
      <c r="L357" s="51">
        <f>'Raw Data'!N356</f>
        <v>914.4</v>
      </c>
      <c r="M357" s="52">
        <f t="shared" si="3"/>
        <v>0</v>
      </c>
      <c r="N357" s="57"/>
      <c r="O357" s="58">
        <f>'Raw Data'!AS356</f>
        <v>396.85</v>
      </c>
      <c r="P357" s="51">
        <f>'Raw Data'!Y356</f>
        <v>386.35</v>
      </c>
      <c r="Q357" s="52">
        <f t="shared" si="4"/>
        <v>-10.5</v>
      </c>
      <c r="R357" s="57"/>
      <c r="S357" s="58">
        <f t="shared" si="5"/>
        <v>-10.5</v>
      </c>
    </row>
    <row r="358" ht="12.75" customHeight="1">
      <c r="A358" s="62">
        <v>44414.0</v>
      </c>
      <c r="B358" s="60">
        <f>'Raw Data'!C331</f>
        <v>6354349</v>
      </c>
      <c r="C358" s="50">
        <f>'Raw Data'!AE331</f>
        <v>0</v>
      </c>
      <c r="D358" s="51">
        <f>'Raw Data'!J331</f>
        <v>106330.5</v>
      </c>
      <c r="E358" s="52">
        <f t="shared" si="1"/>
        <v>-106330.5</v>
      </c>
      <c r="F358" s="53"/>
      <c r="G358" s="54">
        <f>'Raw Data'!AG331</f>
        <v>0</v>
      </c>
      <c r="H358" s="55">
        <f>'Raw Data'!L331</f>
        <v>0.07</v>
      </c>
      <c r="I358" s="56">
        <f t="shared" si="2"/>
        <v>-0.07</v>
      </c>
      <c r="J358" s="57"/>
      <c r="K358" s="58" t="str">
        <f>'Raw Data'!AH331</f>
        <v/>
      </c>
      <c r="L358" s="51">
        <f>'Raw Data'!N331</f>
        <v>6429.83</v>
      </c>
      <c r="M358" s="52">
        <f t="shared" si="3"/>
        <v>-6429.83</v>
      </c>
      <c r="N358" s="57"/>
      <c r="O358" s="58">
        <f>'Raw Data'!AS331</f>
        <v>160.35</v>
      </c>
      <c r="P358" s="51">
        <f>'Raw Data'!Y331</f>
        <v>153.35</v>
      </c>
      <c r="Q358" s="52">
        <f t="shared" si="4"/>
        <v>-7</v>
      </c>
      <c r="R358" s="57"/>
      <c r="S358" s="58">
        <f t="shared" si="5"/>
        <v>-6436.83</v>
      </c>
    </row>
    <row r="359" ht="12.75" customHeight="1">
      <c r="A359" s="62">
        <v>44414.0</v>
      </c>
      <c r="B359" s="60">
        <f>'Raw Data'!C346</f>
        <v>6355310</v>
      </c>
      <c r="C359" s="50">
        <f>'Raw Data'!AE346</f>
        <v>0</v>
      </c>
      <c r="D359" s="51">
        <f>'Raw Data'!J346</f>
        <v>809</v>
      </c>
      <c r="E359" s="52">
        <f t="shared" si="1"/>
        <v>-809</v>
      </c>
      <c r="F359" s="53"/>
      <c r="G359" s="54">
        <f>'Raw Data'!AG346</f>
        <v>0</v>
      </c>
      <c r="H359" s="55">
        <f>'Raw Data'!L346</f>
        <v>0.075</v>
      </c>
      <c r="I359" s="56">
        <f t="shared" si="2"/>
        <v>-0.075</v>
      </c>
      <c r="J359" s="57"/>
      <c r="K359" s="58">
        <f>'Raw Data'!AH346</f>
        <v>60.68</v>
      </c>
      <c r="L359" s="51">
        <f>'Raw Data'!N346</f>
        <v>60.68</v>
      </c>
      <c r="M359" s="52">
        <f t="shared" si="3"/>
        <v>0</v>
      </c>
      <c r="N359" s="57"/>
      <c r="O359" s="58">
        <f>'Raw Data'!AS346</f>
        <v>439.35</v>
      </c>
      <c r="P359" s="51">
        <f>'Raw Data'!Y346</f>
        <v>108.2</v>
      </c>
      <c r="Q359" s="52">
        <f t="shared" si="4"/>
        <v>-331.15</v>
      </c>
      <c r="R359" s="57"/>
      <c r="S359" s="58">
        <f t="shared" si="5"/>
        <v>-331.15</v>
      </c>
    </row>
    <row r="360" ht="12.75" customHeight="1">
      <c r="A360" s="63">
        <v>44442.0</v>
      </c>
      <c r="B360" s="60">
        <f>'Raw Data'!C496</f>
        <v>24459</v>
      </c>
      <c r="C360" s="50">
        <f>'Raw Data'!AE496</f>
        <v>0</v>
      </c>
      <c r="D360" s="51">
        <f>'Raw Data'!J496</f>
        <v>32035</v>
      </c>
      <c r="E360" s="52">
        <f t="shared" si="1"/>
        <v>-32035</v>
      </c>
      <c r="F360" s="53"/>
      <c r="G360" s="54">
        <f>'Raw Data'!AG496</f>
        <v>0</v>
      </c>
      <c r="H360" s="55">
        <f>'Raw Data'!L496</f>
        <v>0.07</v>
      </c>
      <c r="I360" s="56">
        <f t="shared" si="2"/>
        <v>-0.07</v>
      </c>
      <c r="J360" s="57"/>
      <c r="K360" s="58" t="str">
        <f>'Raw Data'!AH496</f>
        <v/>
      </c>
      <c r="L360" s="51">
        <f>'Raw Data'!N496</f>
        <v>1972.1</v>
      </c>
      <c r="M360" s="52">
        <f t="shared" si="3"/>
        <v>-1972.1</v>
      </c>
      <c r="N360" s="57"/>
      <c r="O360" s="58">
        <f>'Raw Data'!AS496</f>
        <v>2323.85</v>
      </c>
      <c r="P360" s="51">
        <f>'Raw Data'!Y496</f>
        <v>386.35</v>
      </c>
      <c r="Q360" s="52">
        <f t="shared" si="4"/>
        <v>-1937.5</v>
      </c>
      <c r="R360" s="57"/>
      <c r="S360" s="58">
        <f t="shared" si="5"/>
        <v>-3909.6</v>
      </c>
    </row>
    <row r="361" ht="12.75" customHeight="1">
      <c r="A361" s="63">
        <v>44442.0</v>
      </c>
      <c r="B361" s="60">
        <f>'Raw Data'!C406</f>
        <v>623105</v>
      </c>
      <c r="C361" s="50">
        <f>'Raw Data'!AE406</f>
        <v>0</v>
      </c>
      <c r="D361" s="51">
        <f>'Raw Data'!J406</f>
        <v>78793.4</v>
      </c>
      <c r="E361" s="52">
        <f t="shared" si="1"/>
        <v>-78793.4</v>
      </c>
      <c r="F361" s="53"/>
      <c r="G361" s="54">
        <f>'Raw Data'!AG406</f>
        <v>0</v>
      </c>
      <c r="H361" s="55">
        <f>'Raw Data'!L406</f>
        <v>0.07</v>
      </c>
      <c r="I361" s="56">
        <f t="shared" si="2"/>
        <v>-0.07</v>
      </c>
      <c r="J361" s="57"/>
      <c r="K361" s="58" t="str">
        <f>'Raw Data'!AH406</f>
        <v/>
      </c>
      <c r="L361" s="51">
        <f>'Raw Data'!N406</f>
        <v>4777.6</v>
      </c>
      <c r="M361" s="52">
        <f t="shared" si="3"/>
        <v>-4777.6</v>
      </c>
      <c r="N361" s="57"/>
      <c r="O361" s="58">
        <f>'Raw Data'!AS406</f>
        <v>216.85</v>
      </c>
      <c r="P361" s="51">
        <f>'Raw Data'!Y406</f>
        <v>153.35</v>
      </c>
      <c r="Q361" s="52">
        <f t="shared" si="4"/>
        <v>-63.5</v>
      </c>
      <c r="R361" s="57"/>
      <c r="S361" s="58">
        <f t="shared" si="5"/>
        <v>-4841.1</v>
      </c>
    </row>
    <row r="362" ht="12.75" customHeight="1">
      <c r="A362" s="63">
        <v>44442.0</v>
      </c>
      <c r="B362" s="60">
        <f>'Raw Data'!C454</f>
        <v>5095321</v>
      </c>
      <c r="C362" s="50">
        <f>'Raw Data'!AE454</f>
        <v>0</v>
      </c>
      <c r="D362" s="51">
        <f>'Raw Data'!J454</f>
        <v>15099</v>
      </c>
      <c r="E362" s="52">
        <f t="shared" si="1"/>
        <v>-15099</v>
      </c>
      <c r="F362" s="53"/>
      <c r="G362" s="54">
        <f>'Raw Data'!AG454</f>
        <v>0</v>
      </c>
      <c r="H362" s="55">
        <f>'Raw Data'!L454</f>
        <v>0</v>
      </c>
      <c r="I362" s="56">
        <f t="shared" si="2"/>
        <v>0</v>
      </c>
      <c r="J362" s="57"/>
      <c r="K362" s="58" t="str">
        <f>'Raw Data'!AH454</f>
        <v/>
      </c>
      <c r="L362" s="51">
        <f>'Raw Data'!N454</f>
        <v>0</v>
      </c>
      <c r="M362" s="52">
        <f t="shared" si="3"/>
        <v>0</v>
      </c>
      <c r="N362" s="57"/>
      <c r="O362" s="58">
        <f>'Raw Data'!AS454</f>
        <v>100.2</v>
      </c>
      <c r="P362" s="51">
        <f>'Raw Data'!Y454</f>
        <v>159.35</v>
      </c>
      <c r="Q362" s="52">
        <f t="shared" si="4"/>
        <v>59.15</v>
      </c>
      <c r="R362" s="57"/>
      <c r="S362" s="58">
        <f t="shared" si="5"/>
        <v>59.15</v>
      </c>
    </row>
    <row r="363" ht="12.75" customHeight="1">
      <c r="A363" s="63">
        <v>44442.0</v>
      </c>
      <c r="B363" s="60">
        <f>'Raw Data'!C386</f>
        <v>5336945</v>
      </c>
      <c r="C363" s="50">
        <f>'Raw Data'!AE386</f>
        <v>0</v>
      </c>
      <c r="D363" s="51">
        <f>'Raw Data'!J386</f>
        <v>147863.6</v>
      </c>
      <c r="E363" s="52">
        <f t="shared" si="1"/>
        <v>-147863.6</v>
      </c>
      <c r="F363" s="53"/>
      <c r="G363" s="54">
        <f>'Raw Data'!AG386</f>
        <v>0</v>
      </c>
      <c r="H363" s="55">
        <f>'Raw Data'!L386</f>
        <v>0.065</v>
      </c>
      <c r="I363" s="56">
        <f t="shared" si="2"/>
        <v>-0.065</v>
      </c>
      <c r="J363" s="57"/>
      <c r="K363" s="58" t="str">
        <f>'Raw Data'!AH386</f>
        <v/>
      </c>
      <c r="L363" s="51">
        <f>'Raw Data'!N386</f>
        <v>8896.82</v>
      </c>
      <c r="M363" s="52">
        <f t="shared" si="3"/>
        <v>-8896.82</v>
      </c>
      <c r="N363" s="57"/>
      <c r="O363" s="58">
        <f>'Raw Data'!AS386</f>
        <v>104.35</v>
      </c>
      <c r="P363" s="51">
        <f>'Raw Data'!Y386</f>
        <v>100.2</v>
      </c>
      <c r="Q363" s="52">
        <f t="shared" si="4"/>
        <v>-4.15</v>
      </c>
      <c r="R363" s="57"/>
      <c r="S363" s="58">
        <f t="shared" si="5"/>
        <v>-8900.97</v>
      </c>
    </row>
    <row r="364" ht="12.75" customHeight="1">
      <c r="A364" s="63">
        <v>44442.0</v>
      </c>
      <c r="B364" s="60">
        <f>'Raw Data'!C374</f>
        <v>5543737</v>
      </c>
      <c r="C364" s="50">
        <f>'Raw Data'!AE374</f>
        <v>0</v>
      </c>
      <c r="D364" s="51">
        <f>'Raw Data'!J374</f>
        <v>75733.6</v>
      </c>
      <c r="E364" s="52">
        <f t="shared" si="1"/>
        <v>-75733.6</v>
      </c>
      <c r="F364" s="53"/>
      <c r="G364" s="54">
        <f>'Raw Data'!AG374</f>
        <v>0</v>
      </c>
      <c r="H364" s="55">
        <f>'Raw Data'!L374</f>
        <v>0.065</v>
      </c>
      <c r="I364" s="56">
        <f t="shared" si="2"/>
        <v>-0.065</v>
      </c>
      <c r="J364" s="57"/>
      <c r="K364" s="58">
        <f>'Raw Data'!AH374</f>
        <v>4550.8</v>
      </c>
      <c r="L364" s="51">
        <f>'Raw Data'!N374</f>
        <v>4569.02</v>
      </c>
      <c r="M364" s="52">
        <f t="shared" si="3"/>
        <v>-18.22</v>
      </c>
      <c r="N364" s="57"/>
      <c r="O364" s="58">
        <f>'Raw Data'!AS374</f>
        <v>398.85</v>
      </c>
      <c r="P364" s="51">
        <f>'Raw Data'!Y374</f>
        <v>378.35</v>
      </c>
      <c r="Q364" s="52">
        <f t="shared" si="4"/>
        <v>-20.5</v>
      </c>
      <c r="R364" s="57"/>
      <c r="S364" s="58">
        <f t="shared" si="5"/>
        <v>-38.72</v>
      </c>
    </row>
    <row r="365" ht="12.75" customHeight="1">
      <c r="A365" s="63">
        <v>44442.0</v>
      </c>
      <c r="B365" s="60">
        <f>'Raw Data'!C447</f>
        <v>5593989</v>
      </c>
      <c r="C365" s="50">
        <f>'Raw Data'!AE447</f>
        <v>0</v>
      </c>
      <c r="D365" s="51">
        <f>'Raw Data'!J447</f>
        <v>27124</v>
      </c>
      <c r="E365" s="52">
        <f t="shared" si="1"/>
        <v>-27124</v>
      </c>
      <c r="F365" s="53"/>
      <c r="G365" s="54">
        <f>'Raw Data'!AG447</f>
        <v>0</v>
      </c>
      <c r="H365" s="55">
        <f>'Raw Data'!L447</f>
        <v>0.07</v>
      </c>
      <c r="I365" s="56">
        <f t="shared" si="2"/>
        <v>-0.07</v>
      </c>
      <c r="J365" s="57"/>
      <c r="K365" s="58" t="str">
        <f>'Raw Data'!AH447</f>
        <v/>
      </c>
      <c r="L365" s="51">
        <f>'Raw Data'!N447</f>
        <v>1677.44</v>
      </c>
      <c r="M365" s="52">
        <f t="shared" si="3"/>
        <v>-1677.44</v>
      </c>
      <c r="N365" s="57"/>
      <c r="O365" s="58">
        <f>'Raw Data'!AS447</f>
        <v>37.44</v>
      </c>
      <c r="P365" s="51">
        <f>'Raw Data'!Y447</f>
        <v>100.2</v>
      </c>
      <c r="Q365" s="52">
        <f t="shared" si="4"/>
        <v>62.76</v>
      </c>
      <c r="R365" s="57"/>
      <c r="S365" s="58">
        <f t="shared" si="5"/>
        <v>-1614.68</v>
      </c>
    </row>
    <row r="366" ht="12.75" customHeight="1">
      <c r="A366" s="63">
        <v>44442.0</v>
      </c>
      <c r="B366" s="60">
        <f>'Raw Data'!C398</f>
        <v>5762333</v>
      </c>
      <c r="C366" s="50">
        <f>'Raw Data'!AE398</f>
        <v>0</v>
      </c>
      <c r="D366" s="51">
        <f>'Raw Data'!J398</f>
        <v>33035</v>
      </c>
      <c r="E366" s="52">
        <f t="shared" si="1"/>
        <v>-33035</v>
      </c>
      <c r="F366" s="53"/>
      <c r="G366" s="54">
        <f>'Raw Data'!AG398</f>
        <v>0</v>
      </c>
      <c r="H366" s="55">
        <f>'Raw Data'!L398</f>
        <v>0.07</v>
      </c>
      <c r="I366" s="56">
        <f t="shared" si="2"/>
        <v>-0.07</v>
      </c>
      <c r="J366" s="57"/>
      <c r="K366" s="58">
        <f>'Raw Data'!AH398</f>
        <v>2027</v>
      </c>
      <c r="L366" s="51">
        <f>'Raw Data'!N398</f>
        <v>2032.1</v>
      </c>
      <c r="M366" s="52">
        <f t="shared" si="3"/>
        <v>-5.1</v>
      </c>
      <c r="N366" s="57"/>
      <c r="O366" s="58">
        <f>'Raw Data'!AS398</f>
        <v>404.85</v>
      </c>
      <c r="P366" s="51">
        <f>'Raw Data'!Y398</f>
        <v>384.35</v>
      </c>
      <c r="Q366" s="52">
        <f t="shared" si="4"/>
        <v>-20.5</v>
      </c>
      <c r="R366" s="57"/>
      <c r="S366" s="58">
        <f t="shared" si="5"/>
        <v>-25.6</v>
      </c>
    </row>
    <row r="367" ht="12.75" customHeight="1">
      <c r="A367" s="63">
        <v>44442.0</v>
      </c>
      <c r="B367" s="60">
        <f>'Raw Data'!C507</f>
        <v>5775244</v>
      </c>
      <c r="C367" s="50">
        <f>'Raw Data'!AE507</f>
        <v>0</v>
      </c>
      <c r="D367" s="51">
        <f>'Raw Data'!J507</f>
        <v>13403.6</v>
      </c>
      <c r="E367" s="52">
        <f t="shared" si="1"/>
        <v>-13403.6</v>
      </c>
      <c r="F367" s="53"/>
      <c r="G367" s="54">
        <f>'Raw Data'!AG507</f>
        <v>0</v>
      </c>
      <c r="H367" s="55">
        <f>'Raw Data'!L507</f>
        <v>0.07</v>
      </c>
      <c r="I367" s="56">
        <f t="shared" si="2"/>
        <v>-0.07</v>
      </c>
      <c r="J367" s="57"/>
      <c r="K367" s="58" t="str">
        <f>'Raw Data'!AH507</f>
        <v/>
      </c>
      <c r="L367" s="51">
        <f>'Raw Data'!N507</f>
        <v>854.22</v>
      </c>
      <c r="M367" s="52">
        <f t="shared" si="3"/>
        <v>-854.22</v>
      </c>
      <c r="N367" s="57"/>
      <c r="O367" s="58">
        <f>'Raw Data'!AS507</f>
        <v>52.6</v>
      </c>
      <c r="P367" s="51">
        <f>'Raw Data'!Y507</f>
        <v>355.85</v>
      </c>
      <c r="Q367" s="52">
        <f t="shared" si="4"/>
        <v>303.25</v>
      </c>
      <c r="R367" s="57"/>
      <c r="S367" s="58">
        <f t="shared" si="5"/>
        <v>-550.97</v>
      </c>
    </row>
    <row r="368" ht="12.75" customHeight="1">
      <c r="A368" s="63">
        <v>44442.0</v>
      </c>
      <c r="B368" s="60">
        <f>'Raw Data'!C399</f>
        <v>5807426</v>
      </c>
      <c r="C368" s="50">
        <f>'Raw Data'!AE399</f>
        <v>0</v>
      </c>
      <c r="D368" s="51">
        <f>'Raw Data'!J399</f>
        <v>33381.24</v>
      </c>
      <c r="E368" s="52">
        <f t="shared" si="1"/>
        <v>-33381.24</v>
      </c>
      <c r="F368" s="53"/>
      <c r="G368" s="54">
        <f>'Raw Data'!AG399</f>
        <v>0</v>
      </c>
      <c r="H368" s="55">
        <f>'Raw Data'!L399</f>
        <v>0.07</v>
      </c>
      <c r="I368" s="56">
        <f t="shared" si="2"/>
        <v>-0.07</v>
      </c>
      <c r="J368" s="57"/>
      <c r="K368" s="58">
        <f>'Raw Data'!AH399</f>
        <v>1954.93</v>
      </c>
      <c r="L368" s="51">
        <f>'Raw Data'!N399</f>
        <v>2052.87</v>
      </c>
      <c r="M368" s="52">
        <f t="shared" si="3"/>
        <v>-97.94</v>
      </c>
      <c r="N368" s="57"/>
      <c r="O368" s="58">
        <f>'Raw Data'!AS399</f>
        <v>398.85</v>
      </c>
      <c r="P368" s="51">
        <f>'Raw Data'!Y399</f>
        <v>378.35</v>
      </c>
      <c r="Q368" s="52">
        <f t="shared" si="4"/>
        <v>-20.5</v>
      </c>
      <c r="R368" s="57"/>
      <c r="S368" s="58">
        <f t="shared" si="5"/>
        <v>-118.44</v>
      </c>
    </row>
    <row r="369" ht="12.75" customHeight="1">
      <c r="A369" s="63">
        <v>44442.0</v>
      </c>
      <c r="B369" s="60">
        <f>'Raw Data'!C392</f>
        <v>5866344</v>
      </c>
      <c r="C369" s="50">
        <f>'Raw Data'!AE392</f>
        <v>28500</v>
      </c>
      <c r="D369" s="51">
        <f>'Raw Data'!J392</f>
        <v>29299</v>
      </c>
      <c r="E369" s="52">
        <f t="shared" si="1"/>
        <v>-799</v>
      </c>
      <c r="F369" s="53"/>
      <c r="G369" s="54">
        <f>'Raw Data'!AG392</f>
        <v>0</v>
      </c>
      <c r="H369" s="55">
        <f>'Raw Data'!L392</f>
        <v>0.07</v>
      </c>
      <c r="I369" s="56">
        <f t="shared" si="2"/>
        <v>-0.07</v>
      </c>
      <c r="J369" s="57"/>
      <c r="K369" s="58">
        <f>'Raw Data'!AH392</f>
        <v>1760</v>
      </c>
      <c r="L369" s="51">
        <f>'Raw Data'!N392</f>
        <v>1807.94</v>
      </c>
      <c r="M369" s="52">
        <f t="shared" si="3"/>
        <v>-47.94</v>
      </c>
      <c r="N369" s="57"/>
      <c r="O369" s="58">
        <f>'Raw Data'!AS392</f>
        <v>226.68</v>
      </c>
      <c r="P369" s="51">
        <f>'Raw Data'!Y392</f>
        <v>246.85</v>
      </c>
      <c r="Q369" s="52">
        <f t="shared" si="4"/>
        <v>20.17</v>
      </c>
      <c r="R369" s="57"/>
      <c r="S369" s="58">
        <f t="shared" si="5"/>
        <v>-27.77</v>
      </c>
    </row>
    <row r="370" ht="12.75" customHeight="1">
      <c r="A370" s="63">
        <v>44442.0</v>
      </c>
      <c r="B370" s="60">
        <f>'Raw Data'!C393</f>
        <v>5938905</v>
      </c>
      <c r="C370" s="50">
        <f>'Raw Data'!AE393</f>
        <v>0</v>
      </c>
      <c r="D370" s="51">
        <f>'Raw Data'!J393</f>
        <v>14999</v>
      </c>
      <c r="E370" s="52">
        <f t="shared" si="1"/>
        <v>-14999</v>
      </c>
      <c r="F370" s="53"/>
      <c r="G370" s="54">
        <f>'Raw Data'!AG393</f>
        <v>0</v>
      </c>
      <c r="H370" s="55">
        <f>'Raw Data'!L393</f>
        <v>0.07</v>
      </c>
      <c r="I370" s="56">
        <f t="shared" si="2"/>
        <v>-0.07</v>
      </c>
      <c r="J370" s="57"/>
      <c r="K370" s="58" t="str">
        <f>'Raw Data'!AH393</f>
        <v/>
      </c>
      <c r="L370" s="51">
        <f>'Raw Data'!N393</f>
        <v>949.94</v>
      </c>
      <c r="M370" s="52">
        <f t="shared" si="3"/>
        <v>-949.94</v>
      </c>
      <c r="N370" s="57"/>
      <c r="O370" s="58">
        <f>'Raw Data'!AS393</f>
        <v>216.52</v>
      </c>
      <c r="P370" s="51">
        <f>'Raw Data'!Y393</f>
        <v>231.85</v>
      </c>
      <c r="Q370" s="52">
        <f t="shared" si="4"/>
        <v>15.33</v>
      </c>
      <c r="R370" s="57"/>
      <c r="S370" s="58">
        <f t="shared" si="5"/>
        <v>-934.61</v>
      </c>
    </row>
    <row r="371" ht="12.75" customHeight="1">
      <c r="A371" s="63">
        <v>44442.0</v>
      </c>
      <c r="B371" s="60">
        <f>'Raw Data'!C400</f>
        <v>5941873</v>
      </c>
      <c r="C371" s="50">
        <f>'Raw Data'!AE400</f>
        <v>0</v>
      </c>
      <c r="D371" s="51">
        <f>'Raw Data'!J400</f>
        <v>38623</v>
      </c>
      <c r="E371" s="52">
        <f t="shared" si="1"/>
        <v>-38623</v>
      </c>
      <c r="F371" s="53"/>
      <c r="G371" s="54">
        <f>'Raw Data'!AG400</f>
        <v>0</v>
      </c>
      <c r="H371" s="55">
        <f>'Raw Data'!L400</f>
        <v>0.075</v>
      </c>
      <c r="I371" s="56">
        <f t="shared" si="2"/>
        <v>-0.075</v>
      </c>
      <c r="J371" s="57"/>
      <c r="K371" s="58" t="str">
        <f>'Raw Data'!AH400</f>
        <v/>
      </c>
      <c r="L371" s="51">
        <f>'Raw Data'!N400</f>
        <v>2392.38</v>
      </c>
      <c r="M371" s="52">
        <f t="shared" si="3"/>
        <v>-2392.38</v>
      </c>
      <c r="N371" s="57"/>
      <c r="O371" s="58">
        <f>'Raw Data'!AS400</f>
        <v>200.35</v>
      </c>
      <c r="P371" s="51">
        <f>'Raw Data'!Y400</f>
        <v>153.35</v>
      </c>
      <c r="Q371" s="52">
        <f t="shared" si="4"/>
        <v>-47</v>
      </c>
      <c r="R371" s="57"/>
      <c r="S371" s="58">
        <f t="shared" si="5"/>
        <v>-2439.38</v>
      </c>
    </row>
    <row r="372" ht="12.75" customHeight="1">
      <c r="A372" s="63">
        <v>44442.0</v>
      </c>
      <c r="B372" s="60">
        <f>'Raw Data'!C455</f>
        <v>5952569</v>
      </c>
      <c r="C372" s="50">
        <f>'Raw Data'!AE455</f>
        <v>0</v>
      </c>
      <c r="D372" s="51">
        <f>'Raw Data'!J455</f>
        <v>45779.5</v>
      </c>
      <c r="E372" s="52">
        <f t="shared" si="1"/>
        <v>-45779.5</v>
      </c>
      <c r="F372" s="53"/>
      <c r="G372" s="54">
        <f>'Raw Data'!AG455</f>
        <v>0</v>
      </c>
      <c r="H372" s="55">
        <f>'Raw Data'!L455</f>
        <v>0</v>
      </c>
      <c r="I372" s="56">
        <f t="shared" si="2"/>
        <v>0</v>
      </c>
      <c r="J372" s="57"/>
      <c r="K372" s="58" t="str">
        <f>'Raw Data'!AH455</f>
        <v/>
      </c>
      <c r="L372" s="51">
        <f>'Raw Data'!N455</f>
        <v>0</v>
      </c>
      <c r="M372" s="52">
        <f t="shared" si="3"/>
        <v>0</v>
      </c>
      <c r="N372" s="57"/>
      <c r="O372" s="58">
        <f>'Raw Data'!AS455</f>
        <v>111.4</v>
      </c>
      <c r="P372" s="51">
        <f>'Raw Data'!Y455</f>
        <v>153.35</v>
      </c>
      <c r="Q372" s="52">
        <f t="shared" si="4"/>
        <v>41.95</v>
      </c>
      <c r="R372" s="57"/>
      <c r="S372" s="58">
        <f t="shared" si="5"/>
        <v>41.95</v>
      </c>
    </row>
    <row r="373" ht="12.75" customHeight="1">
      <c r="A373" s="63">
        <v>44442.0</v>
      </c>
      <c r="B373" s="60">
        <f>'Raw Data'!C465</f>
        <v>5954472</v>
      </c>
      <c r="C373" s="50">
        <f>'Raw Data'!AE465</f>
        <v>0</v>
      </c>
      <c r="D373" s="51">
        <f>'Raw Data'!J465</f>
        <v>16218.6</v>
      </c>
      <c r="E373" s="52">
        <f t="shared" si="1"/>
        <v>-16218.6</v>
      </c>
      <c r="F373" s="53"/>
      <c r="G373" s="54">
        <f>'Raw Data'!AG465</f>
        <v>0</v>
      </c>
      <c r="H373" s="55">
        <f>'Raw Data'!L465</f>
        <v>0.075</v>
      </c>
      <c r="I373" s="56">
        <f t="shared" si="2"/>
        <v>-0.075</v>
      </c>
      <c r="J373" s="57"/>
      <c r="K373" s="58" t="str">
        <f>'Raw Data'!AH465</f>
        <v/>
      </c>
      <c r="L373" s="51">
        <f>'Raw Data'!N465</f>
        <v>1048.12</v>
      </c>
      <c r="M373" s="52">
        <f t="shared" si="3"/>
        <v>-1048.12</v>
      </c>
      <c r="N373" s="57"/>
      <c r="O373" s="58">
        <f>'Raw Data'!AS465</f>
        <v>453.98</v>
      </c>
      <c r="P373" s="51">
        <f>'Raw Data'!Y465</f>
        <v>108.2</v>
      </c>
      <c r="Q373" s="52">
        <f t="shared" si="4"/>
        <v>-345.78</v>
      </c>
      <c r="R373" s="57"/>
      <c r="S373" s="58">
        <f t="shared" si="5"/>
        <v>-1393.9</v>
      </c>
    </row>
    <row r="374" ht="12.75" customHeight="1">
      <c r="A374" s="63">
        <v>44442.0</v>
      </c>
      <c r="B374" s="60">
        <f>'Raw Data'!C466</f>
        <v>5958396</v>
      </c>
      <c r="C374" s="50">
        <f>'Raw Data'!AE466</f>
        <v>0</v>
      </c>
      <c r="D374" s="51">
        <f>'Raw Data'!J466</f>
        <v>5794</v>
      </c>
      <c r="E374" s="52">
        <f t="shared" si="1"/>
        <v>-5794</v>
      </c>
      <c r="F374" s="53"/>
      <c r="G374" s="54">
        <f>'Raw Data'!AG466</f>
        <v>0</v>
      </c>
      <c r="H374" s="55">
        <f>'Raw Data'!L466</f>
        <v>0.07</v>
      </c>
      <c r="I374" s="56">
        <f t="shared" si="2"/>
        <v>-0.07</v>
      </c>
      <c r="J374" s="57"/>
      <c r="K374" s="58" t="str">
        <f>'Raw Data'!AH466</f>
        <v/>
      </c>
      <c r="L374" s="51">
        <f>'Raw Data'!N466</f>
        <v>397.64</v>
      </c>
      <c r="M374" s="52">
        <f t="shared" si="3"/>
        <v>-397.64</v>
      </c>
      <c r="N374" s="57"/>
      <c r="O374" s="58">
        <f>'Raw Data'!AS466</f>
        <v>462</v>
      </c>
      <c r="P374" s="51">
        <f>'Raw Data'!Y466</f>
        <v>108.2</v>
      </c>
      <c r="Q374" s="52">
        <f t="shared" si="4"/>
        <v>-353.8</v>
      </c>
      <c r="R374" s="57"/>
      <c r="S374" s="58">
        <f t="shared" si="5"/>
        <v>-751.44</v>
      </c>
    </row>
    <row r="375" ht="12.75" customHeight="1">
      <c r="A375" s="63">
        <v>44442.0</v>
      </c>
      <c r="B375" s="60">
        <f>'Raw Data'!C362</f>
        <v>5983373</v>
      </c>
      <c r="C375" s="50">
        <f>'Raw Data'!AE362</f>
        <v>0</v>
      </c>
      <c r="D375" s="51">
        <f>'Raw Data'!J362</f>
        <v>10972.6</v>
      </c>
      <c r="E375" s="52">
        <f t="shared" si="1"/>
        <v>-10972.6</v>
      </c>
      <c r="F375" s="53"/>
      <c r="G375" s="54">
        <f>'Raw Data'!AG362</f>
        <v>0</v>
      </c>
      <c r="H375" s="55">
        <f>'Raw Data'!L362</f>
        <v>0.065</v>
      </c>
      <c r="I375" s="56">
        <f t="shared" si="2"/>
        <v>-0.065</v>
      </c>
      <c r="J375" s="57"/>
      <c r="K375" s="58">
        <f>'Raw Data'!AH362</f>
        <v>594.94</v>
      </c>
      <c r="L375" s="51">
        <f>'Raw Data'!N362</f>
        <v>683.36</v>
      </c>
      <c r="M375" s="52">
        <f t="shared" si="3"/>
        <v>-88.42</v>
      </c>
      <c r="N375" s="57"/>
      <c r="O375" s="58">
        <f>'Raw Data'!AS362</f>
        <v>148.35</v>
      </c>
      <c r="P375" s="51">
        <f>'Raw Data'!Y362</f>
        <v>355.85</v>
      </c>
      <c r="Q375" s="52">
        <f t="shared" si="4"/>
        <v>207.5</v>
      </c>
      <c r="R375" s="57"/>
      <c r="S375" s="58">
        <f t="shared" si="5"/>
        <v>119.08</v>
      </c>
    </row>
    <row r="376" ht="12.75" customHeight="1">
      <c r="A376" s="63">
        <v>44442.0</v>
      </c>
      <c r="B376" s="60">
        <f>'Raw Data'!C401</f>
        <v>5988054</v>
      </c>
      <c r="C376" s="50">
        <f>'Raw Data'!AE401</f>
        <v>0</v>
      </c>
      <c r="D376" s="51">
        <f>'Raw Data'!J401</f>
        <v>26294</v>
      </c>
      <c r="E376" s="52">
        <f t="shared" si="1"/>
        <v>-26294</v>
      </c>
      <c r="F376" s="53"/>
      <c r="G376" s="54">
        <f>'Raw Data'!AG401</f>
        <v>0</v>
      </c>
      <c r="H376" s="55">
        <f>'Raw Data'!L401</f>
        <v>0</v>
      </c>
      <c r="I376" s="56">
        <f t="shared" si="2"/>
        <v>0</v>
      </c>
      <c r="J376" s="57"/>
      <c r="K376" s="58" t="str">
        <f>'Raw Data'!AH401</f>
        <v/>
      </c>
      <c r="L376" s="51">
        <f>'Raw Data'!N401</f>
        <v>0</v>
      </c>
      <c r="M376" s="52">
        <f t="shared" si="3"/>
        <v>0</v>
      </c>
      <c r="N376" s="57"/>
      <c r="O376" s="58">
        <f>'Raw Data'!AS401</f>
        <v>171.85</v>
      </c>
      <c r="P376" s="51">
        <f>'Raw Data'!Y401</f>
        <v>151.35</v>
      </c>
      <c r="Q376" s="52">
        <f t="shared" si="4"/>
        <v>-20.5</v>
      </c>
      <c r="R376" s="57"/>
      <c r="S376" s="58">
        <f t="shared" si="5"/>
        <v>-20.5</v>
      </c>
    </row>
    <row r="377" ht="12.75" customHeight="1">
      <c r="A377" s="63">
        <v>44442.0</v>
      </c>
      <c r="B377" s="60">
        <f>'Raw Data'!C402</f>
        <v>5997647</v>
      </c>
      <c r="C377" s="50">
        <f>'Raw Data'!AE402</f>
        <v>0</v>
      </c>
      <c r="D377" s="51">
        <f>'Raw Data'!J402</f>
        <v>21148</v>
      </c>
      <c r="E377" s="52">
        <f t="shared" si="1"/>
        <v>-21148</v>
      </c>
      <c r="F377" s="53"/>
      <c r="G377" s="54">
        <f>'Raw Data'!AG402</f>
        <v>0</v>
      </c>
      <c r="H377" s="55">
        <f>'Raw Data'!L402</f>
        <v>0.065</v>
      </c>
      <c r="I377" s="56">
        <f t="shared" si="2"/>
        <v>-0.065</v>
      </c>
      <c r="J377" s="57"/>
      <c r="K377" s="58">
        <f>'Raw Data'!AH402</f>
        <v>1344.88</v>
      </c>
      <c r="L377" s="51">
        <f>'Raw Data'!N402</f>
        <v>1353.88</v>
      </c>
      <c r="M377" s="52">
        <f t="shared" si="3"/>
        <v>-9</v>
      </c>
      <c r="N377" s="57"/>
      <c r="O377" s="58">
        <f>'Raw Data'!AS402</f>
        <v>450.95</v>
      </c>
      <c r="P377" s="51">
        <f>'Raw Data'!Y402</f>
        <v>384.35</v>
      </c>
      <c r="Q377" s="52">
        <f t="shared" si="4"/>
        <v>-66.6</v>
      </c>
      <c r="R377" s="57"/>
      <c r="S377" s="58">
        <f t="shared" si="5"/>
        <v>-75.6</v>
      </c>
    </row>
    <row r="378" ht="12.75" customHeight="1">
      <c r="A378" s="63">
        <v>44442.0</v>
      </c>
      <c r="B378" s="60">
        <f>'Raw Data'!C467</f>
        <v>6006810</v>
      </c>
      <c r="C378" s="50">
        <f>'Raw Data'!AE467</f>
        <v>0</v>
      </c>
      <c r="D378" s="51">
        <f>'Raw Data'!J467</f>
        <v>21260</v>
      </c>
      <c r="E378" s="52">
        <f t="shared" si="1"/>
        <v>-21260</v>
      </c>
      <c r="F378" s="53"/>
      <c r="G378" s="54">
        <f>'Raw Data'!AG467</f>
        <v>0</v>
      </c>
      <c r="H378" s="55">
        <f>'Raw Data'!L467</f>
        <v>0</v>
      </c>
      <c r="I378" s="56">
        <f t="shared" si="2"/>
        <v>0</v>
      </c>
      <c r="J378" s="57"/>
      <c r="K378" s="58" t="str">
        <f>'Raw Data'!AH467</f>
        <v/>
      </c>
      <c r="L378" s="51">
        <f>'Raw Data'!N467</f>
        <v>0</v>
      </c>
      <c r="M378" s="52">
        <f t="shared" si="3"/>
        <v>0</v>
      </c>
      <c r="N378" s="57"/>
      <c r="O378" s="58">
        <f>'Raw Data'!AS467</f>
        <v>112.35</v>
      </c>
      <c r="P378" s="51">
        <f>'Raw Data'!Y467</f>
        <v>108.2</v>
      </c>
      <c r="Q378" s="52">
        <f t="shared" si="4"/>
        <v>-4.15</v>
      </c>
      <c r="R378" s="57"/>
      <c r="S378" s="58">
        <f t="shared" si="5"/>
        <v>-4.15</v>
      </c>
    </row>
    <row r="379" ht="12.75" customHeight="1">
      <c r="A379" s="63">
        <v>44442.0</v>
      </c>
      <c r="B379" s="60">
        <f>'Raw Data'!C468</f>
        <v>6009925</v>
      </c>
      <c r="C379" s="50">
        <f>'Raw Data'!AE468</f>
        <v>0</v>
      </c>
      <c r="D379" s="51">
        <f>'Raw Data'!J468</f>
        <v>58449</v>
      </c>
      <c r="E379" s="52">
        <f t="shared" si="1"/>
        <v>-58449</v>
      </c>
      <c r="F379" s="53"/>
      <c r="G379" s="54">
        <f>'Raw Data'!AG468</f>
        <v>0</v>
      </c>
      <c r="H379" s="55">
        <f>'Raw Data'!L468</f>
        <v>0</v>
      </c>
      <c r="I379" s="56">
        <f t="shared" si="2"/>
        <v>0</v>
      </c>
      <c r="J379" s="57"/>
      <c r="K379" s="58" t="str">
        <f>'Raw Data'!AH468</f>
        <v/>
      </c>
      <c r="L379" s="51">
        <f>'Raw Data'!N468</f>
        <v>0</v>
      </c>
      <c r="M379" s="52">
        <f t="shared" si="3"/>
        <v>0</v>
      </c>
      <c r="N379" s="57"/>
      <c r="O379" s="58">
        <f>'Raw Data'!AS468</f>
        <v>173.85</v>
      </c>
      <c r="P379" s="51">
        <f>'Raw Data'!Y468</f>
        <v>153.35</v>
      </c>
      <c r="Q379" s="52">
        <f t="shared" si="4"/>
        <v>-20.5</v>
      </c>
      <c r="R379" s="57"/>
      <c r="S379" s="58">
        <f t="shared" si="5"/>
        <v>-20.5</v>
      </c>
    </row>
    <row r="380" ht="12.75" customHeight="1">
      <c r="A380" s="63">
        <v>44442.0</v>
      </c>
      <c r="B380" s="60">
        <f>'Raw Data'!C403</f>
        <v>6031661</v>
      </c>
      <c r="C380" s="50">
        <f>'Raw Data'!AE403</f>
        <v>0</v>
      </c>
      <c r="D380" s="51">
        <f>'Raw Data'!J403</f>
        <v>16001</v>
      </c>
      <c r="E380" s="52">
        <f t="shared" si="1"/>
        <v>-16001</v>
      </c>
      <c r="F380" s="53"/>
      <c r="G380" s="54">
        <f>'Raw Data'!AG403</f>
        <v>0</v>
      </c>
      <c r="H380" s="55">
        <f>'Raw Data'!L403</f>
        <v>0.07</v>
      </c>
      <c r="I380" s="56">
        <f t="shared" si="2"/>
        <v>-0.07</v>
      </c>
      <c r="J380" s="57"/>
      <c r="K380" s="58">
        <f>'Raw Data'!AH403</f>
        <v>978.62</v>
      </c>
      <c r="L380" s="51">
        <f>'Raw Data'!N403</f>
        <v>1010.06</v>
      </c>
      <c r="M380" s="52">
        <f t="shared" si="3"/>
        <v>-31.44</v>
      </c>
      <c r="N380" s="57"/>
      <c r="O380" s="58">
        <f>'Raw Data'!AS403</f>
        <v>406.85</v>
      </c>
      <c r="P380" s="51">
        <f>'Raw Data'!Y403</f>
        <v>386.35</v>
      </c>
      <c r="Q380" s="52">
        <f t="shared" si="4"/>
        <v>-20.5</v>
      </c>
      <c r="R380" s="57"/>
      <c r="S380" s="58">
        <f t="shared" si="5"/>
        <v>-51.94</v>
      </c>
    </row>
    <row r="381" ht="12.75" customHeight="1">
      <c r="A381" s="63">
        <v>44442.0</v>
      </c>
      <c r="B381" s="60">
        <f>'Raw Data'!C385</f>
        <v>6044520</v>
      </c>
      <c r="C381" s="50">
        <f>'Raw Data'!AE385</f>
        <v>0</v>
      </c>
      <c r="D381" s="51">
        <f>'Raw Data'!J385</f>
        <v>24651</v>
      </c>
      <c r="E381" s="52">
        <f t="shared" si="1"/>
        <v>-24651</v>
      </c>
      <c r="F381" s="53"/>
      <c r="G381" s="54">
        <f>'Raw Data'!AG385</f>
        <v>0</v>
      </c>
      <c r="H381" s="55">
        <f>'Raw Data'!L385</f>
        <v>0</v>
      </c>
      <c r="I381" s="56">
        <f t="shared" si="2"/>
        <v>0</v>
      </c>
      <c r="J381" s="57"/>
      <c r="K381" s="58" t="str">
        <f>'Raw Data'!AH385</f>
        <v/>
      </c>
      <c r="L381" s="51">
        <f>'Raw Data'!N385</f>
        <v>0</v>
      </c>
      <c r="M381" s="52">
        <f t="shared" si="3"/>
        <v>0</v>
      </c>
      <c r="N381" s="57"/>
      <c r="O381" s="58">
        <f>'Raw Data'!AS385</f>
        <v>112.35</v>
      </c>
      <c r="P381" s="51">
        <f>'Raw Data'!Y385</f>
        <v>108.2</v>
      </c>
      <c r="Q381" s="52">
        <f t="shared" si="4"/>
        <v>-4.15</v>
      </c>
      <c r="R381" s="57"/>
      <c r="S381" s="58">
        <f t="shared" si="5"/>
        <v>-4.15</v>
      </c>
    </row>
    <row r="382" ht="12.75" customHeight="1">
      <c r="A382" s="63">
        <v>44442.0</v>
      </c>
      <c r="B382" s="60">
        <f>'Raw Data'!C363</f>
        <v>6050162</v>
      </c>
      <c r="C382" s="50">
        <f>'Raw Data'!AE363</f>
        <v>0</v>
      </c>
      <c r="D382" s="51">
        <f>'Raw Data'!J363</f>
        <v>22990</v>
      </c>
      <c r="E382" s="52">
        <f t="shared" si="1"/>
        <v>-22990</v>
      </c>
      <c r="F382" s="53"/>
      <c r="G382" s="54">
        <f>'Raw Data'!AG363</f>
        <v>0</v>
      </c>
      <c r="H382" s="55">
        <f>'Raw Data'!L363</f>
        <v>0.075</v>
      </c>
      <c r="I382" s="56">
        <f t="shared" si="2"/>
        <v>-0.075</v>
      </c>
      <c r="J382" s="57"/>
      <c r="K382" s="58">
        <f>'Raw Data'!AH363</f>
        <v>1404.4</v>
      </c>
      <c r="L382" s="51">
        <f>'Raw Data'!N363</f>
        <v>1454.4</v>
      </c>
      <c r="M382" s="52">
        <f t="shared" si="3"/>
        <v>-50</v>
      </c>
      <c r="N382" s="57"/>
      <c r="O382" s="58">
        <f>'Raw Data'!AS363</f>
        <v>406.85</v>
      </c>
      <c r="P382" s="51">
        <f>'Raw Data'!Y363</f>
        <v>386.35</v>
      </c>
      <c r="Q382" s="52">
        <f t="shared" si="4"/>
        <v>-20.5</v>
      </c>
      <c r="R382" s="57"/>
      <c r="S382" s="58">
        <f t="shared" si="5"/>
        <v>-70.5</v>
      </c>
    </row>
    <row r="383" ht="12.75" customHeight="1">
      <c r="A383" s="63">
        <v>44442.0</v>
      </c>
      <c r="B383" s="60">
        <f>'Raw Data'!C375</f>
        <v>6083374</v>
      </c>
      <c r="C383" s="50">
        <f>'Raw Data'!AE375</f>
        <v>0</v>
      </c>
      <c r="D383" s="51">
        <f>'Raw Data'!J375</f>
        <v>80138</v>
      </c>
      <c r="E383" s="52">
        <f t="shared" si="1"/>
        <v>-80138</v>
      </c>
      <c r="F383" s="53"/>
      <c r="G383" s="54">
        <f>'Raw Data'!AG375</f>
        <v>0</v>
      </c>
      <c r="H383" s="55">
        <f>'Raw Data'!L375</f>
        <v>0.07</v>
      </c>
      <c r="I383" s="56">
        <f t="shared" si="2"/>
        <v>-0.07</v>
      </c>
      <c r="J383" s="57"/>
      <c r="K383" s="58">
        <f>'Raw Data'!AH375</f>
        <v>4849.28</v>
      </c>
      <c r="L383" s="51">
        <f>'Raw Data'!N375</f>
        <v>4858.28</v>
      </c>
      <c r="M383" s="52">
        <f t="shared" si="3"/>
        <v>-9</v>
      </c>
      <c r="N383" s="57"/>
      <c r="O383" s="58">
        <f>'Raw Data'!AS375</f>
        <v>406.85</v>
      </c>
      <c r="P383" s="51">
        <f>'Raw Data'!Y375</f>
        <v>386.35</v>
      </c>
      <c r="Q383" s="52">
        <f t="shared" si="4"/>
        <v>-20.5</v>
      </c>
      <c r="R383" s="57"/>
      <c r="S383" s="58">
        <f t="shared" si="5"/>
        <v>-29.5</v>
      </c>
    </row>
    <row r="384" ht="12.75" customHeight="1">
      <c r="A384" s="63">
        <v>44442.0</v>
      </c>
      <c r="B384" s="60">
        <f>'Raw Data'!C469</f>
        <v>6094754</v>
      </c>
      <c r="C384" s="50">
        <f>'Raw Data'!AE469</f>
        <v>0</v>
      </c>
      <c r="D384" s="51">
        <f>'Raw Data'!J469</f>
        <v>9116</v>
      </c>
      <c r="E384" s="52">
        <f t="shared" si="1"/>
        <v>-9116</v>
      </c>
      <c r="F384" s="53"/>
      <c r="G384" s="54">
        <f>'Raw Data'!AG469</f>
        <v>0</v>
      </c>
      <c r="H384" s="55">
        <f>'Raw Data'!L469</f>
        <v>0</v>
      </c>
      <c r="I384" s="56">
        <f t="shared" si="2"/>
        <v>0</v>
      </c>
      <c r="J384" s="57"/>
      <c r="K384" s="58" t="str">
        <f>'Raw Data'!AH469</f>
        <v/>
      </c>
      <c r="L384" s="51">
        <f>'Raw Data'!N469</f>
        <v>0</v>
      </c>
      <c r="M384" s="52">
        <f t="shared" si="3"/>
        <v>0</v>
      </c>
      <c r="N384" s="57"/>
      <c r="O384" s="58">
        <f>'Raw Data'!AS469</f>
        <v>132.18</v>
      </c>
      <c r="P384" s="51">
        <f>'Raw Data'!Y469</f>
        <v>108.2</v>
      </c>
      <c r="Q384" s="52">
        <f t="shared" si="4"/>
        <v>-23.98</v>
      </c>
      <c r="R384" s="57"/>
      <c r="S384" s="58">
        <f t="shared" si="5"/>
        <v>-23.98</v>
      </c>
    </row>
    <row r="385" ht="12.75" customHeight="1">
      <c r="A385" s="63">
        <v>44442.0</v>
      </c>
      <c r="B385" s="60">
        <f>'Raw Data'!C429</f>
        <v>6105383</v>
      </c>
      <c r="C385" s="50">
        <f>'Raw Data'!AE429</f>
        <v>0</v>
      </c>
      <c r="D385" s="51">
        <f>'Raw Data'!J429</f>
        <v>14393</v>
      </c>
      <c r="E385" s="52">
        <f t="shared" si="1"/>
        <v>-14393</v>
      </c>
      <c r="F385" s="53"/>
      <c r="G385" s="54">
        <f>'Raw Data'!AG429</f>
        <v>0</v>
      </c>
      <c r="H385" s="55">
        <f>'Raw Data'!L429</f>
        <v>0</v>
      </c>
      <c r="I385" s="56">
        <f t="shared" si="2"/>
        <v>0</v>
      </c>
      <c r="J385" s="57"/>
      <c r="K385" s="58" t="str">
        <f>'Raw Data'!AH429</f>
        <v/>
      </c>
      <c r="L385" s="51">
        <f>'Raw Data'!N429</f>
        <v>0</v>
      </c>
      <c r="M385" s="52">
        <f t="shared" si="3"/>
        <v>0</v>
      </c>
      <c r="N385" s="57"/>
      <c r="O385" s="58">
        <f>'Raw Data'!AS429</f>
        <v>113.85</v>
      </c>
      <c r="P385" s="51">
        <f>'Raw Data'!Y429</f>
        <v>108.2</v>
      </c>
      <c r="Q385" s="52">
        <f t="shared" si="4"/>
        <v>-5.65</v>
      </c>
      <c r="R385" s="57"/>
      <c r="S385" s="58">
        <f t="shared" si="5"/>
        <v>-5.65</v>
      </c>
    </row>
    <row r="386" ht="12.75" customHeight="1">
      <c r="A386" s="63">
        <v>44442.0</v>
      </c>
      <c r="B386" s="60">
        <f>'Raw Data'!C470</f>
        <v>6129593</v>
      </c>
      <c r="C386" s="50">
        <f>'Raw Data'!AE470</f>
        <v>0</v>
      </c>
      <c r="D386" s="51">
        <f>'Raw Data'!J470</f>
        <v>25782</v>
      </c>
      <c r="E386" s="52">
        <f t="shared" si="1"/>
        <v>-25782</v>
      </c>
      <c r="F386" s="53"/>
      <c r="G386" s="54">
        <f>'Raw Data'!AG470</f>
        <v>0</v>
      </c>
      <c r="H386" s="55">
        <f>'Raw Data'!L470</f>
        <v>0.07</v>
      </c>
      <c r="I386" s="56">
        <f t="shared" si="2"/>
        <v>-0.07</v>
      </c>
      <c r="J386" s="57"/>
      <c r="K386" s="58" t="str">
        <f>'Raw Data'!AH470</f>
        <v/>
      </c>
      <c r="L386" s="51">
        <f>'Raw Data'!N470</f>
        <v>1596.92</v>
      </c>
      <c r="M386" s="52">
        <f t="shared" si="3"/>
        <v>-1596.92</v>
      </c>
      <c r="N386" s="57"/>
      <c r="O386" s="58">
        <f>'Raw Data'!AS470</f>
        <v>1986.77</v>
      </c>
      <c r="P386" s="51">
        <f>'Raw Data'!Y470</f>
        <v>378.35</v>
      </c>
      <c r="Q386" s="52">
        <f t="shared" si="4"/>
        <v>-1608.42</v>
      </c>
      <c r="R386" s="57"/>
      <c r="S386" s="58">
        <f t="shared" si="5"/>
        <v>-3205.34</v>
      </c>
    </row>
    <row r="387" ht="12.75" customHeight="1">
      <c r="A387" s="63">
        <v>44442.0</v>
      </c>
      <c r="B387" s="60">
        <f>'Raw Data'!C457</f>
        <v>6142394</v>
      </c>
      <c r="C387" s="50">
        <f>'Raw Data'!AE457</f>
        <v>0</v>
      </c>
      <c r="D387" s="51">
        <f>'Raw Data'!J457</f>
        <v>39278</v>
      </c>
      <c r="E387" s="52">
        <f t="shared" si="1"/>
        <v>-39278</v>
      </c>
      <c r="F387" s="53"/>
      <c r="G387" s="54">
        <f>'Raw Data'!AG457</f>
        <v>0</v>
      </c>
      <c r="H387" s="55">
        <f>'Raw Data'!L457</f>
        <v>0.065</v>
      </c>
      <c r="I387" s="56">
        <f t="shared" si="2"/>
        <v>-0.065</v>
      </c>
      <c r="J387" s="57"/>
      <c r="K387" s="58" t="str">
        <f>'Raw Data'!AH457</f>
        <v/>
      </c>
      <c r="L387" s="51">
        <f>'Raw Data'!N457</f>
        <v>2381.68</v>
      </c>
      <c r="M387" s="52">
        <f t="shared" si="3"/>
        <v>-2381.68</v>
      </c>
      <c r="N387" s="57"/>
      <c r="O387" s="58">
        <f>'Raw Data'!AS457</f>
        <v>4.6</v>
      </c>
      <c r="P387" s="51">
        <f>'Raw Data'!Y457</f>
        <v>108.2</v>
      </c>
      <c r="Q387" s="52">
        <f t="shared" si="4"/>
        <v>103.6</v>
      </c>
      <c r="R387" s="57"/>
      <c r="S387" s="58">
        <f t="shared" si="5"/>
        <v>-2278.08</v>
      </c>
    </row>
    <row r="388" ht="12.75" customHeight="1">
      <c r="A388" s="63">
        <v>44442.0</v>
      </c>
      <c r="B388" s="60">
        <f>'Raw Data'!C471</f>
        <v>6144339</v>
      </c>
      <c r="C388" s="50">
        <f>'Raw Data'!AE471</f>
        <v>0</v>
      </c>
      <c r="D388" s="51">
        <f>'Raw Data'!J471</f>
        <v>38712</v>
      </c>
      <c r="E388" s="52">
        <f t="shared" si="1"/>
        <v>-38712</v>
      </c>
      <c r="F388" s="53"/>
      <c r="G388" s="54">
        <f>'Raw Data'!AG471</f>
        <v>0</v>
      </c>
      <c r="H388" s="55">
        <f>'Raw Data'!L471</f>
        <v>0.065</v>
      </c>
      <c r="I388" s="56">
        <f t="shared" si="2"/>
        <v>-0.065</v>
      </c>
      <c r="J388" s="57"/>
      <c r="K388" s="58" t="str">
        <f>'Raw Data'!AH471</f>
        <v/>
      </c>
      <c r="L388" s="51">
        <f>'Raw Data'!N471</f>
        <v>2347.72</v>
      </c>
      <c r="M388" s="52">
        <f t="shared" si="3"/>
        <v>-2347.72</v>
      </c>
      <c r="N388" s="57"/>
      <c r="O388" s="58">
        <f>'Raw Data'!AS471</f>
        <v>2647.79</v>
      </c>
      <c r="P388" s="51">
        <f>'Raw Data'!Y471</f>
        <v>441.6</v>
      </c>
      <c r="Q388" s="52">
        <f t="shared" si="4"/>
        <v>-2206.19</v>
      </c>
      <c r="R388" s="57"/>
      <c r="S388" s="58">
        <f t="shared" si="5"/>
        <v>-4553.91</v>
      </c>
    </row>
    <row r="389" ht="12.75" customHeight="1">
      <c r="A389" s="63">
        <v>44442.0</v>
      </c>
      <c r="B389" s="60">
        <f>'Raw Data'!C376</f>
        <v>6149583</v>
      </c>
      <c r="C389" s="50">
        <f>'Raw Data'!AE376</f>
        <v>0</v>
      </c>
      <c r="D389" s="51">
        <f>'Raw Data'!J376</f>
        <v>18899</v>
      </c>
      <c r="E389" s="52">
        <f t="shared" si="1"/>
        <v>-18899</v>
      </c>
      <c r="F389" s="53"/>
      <c r="G389" s="54">
        <f>'Raw Data'!AG376</f>
        <v>0</v>
      </c>
      <c r="H389" s="55">
        <f>'Raw Data'!L376</f>
        <v>0.075</v>
      </c>
      <c r="I389" s="56">
        <f t="shared" si="2"/>
        <v>-0.075</v>
      </c>
      <c r="J389" s="57"/>
      <c r="K389" s="58">
        <f>'Raw Data'!AH376</f>
        <v>1086</v>
      </c>
      <c r="L389" s="51">
        <f>'Raw Data'!N376</f>
        <v>1208.94</v>
      </c>
      <c r="M389" s="52">
        <f t="shared" si="3"/>
        <v>-122.94</v>
      </c>
      <c r="N389" s="57"/>
      <c r="O389" s="58">
        <f>'Raw Data'!AS376</f>
        <v>406.85</v>
      </c>
      <c r="P389" s="51">
        <f>'Raw Data'!Y376</f>
        <v>386.35</v>
      </c>
      <c r="Q389" s="52">
        <f t="shared" si="4"/>
        <v>-20.5</v>
      </c>
      <c r="R389" s="57"/>
      <c r="S389" s="58">
        <f t="shared" si="5"/>
        <v>-143.44</v>
      </c>
    </row>
    <row r="390" ht="12.75" customHeight="1">
      <c r="A390" s="63">
        <v>44442.0</v>
      </c>
      <c r="B390" s="60">
        <f>'Raw Data'!C404</f>
        <v>6160544</v>
      </c>
      <c r="C390" s="50">
        <f>'Raw Data'!AE404</f>
        <v>0</v>
      </c>
      <c r="D390" s="51">
        <f>'Raw Data'!J404</f>
        <v>30142</v>
      </c>
      <c r="E390" s="52">
        <f t="shared" si="1"/>
        <v>-30142</v>
      </c>
      <c r="F390" s="53"/>
      <c r="G390" s="54">
        <f>'Raw Data'!AG404</f>
        <v>0</v>
      </c>
      <c r="H390" s="55">
        <f>'Raw Data'!L404</f>
        <v>0.065</v>
      </c>
      <c r="I390" s="56">
        <f t="shared" si="2"/>
        <v>-0.065</v>
      </c>
      <c r="J390" s="57"/>
      <c r="K390" s="58">
        <f>'Raw Data'!AH404</f>
        <v>1803.58</v>
      </c>
      <c r="L390" s="51">
        <f>'Raw Data'!N404</f>
        <v>1833.52</v>
      </c>
      <c r="M390" s="52">
        <f t="shared" si="3"/>
        <v>-29.94</v>
      </c>
      <c r="N390" s="57"/>
      <c r="O390" s="58">
        <f>'Raw Data'!AS404</f>
        <v>409.35</v>
      </c>
      <c r="P390" s="51">
        <f>'Raw Data'!Y404</f>
        <v>376.35</v>
      </c>
      <c r="Q390" s="52">
        <f t="shared" si="4"/>
        <v>-33</v>
      </c>
      <c r="R390" s="57"/>
      <c r="S390" s="58">
        <f t="shared" si="5"/>
        <v>-62.94</v>
      </c>
    </row>
    <row r="391" ht="12.75" customHeight="1">
      <c r="A391" s="63">
        <v>44442.0</v>
      </c>
      <c r="B391" s="60">
        <f>'Raw Data'!C394</f>
        <v>6171866</v>
      </c>
      <c r="C391" s="50">
        <f>'Raw Data'!AE394</f>
        <v>0</v>
      </c>
      <c r="D391" s="51">
        <f>'Raw Data'!J394</f>
        <v>67303.6</v>
      </c>
      <c r="E391" s="52">
        <f t="shared" si="1"/>
        <v>-67303.6</v>
      </c>
      <c r="F391" s="53"/>
      <c r="G391" s="54">
        <f>'Raw Data'!AG394</f>
        <v>0</v>
      </c>
      <c r="H391" s="55">
        <f>'Raw Data'!L394</f>
        <v>0.07</v>
      </c>
      <c r="I391" s="56">
        <f t="shared" si="2"/>
        <v>-0.07</v>
      </c>
      <c r="J391" s="57"/>
      <c r="K391" s="58">
        <f>'Raw Data'!AH394</f>
        <v>4038.9</v>
      </c>
      <c r="L391" s="51">
        <f>'Raw Data'!N394</f>
        <v>4088.22</v>
      </c>
      <c r="M391" s="52">
        <f t="shared" si="3"/>
        <v>-49.32</v>
      </c>
      <c r="N391" s="57"/>
      <c r="O391" s="58">
        <f>'Raw Data'!AS394</f>
        <v>396.85</v>
      </c>
      <c r="P391" s="51">
        <f>'Raw Data'!Y394</f>
        <v>376.35</v>
      </c>
      <c r="Q391" s="52">
        <f t="shared" si="4"/>
        <v>-20.5</v>
      </c>
      <c r="R391" s="57"/>
      <c r="S391" s="58">
        <f t="shared" si="5"/>
        <v>-69.82</v>
      </c>
    </row>
    <row r="392" ht="12.75" customHeight="1">
      <c r="A392" s="63">
        <v>44442.0</v>
      </c>
      <c r="B392" s="60">
        <f>'Raw Data'!C433</f>
        <v>6174282</v>
      </c>
      <c r="C392" s="50">
        <f>'Raw Data'!AE433</f>
        <v>0</v>
      </c>
      <c r="D392" s="51">
        <f>'Raw Data'!J433</f>
        <v>25694</v>
      </c>
      <c r="E392" s="52">
        <f t="shared" si="1"/>
        <v>-25694</v>
      </c>
      <c r="F392" s="53"/>
      <c r="G392" s="54">
        <f>'Raw Data'!AG433</f>
        <v>0</v>
      </c>
      <c r="H392" s="55">
        <f>'Raw Data'!L433</f>
        <v>0.065</v>
      </c>
      <c r="I392" s="56">
        <f t="shared" si="2"/>
        <v>-0.065</v>
      </c>
      <c r="J392" s="57"/>
      <c r="K392" s="58" t="str">
        <f>'Raw Data'!AH433</f>
        <v/>
      </c>
      <c r="L392" s="51">
        <f>'Raw Data'!N433</f>
        <v>1566.64</v>
      </c>
      <c r="M392" s="52">
        <f t="shared" si="3"/>
        <v>-1566.64</v>
      </c>
      <c r="N392" s="57"/>
      <c r="O392" s="58">
        <f>'Raw Data'!AS433</f>
        <v>289.1</v>
      </c>
      <c r="P392" s="51">
        <f>'Raw Data'!Y433</f>
        <v>376.35</v>
      </c>
      <c r="Q392" s="52">
        <f t="shared" si="4"/>
        <v>87.25</v>
      </c>
      <c r="R392" s="57"/>
      <c r="S392" s="58">
        <f t="shared" si="5"/>
        <v>-1479.39</v>
      </c>
    </row>
    <row r="393" ht="12.75" customHeight="1">
      <c r="A393" s="63">
        <v>44442.0</v>
      </c>
      <c r="B393" s="60">
        <f>'Raw Data'!C364</f>
        <v>6178148</v>
      </c>
      <c r="C393" s="50">
        <f>'Raw Data'!AE364</f>
        <v>0</v>
      </c>
      <c r="D393" s="51">
        <f>'Raw Data'!J364</f>
        <v>53076</v>
      </c>
      <c r="E393" s="52">
        <f t="shared" si="1"/>
        <v>-53076</v>
      </c>
      <c r="F393" s="53"/>
      <c r="G393" s="54">
        <f>'Raw Data'!AG364</f>
        <v>0</v>
      </c>
      <c r="H393" s="55">
        <f>'Raw Data'!L364</f>
        <v>0.07</v>
      </c>
      <c r="I393" s="56">
        <f t="shared" si="2"/>
        <v>-0.07</v>
      </c>
      <c r="J393" s="57"/>
      <c r="K393" s="58">
        <f>'Raw Data'!AH364</f>
        <v>3229.46</v>
      </c>
      <c r="L393" s="51">
        <f>'Raw Data'!N364</f>
        <v>3234.56</v>
      </c>
      <c r="M393" s="52">
        <f t="shared" si="3"/>
        <v>-5.1</v>
      </c>
      <c r="N393" s="57"/>
      <c r="O393" s="58">
        <f>'Raw Data'!AS364</f>
        <v>391.35</v>
      </c>
      <c r="P393" s="51">
        <f>'Raw Data'!Y364</f>
        <v>106.2</v>
      </c>
      <c r="Q393" s="52">
        <f t="shared" si="4"/>
        <v>-285.15</v>
      </c>
      <c r="R393" s="57"/>
      <c r="S393" s="58">
        <f t="shared" si="5"/>
        <v>-290.25</v>
      </c>
    </row>
    <row r="394" ht="12.75" customHeight="1">
      <c r="A394" s="63">
        <v>44442.0</v>
      </c>
      <c r="B394" s="60">
        <f>'Raw Data'!C365</f>
        <v>6178755</v>
      </c>
      <c r="C394" s="50">
        <f>'Raw Data'!AE365</f>
        <v>0</v>
      </c>
      <c r="D394" s="51">
        <f>'Raw Data'!J365</f>
        <v>21661</v>
      </c>
      <c r="E394" s="52">
        <f t="shared" si="1"/>
        <v>-21661</v>
      </c>
      <c r="F394" s="53"/>
      <c r="G394" s="54">
        <f>'Raw Data'!AG365</f>
        <v>0</v>
      </c>
      <c r="H394" s="55">
        <f>'Raw Data'!L365</f>
        <v>0</v>
      </c>
      <c r="I394" s="56">
        <f t="shared" si="2"/>
        <v>0</v>
      </c>
      <c r="J394" s="57"/>
      <c r="K394" s="58" t="str">
        <f>'Raw Data'!AH365</f>
        <v/>
      </c>
      <c r="L394" s="51">
        <f>'Raw Data'!N365</f>
        <v>0</v>
      </c>
      <c r="M394" s="52">
        <f t="shared" si="3"/>
        <v>0</v>
      </c>
      <c r="N394" s="57"/>
      <c r="O394" s="58">
        <f>'Raw Data'!AS365</f>
        <v>105.85</v>
      </c>
      <c r="P394" s="51">
        <f>'Raw Data'!Y365</f>
        <v>100.2</v>
      </c>
      <c r="Q394" s="52">
        <f t="shared" si="4"/>
        <v>-5.65</v>
      </c>
      <c r="R394" s="57"/>
      <c r="S394" s="58">
        <f t="shared" si="5"/>
        <v>-5.65</v>
      </c>
    </row>
    <row r="395" ht="12.75" customHeight="1">
      <c r="A395" s="63">
        <v>44442.0</v>
      </c>
      <c r="B395" s="60">
        <f>'Raw Data'!C366</f>
        <v>6180242</v>
      </c>
      <c r="C395" s="50">
        <f>'Raw Data'!AE366</f>
        <v>0</v>
      </c>
      <c r="D395" s="51" t="str">
        <f>'Raw Data'!J366</f>
        <v/>
      </c>
      <c r="E395" s="52">
        <f t="shared" si="1"/>
        <v>0</v>
      </c>
      <c r="F395" s="53"/>
      <c r="G395" s="54">
        <f>'Raw Data'!AG366</f>
        <v>0</v>
      </c>
      <c r="H395" s="55">
        <f>'Raw Data'!L366</f>
        <v>0</v>
      </c>
      <c r="I395" s="56">
        <f t="shared" si="2"/>
        <v>0</v>
      </c>
      <c r="J395" s="57"/>
      <c r="K395" s="58" t="str">
        <f>'Raw Data'!AH366</f>
        <v/>
      </c>
      <c r="L395" s="51">
        <f>'Raw Data'!N366</f>
        <v>0</v>
      </c>
      <c r="M395" s="52">
        <f t="shared" si="3"/>
        <v>0</v>
      </c>
      <c r="N395" s="57"/>
      <c r="O395" s="58">
        <f>'Raw Data'!AS366</f>
        <v>158.35</v>
      </c>
      <c r="P395" s="51">
        <f>'Raw Data'!Y366</f>
        <v>108.2</v>
      </c>
      <c r="Q395" s="52">
        <f t="shared" si="4"/>
        <v>-50.15</v>
      </c>
      <c r="R395" s="57"/>
      <c r="S395" s="58">
        <f t="shared" si="5"/>
        <v>-50.15</v>
      </c>
    </row>
    <row r="396" ht="12.75" customHeight="1">
      <c r="A396" s="63">
        <v>44442.0</v>
      </c>
      <c r="B396" s="60">
        <f>'Raw Data'!C405</f>
        <v>6196185</v>
      </c>
      <c r="C396" s="50">
        <f>'Raw Data'!AE405</f>
        <v>61649</v>
      </c>
      <c r="D396" s="51">
        <f>'Raw Data'!J405</f>
        <v>61774</v>
      </c>
      <c r="E396" s="52">
        <f t="shared" si="1"/>
        <v>-125</v>
      </c>
      <c r="F396" s="53"/>
      <c r="G396" s="54">
        <f>'Raw Data'!AG405</f>
        <v>0</v>
      </c>
      <c r="H396" s="55">
        <f>'Raw Data'!L405</f>
        <v>0.07</v>
      </c>
      <c r="I396" s="56">
        <f t="shared" si="2"/>
        <v>-0.07</v>
      </c>
      <c r="J396" s="57"/>
      <c r="K396" s="58">
        <f>'Raw Data'!AH405</f>
        <v>3748.94</v>
      </c>
      <c r="L396" s="51">
        <f>'Raw Data'!N405</f>
        <v>3756.44</v>
      </c>
      <c r="M396" s="52">
        <f t="shared" si="3"/>
        <v>-7.5</v>
      </c>
      <c r="N396" s="57"/>
      <c r="O396" s="58">
        <f>'Raw Data'!AS405</f>
        <v>406.85</v>
      </c>
      <c r="P396" s="51">
        <f>'Raw Data'!Y405</f>
        <v>216.6</v>
      </c>
      <c r="Q396" s="52">
        <f t="shared" si="4"/>
        <v>-190.25</v>
      </c>
      <c r="R396" s="57"/>
      <c r="S396" s="58">
        <f t="shared" si="5"/>
        <v>-197.75</v>
      </c>
    </row>
    <row r="397" ht="12.75" customHeight="1">
      <c r="A397" s="63">
        <v>44442.0</v>
      </c>
      <c r="B397" s="60">
        <f>'Raw Data'!C486</f>
        <v>6201788</v>
      </c>
      <c r="C397" s="50">
        <f>'Raw Data'!AE486</f>
        <v>0</v>
      </c>
      <c r="D397" s="51">
        <f>'Raw Data'!J486</f>
        <v>51034.16</v>
      </c>
      <c r="E397" s="52">
        <f t="shared" si="1"/>
        <v>-51034.16</v>
      </c>
      <c r="F397" s="53"/>
      <c r="G397" s="54">
        <f>'Raw Data'!AG486</f>
        <v>0</v>
      </c>
      <c r="H397" s="55">
        <f>'Raw Data'!L486</f>
        <v>0</v>
      </c>
      <c r="I397" s="56">
        <f t="shared" si="2"/>
        <v>0</v>
      </c>
      <c r="J397" s="57"/>
      <c r="K397" s="58" t="str">
        <f>'Raw Data'!AH486</f>
        <v/>
      </c>
      <c r="L397" s="51">
        <f>'Raw Data'!N486</f>
        <v>0</v>
      </c>
      <c r="M397" s="52">
        <f t="shared" si="3"/>
        <v>0</v>
      </c>
      <c r="N397" s="57"/>
      <c r="O397" s="58">
        <f>'Raw Data'!AS486</f>
        <v>211.15</v>
      </c>
      <c r="P397" s="51">
        <f>'Raw Data'!Y486</f>
        <v>100.2</v>
      </c>
      <c r="Q397" s="52">
        <f t="shared" si="4"/>
        <v>-110.95</v>
      </c>
      <c r="R397" s="57"/>
      <c r="S397" s="58">
        <f t="shared" si="5"/>
        <v>-110.95</v>
      </c>
    </row>
    <row r="398" ht="12.75" customHeight="1">
      <c r="A398" s="63">
        <v>44442.0</v>
      </c>
      <c r="B398" s="60">
        <f>'Raw Data'!C425</f>
        <v>6207285</v>
      </c>
      <c r="C398" s="50">
        <f>'Raw Data'!AE425</f>
        <v>0</v>
      </c>
      <c r="D398" s="51">
        <f>'Raw Data'!J425</f>
        <v>54290.6</v>
      </c>
      <c r="E398" s="52">
        <f t="shared" si="1"/>
        <v>-54290.6</v>
      </c>
      <c r="F398" s="53"/>
      <c r="G398" s="54">
        <f>'Raw Data'!AG425</f>
        <v>0</v>
      </c>
      <c r="H398" s="55">
        <f>'Raw Data'!L425</f>
        <v>0.07</v>
      </c>
      <c r="I398" s="56">
        <f t="shared" si="2"/>
        <v>-0.07</v>
      </c>
      <c r="J398" s="57"/>
      <c r="K398" s="58" t="str">
        <f>'Raw Data'!AH425</f>
        <v/>
      </c>
      <c r="L398" s="51">
        <f>'Raw Data'!N425</f>
        <v>3307.44</v>
      </c>
      <c r="M398" s="52">
        <f t="shared" si="3"/>
        <v>-3307.44</v>
      </c>
      <c r="N398" s="57"/>
      <c r="O398" s="58">
        <f>'Raw Data'!AS425</f>
        <v>299.1</v>
      </c>
      <c r="P398" s="51">
        <f>'Raw Data'!Y425</f>
        <v>386.35</v>
      </c>
      <c r="Q398" s="52">
        <f t="shared" si="4"/>
        <v>87.25</v>
      </c>
      <c r="R398" s="57"/>
      <c r="S398" s="58">
        <f t="shared" si="5"/>
        <v>-3220.19</v>
      </c>
    </row>
    <row r="399" ht="12.75" customHeight="1">
      <c r="A399" s="63">
        <v>44442.0</v>
      </c>
      <c r="B399" s="60">
        <f>'Raw Data'!C387</f>
        <v>6210867</v>
      </c>
      <c r="C399" s="50">
        <f>'Raw Data'!AE387</f>
        <v>0</v>
      </c>
      <c r="D399" s="51">
        <f>'Raw Data'!J387</f>
        <v>34535</v>
      </c>
      <c r="E399" s="52">
        <f t="shared" si="1"/>
        <v>-34535</v>
      </c>
      <c r="F399" s="53"/>
      <c r="G399" s="54">
        <f>'Raw Data'!AG387</f>
        <v>0</v>
      </c>
      <c r="H399" s="55">
        <f>'Raw Data'!L387</f>
        <v>0.07</v>
      </c>
      <c r="I399" s="56">
        <f t="shared" si="2"/>
        <v>-0.07</v>
      </c>
      <c r="J399" s="57"/>
      <c r="K399" s="58" t="str">
        <f>'Raw Data'!AH387</f>
        <v/>
      </c>
      <c r="L399" s="51">
        <f>'Raw Data'!N387</f>
        <v>2122.1</v>
      </c>
      <c r="M399" s="52">
        <f t="shared" si="3"/>
        <v>-2122.1</v>
      </c>
      <c r="N399" s="57"/>
      <c r="O399" s="58">
        <f>'Raw Data'!AS387</f>
        <v>111.85</v>
      </c>
      <c r="P399" s="51">
        <f>'Raw Data'!Y387</f>
        <v>100.2</v>
      </c>
      <c r="Q399" s="52">
        <f t="shared" si="4"/>
        <v>-11.65</v>
      </c>
      <c r="R399" s="57"/>
      <c r="S399" s="58">
        <f t="shared" si="5"/>
        <v>-2133.75</v>
      </c>
    </row>
    <row r="400" ht="12.75" customHeight="1">
      <c r="A400" s="63">
        <v>44442.0</v>
      </c>
      <c r="B400" s="60">
        <f>'Raw Data'!C367</f>
        <v>6217866</v>
      </c>
      <c r="C400" s="50">
        <f>'Raw Data'!AE367</f>
        <v>0</v>
      </c>
      <c r="D400" s="51">
        <f>'Raw Data'!J367</f>
        <v>48025</v>
      </c>
      <c r="E400" s="52">
        <f t="shared" si="1"/>
        <v>-48025</v>
      </c>
      <c r="F400" s="53"/>
      <c r="G400" s="54">
        <f>'Raw Data'!AG367</f>
        <v>0</v>
      </c>
      <c r="H400" s="55">
        <f>'Raw Data'!L367</f>
        <v>0.07</v>
      </c>
      <c r="I400" s="56">
        <f t="shared" si="2"/>
        <v>-0.07</v>
      </c>
      <c r="J400" s="57"/>
      <c r="K400" s="58" t="str">
        <f>'Raw Data'!AH367</f>
        <v/>
      </c>
      <c r="L400" s="51">
        <f>'Raw Data'!N367</f>
        <v>2931.5</v>
      </c>
      <c r="M400" s="52">
        <f t="shared" si="3"/>
        <v>-2931.5</v>
      </c>
      <c r="N400" s="57"/>
      <c r="O400" s="58">
        <f>'Raw Data'!AS367</f>
        <v>88.85</v>
      </c>
      <c r="P400" s="51">
        <f>'Raw Data'!Y367</f>
        <v>98.2</v>
      </c>
      <c r="Q400" s="52">
        <f t="shared" si="4"/>
        <v>9.35</v>
      </c>
      <c r="R400" s="57"/>
      <c r="S400" s="58">
        <f t="shared" si="5"/>
        <v>-2922.15</v>
      </c>
    </row>
    <row r="401" ht="12.75" customHeight="1">
      <c r="A401" s="63">
        <v>44442.0</v>
      </c>
      <c r="B401" s="60">
        <f>'Raw Data'!C395</f>
        <v>6219270</v>
      </c>
      <c r="C401" s="50">
        <f>'Raw Data'!AE395</f>
        <v>0</v>
      </c>
      <c r="D401" s="51">
        <f>'Raw Data'!J395</f>
        <v>69122.85</v>
      </c>
      <c r="E401" s="52">
        <f t="shared" si="1"/>
        <v>-69122.85</v>
      </c>
      <c r="F401" s="53"/>
      <c r="G401" s="54">
        <f>'Raw Data'!AG395</f>
        <v>0</v>
      </c>
      <c r="H401" s="55">
        <f>'Raw Data'!L395</f>
        <v>0.065</v>
      </c>
      <c r="I401" s="56">
        <f t="shared" si="2"/>
        <v>-0.065</v>
      </c>
      <c r="J401" s="57"/>
      <c r="K401" s="58" t="str">
        <f>'Raw Data'!AH395</f>
        <v/>
      </c>
      <c r="L401" s="51">
        <f>'Raw Data'!N395</f>
        <v>4172.37</v>
      </c>
      <c r="M401" s="52">
        <f t="shared" si="3"/>
        <v>-4172.37</v>
      </c>
      <c r="N401" s="57"/>
      <c r="O401" s="58">
        <f>'Raw Data'!AS395</f>
        <v>192.85</v>
      </c>
      <c r="P401" s="51">
        <f>'Raw Data'!Y395</f>
        <v>153.35</v>
      </c>
      <c r="Q401" s="52">
        <f t="shared" si="4"/>
        <v>-39.5</v>
      </c>
      <c r="R401" s="57"/>
      <c r="S401" s="58">
        <f t="shared" si="5"/>
        <v>-4211.87</v>
      </c>
    </row>
    <row r="402" ht="12.75" customHeight="1">
      <c r="A402" s="63">
        <v>44442.0</v>
      </c>
      <c r="B402" s="60">
        <f>'Raw Data'!C373</f>
        <v>6220987</v>
      </c>
      <c r="C402" s="50">
        <f>'Raw Data'!AE373</f>
        <v>0</v>
      </c>
      <c r="D402" s="51">
        <f>'Raw Data'!J373</f>
        <v>49597</v>
      </c>
      <c r="E402" s="52">
        <f t="shared" si="1"/>
        <v>-49597</v>
      </c>
      <c r="F402" s="53"/>
      <c r="G402" s="54">
        <f>'Raw Data'!AG373</f>
        <v>0</v>
      </c>
      <c r="H402" s="55">
        <f>'Raw Data'!L373</f>
        <v>0</v>
      </c>
      <c r="I402" s="56">
        <f t="shared" si="2"/>
        <v>0</v>
      </c>
      <c r="J402" s="57"/>
      <c r="K402" s="58" t="str">
        <f>'Raw Data'!AH373</f>
        <v/>
      </c>
      <c r="L402" s="51">
        <f>'Raw Data'!N373</f>
        <v>0</v>
      </c>
      <c r="M402" s="52">
        <f t="shared" si="3"/>
        <v>0</v>
      </c>
      <c r="N402" s="57"/>
      <c r="O402" s="58">
        <f>'Raw Data'!AS373</f>
        <v>452.95</v>
      </c>
      <c r="P402" s="51">
        <f>'Raw Data'!Y373</f>
        <v>161.35</v>
      </c>
      <c r="Q402" s="52">
        <f t="shared" si="4"/>
        <v>-291.6</v>
      </c>
      <c r="R402" s="57"/>
      <c r="S402" s="58">
        <f t="shared" si="5"/>
        <v>-291.6</v>
      </c>
    </row>
    <row r="403" ht="12.75" customHeight="1">
      <c r="A403" s="63">
        <v>44442.0</v>
      </c>
      <c r="B403" s="60">
        <f>'Raw Data'!C434</f>
        <v>6230697</v>
      </c>
      <c r="C403" s="50">
        <f>'Raw Data'!AE434</f>
        <v>0</v>
      </c>
      <c r="D403" s="51">
        <f>'Raw Data'!J434</f>
        <v>91733.6</v>
      </c>
      <c r="E403" s="52">
        <f t="shared" si="1"/>
        <v>-91733.6</v>
      </c>
      <c r="F403" s="53"/>
      <c r="G403" s="54">
        <f>'Raw Data'!AG434</f>
        <v>0</v>
      </c>
      <c r="H403" s="55">
        <f>'Raw Data'!L434</f>
        <v>0.065</v>
      </c>
      <c r="I403" s="56">
        <f t="shared" si="2"/>
        <v>-0.065</v>
      </c>
      <c r="J403" s="57"/>
      <c r="K403" s="58" t="str">
        <f>'Raw Data'!AH434</f>
        <v/>
      </c>
      <c r="L403" s="51">
        <f>'Raw Data'!N434</f>
        <v>5529.02</v>
      </c>
      <c r="M403" s="52">
        <f t="shared" si="3"/>
        <v>-5529.02</v>
      </c>
      <c r="N403" s="57"/>
      <c r="O403" s="58">
        <f>'Raw Data'!AS434</f>
        <v>299.1</v>
      </c>
      <c r="P403" s="51">
        <f>'Raw Data'!Y434</f>
        <v>378.35</v>
      </c>
      <c r="Q403" s="52">
        <f t="shared" si="4"/>
        <v>79.25</v>
      </c>
      <c r="R403" s="57"/>
      <c r="S403" s="58">
        <f t="shared" si="5"/>
        <v>-5449.77</v>
      </c>
    </row>
    <row r="404" ht="12.75" customHeight="1">
      <c r="A404" s="63">
        <v>44442.0</v>
      </c>
      <c r="B404" s="60">
        <f>'Raw Data'!C487</f>
        <v>6230899</v>
      </c>
      <c r="C404" s="50">
        <f>'Raw Data'!AE487</f>
        <v>0</v>
      </c>
      <c r="D404" s="51">
        <f>'Raw Data'!J487</f>
        <v>18824.9</v>
      </c>
      <c r="E404" s="52">
        <f t="shared" si="1"/>
        <v>-18824.9</v>
      </c>
      <c r="F404" s="53"/>
      <c r="G404" s="54">
        <f>'Raw Data'!AG487</f>
        <v>0</v>
      </c>
      <c r="H404" s="55">
        <f>'Raw Data'!L487</f>
        <v>0.075</v>
      </c>
      <c r="I404" s="56">
        <f t="shared" si="2"/>
        <v>-0.075</v>
      </c>
      <c r="J404" s="57"/>
      <c r="K404" s="58" t="str">
        <f>'Raw Data'!AH487</f>
        <v/>
      </c>
      <c r="L404" s="51">
        <f>'Raw Data'!N487</f>
        <v>1204.49</v>
      </c>
      <c r="M404" s="52">
        <f t="shared" si="3"/>
        <v>-1204.49</v>
      </c>
      <c r="N404" s="57"/>
      <c r="O404" s="58">
        <f>'Raw Data'!AS487</f>
        <v>145.77</v>
      </c>
      <c r="P404" s="51">
        <f>'Raw Data'!Y487</f>
        <v>378.35</v>
      </c>
      <c r="Q404" s="52">
        <f t="shared" si="4"/>
        <v>232.58</v>
      </c>
      <c r="R404" s="57"/>
      <c r="S404" s="58">
        <f t="shared" si="5"/>
        <v>-971.91</v>
      </c>
    </row>
    <row r="405" ht="12.75" customHeight="1">
      <c r="A405" s="63">
        <v>44442.0</v>
      </c>
      <c r="B405" s="60">
        <f>'Raw Data'!C407</f>
        <v>6241222</v>
      </c>
      <c r="C405" s="50">
        <f>'Raw Data'!AE407</f>
        <v>0</v>
      </c>
      <c r="D405" s="51">
        <f>'Raw Data'!J407</f>
        <v>8789</v>
      </c>
      <c r="E405" s="52">
        <f t="shared" si="1"/>
        <v>-8789</v>
      </c>
      <c r="F405" s="53"/>
      <c r="G405" s="54">
        <f>'Raw Data'!AG407</f>
        <v>0</v>
      </c>
      <c r="H405" s="55">
        <f>'Raw Data'!L407</f>
        <v>0</v>
      </c>
      <c r="I405" s="56">
        <f t="shared" si="2"/>
        <v>0</v>
      </c>
      <c r="J405" s="57"/>
      <c r="K405" s="58" t="str">
        <f>'Raw Data'!AH407</f>
        <v/>
      </c>
      <c r="L405" s="51">
        <f>'Raw Data'!N407</f>
        <v>0</v>
      </c>
      <c r="M405" s="52">
        <f t="shared" si="3"/>
        <v>0</v>
      </c>
      <c r="N405" s="57"/>
      <c r="O405" s="58">
        <f>'Raw Data'!AS407</f>
        <v>169.85</v>
      </c>
      <c r="P405" s="51">
        <f>'Raw Data'!Y407</f>
        <v>149.35</v>
      </c>
      <c r="Q405" s="52">
        <f t="shared" si="4"/>
        <v>-20.5</v>
      </c>
      <c r="R405" s="57"/>
      <c r="S405" s="58">
        <f t="shared" si="5"/>
        <v>-20.5</v>
      </c>
    </row>
    <row r="406" ht="12.75" customHeight="1">
      <c r="A406" s="63">
        <v>44442.0</v>
      </c>
      <c r="B406" s="60">
        <f>'Raw Data'!C408</f>
        <v>6245051</v>
      </c>
      <c r="C406" s="50">
        <f>'Raw Data'!AE408</f>
        <v>0</v>
      </c>
      <c r="D406" s="51">
        <f>'Raw Data'!J408</f>
        <v>21846.13</v>
      </c>
      <c r="E406" s="52">
        <f t="shared" si="1"/>
        <v>-21846.13</v>
      </c>
      <c r="F406" s="53"/>
      <c r="G406" s="54">
        <f>'Raw Data'!AG408</f>
        <v>0</v>
      </c>
      <c r="H406" s="55">
        <f>'Raw Data'!L408</f>
        <v>0</v>
      </c>
      <c r="I406" s="56">
        <f t="shared" si="2"/>
        <v>0</v>
      </c>
      <c r="J406" s="57"/>
      <c r="K406" s="58" t="str">
        <f>'Raw Data'!AH408</f>
        <v/>
      </c>
      <c r="L406" s="51">
        <f>'Raw Data'!N408</f>
        <v>0</v>
      </c>
      <c r="M406" s="52">
        <f t="shared" si="3"/>
        <v>0</v>
      </c>
      <c r="N406" s="57"/>
      <c r="O406" s="58">
        <f>'Raw Data'!AS408</f>
        <v>163.85</v>
      </c>
      <c r="P406" s="51">
        <f>'Raw Data'!Y408</f>
        <v>153.35</v>
      </c>
      <c r="Q406" s="52">
        <f t="shared" si="4"/>
        <v>-10.5</v>
      </c>
      <c r="R406" s="57"/>
      <c r="S406" s="58">
        <f t="shared" si="5"/>
        <v>-10.5</v>
      </c>
    </row>
    <row r="407" ht="12.75" customHeight="1">
      <c r="A407" s="63">
        <v>44442.0</v>
      </c>
      <c r="B407" s="60">
        <f>'Raw Data'!C388</f>
        <v>6247150</v>
      </c>
      <c r="C407" s="50">
        <f>'Raw Data'!AE388</f>
        <v>0</v>
      </c>
      <c r="D407" s="51">
        <f>'Raw Data'!J388</f>
        <v>16290</v>
      </c>
      <c r="E407" s="52">
        <f t="shared" si="1"/>
        <v>-16290</v>
      </c>
      <c r="F407" s="53"/>
      <c r="G407" s="54">
        <f>'Raw Data'!AG388</f>
        <v>0</v>
      </c>
      <c r="H407" s="55">
        <f>'Raw Data'!L388</f>
        <v>0.07</v>
      </c>
      <c r="I407" s="56">
        <f t="shared" si="2"/>
        <v>-0.07</v>
      </c>
      <c r="J407" s="57"/>
      <c r="K407" s="58">
        <f>'Raw Data'!AH388</f>
        <v>1009.22</v>
      </c>
      <c r="L407" s="51">
        <f>'Raw Data'!N388</f>
        <v>1027.44</v>
      </c>
      <c r="M407" s="52">
        <f t="shared" si="3"/>
        <v>-18.22</v>
      </c>
      <c r="N407" s="57"/>
      <c r="O407" s="58">
        <f>'Raw Data'!AS388</f>
        <v>110.35</v>
      </c>
      <c r="P407" s="51">
        <f>'Raw Data'!Y388</f>
        <v>106.2</v>
      </c>
      <c r="Q407" s="52">
        <f t="shared" si="4"/>
        <v>-4.15</v>
      </c>
      <c r="R407" s="57"/>
      <c r="S407" s="58">
        <f t="shared" si="5"/>
        <v>-22.37</v>
      </c>
    </row>
    <row r="408" ht="12.75" customHeight="1">
      <c r="A408" s="63">
        <v>44442.0</v>
      </c>
      <c r="B408" s="60">
        <f>'Raw Data'!C382</f>
        <v>6252510</v>
      </c>
      <c r="C408" s="50">
        <f>'Raw Data'!AE382</f>
        <v>0</v>
      </c>
      <c r="D408" s="51">
        <f>'Raw Data'!J382</f>
        <v>41980</v>
      </c>
      <c r="E408" s="52">
        <f t="shared" si="1"/>
        <v>-41980</v>
      </c>
      <c r="F408" s="53"/>
      <c r="G408" s="54">
        <f>'Raw Data'!AG382</f>
        <v>0</v>
      </c>
      <c r="H408" s="55">
        <f>'Raw Data'!L382</f>
        <v>0.07</v>
      </c>
      <c r="I408" s="56">
        <f t="shared" si="2"/>
        <v>-0.07</v>
      </c>
      <c r="J408" s="57"/>
      <c r="K408" s="58">
        <f>'Raw Data'!AH382</f>
        <v>2568.8</v>
      </c>
      <c r="L408" s="51">
        <f>'Raw Data'!N382</f>
        <v>2568.8</v>
      </c>
      <c r="M408" s="52">
        <f t="shared" si="3"/>
        <v>0</v>
      </c>
      <c r="N408" s="57"/>
      <c r="O408" s="58">
        <f>'Raw Data'!AS382</f>
        <v>260.84</v>
      </c>
      <c r="P408" s="51">
        <f>'Raw Data'!Y382</f>
        <v>386.35</v>
      </c>
      <c r="Q408" s="52">
        <f t="shared" si="4"/>
        <v>125.51</v>
      </c>
      <c r="R408" s="57"/>
      <c r="S408" s="58">
        <f t="shared" si="5"/>
        <v>125.51</v>
      </c>
    </row>
    <row r="409" ht="12.75" customHeight="1">
      <c r="A409" s="63">
        <v>44442.0</v>
      </c>
      <c r="B409" s="60">
        <f>'Raw Data'!C435</f>
        <v>6259375</v>
      </c>
      <c r="C409" s="50">
        <f>'Raw Data'!AE435</f>
        <v>0</v>
      </c>
      <c r="D409" s="51">
        <f>'Raw Data'!J435</f>
        <v>17640</v>
      </c>
      <c r="E409" s="52">
        <f t="shared" si="1"/>
        <v>-17640</v>
      </c>
      <c r="F409" s="53"/>
      <c r="G409" s="54">
        <f>'Raw Data'!AG435</f>
        <v>0</v>
      </c>
      <c r="H409" s="55">
        <f>'Raw Data'!L435</f>
        <v>0.065</v>
      </c>
      <c r="I409" s="56">
        <f t="shared" si="2"/>
        <v>-0.065</v>
      </c>
      <c r="J409" s="57"/>
      <c r="K409" s="58" t="str">
        <f>'Raw Data'!AH435</f>
        <v/>
      </c>
      <c r="L409" s="51">
        <f>'Raw Data'!N435</f>
        <v>1083.4</v>
      </c>
      <c r="M409" s="52">
        <f t="shared" si="3"/>
        <v>-1083.4</v>
      </c>
      <c r="N409" s="57"/>
      <c r="O409" s="58">
        <f>'Raw Data'!AS435</f>
        <v>289.1</v>
      </c>
      <c r="P409" s="51">
        <f>'Raw Data'!Y435</f>
        <v>386.35</v>
      </c>
      <c r="Q409" s="52">
        <f t="shared" si="4"/>
        <v>97.25</v>
      </c>
      <c r="R409" s="57"/>
      <c r="S409" s="58">
        <f t="shared" si="5"/>
        <v>-986.15</v>
      </c>
    </row>
    <row r="410" ht="12.75" customHeight="1">
      <c r="A410" s="63">
        <v>44442.0</v>
      </c>
      <c r="B410" s="60">
        <f>'Raw Data'!C472</f>
        <v>6262009</v>
      </c>
      <c r="C410" s="50">
        <f>'Raw Data'!AE472</f>
        <v>0</v>
      </c>
      <c r="D410" s="51">
        <f>'Raw Data'!J472</f>
        <v>34775</v>
      </c>
      <c r="E410" s="52">
        <f t="shared" si="1"/>
        <v>-34775</v>
      </c>
      <c r="F410" s="53"/>
      <c r="G410" s="54">
        <f>'Raw Data'!AG472</f>
        <v>0</v>
      </c>
      <c r="H410" s="55">
        <f>'Raw Data'!L472</f>
        <v>0.07</v>
      </c>
      <c r="I410" s="56">
        <f t="shared" si="2"/>
        <v>-0.07</v>
      </c>
      <c r="J410" s="57"/>
      <c r="K410" s="58" t="str">
        <f>'Raw Data'!AH472</f>
        <v/>
      </c>
      <c r="L410" s="51">
        <f>'Raw Data'!N472</f>
        <v>2136.5</v>
      </c>
      <c r="M410" s="52">
        <f t="shared" si="3"/>
        <v>-2136.5</v>
      </c>
      <c r="N410" s="57"/>
      <c r="O410" s="58">
        <f>'Raw Data'!AS472</f>
        <v>195.85</v>
      </c>
      <c r="P410" s="51">
        <f>'Raw Data'!Y472</f>
        <v>153.35</v>
      </c>
      <c r="Q410" s="52">
        <f t="shared" si="4"/>
        <v>-42.5</v>
      </c>
      <c r="R410" s="57"/>
      <c r="S410" s="58">
        <f t="shared" si="5"/>
        <v>-2179</v>
      </c>
    </row>
    <row r="411" ht="12.75" customHeight="1">
      <c r="A411" s="63">
        <v>44442.0</v>
      </c>
      <c r="B411" s="60">
        <f>'Raw Data'!C361</f>
        <v>6271160</v>
      </c>
      <c r="C411" s="50">
        <f>'Raw Data'!AE361</f>
        <v>0</v>
      </c>
      <c r="D411" s="51">
        <f>'Raw Data'!J361</f>
        <v>35098</v>
      </c>
      <c r="E411" s="52">
        <f t="shared" si="1"/>
        <v>-35098</v>
      </c>
      <c r="F411" s="53"/>
      <c r="G411" s="54">
        <f>'Raw Data'!AG361</f>
        <v>0</v>
      </c>
      <c r="H411" s="55">
        <f>'Raw Data'!L361</f>
        <v>0</v>
      </c>
      <c r="I411" s="56">
        <f t="shared" si="2"/>
        <v>0</v>
      </c>
      <c r="J411" s="57"/>
      <c r="K411" s="58" t="str">
        <f>'Raw Data'!AH361</f>
        <v/>
      </c>
      <c r="L411" s="51">
        <f>'Raw Data'!N361</f>
        <v>0</v>
      </c>
      <c r="M411" s="52">
        <f t="shared" si="3"/>
        <v>0</v>
      </c>
      <c r="N411" s="57"/>
      <c r="O411" s="58">
        <f>'Raw Data'!AS361</f>
        <v>173.85</v>
      </c>
      <c r="P411" s="51">
        <f>'Raw Data'!Y361</f>
        <v>153.35</v>
      </c>
      <c r="Q411" s="52">
        <f t="shared" si="4"/>
        <v>-20.5</v>
      </c>
      <c r="R411" s="57"/>
      <c r="S411" s="58">
        <f t="shared" si="5"/>
        <v>-20.5</v>
      </c>
    </row>
    <row r="412" ht="12.75" customHeight="1">
      <c r="A412" s="63">
        <v>44442.0</v>
      </c>
      <c r="B412" s="60">
        <f>'Raw Data'!C436</f>
        <v>6272823</v>
      </c>
      <c r="C412" s="50">
        <f>'Raw Data'!AE436</f>
        <v>0</v>
      </c>
      <c r="D412" s="51">
        <f>'Raw Data'!J436</f>
        <v>29222.32</v>
      </c>
      <c r="E412" s="52">
        <f t="shared" si="1"/>
        <v>-29222.32</v>
      </c>
      <c r="F412" s="53"/>
      <c r="G412" s="54">
        <f>'Raw Data'!AG436</f>
        <v>0</v>
      </c>
      <c r="H412" s="55">
        <f>'Raw Data'!L436</f>
        <v>0.075</v>
      </c>
      <c r="I412" s="56">
        <f t="shared" si="2"/>
        <v>-0.075</v>
      </c>
      <c r="J412" s="57"/>
      <c r="K412" s="58" t="str">
        <f>'Raw Data'!AH436</f>
        <v/>
      </c>
      <c r="L412" s="51">
        <f>'Raw Data'!N436</f>
        <v>1828.34</v>
      </c>
      <c r="M412" s="52">
        <f t="shared" si="3"/>
        <v>-1828.34</v>
      </c>
      <c r="N412" s="57"/>
      <c r="O412" s="58">
        <f>'Raw Data'!AS436</f>
        <v>289.1</v>
      </c>
      <c r="P412" s="51">
        <f>'Raw Data'!Y436</f>
        <v>378.35</v>
      </c>
      <c r="Q412" s="52">
        <f t="shared" si="4"/>
        <v>89.25</v>
      </c>
      <c r="R412" s="57"/>
      <c r="S412" s="58">
        <f t="shared" si="5"/>
        <v>-1739.09</v>
      </c>
    </row>
    <row r="413" ht="12.75" customHeight="1">
      <c r="A413" s="63">
        <v>44442.0</v>
      </c>
      <c r="B413" s="60">
        <f>'Raw Data'!C430</f>
        <v>6274081</v>
      </c>
      <c r="C413" s="50">
        <f>'Raw Data'!AE430</f>
        <v>0</v>
      </c>
      <c r="D413" s="51">
        <f>'Raw Data'!J430</f>
        <v>5680</v>
      </c>
      <c r="E413" s="52">
        <f t="shared" si="1"/>
        <v>-5680</v>
      </c>
      <c r="F413" s="53"/>
      <c r="G413" s="54">
        <f>'Raw Data'!AG430</f>
        <v>0</v>
      </c>
      <c r="H413" s="55">
        <f>'Raw Data'!L430</f>
        <v>0</v>
      </c>
      <c r="I413" s="56">
        <f t="shared" si="2"/>
        <v>0</v>
      </c>
      <c r="J413" s="57"/>
      <c r="K413" s="58" t="str">
        <f>'Raw Data'!AH430</f>
        <v/>
      </c>
      <c r="L413" s="51">
        <f>'Raw Data'!N430</f>
        <v>0</v>
      </c>
      <c r="M413" s="52">
        <f t="shared" si="3"/>
        <v>0</v>
      </c>
      <c r="N413" s="57"/>
      <c r="O413" s="58">
        <f>'Raw Data'!AS430</f>
        <v>147.44</v>
      </c>
      <c r="P413" s="51">
        <f>'Raw Data'!Y430</f>
        <v>100.2</v>
      </c>
      <c r="Q413" s="52">
        <f t="shared" si="4"/>
        <v>-47.24</v>
      </c>
      <c r="R413" s="57"/>
      <c r="S413" s="58">
        <f t="shared" si="5"/>
        <v>-47.24</v>
      </c>
    </row>
    <row r="414" ht="12.75" customHeight="1">
      <c r="A414" s="63">
        <v>44442.0</v>
      </c>
      <c r="B414" s="60">
        <f>'Raw Data'!C368</f>
        <v>6282924</v>
      </c>
      <c r="C414" s="50">
        <f>'Raw Data'!AE368</f>
        <v>0</v>
      </c>
      <c r="D414" s="51">
        <f>'Raw Data'!J368</f>
        <v>5694</v>
      </c>
      <c r="E414" s="52">
        <f t="shared" si="1"/>
        <v>-5694</v>
      </c>
      <c r="F414" s="53"/>
      <c r="G414" s="54">
        <f>'Raw Data'!AG368</f>
        <v>0</v>
      </c>
      <c r="H414" s="55">
        <f>'Raw Data'!L368</f>
        <v>0.07</v>
      </c>
      <c r="I414" s="56">
        <f t="shared" si="2"/>
        <v>-0.07</v>
      </c>
      <c r="J414" s="57"/>
      <c r="K414" s="58">
        <f>'Raw Data'!AH368</f>
        <v>391.64</v>
      </c>
      <c r="L414" s="51">
        <f>'Raw Data'!N368</f>
        <v>391.64</v>
      </c>
      <c r="M414" s="52">
        <f t="shared" si="3"/>
        <v>0</v>
      </c>
      <c r="N414" s="57"/>
      <c r="O414" s="58">
        <f>'Raw Data'!AS368</f>
        <v>151.85</v>
      </c>
      <c r="P414" s="51">
        <f>'Raw Data'!Y368</f>
        <v>106.2</v>
      </c>
      <c r="Q414" s="52">
        <f t="shared" si="4"/>
        <v>-45.65</v>
      </c>
      <c r="R414" s="57"/>
      <c r="S414" s="58">
        <f t="shared" si="5"/>
        <v>-45.65</v>
      </c>
    </row>
    <row r="415" ht="12.75" customHeight="1">
      <c r="A415" s="63">
        <v>44442.0</v>
      </c>
      <c r="B415" s="60">
        <f>'Raw Data'!C389</f>
        <v>6289019</v>
      </c>
      <c r="C415" s="50">
        <f>'Raw Data'!AE389</f>
        <v>0</v>
      </c>
      <c r="D415" s="51">
        <f>'Raw Data'!J389</f>
        <v>40091</v>
      </c>
      <c r="E415" s="52">
        <f t="shared" si="1"/>
        <v>-40091</v>
      </c>
      <c r="F415" s="53"/>
      <c r="G415" s="54">
        <f>'Raw Data'!AG389</f>
        <v>0</v>
      </c>
      <c r="H415" s="55">
        <f>'Raw Data'!L389</f>
        <v>0.075</v>
      </c>
      <c r="I415" s="56">
        <f t="shared" si="2"/>
        <v>-0.075</v>
      </c>
      <c r="J415" s="57"/>
      <c r="K415" s="58">
        <f>'Raw Data'!AH389</f>
        <v>2459.64</v>
      </c>
      <c r="L415" s="51">
        <f>'Raw Data'!N389</f>
        <v>2480.46</v>
      </c>
      <c r="M415" s="52">
        <f t="shared" si="3"/>
        <v>-20.82</v>
      </c>
      <c r="N415" s="57"/>
      <c r="O415" s="58">
        <f>'Raw Data'!AS389</f>
        <v>104.35</v>
      </c>
      <c r="P415" s="51">
        <f>'Raw Data'!Y389</f>
        <v>100.2</v>
      </c>
      <c r="Q415" s="52">
        <f t="shared" si="4"/>
        <v>-4.15</v>
      </c>
      <c r="R415" s="57"/>
      <c r="S415" s="58">
        <f t="shared" si="5"/>
        <v>-24.97</v>
      </c>
    </row>
    <row r="416" ht="12.75" customHeight="1">
      <c r="A416" s="63">
        <v>44442.0</v>
      </c>
      <c r="B416" s="60">
        <f>'Raw Data'!C488</f>
        <v>6292724</v>
      </c>
      <c r="C416" s="50">
        <f>'Raw Data'!AE488</f>
        <v>0</v>
      </c>
      <c r="D416" s="51">
        <f>'Raw Data'!J488</f>
        <v>29195</v>
      </c>
      <c r="E416" s="52">
        <f t="shared" si="1"/>
        <v>-29195</v>
      </c>
      <c r="F416" s="53"/>
      <c r="G416" s="54">
        <f>'Raw Data'!AG488</f>
        <v>0</v>
      </c>
      <c r="H416" s="55">
        <f>'Raw Data'!L488</f>
        <v>0.07</v>
      </c>
      <c r="I416" s="56">
        <f t="shared" si="2"/>
        <v>-0.07</v>
      </c>
      <c r="J416" s="57"/>
      <c r="K416" s="58" t="str">
        <f>'Raw Data'!AH488</f>
        <v/>
      </c>
      <c r="L416" s="51">
        <f>'Raw Data'!N488</f>
        <v>1801.7</v>
      </c>
      <c r="M416" s="52">
        <f t="shared" si="3"/>
        <v>-1801.7</v>
      </c>
      <c r="N416" s="57"/>
      <c r="O416" s="58">
        <f>'Raw Data'!AS488</f>
        <v>2206.55</v>
      </c>
      <c r="P416" s="51">
        <f>'Raw Data'!Y488</f>
        <v>384.35</v>
      </c>
      <c r="Q416" s="52">
        <f t="shared" si="4"/>
        <v>-1822.2</v>
      </c>
      <c r="R416" s="57"/>
      <c r="S416" s="58">
        <f t="shared" si="5"/>
        <v>-3623.9</v>
      </c>
    </row>
    <row r="417" ht="12.75" customHeight="1">
      <c r="A417" s="63">
        <v>44442.0</v>
      </c>
      <c r="B417" s="60">
        <f>'Raw Data'!C489</f>
        <v>6295268</v>
      </c>
      <c r="C417" s="50">
        <f>'Raw Data'!AE489</f>
        <v>0</v>
      </c>
      <c r="D417" s="51">
        <f>'Raw Data'!J489</f>
        <v>34777</v>
      </c>
      <c r="E417" s="52">
        <f t="shared" si="1"/>
        <v>-34777</v>
      </c>
      <c r="F417" s="53"/>
      <c r="G417" s="54">
        <f>'Raw Data'!AG489</f>
        <v>0</v>
      </c>
      <c r="H417" s="55">
        <f>'Raw Data'!L489</f>
        <v>0.07</v>
      </c>
      <c r="I417" s="56">
        <f t="shared" si="2"/>
        <v>-0.07</v>
      </c>
      <c r="J417" s="57"/>
      <c r="K417" s="58" t="str">
        <f>'Raw Data'!AH489</f>
        <v/>
      </c>
      <c r="L417" s="51">
        <f>'Raw Data'!N489</f>
        <v>2136.62</v>
      </c>
      <c r="M417" s="52">
        <f t="shared" si="3"/>
        <v>-2136.62</v>
      </c>
      <c r="N417" s="57"/>
      <c r="O417" s="58">
        <f>'Raw Data'!AS489</f>
        <v>207.04</v>
      </c>
      <c r="P417" s="51">
        <f>'Raw Data'!Y489</f>
        <v>151.35</v>
      </c>
      <c r="Q417" s="52">
        <f t="shared" si="4"/>
        <v>-55.69</v>
      </c>
      <c r="R417" s="57"/>
      <c r="S417" s="58">
        <f t="shared" si="5"/>
        <v>-2192.31</v>
      </c>
    </row>
    <row r="418" ht="12.75" customHeight="1">
      <c r="A418" s="63">
        <v>44442.0</v>
      </c>
      <c r="B418" s="60">
        <f>'Raw Data'!C409</f>
        <v>6297678</v>
      </c>
      <c r="C418" s="50">
        <f>'Raw Data'!AE409</f>
        <v>0</v>
      </c>
      <c r="D418" s="51">
        <f>'Raw Data'!J409</f>
        <v>45099</v>
      </c>
      <c r="E418" s="52">
        <f t="shared" si="1"/>
        <v>-45099</v>
      </c>
      <c r="F418" s="53"/>
      <c r="G418" s="54">
        <f>'Raw Data'!AG409</f>
        <v>0</v>
      </c>
      <c r="H418" s="55">
        <f>'Raw Data'!L409</f>
        <v>0.06</v>
      </c>
      <c r="I418" s="56">
        <f t="shared" si="2"/>
        <v>-0.06</v>
      </c>
      <c r="J418" s="57"/>
      <c r="K418" s="58">
        <f>'Raw Data'!AH409</f>
        <v>2696.94</v>
      </c>
      <c r="L418" s="51">
        <f>'Raw Data'!N409</f>
        <v>2705.94</v>
      </c>
      <c r="M418" s="52">
        <f t="shared" si="3"/>
        <v>-9</v>
      </c>
      <c r="N418" s="57"/>
      <c r="O418" s="58">
        <f>'Raw Data'!AS409</f>
        <v>444.15</v>
      </c>
      <c r="P418" s="51">
        <f>'Raw Data'!Y409</f>
        <v>386.35</v>
      </c>
      <c r="Q418" s="52">
        <f t="shared" si="4"/>
        <v>-57.8</v>
      </c>
      <c r="R418" s="57"/>
      <c r="S418" s="58">
        <f t="shared" si="5"/>
        <v>-66.8</v>
      </c>
    </row>
    <row r="419" ht="12.75" customHeight="1">
      <c r="A419" s="63">
        <v>44442.0</v>
      </c>
      <c r="B419" s="60">
        <f>'Raw Data'!C369</f>
        <v>6303384</v>
      </c>
      <c r="C419" s="50">
        <f>'Raw Data'!AE369</f>
        <v>0</v>
      </c>
      <c r="D419" s="51">
        <f>'Raw Data'!J369</f>
        <v>3931</v>
      </c>
      <c r="E419" s="52">
        <f t="shared" si="1"/>
        <v>-3931</v>
      </c>
      <c r="F419" s="53"/>
      <c r="G419" s="54">
        <f>'Raw Data'!AG369</f>
        <v>0</v>
      </c>
      <c r="H419" s="55">
        <f>'Raw Data'!L369</f>
        <v>0</v>
      </c>
      <c r="I419" s="56">
        <f t="shared" si="2"/>
        <v>0</v>
      </c>
      <c r="J419" s="57"/>
      <c r="K419" s="58" t="str">
        <f>'Raw Data'!AH369</f>
        <v/>
      </c>
      <c r="L419" s="51">
        <f>'Raw Data'!N369</f>
        <v>0</v>
      </c>
      <c r="M419" s="52">
        <f t="shared" si="3"/>
        <v>0</v>
      </c>
      <c r="N419" s="57"/>
      <c r="O419" s="58">
        <f>'Raw Data'!AS369</f>
        <v>112.35</v>
      </c>
      <c r="P419" s="51">
        <f>'Raw Data'!Y369</f>
        <v>108.2</v>
      </c>
      <c r="Q419" s="52">
        <f t="shared" si="4"/>
        <v>-4.15</v>
      </c>
      <c r="R419" s="57"/>
      <c r="S419" s="58">
        <f t="shared" si="5"/>
        <v>-4.15</v>
      </c>
    </row>
    <row r="420" ht="12.75" customHeight="1">
      <c r="A420" s="63">
        <v>44442.0</v>
      </c>
      <c r="B420" s="60">
        <f>'Raw Data'!C448</f>
        <v>6305191</v>
      </c>
      <c r="C420" s="50">
        <f>'Raw Data'!AE448</f>
        <v>0</v>
      </c>
      <c r="D420" s="51">
        <f>'Raw Data'!J448</f>
        <v>29140</v>
      </c>
      <c r="E420" s="52">
        <f t="shared" si="1"/>
        <v>-29140</v>
      </c>
      <c r="F420" s="53"/>
      <c r="G420" s="54">
        <f>'Raw Data'!AG448</f>
        <v>0</v>
      </c>
      <c r="H420" s="55">
        <f>'Raw Data'!L448</f>
        <v>0.07</v>
      </c>
      <c r="I420" s="56">
        <f t="shared" si="2"/>
        <v>-0.07</v>
      </c>
      <c r="J420" s="57"/>
      <c r="K420" s="58" t="str">
        <f>'Raw Data'!AH448</f>
        <v/>
      </c>
      <c r="L420" s="51">
        <f>'Raw Data'!N448</f>
        <v>1798.4</v>
      </c>
      <c r="M420" s="52">
        <f t="shared" si="3"/>
        <v>-1798.4</v>
      </c>
      <c r="N420" s="57"/>
      <c r="O420" s="58">
        <f>'Raw Data'!AS448</f>
        <v>19.22</v>
      </c>
      <c r="P420" s="51">
        <f>'Raw Data'!Y448</f>
        <v>100.2</v>
      </c>
      <c r="Q420" s="52">
        <f t="shared" si="4"/>
        <v>80.98</v>
      </c>
      <c r="R420" s="57"/>
      <c r="S420" s="58">
        <f t="shared" si="5"/>
        <v>-1717.42</v>
      </c>
    </row>
    <row r="421" ht="12.75" customHeight="1">
      <c r="A421" s="63">
        <v>44442.0</v>
      </c>
      <c r="B421" s="60">
        <f>'Raw Data'!C458</f>
        <v>6306660</v>
      </c>
      <c r="C421" s="50">
        <f>'Raw Data'!AE458</f>
        <v>0</v>
      </c>
      <c r="D421" s="51">
        <f>'Raw Data'!J458</f>
        <v>28647.96</v>
      </c>
      <c r="E421" s="52">
        <f t="shared" si="1"/>
        <v>-28647.96</v>
      </c>
      <c r="F421" s="53"/>
      <c r="G421" s="54">
        <f>'Raw Data'!AG458</f>
        <v>0</v>
      </c>
      <c r="H421" s="55">
        <f>'Raw Data'!L458</f>
        <v>0</v>
      </c>
      <c r="I421" s="56">
        <f t="shared" si="2"/>
        <v>0</v>
      </c>
      <c r="J421" s="57"/>
      <c r="K421" s="58" t="str">
        <f>'Raw Data'!AH458</f>
        <v/>
      </c>
      <c r="L421" s="51">
        <f>'Raw Data'!N458</f>
        <v>0</v>
      </c>
      <c r="M421" s="52">
        <f t="shared" si="3"/>
        <v>0</v>
      </c>
      <c r="N421" s="57"/>
      <c r="O421" s="58">
        <f>'Raw Data'!AS458</f>
        <v>100.2</v>
      </c>
      <c r="P421" s="51">
        <f>'Raw Data'!Y458</f>
        <v>153.35</v>
      </c>
      <c r="Q421" s="52">
        <f t="shared" si="4"/>
        <v>53.15</v>
      </c>
      <c r="R421" s="57"/>
      <c r="S421" s="58">
        <f t="shared" si="5"/>
        <v>53.15</v>
      </c>
    </row>
    <row r="422" ht="12.75" customHeight="1">
      <c r="A422" s="63">
        <v>44442.0</v>
      </c>
      <c r="B422" s="60">
        <f>'Raw Data'!C410</f>
        <v>6306820</v>
      </c>
      <c r="C422" s="50">
        <f>'Raw Data'!AE410</f>
        <v>0</v>
      </c>
      <c r="D422" s="51">
        <f>'Raw Data'!J410</f>
        <v>34901</v>
      </c>
      <c r="E422" s="52">
        <f t="shared" si="1"/>
        <v>-34901</v>
      </c>
      <c r="F422" s="53"/>
      <c r="G422" s="54">
        <f>'Raw Data'!AG410</f>
        <v>0</v>
      </c>
      <c r="H422" s="55">
        <f>'Raw Data'!L410</f>
        <v>0.075</v>
      </c>
      <c r="I422" s="56">
        <f t="shared" si="2"/>
        <v>-0.075</v>
      </c>
      <c r="J422" s="57"/>
      <c r="K422" s="58">
        <f>'Raw Data'!AH410</f>
        <v>2121.12</v>
      </c>
      <c r="L422" s="51">
        <f>'Raw Data'!N410</f>
        <v>2169.06</v>
      </c>
      <c r="M422" s="52">
        <f t="shared" si="3"/>
        <v>-47.94</v>
      </c>
      <c r="N422" s="57"/>
      <c r="O422" s="58">
        <f>'Raw Data'!AS410</f>
        <v>396.85</v>
      </c>
      <c r="P422" s="51">
        <f>'Raw Data'!Y410</f>
        <v>378.35</v>
      </c>
      <c r="Q422" s="52">
        <f t="shared" si="4"/>
        <v>-18.5</v>
      </c>
      <c r="R422" s="57"/>
      <c r="S422" s="58">
        <f t="shared" si="5"/>
        <v>-66.44</v>
      </c>
    </row>
    <row r="423" ht="12.75" customHeight="1">
      <c r="A423" s="63">
        <v>44442.0</v>
      </c>
      <c r="B423" s="60">
        <f>'Raw Data'!C473</f>
        <v>6307365</v>
      </c>
      <c r="C423" s="50">
        <f>'Raw Data'!AE473</f>
        <v>0</v>
      </c>
      <c r="D423" s="51">
        <f>'Raw Data'!J473</f>
        <v>17901.6</v>
      </c>
      <c r="E423" s="52">
        <f t="shared" si="1"/>
        <v>-17901.6</v>
      </c>
      <c r="F423" s="53"/>
      <c r="G423" s="54">
        <f>'Raw Data'!AG473</f>
        <v>0</v>
      </c>
      <c r="H423" s="55">
        <f>'Raw Data'!L473</f>
        <v>0.07</v>
      </c>
      <c r="I423" s="56">
        <f t="shared" si="2"/>
        <v>-0.07</v>
      </c>
      <c r="J423" s="57"/>
      <c r="K423" s="58" t="str">
        <f>'Raw Data'!AH473</f>
        <v/>
      </c>
      <c r="L423" s="51">
        <f>'Raw Data'!N473</f>
        <v>1124.1</v>
      </c>
      <c r="M423" s="52">
        <f t="shared" si="3"/>
        <v>-1124.1</v>
      </c>
      <c r="N423" s="57"/>
      <c r="O423" s="58">
        <f>'Raw Data'!AS473</f>
        <v>474.03</v>
      </c>
      <c r="P423" s="51">
        <f>'Raw Data'!Y473</f>
        <v>386.35</v>
      </c>
      <c r="Q423" s="52">
        <f t="shared" si="4"/>
        <v>-87.68</v>
      </c>
      <c r="R423" s="57"/>
      <c r="S423" s="58">
        <f t="shared" si="5"/>
        <v>-1211.78</v>
      </c>
    </row>
    <row r="424" ht="12.75" customHeight="1">
      <c r="A424" s="63">
        <v>44442.0</v>
      </c>
      <c r="B424" s="60">
        <f>'Raw Data'!C474</f>
        <v>6307589</v>
      </c>
      <c r="C424" s="50">
        <f>'Raw Data'!AE474</f>
        <v>0</v>
      </c>
      <c r="D424" s="51">
        <f>'Raw Data'!J474</f>
        <v>27762.03</v>
      </c>
      <c r="E424" s="52">
        <f t="shared" si="1"/>
        <v>-27762.03</v>
      </c>
      <c r="F424" s="53"/>
      <c r="G424" s="54">
        <f>'Raw Data'!AG474</f>
        <v>0</v>
      </c>
      <c r="H424" s="55">
        <f>'Raw Data'!L474</f>
        <v>0.07</v>
      </c>
      <c r="I424" s="56">
        <f t="shared" si="2"/>
        <v>-0.07</v>
      </c>
      <c r="J424" s="57"/>
      <c r="K424" s="58" t="str">
        <f>'Raw Data'!AH474</f>
        <v/>
      </c>
      <c r="L424" s="51">
        <f>'Raw Data'!N474</f>
        <v>1715.72</v>
      </c>
      <c r="M424" s="52">
        <f t="shared" si="3"/>
        <v>-1715.72</v>
      </c>
      <c r="N424" s="57"/>
      <c r="O424" s="58">
        <f>'Raw Data'!AS474</f>
        <v>2117.47</v>
      </c>
      <c r="P424" s="51">
        <f>'Raw Data'!Y474</f>
        <v>386.35</v>
      </c>
      <c r="Q424" s="52">
        <f t="shared" si="4"/>
        <v>-1731.12</v>
      </c>
      <c r="R424" s="57"/>
      <c r="S424" s="58">
        <f t="shared" si="5"/>
        <v>-3446.84</v>
      </c>
    </row>
    <row r="425" ht="12.75" customHeight="1">
      <c r="A425" s="63">
        <v>44442.0</v>
      </c>
      <c r="B425" s="60">
        <f>'Raw Data'!C497</f>
        <v>6309559</v>
      </c>
      <c r="C425" s="50">
        <f>'Raw Data'!AE497</f>
        <v>0</v>
      </c>
      <c r="D425" s="51">
        <f>'Raw Data'!J497</f>
        <v>38894</v>
      </c>
      <c r="E425" s="52">
        <f t="shared" si="1"/>
        <v>-38894</v>
      </c>
      <c r="F425" s="53"/>
      <c r="G425" s="54">
        <f>'Raw Data'!AG497</f>
        <v>0</v>
      </c>
      <c r="H425" s="55">
        <f>'Raw Data'!L497</f>
        <v>0</v>
      </c>
      <c r="I425" s="56">
        <f t="shared" si="2"/>
        <v>0</v>
      </c>
      <c r="J425" s="57"/>
      <c r="K425" s="58" t="str">
        <f>'Raw Data'!AH497</f>
        <v/>
      </c>
      <c r="L425" s="51">
        <f>'Raw Data'!N497</f>
        <v>0</v>
      </c>
      <c r="M425" s="52">
        <f t="shared" si="3"/>
        <v>0</v>
      </c>
      <c r="N425" s="57"/>
      <c r="O425" s="58">
        <f>'Raw Data'!AS497</f>
        <v>211.15</v>
      </c>
      <c r="P425" s="51">
        <f>'Raw Data'!Y497</f>
        <v>151.35</v>
      </c>
      <c r="Q425" s="52">
        <f t="shared" si="4"/>
        <v>-59.8</v>
      </c>
      <c r="R425" s="57"/>
      <c r="S425" s="58">
        <f t="shared" si="5"/>
        <v>-59.8</v>
      </c>
    </row>
    <row r="426" ht="12.75" customHeight="1">
      <c r="A426" s="63">
        <v>44442.0</v>
      </c>
      <c r="B426" s="60">
        <f>'Raw Data'!C449</f>
        <v>6311569</v>
      </c>
      <c r="C426" s="50">
        <f>'Raw Data'!AE449</f>
        <v>0</v>
      </c>
      <c r="D426" s="51">
        <f>'Raw Data'!J449</f>
        <v>39951</v>
      </c>
      <c r="E426" s="52">
        <f t="shared" si="1"/>
        <v>-39951</v>
      </c>
      <c r="F426" s="53"/>
      <c r="G426" s="54">
        <f>'Raw Data'!AG449</f>
        <v>0</v>
      </c>
      <c r="H426" s="55">
        <f>'Raw Data'!L449</f>
        <v>0.065</v>
      </c>
      <c r="I426" s="56">
        <f t="shared" si="2"/>
        <v>-0.065</v>
      </c>
      <c r="J426" s="57"/>
      <c r="K426" s="58" t="str">
        <f>'Raw Data'!AH449</f>
        <v/>
      </c>
      <c r="L426" s="51">
        <f>'Raw Data'!N449</f>
        <v>2422.06</v>
      </c>
      <c r="M426" s="52">
        <f t="shared" si="3"/>
        <v>-2422.06</v>
      </c>
      <c r="N426" s="57"/>
      <c r="O426" s="58">
        <f>'Raw Data'!AS449</f>
        <v>4.6</v>
      </c>
      <c r="P426" s="51">
        <f>'Raw Data'!Y449</f>
        <v>108.2</v>
      </c>
      <c r="Q426" s="52">
        <f t="shared" si="4"/>
        <v>103.6</v>
      </c>
      <c r="R426" s="57"/>
      <c r="S426" s="58">
        <f t="shared" si="5"/>
        <v>-2318.46</v>
      </c>
    </row>
    <row r="427" ht="12.75" customHeight="1">
      <c r="A427" s="63">
        <v>44442.0</v>
      </c>
      <c r="B427" s="60">
        <f>'Raw Data'!C459</f>
        <v>6313881</v>
      </c>
      <c r="C427" s="50">
        <f>'Raw Data'!AE459</f>
        <v>0</v>
      </c>
      <c r="D427" s="51">
        <f>'Raw Data'!J459</f>
        <v>54990</v>
      </c>
      <c r="E427" s="52">
        <f t="shared" si="1"/>
        <v>-54990</v>
      </c>
      <c r="F427" s="53"/>
      <c r="G427" s="54">
        <f>'Raw Data'!AG459</f>
        <v>0</v>
      </c>
      <c r="H427" s="55">
        <f>'Raw Data'!L459</f>
        <v>0.075</v>
      </c>
      <c r="I427" s="56">
        <f t="shared" si="2"/>
        <v>-0.075</v>
      </c>
      <c r="J427" s="57"/>
      <c r="K427" s="58" t="str">
        <f>'Raw Data'!AH459</f>
        <v/>
      </c>
      <c r="L427" s="51">
        <f>'Raw Data'!N459</f>
        <v>3374.4</v>
      </c>
      <c r="M427" s="52">
        <f t="shared" si="3"/>
        <v>-3374.4</v>
      </c>
      <c r="N427" s="57"/>
      <c r="O427" s="58">
        <f>'Raw Data'!AS459</f>
        <v>120.53</v>
      </c>
      <c r="P427" s="51">
        <f>'Raw Data'!Y459</f>
        <v>386.35</v>
      </c>
      <c r="Q427" s="52">
        <f t="shared" si="4"/>
        <v>265.82</v>
      </c>
      <c r="R427" s="57"/>
      <c r="S427" s="58">
        <f t="shared" si="5"/>
        <v>-3108.58</v>
      </c>
    </row>
    <row r="428" ht="12.75" customHeight="1">
      <c r="A428" s="63">
        <v>44442.0</v>
      </c>
      <c r="B428" s="60">
        <f>'Raw Data'!C411</f>
        <v>6314199</v>
      </c>
      <c r="C428" s="50">
        <f>'Raw Data'!AE411</f>
        <v>0</v>
      </c>
      <c r="D428" s="51">
        <f>'Raw Data'!J411</f>
        <v>14981</v>
      </c>
      <c r="E428" s="52">
        <f t="shared" si="1"/>
        <v>-14981</v>
      </c>
      <c r="F428" s="53"/>
      <c r="G428" s="54">
        <f>'Raw Data'!AG411</f>
        <v>0</v>
      </c>
      <c r="H428" s="55">
        <f>'Raw Data'!L411</f>
        <v>0</v>
      </c>
      <c r="I428" s="56">
        <f t="shared" si="2"/>
        <v>0</v>
      </c>
      <c r="J428" s="57"/>
      <c r="K428" s="58" t="str">
        <f>'Raw Data'!AH411</f>
        <v/>
      </c>
      <c r="L428" s="51">
        <f>'Raw Data'!N411</f>
        <v>0</v>
      </c>
      <c r="M428" s="52">
        <f t="shared" si="3"/>
        <v>0</v>
      </c>
      <c r="N428" s="57"/>
      <c r="O428" s="58">
        <f>'Raw Data'!AS411</f>
        <v>148.35</v>
      </c>
      <c r="P428" s="51">
        <f>'Raw Data'!Y411</f>
        <v>130.85</v>
      </c>
      <c r="Q428" s="52">
        <f t="shared" si="4"/>
        <v>-17.5</v>
      </c>
      <c r="R428" s="57"/>
      <c r="S428" s="58">
        <f t="shared" si="5"/>
        <v>-17.5</v>
      </c>
    </row>
    <row r="429" ht="12.75" customHeight="1">
      <c r="A429" s="63">
        <v>44442.0</v>
      </c>
      <c r="B429" s="60">
        <f>'Raw Data'!C437</f>
        <v>6315121</v>
      </c>
      <c r="C429" s="50">
        <f>'Raw Data'!AE437</f>
        <v>0</v>
      </c>
      <c r="D429" s="51">
        <f>'Raw Data'!J437</f>
        <v>33280</v>
      </c>
      <c r="E429" s="52">
        <f t="shared" si="1"/>
        <v>-33280</v>
      </c>
      <c r="F429" s="53"/>
      <c r="G429" s="54">
        <f>'Raw Data'!AG437</f>
        <v>0</v>
      </c>
      <c r="H429" s="55">
        <f>'Raw Data'!L437</f>
        <v>0.07</v>
      </c>
      <c r="I429" s="56">
        <f t="shared" si="2"/>
        <v>-0.07</v>
      </c>
      <c r="J429" s="57"/>
      <c r="K429" s="58" t="str">
        <f>'Raw Data'!AH437</f>
        <v/>
      </c>
      <c r="L429" s="51">
        <f>'Raw Data'!N437</f>
        <v>2046.8</v>
      </c>
      <c r="M429" s="52">
        <f t="shared" si="3"/>
        <v>-2046.8</v>
      </c>
      <c r="N429" s="57"/>
      <c r="O429" s="58">
        <f>'Raw Data'!AS437</f>
        <v>114.1</v>
      </c>
      <c r="P429" s="51">
        <f>'Raw Data'!Y437</f>
        <v>151.35</v>
      </c>
      <c r="Q429" s="52">
        <f t="shared" si="4"/>
        <v>37.25</v>
      </c>
      <c r="R429" s="57"/>
      <c r="S429" s="58">
        <f t="shared" si="5"/>
        <v>-2009.55</v>
      </c>
    </row>
    <row r="430" ht="12.75" customHeight="1">
      <c r="A430" s="63">
        <v>44442.0</v>
      </c>
      <c r="B430" s="60">
        <f>'Raw Data'!C377</f>
        <v>6320038</v>
      </c>
      <c r="C430" s="50">
        <f>'Raw Data'!AE377</f>
        <v>0</v>
      </c>
      <c r="D430" s="51">
        <f>'Raw Data'!J377</f>
        <v>76430</v>
      </c>
      <c r="E430" s="52">
        <f t="shared" si="1"/>
        <v>-76430</v>
      </c>
      <c r="F430" s="53"/>
      <c r="G430" s="54">
        <f>'Raw Data'!AG377</f>
        <v>0</v>
      </c>
      <c r="H430" s="55">
        <f>'Raw Data'!L377</f>
        <v>0.07</v>
      </c>
      <c r="I430" s="56">
        <f t="shared" si="2"/>
        <v>-0.07</v>
      </c>
      <c r="J430" s="57"/>
      <c r="K430" s="58">
        <f>'Raw Data'!AH377</f>
        <v>4635.8</v>
      </c>
      <c r="L430" s="51">
        <f>'Raw Data'!N377</f>
        <v>4635.8</v>
      </c>
      <c r="M430" s="52">
        <f t="shared" si="3"/>
        <v>0</v>
      </c>
      <c r="N430" s="57"/>
      <c r="O430" s="58">
        <f>'Raw Data'!AS377</f>
        <v>406.85</v>
      </c>
      <c r="P430" s="51">
        <f>'Raw Data'!Y377</f>
        <v>376.35</v>
      </c>
      <c r="Q430" s="52">
        <f t="shared" si="4"/>
        <v>-30.5</v>
      </c>
      <c r="R430" s="57"/>
      <c r="S430" s="58">
        <f t="shared" si="5"/>
        <v>-30.5</v>
      </c>
    </row>
    <row r="431" ht="12.75" customHeight="1">
      <c r="A431" s="63">
        <v>44442.0</v>
      </c>
      <c r="B431" s="60">
        <f>'Raw Data'!C495</f>
        <v>6321902</v>
      </c>
      <c r="C431" s="50">
        <f>'Raw Data'!AE495</f>
        <v>0</v>
      </c>
      <c r="D431" s="51">
        <f>'Raw Data'!J495</f>
        <v>10550</v>
      </c>
      <c r="E431" s="52">
        <f t="shared" si="1"/>
        <v>-10550</v>
      </c>
      <c r="F431" s="53"/>
      <c r="G431" s="54">
        <f>'Raw Data'!AG495</f>
        <v>0</v>
      </c>
      <c r="H431" s="55">
        <f>'Raw Data'!L495</f>
        <v>0</v>
      </c>
      <c r="I431" s="56">
        <f t="shared" si="2"/>
        <v>0</v>
      </c>
      <c r="J431" s="57"/>
      <c r="K431" s="58" t="str">
        <f>'Raw Data'!AH495</f>
        <v/>
      </c>
      <c r="L431" s="51">
        <f>'Raw Data'!N495</f>
        <v>0</v>
      </c>
      <c r="M431" s="52">
        <f t="shared" si="3"/>
        <v>0</v>
      </c>
      <c r="N431" s="57"/>
      <c r="O431" s="58">
        <f>'Raw Data'!AS495</f>
        <v>4.6</v>
      </c>
      <c r="P431" s="51">
        <f>'Raw Data'!Y495</f>
        <v>108.2</v>
      </c>
      <c r="Q431" s="52">
        <f t="shared" si="4"/>
        <v>103.6</v>
      </c>
      <c r="R431" s="57"/>
      <c r="S431" s="58">
        <f t="shared" si="5"/>
        <v>103.6</v>
      </c>
    </row>
    <row r="432" ht="12.75" customHeight="1">
      <c r="A432" s="63">
        <v>44442.0</v>
      </c>
      <c r="B432" s="60">
        <f>'Raw Data'!C412</f>
        <v>6325014</v>
      </c>
      <c r="C432" s="50">
        <f>'Raw Data'!AE412</f>
        <v>0</v>
      </c>
      <c r="D432" s="51">
        <f>'Raw Data'!J412</f>
        <v>27188</v>
      </c>
      <c r="E432" s="52">
        <f t="shared" si="1"/>
        <v>-27188</v>
      </c>
      <c r="F432" s="53"/>
      <c r="G432" s="54">
        <f>'Raw Data'!AG412</f>
        <v>0</v>
      </c>
      <c r="H432" s="55">
        <f>'Raw Data'!L412</f>
        <v>0.07</v>
      </c>
      <c r="I432" s="56">
        <f t="shared" si="2"/>
        <v>-0.07</v>
      </c>
      <c r="J432" s="57"/>
      <c r="K432" s="58">
        <f>'Raw Data'!AH412</f>
        <v>1672.28</v>
      </c>
      <c r="L432" s="51">
        <f>'Raw Data'!N412</f>
        <v>1681.28</v>
      </c>
      <c r="M432" s="52">
        <f t="shared" si="3"/>
        <v>-9</v>
      </c>
      <c r="N432" s="57"/>
      <c r="O432" s="58">
        <f>'Raw Data'!AS412</f>
        <v>444.15</v>
      </c>
      <c r="P432" s="51">
        <f>'Raw Data'!Y412</f>
        <v>386.35</v>
      </c>
      <c r="Q432" s="52">
        <f t="shared" si="4"/>
        <v>-57.8</v>
      </c>
      <c r="R432" s="57"/>
      <c r="S432" s="58">
        <f t="shared" si="5"/>
        <v>-66.8</v>
      </c>
    </row>
    <row r="433" ht="12.75" customHeight="1">
      <c r="A433" s="63">
        <v>44442.0</v>
      </c>
      <c r="B433" s="60">
        <f>'Raw Data'!C413</f>
        <v>6325402</v>
      </c>
      <c r="C433" s="50">
        <f>'Raw Data'!AE413</f>
        <v>0</v>
      </c>
      <c r="D433" s="51">
        <f>'Raw Data'!J413</f>
        <v>20520</v>
      </c>
      <c r="E433" s="52">
        <f t="shared" si="1"/>
        <v>-20520</v>
      </c>
      <c r="F433" s="53"/>
      <c r="G433" s="54">
        <f>'Raw Data'!AG413</f>
        <v>0</v>
      </c>
      <c r="H433" s="55">
        <f>'Raw Data'!L413</f>
        <v>0.07</v>
      </c>
      <c r="I433" s="56">
        <f t="shared" si="2"/>
        <v>-0.07</v>
      </c>
      <c r="J433" s="57"/>
      <c r="K433" s="58">
        <f>'Raw Data'!AH413</f>
        <v>1272.2</v>
      </c>
      <c r="L433" s="51">
        <f>'Raw Data'!N413</f>
        <v>1281.2</v>
      </c>
      <c r="M433" s="52">
        <f t="shared" si="3"/>
        <v>-9</v>
      </c>
      <c r="N433" s="57"/>
      <c r="O433" s="58">
        <f>'Raw Data'!AS413</f>
        <v>444.15</v>
      </c>
      <c r="P433" s="51">
        <f>'Raw Data'!Y413</f>
        <v>384.35</v>
      </c>
      <c r="Q433" s="52">
        <f t="shared" si="4"/>
        <v>-59.8</v>
      </c>
      <c r="R433" s="57"/>
      <c r="S433" s="58">
        <f t="shared" si="5"/>
        <v>-68.8</v>
      </c>
    </row>
    <row r="434" ht="12.75" customHeight="1">
      <c r="A434" s="63">
        <v>44442.0</v>
      </c>
      <c r="B434" s="60">
        <f>'Raw Data'!C438</f>
        <v>6326490</v>
      </c>
      <c r="C434" s="50">
        <f>'Raw Data'!AE438</f>
        <v>0</v>
      </c>
      <c r="D434" s="51">
        <f>'Raw Data'!J438</f>
        <v>9607.6</v>
      </c>
      <c r="E434" s="52">
        <f t="shared" si="1"/>
        <v>-9607.6</v>
      </c>
      <c r="F434" s="53"/>
      <c r="G434" s="54">
        <f>'Raw Data'!AG438</f>
        <v>0</v>
      </c>
      <c r="H434" s="55">
        <f>'Raw Data'!L438</f>
        <v>0.07</v>
      </c>
      <c r="I434" s="56">
        <f t="shared" si="2"/>
        <v>-0.07</v>
      </c>
      <c r="J434" s="57"/>
      <c r="K434" s="58" t="str">
        <f>'Raw Data'!AH438</f>
        <v/>
      </c>
      <c r="L434" s="51">
        <f>'Raw Data'!N438</f>
        <v>626.46</v>
      </c>
      <c r="M434" s="52">
        <f t="shared" si="3"/>
        <v>-626.46</v>
      </c>
      <c r="N434" s="57"/>
      <c r="O434" s="58">
        <f>'Raw Data'!AS438</f>
        <v>52.6</v>
      </c>
      <c r="P434" s="51">
        <f>'Raw Data'!Y438</f>
        <v>355.85</v>
      </c>
      <c r="Q434" s="52">
        <f t="shared" si="4"/>
        <v>303.25</v>
      </c>
      <c r="R434" s="57"/>
      <c r="S434" s="58">
        <f t="shared" si="5"/>
        <v>-323.21</v>
      </c>
    </row>
    <row r="435" ht="12.75" customHeight="1">
      <c r="A435" s="63">
        <v>44442.0</v>
      </c>
      <c r="B435" s="60">
        <f>'Raw Data'!C414</f>
        <v>6328414</v>
      </c>
      <c r="C435" s="50">
        <f>'Raw Data'!AE414</f>
        <v>0</v>
      </c>
      <c r="D435" s="51">
        <f>'Raw Data'!J414</f>
        <v>52974</v>
      </c>
      <c r="E435" s="52">
        <f t="shared" si="1"/>
        <v>-52974</v>
      </c>
      <c r="F435" s="53"/>
      <c r="G435" s="54">
        <f>'Raw Data'!AG414</f>
        <v>0</v>
      </c>
      <c r="H435" s="55">
        <f>'Raw Data'!L414</f>
        <v>0</v>
      </c>
      <c r="I435" s="56">
        <f t="shared" si="2"/>
        <v>0</v>
      </c>
      <c r="J435" s="57"/>
      <c r="K435" s="58" t="str">
        <f>'Raw Data'!AH414</f>
        <v/>
      </c>
      <c r="L435" s="51">
        <f>'Raw Data'!N414</f>
        <v>0</v>
      </c>
      <c r="M435" s="52">
        <f t="shared" si="3"/>
        <v>0</v>
      </c>
      <c r="N435" s="57"/>
      <c r="O435" s="58">
        <f>'Raw Data'!AS414</f>
        <v>173.85</v>
      </c>
      <c r="P435" s="51">
        <f>'Raw Data'!Y414</f>
        <v>153.35</v>
      </c>
      <c r="Q435" s="52">
        <f t="shared" si="4"/>
        <v>-20.5</v>
      </c>
      <c r="R435" s="57"/>
      <c r="S435" s="58">
        <f t="shared" si="5"/>
        <v>-20.5</v>
      </c>
    </row>
    <row r="436" ht="12.75" customHeight="1">
      <c r="A436" s="63">
        <v>44442.0</v>
      </c>
      <c r="B436" s="60">
        <f>'Raw Data'!C415</f>
        <v>6328877</v>
      </c>
      <c r="C436" s="50">
        <f>'Raw Data'!AE415</f>
        <v>0</v>
      </c>
      <c r="D436" s="51">
        <f>'Raw Data'!J415</f>
        <v>56658</v>
      </c>
      <c r="E436" s="52">
        <f t="shared" si="1"/>
        <v>-56658</v>
      </c>
      <c r="F436" s="53"/>
      <c r="G436" s="54">
        <f>'Raw Data'!AG415</f>
        <v>0</v>
      </c>
      <c r="H436" s="55">
        <f>'Raw Data'!L415</f>
        <v>0.07</v>
      </c>
      <c r="I436" s="56">
        <f t="shared" si="2"/>
        <v>-0.07</v>
      </c>
      <c r="J436" s="57"/>
      <c r="K436" s="58" t="str">
        <f>'Raw Data'!AH415</f>
        <v/>
      </c>
      <c r="L436" s="51">
        <f>'Raw Data'!N415</f>
        <v>3449.48</v>
      </c>
      <c r="M436" s="52">
        <f t="shared" si="3"/>
        <v>-3449.48</v>
      </c>
      <c r="N436" s="57"/>
      <c r="O436" s="58">
        <f>'Raw Data'!AS415</f>
        <v>181.85</v>
      </c>
      <c r="P436" s="51">
        <f>'Raw Data'!Y415</f>
        <v>151.35</v>
      </c>
      <c r="Q436" s="52">
        <f t="shared" si="4"/>
        <v>-30.5</v>
      </c>
      <c r="R436" s="57"/>
      <c r="S436" s="58">
        <f t="shared" si="5"/>
        <v>-3479.98</v>
      </c>
    </row>
    <row r="437" ht="12.75" customHeight="1">
      <c r="A437" s="63">
        <v>44442.0</v>
      </c>
      <c r="B437" s="60">
        <f>'Raw Data'!C475</f>
        <v>6329773</v>
      </c>
      <c r="C437" s="50">
        <f>'Raw Data'!AE475</f>
        <v>0</v>
      </c>
      <c r="D437" s="51">
        <f>'Raw Data'!J475</f>
        <v>55758.6</v>
      </c>
      <c r="E437" s="52">
        <f t="shared" si="1"/>
        <v>-55758.6</v>
      </c>
      <c r="F437" s="53"/>
      <c r="G437" s="54">
        <f>'Raw Data'!AG475</f>
        <v>0</v>
      </c>
      <c r="H437" s="55">
        <f>'Raw Data'!L475</f>
        <v>0.075</v>
      </c>
      <c r="I437" s="56">
        <f t="shared" si="2"/>
        <v>-0.075</v>
      </c>
      <c r="J437" s="57"/>
      <c r="K437" s="58" t="str">
        <f>'Raw Data'!AH475</f>
        <v/>
      </c>
      <c r="L437" s="51">
        <f>'Raw Data'!N475</f>
        <v>3420.52</v>
      </c>
      <c r="M437" s="52">
        <f t="shared" si="3"/>
        <v>-3420.52</v>
      </c>
      <c r="N437" s="57"/>
      <c r="O437" s="58">
        <f>'Raw Data'!AS475</f>
        <v>162.35</v>
      </c>
      <c r="P437" s="51">
        <f>'Raw Data'!Y475</f>
        <v>108.2</v>
      </c>
      <c r="Q437" s="52">
        <f t="shared" si="4"/>
        <v>-54.15</v>
      </c>
      <c r="R437" s="57"/>
      <c r="S437" s="58">
        <f t="shared" si="5"/>
        <v>-3474.67</v>
      </c>
    </row>
    <row r="438" ht="12.75" customHeight="1">
      <c r="A438" s="63">
        <v>44442.0</v>
      </c>
      <c r="B438" s="60">
        <f>'Raw Data'!C439</f>
        <v>6329824</v>
      </c>
      <c r="C438" s="50">
        <f>'Raw Data'!AE439</f>
        <v>0</v>
      </c>
      <c r="D438" s="51">
        <f>'Raw Data'!J439</f>
        <v>23545</v>
      </c>
      <c r="E438" s="52">
        <f t="shared" si="1"/>
        <v>-23545</v>
      </c>
      <c r="F438" s="53"/>
      <c r="G438" s="54">
        <f>'Raw Data'!AG439</f>
        <v>0</v>
      </c>
      <c r="H438" s="55">
        <f>'Raw Data'!L439</f>
        <v>0.075</v>
      </c>
      <c r="I438" s="56">
        <f t="shared" si="2"/>
        <v>-0.075</v>
      </c>
      <c r="J438" s="57"/>
      <c r="K438" s="58" t="str">
        <f>'Raw Data'!AH439</f>
        <v/>
      </c>
      <c r="L438" s="51">
        <f>'Raw Data'!N439</f>
        <v>1487.7</v>
      </c>
      <c r="M438" s="52">
        <f t="shared" si="3"/>
        <v>-1487.7</v>
      </c>
      <c r="N438" s="57"/>
      <c r="O438" s="58">
        <f>'Raw Data'!AS439</f>
        <v>289.1</v>
      </c>
      <c r="P438" s="51">
        <f>'Raw Data'!Y439</f>
        <v>378.35</v>
      </c>
      <c r="Q438" s="52">
        <f t="shared" si="4"/>
        <v>89.25</v>
      </c>
      <c r="R438" s="57"/>
      <c r="S438" s="58">
        <f t="shared" si="5"/>
        <v>-1398.45</v>
      </c>
    </row>
    <row r="439" ht="12.75" customHeight="1">
      <c r="A439" s="63">
        <v>44442.0</v>
      </c>
      <c r="B439" s="60">
        <f>'Raw Data'!C490</f>
        <v>6333959</v>
      </c>
      <c r="C439" s="50">
        <f>'Raw Data'!AE490</f>
        <v>0</v>
      </c>
      <c r="D439" s="51">
        <f>'Raw Data'!J490</f>
        <v>41923.89</v>
      </c>
      <c r="E439" s="52">
        <f t="shared" si="1"/>
        <v>-41923.89</v>
      </c>
      <c r="F439" s="53"/>
      <c r="G439" s="54">
        <f>'Raw Data'!AG490</f>
        <v>0</v>
      </c>
      <c r="H439" s="55">
        <f>'Raw Data'!L490</f>
        <v>0</v>
      </c>
      <c r="I439" s="56">
        <f t="shared" si="2"/>
        <v>0</v>
      </c>
      <c r="J439" s="57"/>
      <c r="K439" s="58" t="str">
        <f>'Raw Data'!AH490</f>
        <v/>
      </c>
      <c r="L439" s="51">
        <f>'Raw Data'!N490</f>
        <v>0</v>
      </c>
      <c r="M439" s="52">
        <f t="shared" si="3"/>
        <v>0</v>
      </c>
      <c r="N439" s="57"/>
      <c r="O439" s="58">
        <f>'Raw Data'!AS490</f>
        <v>173.85</v>
      </c>
      <c r="P439" s="51">
        <f>'Raw Data'!Y490</f>
        <v>153.35</v>
      </c>
      <c r="Q439" s="52">
        <f t="shared" si="4"/>
        <v>-20.5</v>
      </c>
      <c r="R439" s="57"/>
      <c r="S439" s="58">
        <f t="shared" si="5"/>
        <v>-20.5</v>
      </c>
    </row>
    <row r="440" ht="12.75" customHeight="1">
      <c r="A440" s="63">
        <v>44442.0</v>
      </c>
      <c r="B440" s="60">
        <f>'Raw Data'!C378</f>
        <v>6340715</v>
      </c>
      <c r="C440" s="50">
        <f>'Raw Data'!AE378</f>
        <v>0</v>
      </c>
      <c r="D440" s="51">
        <f>'Raw Data'!J378</f>
        <v>51576</v>
      </c>
      <c r="E440" s="52">
        <f t="shared" si="1"/>
        <v>-51576</v>
      </c>
      <c r="F440" s="53"/>
      <c r="G440" s="54">
        <f>'Raw Data'!AG378</f>
        <v>0</v>
      </c>
      <c r="H440" s="55">
        <f>'Raw Data'!L378</f>
        <v>0.07</v>
      </c>
      <c r="I440" s="56">
        <f t="shared" si="2"/>
        <v>-0.07</v>
      </c>
      <c r="J440" s="57"/>
      <c r="K440" s="58">
        <f>'Raw Data'!AH378</f>
        <v>3049.46</v>
      </c>
      <c r="L440" s="51">
        <f>'Raw Data'!N378</f>
        <v>3144.56</v>
      </c>
      <c r="M440" s="52">
        <f t="shared" si="3"/>
        <v>-95.1</v>
      </c>
      <c r="N440" s="57"/>
      <c r="O440" s="58">
        <f>'Raw Data'!AS378</f>
        <v>406.85</v>
      </c>
      <c r="P440" s="51">
        <f>'Raw Data'!Y378</f>
        <v>386.35</v>
      </c>
      <c r="Q440" s="52">
        <f t="shared" si="4"/>
        <v>-20.5</v>
      </c>
      <c r="R440" s="57"/>
      <c r="S440" s="58">
        <f t="shared" si="5"/>
        <v>-115.6</v>
      </c>
    </row>
    <row r="441" ht="12.75" customHeight="1">
      <c r="A441" s="63">
        <v>44442.0</v>
      </c>
      <c r="B441" s="60">
        <f>'Raw Data'!C431</f>
        <v>6341049</v>
      </c>
      <c r="C441" s="50">
        <f>'Raw Data'!AE431</f>
        <v>0</v>
      </c>
      <c r="D441" s="51">
        <f>'Raw Data'!J431</f>
        <v>26962.46</v>
      </c>
      <c r="E441" s="52">
        <f t="shared" si="1"/>
        <v>-26962.46</v>
      </c>
      <c r="F441" s="53"/>
      <c r="G441" s="54">
        <f>'Raw Data'!AG431</f>
        <v>0</v>
      </c>
      <c r="H441" s="55">
        <f>'Raw Data'!L431</f>
        <v>0</v>
      </c>
      <c r="I441" s="56">
        <f t="shared" si="2"/>
        <v>0</v>
      </c>
      <c r="J441" s="57"/>
      <c r="K441" s="58" t="str">
        <f>'Raw Data'!AH431</f>
        <v/>
      </c>
      <c r="L441" s="51">
        <f>'Raw Data'!N431</f>
        <v>0</v>
      </c>
      <c r="M441" s="52">
        <f t="shared" si="3"/>
        <v>0</v>
      </c>
      <c r="N441" s="57"/>
      <c r="O441" s="58">
        <f>'Raw Data'!AS431</f>
        <v>104.35</v>
      </c>
      <c r="P441" s="51">
        <f>'Raw Data'!Y431</f>
        <v>143.35</v>
      </c>
      <c r="Q441" s="52">
        <f t="shared" si="4"/>
        <v>39</v>
      </c>
      <c r="R441" s="57"/>
      <c r="S441" s="58">
        <f t="shared" si="5"/>
        <v>39</v>
      </c>
    </row>
    <row r="442" ht="12.75" customHeight="1">
      <c r="A442" s="63">
        <v>44442.0</v>
      </c>
      <c r="B442" s="60">
        <f>'Raw Data'!C460</f>
        <v>6344949</v>
      </c>
      <c r="C442" s="50">
        <f>'Raw Data'!AE460</f>
        <v>0</v>
      </c>
      <c r="D442" s="51">
        <f>'Raw Data'!J460</f>
        <v>47099.6</v>
      </c>
      <c r="E442" s="52">
        <f t="shared" si="1"/>
        <v>-47099.6</v>
      </c>
      <c r="F442" s="53"/>
      <c r="G442" s="54">
        <f>'Raw Data'!AG460</f>
        <v>0</v>
      </c>
      <c r="H442" s="55">
        <f>'Raw Data'!L460</f>
        <v>0.07</v>
      </c>
      <c r="I442" s="56">
        <f t="shared" si="2"/>
        <v>-0.07</v>
      </c>
      <c r="J442" s="57"/>
      <c r="K442" s="58" t="str">
        <f>'Raw Data'!AH460</f>
        <v/>
      </c>
      <c r="L442" s="51">
        <f>'Raw Data'!N460</f>
        <v>2875.98</v>
      </c>
      <c r="M442" s="52">
        <f t="shared" si="3"/>
        <v>-2875.98</v>
      </c>
      <c r="N442" s="57"/>
      <c r="O442" s="58">
        <f>'Raw Data'!AS460</f>
        <v>299.1</v>
      </c>
      <c r="P442" s="51">
        <f>'Raw Data'!Y460</f>
        <v>378.35</v>
      </c>
      <c r="Q442" s="52">
        <f t="shared" si="4"/>
        <v>79.25</v>
      </c>
      <c r="R442" s="57"/>
      <c r="S442" s="58">
        <f t="shared" si="5"/>
        <v>-2796.73</v>
      </c>
    </row>
    <row r="443" ht="12.75" customHeight="1">
      <c r="A443" s="63">
        <v>44442.0</v>
      </c>
      <c r="B443" s="60">
        <f>'Raw Data'!C432</f>
        <v>6346060</v>
      </c>
      <c r="C443" s="50">
        <f>'Raw Data'!AE432</f>
        <v>0</v>
      </c>
      <c r="D443" s="51">
        <f>'Raw Data'!J432</f>
        <v>33194</v>
      </c>
      <c r="E443" s="52">
        <f t="shared" si="1"/>
        <v>-33194</v>
      </c>
      <c r="F443" s="53"/>
      <c r="G443" s="54">
        <f>'Raw Data'!AG432</f>
        <v>0</v>
      </c>
      <c r="H443" s="55">
        <f>'Raw Data'!L432</f>
        <v>0</v>
      </c>
      <c r="I443" s="56">
        <f t="shared" si="2"/>
        <v>0</v>
      </c>
      <c r="J443" s="57"/>
      <c r="K443" s="58" t="str">
        <f>'Raw Data'!AH432</f>
        <v/>
      </c>
      <c r="L443" s="51">
        <f>'Raw Data'!N432</f>
        <v>0</v>
      </c>
      <c r="M443" s="52">
        <f t="shared" si="3"/>
        <v>0</v>
      </c>
      <c r="N443" s="57"/>
      <c r="O443" s="58">
        <f>'Raw Data'!AS432</f>
        <v>211.15</v>
      </c>
      <c r="P443" s="51">
        <f>'Raw Data'!Y432</f>
        <v>153.35</v>
      </c>
      <c r="Q443" s="52">
        <f t="shared" si="4"/>
        <v>-57.8</v>
      </c>
      <c r="R443" s="57"/>
      <c r="S443" s="58">
        <f t="shared" si="5"/>
        <v>-57.8</v>
      </c>
    </row>
    <row r="444" ht="12.75" customHeight="1">
      <c r="A444" s="63">
        <v>44442.0</v>
      </c>
      <c r="B444" s="60">
        <f>'Raw Data'!C491</f>
        <v>6346278</v>
      </c>
      <c r="C444" s="50">
        <f>'Raw Data'!AE491</f>
        <v>0</v>
      </c>
      <c r="D444" s="51">
        <f>'Raw Data'!J491</f>
        <v>21746</v>
      </c>
      <c r="E444" s="52">
        <f t="shared" si="1"/>
        <v>-21746</v>
      </c>
      <c r="F444" s="53"/>
      <c r="G444" s="54">
        <f>'Raw Data'!AG491</f>
        <v>0</v>
      </c>
      <c r="H444" s="55">
        <f>'Raw Data'!L491</f>
        <v>0</v>
      </c>
      <c r="I444" s="56">
        <f t="shared" si="2"/>
        <v>0</v>
      </c>
      <c r="J444" s="57"/>
      <c r="K444" s="58" t="str">
        <f>'Raw Data'!AH491</f>
        <v/>
      </c>
      <c r="L444" s="51">
        <f>'Raw Data'!N491</f>
        <v>0</v>
      </c>
      <c r="M444" s="52">
        <f t="shared" si="3"/>
        <v>0</v>
      </c>
      <c r="N444" s="57"/>
      <c r="O444" s="58">
        <f>'Raw Data'!AS491</f>
        <v>163.85</v>
      </c>
      <c r="P444" s="51">
        <f>'Raw Data'!Y491</f>
        <v>143.35</v>
      </c>
      <c r="Q444" s="52">
        <f t="shared" si="4"/>
        <v>-20.5</v>
      </c>
      <c r="R444" s="57"/>
      <c r="S444" s="58">
        <f t="shared" si="5"/>
        <v>-20.5</v>
      </c>
    </row>
    <row r="445" ht="12.75" customHeight="1">
      <c r="A445" s="63">
        <v>44442.0</v>
      </c>
      <c r="B445" s="60">
        <f>'Raw Data'!C426</f>
        <v>6346364</v>
      </c>
      <c r="C445" s="50">
        <f>'Raw Data'!AE426</f>
        <v>0</v>
      </c>
      <c r="D445" s="51">
        <f>'Raw Data'!J426</f>
        <v>38197</v>
      </c>
      <c r="E445" s="52">
        <f t="shared" si="1"/>
        <v>-38197</v>
      </c>
      <c r="F445" s="53"/>
      <c r="G445" s="54">
        <f>'Raw Data'!AG426</f>
        <v>0</v>
      </c>
      <c r="H445" s="55">
        <f>'Raw Data'!L426</f>
        <v>0</v>
      </c>
      <c r="I445" s="56">
        <f t="shared" si="2"/>
        <v>0</v>
      </c>
      <c r="J445" s="57"/>
      <c r="K445" s="58" t="str">
        <f>'Raw Data'!AH426</f>
        <v/>
      </c>
      <c r="L445" s="51">
        <f>'Raw Data'!N426</f>
        <v>0</v>
      </c>
      <c r="M445" s="52">
        <f t="shared" si="3"/>
        <v>0</v>
      </c>
      <c r="N445" s="57"/>
      <c r="O445" s="58">
        <f>'Raw Data'!AS426</f>
        <v>4.6</v>
      </c>
      <c r="P445" s="51">
        <f>'Raw Data'!Y426</f>
        <v>100.2</v>
      </c>
      <c r="Q445" s="52">
        <f t="shared" si="4"/>
        <v>95.6</v>
      </c>
      <c r="R445" s="57"/>
      <c r="S445" s="58">
        <f t="shared" si="5"/>
        <v>95.6</v>
      </c>
    </row>
    <row r="446" ht="12.75" customHeight="1">
      <c r="A446" s="63">
        <v>44442.0</v>
      </c>
      <c r="B446" s="60">
        <f>'Raw Data'!C461</f>
        <v>6347363</v>
      </c>
      <c r="C446" s="50">
        <f>'Raw Data'!AE461</f>
        <v>0</v>
      </c>
      <c r="D446" s="51">
        <f>'Raw Data'!J461</f>
        <v>11954</v>
      </c>
      <c r="E446" s="52">
        <f t="shared" si="1"/>
        <v>-11954</v>
      </c>
      <c r="F446" s="53"/>
      <c r="G446" s="54">
        <f>'Raw Data'!AG461</f>
        <v>0</v>
      </c>
      <c r="H446" s="55">
        <f>'Raw Data'!L461</f>
        <v>0</v>
      </c>
      <c r="I446" s="56">
        <f t="shared" si="2"/>
        <v>0</v>
      </c>
      <c r="J446" s="57"/>
      <c r="K446" s="58" t="str">
        <f>'Raw Data'!AH461</f>
        <v/>
      </c>
      <c r="L446" s="51">
        <f>'Raw Data'!N461</f>
        <v>0</v>
      </c>
      <c r="M446" s="52">
        <f t="shared" si="3"/>
        <v>0</v>
      </c>
      <c r="N446" s="57"/>
      <c r="O446" s="58">
        <f>'Raw Data'!AS461</f>
        <v>74.1</v>
      </c>
      <c r="P446" s="51">
        <f>'Raw Data'!Y461</f>
        <v>100.2</v>
      </c>
      <c r="Q446" s="52">
        <f t="shared" si="4"/>
        <v>26.1</v>
      </c>
      <c r="R446" s="57"/>
      <c r="S446" s="58">
        <f t="shared" si="5"/>
        <v>26.1</v>
      </c>
    </row>
    <row r="447" ht="12.75" customHeight="1">
      <c r="A447" s="63">
        <v>44442.0</v>
      </c>
      <c r="B447" s="60">
        <f>'Raw Data'!C508</f>
        <v>6350962</v>
      </c>
      <c r="C447" s="50">
        <f>'Raw Data'!AE508</f>
        <v>0</v>
      </c>
      <c r="D447" s="51">
        <f>'Raw Data'!J508</f>
        <v>36947.15</v>
      </c>
      <c r="E447" s="52">
        <f t="shared" si="1"/>
        <v>-36947.15</v>
      </c>
      <c r="F447" s="53"/>
      <c r="G447" s="54">
        <f>'Raw Data'!AG508</f>
        <v>0</v>
      </c>
      <c r="H447" s="55">
        <f>'Raw Data'!L508</f>
        <v>0.07</v>
      </c>
      <c r="I447" s="56">
        <f t="shared" si="2"/>
        <v>-0.07</v>
      </c>
      <c r="J447" s="57"/>
      <c r="K447" s="58" t="str">
        <f>'Raw Data'!AH508</f>
        <v/>
      </c>
      <c r="L447" s="51">
        <f>'Raw Data'!N508</f>
        <v>2266.83</v>
      </c>
      <c r="M447" s="52">
        <f t="shared" si="3"/>
        <v>-2266.83</v>
      </c>
      <c r="N447" s="57"/>
      <c r="O447" s="58">
        <f>'Raw Data'!AS508</f>
        <v>299.1</v>
      </c>
      <c r="P447" s="51">
        <f>'Raw Data'!Y508</f>
        <v>100.2</v>
      </c>
      <c r="Q447" s="52">
        <f t="shared" si="4"/>
        <v>-198.9</v>
      </c>
      <c r="R447" s="57"/>
      <c r="S447" s="58">
        <f t="shared" si="5"/>
        <v>-2465.73</v>
      </c>
    </row>
    <row r="448" ht="12.75" customHeight="1">
      <c r="A448" s="63">
        <v>44442.0</v>
      </c>
      <c r="B448" s="60">
        <f>'Raw Data'!C440</f>
        <v>6353729</v>
      </c>
      <c r="C448" s="50">
        <f>'Raw Data'!AE440</f>
        <v>0</v>
      </c>
      <c r="D448" s="51">
        <f>'Raw Data'!J440</f>
        <v>67063</v>
      </c>
      <c r="E448" s="52">
        <f t="shared" si="1"/>
        <v>-67063</v>
      </c>
      <c r="F448" s="53"/>
      <c r="G448" s="54">
        <f>'Raw Data'!AG440</f>
        <v>0</v>
      </c>
      <c r="H448" s="55">
        <f>'Raw Data'!L440</f>
        <v>0</v>
      </c>
      <c r="I448" s="56">
        <f t="shared" si="2"/>
        <v>0</v>
      </c>
      <c r="J448" s="57"/>
      <c r="K448" s="58" t="str">
        <f>'Raw Data'!AH440</f>
        <v/>
      </c>
      <c r="L448" s="51">
        <f>'Raw Data'!N440</f>
        <v>0</v>
      </c>
      <c r="M448" s="52">
        <f t="shared" si="3"/>
        <v>0</v>
      </c>
      <c r="N448" s="57"/>
      <c r="O448" s="58">
        <f>'Raw Data'!AS440</f>
        <v>99.27</v>
      </c>
      <c r="P448" s="51">
        <f>'Raw Data'!Y440</f>
        <v>238.85</v>
      </c>
      <c r="Q448" s="52">
        <f t="shared" si="4"/>
        <v>139.58</v>
      </c>
      <c r="R448" s="57"/>
      <c r="S448" s="58">
        <f t="shared" si="5"/>
        <v>139.58</v>
      </c>
    </row>
    <row r="449" ht="12.75" customHeight="1">
      <c r="A449" s="63">
        <v>44442.0</v>
      </c>
      <c r="B449" s="60">
        <f>'Raw Data'!C456</f>
        <v>6359309</v>
      </c>
      <c r="C449" s="50">
        <f>'Raw Data'!AE456</f>
        <v>0</v>
      </c>
      <c r="D449" s="51">
        <f>'Raw Data'!J456</f>
        <v>81608</v>
      </c>
      <c r="E449" s="52">
        <f t="shared" si="1"/>
        <v>-81608</v>
      </c>
      <c r="F449" s="53"/>
      <c r="G449" s="54">
        <f>'Raw Data'!AG456</f>
        <v>0</v>
      </c>
      <c r="H449" s="55">
        <f>'Raw Data'!L456</f>
        <v>0.065</v>
      </c>
      <c r="I449" s="56">
        <f t="shared" si="2"/>
        <v>-0.065</v>
      </c>
      <c r="J449" s="57"/>
      <c r="K449" s="58" t="str">
        <f>'Raw Data'!AH456</f>
        <v/>
      </c>
      <c r="L449" s="51">
        <f>'Raw Data'!N456</f>
        <v>4921.48</v>
      </c>
      <c r="M449" s="52">
        <f t="shared" si="3"/>
        <v>-4921.48</v>
      </c>
      <c r="N449" s="57"/>
      <c r="O449" s="58">
        <f>'Raw Data'!AS456</f>
        <v>105.91</v>
      </c>
      <c r="P449" s="51">
        <f>'Raw Data'!Y456</f>
        <v>238.85</v>
      </c>
      <c r="Q449" s="52">
        <f t="shared" si="4"/>
        <v>132.94</v>
      </c>
      <c r="R449" s="57"/>
      <c r="S449" s="58">
        <f t="shared" si="5"/>
        <v>-4788.54</v>
      </c>
    </row>
    <row r="450" ht="12.75" customHeight="1">
      <c r="A450" s="63">
        <v>44442.0</v>
      </c>
      <c r="B450" s="60">
        <f>'Raw Data'!C441</f>
        <v>6362524</v>
      </c>
      <c r="C450" s="50">
        <f>'Raw Data'!AE441</f>
        <v>0</v>
      </c>
      <c r="D450" s="51">
        <f>'Raw Data'!J441</f>
        <v>85997</v>
      </c>
      <c r="E450" s="52">
        <f t="shared" si="1"/>
        <v>-85997</v>
      </c>
      <c r="F450" s="53"/>
      <c r="G450" s="54">
        <f>'Raw Data'!AG441</f>
        <v>0</v>
      </c>
      <c r="H450" s="55">
        <f>'Raw Data'!L441</f>
        <v>0.07</v>
      </c>
      <c r="I450" s="56">
        <f t="shared" si="2"/>
        <v>-0.07</v>
      </c>
      <c r="J450" s="57"/>
      <c r="K450" s="58" t="str">
        <f>'Raw Data'!AH441</f>
        <v/>
      </c>
      <c r="L450" s="51">
        <f>'Raw Data'!N441</f>
        <v>5209.82</v>
      </c>
      <c r="M450" s="52">
        <f t="shared" si="3"/>
        <v>-5209.82</v>
      </c>
      <c r="N450" s="57"/>
      <c r="O450" s="58">
        <f>'Raw Data'!AS441</f>
        <v>138.1</v>
      </c>
      <c r="P450" s="51">
        <f>'Raw Data'!Y441</f>
        <v>153.35</v>
      </c>
      <c r="Q450" s="52">
        <f t="shared" si="4"/>
        <v>15.25</v>
      </c>
      <c r="R450" s="57"/>
      <c r="S450" s="58">
        <f t="shared" si="5"/>
        <v>-5194.57</v>
      </c>
    </row>
    <row r="451" ht="12.75" customHeight="1">
      <c r="A451" s="63">
        <v>44442.0</v>
      </c>
      <c r="B451" s="60">
        <f>'Raw Data'!C476</f>
        <v>6365024</v>
      </c>
      <c r="C451" s="50">
        <f>'Raw Data'!AE476</f>
        <v>0</v>
      </c>
      <c r="D451" s="51">
        <f>'Raw Data'!J476</f>
        <v>55899</v>
      </c>
      <c r="E451" s="52">
        <f t="shared" si="1"/>
        <v>-55899</v>
      </c>
      <c r="F451" s="53"/>
      <c r="G451" s="54">
        <f>'Raw Data'!AG476</f>
        <v>0</v>
      </c>
      <c r="H451" s="55">
        <f>'Raw Data'!L476</f>
        <v>0</v>
      </c>
      <c r="I451" s="56">
        <f t="shared" si="2"/>
        <v>0</v>
      </c>
      <c r="J451" s="57"/>
      <c r="K451" s="58" t="str">
        <f>'Raw Data'!AH476</f>
        <v/>
      </c>
      <c r="L451" s="51">
        <f>'Raw Data'!N476</f>
        <v>0</v>
      </c>
      <c r="M451" s="52">
        <f t="shared" si="3"/>
        <v>0</v>
      </c>
      <c r="N451" s="57"/>
      <c r="O451" s="58">
        <f>'Raw Data'!AS476</f>
        <v>112.35</v>
      </c>
      <c r="P451" s="51">
        <f>'Raw Data'!Y476</f>
        <v>108.2</v>
      </c>
      <c r="Q451" s="52">
        <f t="shared" si="4"/>
        <v>-4.15</v>
      </c>
      <c r="R451" s="57"/>
      <c r="S451" s="58">
        <f t="shared" si="5"/>
        <v>-4.15</v>
      </c>
    </row>
    <row r="452" ht="12.75" customHeight="1">
      <c r="A452" s="63">
        <v>44442.0</v>
      </c>
      <c r="B452" s="60">
        <f>'Raw Data'!C397</f>
        <v>6369092</v>
      </c>
      <c r="C452" s="50">
        <f>'Raw Data'!AE397</f>
        <v>0</v>
      </c>
      <c r="D452" s="51">
        <f>'Raw Data'!J397</f>
        <v>29794</v>
      </c>
      <c r="E452" s="52">
        <f t="shared" si="1"/>
        <v>-29794</v>
      </c>
      <c r="F452" s="53"/>
      <c r="G452" s="54">
        <f>'Raw Data'!AG397</f>
        <v>0</v>
      </c>
      <c r="H452" s="55">
        <f>'Raw Data'!L397</f>
        <v>0.07</v>
      </c>
      <c r="I452" s="56">
        <f t="shared" si="2"/>
        <v>-0.07</v>
      </c>
      <c r="J452" s="57"/>
      <c r="K452" s="58">
        <f>'Raw Data'!AH397</f>
        <v>1789.7</v>
      </c>
      <c r="L452" s="51">
        <f>'Raw Data'!N397</f>
        <v>1837.64</v>
      </c>
      <c r="M452" s="52">
        <f t="shared" si="3"/>
        <v>-47.94</v>
      </c>
      <c r="N452" s="57"/>
      <c r="O452" s="58">
        <f>'Raw Data'!AS397</f>
        <v>337.12</v>
      </c>
      <c r="P452" s="51">
        <f>'Raw Data'!Y397</f>
        <v>236.85</v>
      </c>
      <c r="Q452" s="52">
        <f t="shared" si="4"/>
        <v>-100.27</v>
      </c>
      <c r="R452" s="57"/>
      <c r="S452" s="58">
        <f t="shared" si="5"/>
        <v>-148.21</v>
      </c>
    </row>
    <row r="453" ht="12.75" customHeight="1">
      <c r="A453" s="63">
        <v>44442.0</v>
      </c>
      <c r="B453" s="60">
        <f>'Raw Data'!C427</f>
        <v>6371463</v>
      </c>
      <c r="C453" s="50">
        <f>'Raw Data'!AE427</f>
        <v>0</v>
      </c>
      <c r="D453" s="51">
        <f>'Raw Data'!J427</f>
        <v>55200</v>
      </c>
      <c r="E453" s="52">
        <f t="shared" si="1"/>
        <v>-55200</v>
      </c>
      <c r="F453" s="53"/>
      <c r="G453" s="54">
        <f>'Raw Data'!AG427</f>
        <v>0</v>
      </c>
      <c r="H453" s="55">
        <f>'Raw Data'!L427</f>
        <v>0.07</v>
      </c>
      <c r="I453" s="56">
        <f t="shared" si="2"/>
        <v>-0.07</v>
      </c>
      <c r="J453" s="57"/>
      <c r="K453" s="58" t="str">
        <f>'Raw Data'!AH427</f>
        <v/>
      </c>
      <c r="L453" s="51">
        <f>'Raw Data'!N427</f>
        <v>3362</v>
      </c>
      <c r="M453" s="52">
        <f t="shared" si="3"/>
        <v>-3362</v>
      </c>
      <c r="N453" s="57"/>
      <c r="O453" s="58">
        <f>'Raw Data'!AS427</f>
        <v>112.35</v>
      </c>
      <c r="P453" s="51">
        <f>'Raw Data'!Y427</f>
        <v>108.2</v>
      </c>
      <c r="Q453" s="52">
        <f t="shared" si="4"/>
        <v>-4.15</v>
      </c>
      <c r="R453" s="57"/>
      <c r="S453" s="58">
        <f t="shared" si="5"/>
        <v>-3366.15</v>
      </c>
    </row>
    <row r="454" ht="12.75" customHeight="1">
      <c r="A454" s="63">
        <v>44442.0</v>
      </c>
      <c r="B454" s="60">
        <f>'Raw Data'!C416</f>
        <v>6373742</v>
      </c>
      <c r="C454" s="50">
        <f>'Raw Data'!AE416</f>
        <v>0</v>
      </c>
      <c r="D454" s="51">
        <f>'Raw Data'!J416</f>
        <v>46773</v>
      </c>
      <c r="E454" s="52">
        <f t="shared" si="1"/>
        <v>-46773</v>
      </c>
      <c r="F454" s="53"/>
      <c r="G454" s="54">
        <f>'Raw Data'!AG416</f>
        <v>0</v>
      </c>
      <c r="H454" s="55">
        <f>'Raw Data'!L416</f>
        <v>0.07</v>
      </c>
      <c r="I454" s="56">
        <f t="shared" si="2"/>
        <v>-0.07</v>
      </c>
      <c r="J454" s="57"/>
      <c r="K454" s="58" t="str">
        <f>'Raw Data'!AH416</f>
        <v/>
      </c>
      <c r="L454" s="51">
        <f>'Raw Data'!N416</f>
        <v>2856.38</v>
      </c>
      <c r="M454" s="52">
        <f t="shared" si="3"/>
        <v>-2856.38</v>
      </c>
      <c r="N454" s="57"/>
      <c r="O454" s="58">
        <f>'Raw Data'!AS416</f>
        <v>248.7</v>
      </c>
      <c r="P454" s="51">
        <f>'Raw Data'!Y416</f>
        <v>153.35</v>
      </c>
      <c r="Q454" s="52">
        <f t="shared" si="4"/>
        <v>-95.35</v>
      </c>
      <c r="R454" s="57"/>
      <c r="S454" s="58">
        <f t="shared" si="5"/>
        <v>-2951.73</v>
      </c>
    </row>
    <row r="455" ht="12.75" customHeight="1">
      <c r="A455" s="63">
        <v>44442.0</v>
      </c>
      <c r="B455" s="60">
        <f>'Raw Data'!C477</f>
        <v>6375828</v>
      </c>
      <c r="C455" s="50">
        <f>'Raw Data'!AE477</f>
        <v>0</v>
      </c>
      <c r="D455" s="51">
        <f>'Raw Data'!J477</f>
        <v>20693.72</v>
      </c>
      <c r="E455" s="52">
        <f t="shared" si="1"/>
        <v>-20693.72</v>
      </c>
      <c r="F455" s="53"/>
      <c r="G455" s="54">
        <f>'Raw Data'!AG477</f>
        <v>0</v>
      </c>
      <c r="H455" s="55">
        <f>'Raw Data'!L477</f>
        <v>0.065</v>
      </c>
      <c r="I455" s="56">
        <f t="shared" si="2"/>
        <v>-0.065</v>
      </c>
      <c r="J455" s="57"/>
      <c r="K455" s="58" t="str">
        <f>'Raw Data'!AH477</f>
        <v/>
      </c>
      <c r="L455" s="51">
        <f>'Raw Data'!N477</f>
        <v>1266.62</v>
      </c>
      <c r="M455" s="52">
        <f t="shared" si="3"/>
        <v>-1266.62</v>
      </c>
      <c r="N455" s="57"/>
      <c r="O455" s="58">
        <f>'Raw Data'!AS477</f>
        <v>1600.67</v>
      </c>
      <c r="P455" s="51">
        <f>'Raw Data'!Y477</f>
        <v>386.35</v>
      </c>
      <c r="Q455" s="52">
        <f t="shared" si="4"/>
        <v>-1214.32</v>
      </c>
      <c r="R455" s="57"/>
      <c r="S455" s="58">
        <f t="shared" si="5"/>
        <v>-2480.94</v>
      </c>
    </row>
    <row r="456" ht="12.75" customHeight="1">
      <c r="A456" s="63">
        <v>44442.0</v>
      </c>
      <c r="B456" s="60">
        <f>'Raw Data'!C417</f>
        <v>6378783</v>
      </c>
      <c r="C456" s="50">
        <f>'Raw Data'!AE417</f>
        <v>0</v>
      </c>
      <c r="D456" s="51">
        <f>'Raw Data'!J417</f>
        <v>23490</v>
      </c>
      <c r="E456" s="52">
        <f t="shared" si="1"/>
        <v>-23490</v>
      </c>
      <c r="F456" s="53"/>
      <c r="G456" s="54">
        <f>'Raw Data'!AG417</f>
        <v>0</v>
      </c>
      <c r="H456" s="55">
        <f>'Raw Data'!L417</f>
        <v>0.07</v>
      </c>
      <c r="I456" s="56">
        <f t="shared" si="2"/>
        <v>-0.07</v>
      </c>
      <c r="J456" s="57"/>
      <c r="K456" s="58" t="str">
        <f>'Raw Data'!AH417</f>
        <v/>
      </c>
      <c r="L456" s="51">
        <f>'Raw Data'!N417</f>
        <v>1459.4</v>
      </c>
      <c r="M456" s="52">
        <f t="shared" si="3"/>
        <v>-1459.4</v>
      </c>
      <c r="N456" s="57"/>
      <c r="O456" s="58">
        <f>'Raw Data'!AS417</f>
        <v>194.04</v>
      </c>
      <c r="P456" s="51">
        <f>'Raw Data'!Y417</f>
        <v>153.35</v>
      </c>
      <c r="Q456" s="52">
        <f t="shared" si="4"/>
        <v>-40.69</v>
      </c>
      <c r="R456" s="57"/>
      <c r="S456" s="58">
        <f t="shared" si="5"/>
        <v>-1500.09</v>
      </c>
    </row>
    <row r="457" ht="12.75" customHeight="1">
      <c r="A457" s="63">
        <v>44442.0</v>
      </c>
      <c r="B457" s="60">
        <f>'Raw Data'!C379</f>
        <v>6378980</v>
      </c>
      <c r="C457" s="50">
        <f>'Raw Data'!AE379</f>
        <v>0</v>
      </c>
      <c r="D457" s="51">
        <f>'Raw Data'!J379</f>
        <v>77904</v>
      </c>
      <c r="E457" s="52">
        <f t="shared" si="1"/>
        <v>-77904</v>
      </c>
      <c r="F457" s="53"/>
      <c r="G457" s="54">
        <f>'Raw Data'!AG379</f>
        <v>0</v>
      </c>
      <c r="H457" s="55">
        <f>'Raw Data'!L379</f>
        <v>0.065</v>
      </c>
      <c r="I457" s="56">
        <f t="shared" si="2"/>
        <v>-0.065</v>
      </c>
      <c r="J457" s="57"/>
      <c r="K457" s="58">
        <f>'Raw Data'!AH379</f>
        <v>4669.24</v>
      </c>
      <c r="L457" s="51">
        <f>'Raw Data'!N379</f>
        <v>4699.24</v>
      </c>
      <c r="M457" s="52">
        <f t="shared" si="3"/>
        <v>-30</v>
      </c>
      <c r="N457" s="57"/>
      <c r="O457" s="58">
        <f>'Raw Data'!AS379</f>
        <v>398.85</v>
      </c>
      <c r="P457" s="51">
        <f>'Raw Data'!Y379</f>
        <v>378.35</v>
      </c>
      <c r="Q457" s="52">
        <f t="shared" si="4"/>
        <v>-20.5</v>
      </c>
      <c r="R457" s="57"/>
      <c r="S457" s="58">
        <f t="shared" si="5"/>
        <v>-50.5</v>
      </c>
    </row>
    <row r="458" ht="12.75" customHeight="1">
      <c r="A458" s="63">
        <v>44442.0</v>
      </c>
      <c r="B458" s="60">
        <f>'Raw Data'!C396</f>
        <v>6380210</v>
      </c>
      <c r="C458" s="50">
        <f>'Raw Data'!AE396</f>
        <v>0</v>
      </c>
      <c r="D458" s="51">
        <f>'Raw Data'!J396</f>
        <v>81588</v>
      </c>
      <c r="E458" s="52">
        <f t="shared" si="1"/>
        <v>-81588</v>
      </c>
      <c r="F458" s="53"/>
      <c r="G458" s="54">
        <f>'Raw Data'!AG396</f>
        <v>0</v>
      </c>
      <c r="H458" s="55">
        <f>'Raw Data'!L396</f>
        <v>0.07</v>
      </c>
      <c r="I458" s="56">
        <f t="shared" si="2"/>
        <v>-0.07</v>
      </c>
      <c r="J458" s="57"/>
      <c r="K458" s="58">
        <f>'Raw Data'!AH396</f>
        <v>4882.4</v>
      </c>
      <c r="L458" s="51">
        <f>'Raw Data'!N396</f>
        <v>4945.28</v>
      </c>
      <c r="M458" s="52">
        <f t="shared" si="3"/>
        <v>-62.88</v>
      </c>
      <c r="N458" s="57"/>
      <c r="O458" s="58">
        <f>'Raw Data'!AS396</f>
        <v>208.85</v>
      </c>
      <c r="P458" s="51">
        <f>'Raw Data'!Y396</f>
        <v>238.85</v>
      </c>
      <c r="Q458" s="52">
        <f t="shared" si="4"/>
        <v>30</v>
      </c>
      <c r="R458" s="57"/>
      <c r="S458" s="58">
        <f t="shared" si="5"/>
        <v>-32.88</v>
      </c>
    </row>
    <row r="459" ht="12.75" customHeight="1">
      <c r="A459" s="63">
        <v>44442.0</v>
      </c>
      <c r="B459" s="60">
        <f>'Raw Data'!C390</f>
        <v>6380839</v>
      </c>
      <c r="C459" s="50">
        <f>'Raw Data'!AE390</f>
        <v>0</v>
      </c>
      <c r="D459" s="51">
        <f>'Raw Data'!J390</f>
        <v>45742.5</v>
      </c>
      <c r="E459" s="52">
        <f t="shared" si="1"/>
        <v>-45742.5</v>
      </c>
      <c r="F459" s="53"/>
      <c r="G459" s="54">
        <f>'Raw Data'!AG390</f>
        <v>0</v>
      </c>
      <c r="H459" s="55">
        <f>'Raw Data'!L390</f>
        <v>0.07</v>
      </c>
      <c r="I459" s="56">
        <f t="shared" si="2"/>
        <v>-0.07</v>
      </c>
      <c r="J459" s="57"/>
      <c r="K459" s="58" t="str">
        <f>'Raw Data'!AH390</f>
        <v/>
      </c>
      <c r="L459" s="51">
        <f>'Raw Data'!N390</f>
        <v>2794.55</v>
      </c>
      <c r="M459" s="52">
        <f t="shared" si="3"/>
        <v>-2794.55</v>
      </c>
      <c r="N459" s="57"/>
      <c r="O459" s="58">
        <f>'Raw Data'!AS390</f>
        <v>168.98</v>
      </c>
      <c r="P459" s="51">
        <f>'Raw Data'!Y390</f>
        <v>100.2</v>
      </c>
      <c r="Q459" s="52">
        <f t="shared" si="4"/>
        <v>-68.78</v>
      </c>
      <c r="R459" s="57"/>
      <c r="S459" s="58">
        <f t="shared" si="5"/>
        <v>-2863.33</v>
      </c>
    </row>
    <row r="460" ht="12.75" customHeight="1">
      <c r="A460" s="63">
        <v>44442.0</v>
      </c>
      <c r="B460" s="60">
        <f>'Raw Data'!C383</f>
        <v>6381586</v>
      </c>
      <c r="C460" s="50">
        <f>'Raw Data'!AE383</f>
        <v>0</v>
      </c>
      <c r="D460" s="51">
        <f>'Raw Data'!J383</f>
        <v>52308</v>
      </c>
      <c r="E460" s="52">
        <f t="shared" si="1"/>
        <v>-52308</v>
      </c>
      <c r="F460" s="53"/>
      <c r="G460" s="54">
        <f>'Raw Data'!AG383</f>
        <v>0</v>
      </c>
      <c r="H460" s="55">
        <f>'Raw Data'!L383</f>
        <v>0.07</v>
      </c>
      <c r="I460" s="56">
        <f t="shared" si="2"/>
        <v>-0.07</v>
      </c>
      <c r="J460" s="57"/>
      <c r="K460" s="58" t="str">
        <f>'Raw Data'!AH383</f>
        <v/>
      </c>
      <c r="L460" s="51">
        <f>'Raw Data'!N383</f>
        <v>3188.48</v>
      </c>
      <c r="M460" s="52">
        <f t="shared" si="3"/>
        <v>-3188.48</v>
      </c>
      <c r="N460" s="57"/>
      <c r="O460" s="58">
        <f>'Raw Data'!AS383</f>
        <v>161.85</v>
      </c>
      <c r="P460" s="51">
        <f>'Raw Data'!Y383</f>
        <v>153.35</v>
      </c>
      <c r="Q460" s="52">
        <f t="shared" si="4"/>
        <v>-8.5</v>
      </c>
      <c r="R460" s="57"/>
      <c r="S460" s="58">
        <f t="shared" si="5"/>
        <v>-3196.98</v>
      </c>
    </row>
    <row r="461" ht="12.75" customHeight="1">
      <c r="A461" s="63">
        <v>44442.0</v>
      </c>
      <c r="B461" s="60">
        <f>'Raw Data'!C384</f>
        <v>6383959</v>
      </c>
      <c r="C461" s="50">
        <f>'Raw Data'!AE384</f>
        <v>0</v>
      </c>
      <c r="D461" s="51">
        <f>'Raw Data'!J384</f>
        <v>29090</v>
      </c>
      <c r="E461" s="52">
        <f t="shared" si="1"/>
        <v>-29090</v>
      </c>
      <c r="F461" s="53"/>
      <c r="G461" s="54">
        <f>'Raw Data'!AG384</f>
        <v>0</v>
      </c>
      <c r="H461" s="55">
        <f>'Raw Data'!L384</f>
        <v>0.07</v>
      </c>
      <c r="I461" s="56">
        <f t="shared" si="2"/>
        <v>-0.07</v>
      </c>
      <c r="J461" s="57"/>
      <c r="K461" s="58">
        <f>'Raw Data'!AH384</f>
        <v>1786.7</v>
      </c>
      <c r="L461" s="51">
        <f>'Raw Data'!N384</f>
        <v>1795.4</v>
      </c>
      <c r="M461" s="52">
        <f t="shared" si="3"/>
        <v>-8.7</v>
      </c>
      <c r="N461" s="57"/>
      <c r="O461" s="58">
        <f>'Raw Data'!AS384</f>
        <v>216.68</v>
      </c>
      <c r="P461" s="51">
        <f>'Raw Data'!Y384</f>
        <v>376.35</v>
      </c>
      <c r="Q461" s="52">
        <f t="shared" si="4"/>
        <v>159.67</v>
      </c>
      <c r="R461" s="57"/>
      <c r="S461" s="58">
        <f t="shared" si="5"/>
        <v>150.97</v>
      </c>
    </row>
    <row r="462" ht="12.75" customHeight="1">
      <c r="A462" s="63">
        <v>44442.0</v>
      </c>
      <c r="B462" s="60">
        <f>'Raw Data'!C462</f>
        <v>6389641</v>
      </c>
      <c r="C462" s="50">
        <f>'Raw Data'!AE462</f>
        <v>0</v>
      </c>
      <c r="D462" s="51">
        <f>'Raw Data'!J462</f>
        <v>82887.87</v>
      </c>
      <c r="E462" s="52">
        <f t="shared" si="1"/>
        <v>-82887.87</v>
      </c>
      <c r="F462" s="53"/>
      <c r="G462" s="54">
        <f>'Raw Data'!AG462</f>
        <v>0</v>
      </c>
      <c r="H462" s="55">
        <f>'Raw Data'!L462</f>
        <v>0.07</v>
      </c>
      <c r="I462" s="56">
        <f t="shared" si="2"/>
        <v>-0.07</v>
      </c>
      <c r="J462" s="57"/>
      <c r="K462" s="58" t="str">
        <f>'Raw Data'!AH462</f>
        <v/>
      </c>
      <c r="L462" s="51">
        <f>'Raw Data'!N462</f>
        <v>5023.27</v>
      </c>
      <c r="M462" s="52">
        <f t="shared" si="3"/>
        <v>-5023.27</v>
      </c>
      <c r="N462" s="57"/>
      <c r="O462" s="58">
        <f>'Raw Data'!AS462</f>
        <v>299.1</v>
      </c>
      <c r="P462" s="51">
        <f>'Raw Data'!Y462</f>
        <v>378.35</v>
      </c>
      <c r="Q462" s="52">
        <f t="shared" si="4"/>
        <v>79.25</v>
      </c>
      <c r="R462" s="57"/>
      <c r="S462" s="58">
        <f t="shared" si="5"/>
        <v>-4944.02</v>
      </c>
    </row>
    <row r="463" ht="12.75" customHeight="1">
      <c r="A463" s="63">
        <v>44442.0</v>
      </c>
      <c r="B463" s="60">
        <f>'Raw Data'!C370</f>
        <v>6389993</v>
      </c>
      <c r="C463" s="50">
        <f>'Raw Data'!AE370</f>
        <v>0</v>
      </c>
      <c r="D463" s="51">
        <f>'Raw Data'!J370</f>
        <v>29487</v>
      </c>
      <c r="E463" s="52">
        <f t="shared" si="1"/>
        <v>-29487</v>
      </c>
      <c r="F463" s="53"/>
      <c r="G463" s="54">
        <f>'Raw Data'!AG370</f>
        <v>0</v>
      </c>
      <c r="H463" s="55">
        <f>'Raw Data'!L370</f>
        <v>0</v>
      </c>
      <c r="I463" s="56">
        <f t="shared" si="2"/>
        <v>0</v>
      </c>
      <c r="J463" s="57"/>
      <c r="K463" s="58" t="str">
        <f>'Raw Data'!AH370</f>
        <v/>
      </c>
      <c r="L463" s="51">
        <f>'Raw Data'!N370</f>
        <v>0</v>
      </c>
      <c r="M463" s="52">
        <f t="shared" si="3"/>
        <v>0</v>
      </c>
      <c r="N463" s="57"/>
      <c r="O463" s="58">
        <f>'Raw Data'!AS370</f>
        <v>112.35</v>
      </c>
      <c r="P463" s="51">
        <f>'Raw Data'!Y370</f>
        <v>108.2</v>
      </c>
      <c r="Q463" s="52">
        <f t="shared" si="4"/>
        <v>-4.15</v>
      </c>
      <c r="R463" s="57"/>
      <c r="S463" s="58">
        <f t="shared" si="5"/>
        <v>-4.15</v>
      </c>
    </row>
    <row r="464" ht="12.75" customHeight="1">
      <c r="A464" s="63">
        <v>44442.0</v>
      </c>
      <c r="B464" s="60">
        <f>'Raw Data'!C380</f>
        <v>6402250</v>
      </c>
      <c r="C464" s="50">
        <f>'Raw Data'!AE380</f>
        <v>0</v>
      </c>
      <c r="D464" s="51">
        <f>'Raw Data'!J380</f>
        <v>41392.12</v>
      </c>
      <c r="E464" s="52">
        <f t="shared" si="1"/>
        <v>-41392.12</v>
      </c>
      <c r="F464" s="53"/>
      <c r="G464" s="54">
        <f>'Raw Data'!AG380</f>
        <v>0</v>
      </c>
      <c r="H464" s="55">
        <f>'Raw Data'!L380</f>
        <v>0.07</v>
      </c>
      <c r="I464" s="56">
        <f t="shared" si="2"/>
        <v>-0.07</v>
      </c>
      <c r="J464" s="57"/>
      <c r="K464" s="58">
        <f>'Raw Data'!AH380</f>
        <v>2473.83</v>
      </c>
      <c r="L464" s="51">
        <f>'Raw Data'!N380</f>
        <v>2533.53</v>
      </c>
      <c r="M464" s="52">
        <f t="shared" si="3"/>
        <v>-59.7</v>
      </c>
      <c r="N464" s="57"/>
      <c r="O464" s="58">
        <f>'Raw Data'!AS380</f>
        <v>424.15</v>
      </c>
      <c r="P464" s="51">
        <f>'Raw Data'!Y380</f>
        <v>386.35</v>
      </c>
      <c r="Q464" s="52">
        <f t="shared" si="4"/>
        <v>-37.8</v>
      </c>
      <c r="R464" s="57"/>
      <c r="S464" s="58">
        <f t="shared" si="5"/>
        <v>-97.5</v>
      </c>
    </row>
    <row r="465" ht="12.75" customHeight="1">
      <c r="A465" s="63">
        <v>44442.0</v>
      </c>
      <c r="B465" s="60">
        <f>'Raw Data'!C381</f>
        <v>6408877</v>
      </c>
      <c r="C465" s="50">
        <f>'Raw Data'!AE381</f>
        <v>0</v>
      </c>
      <c r="D465" s="51">
        <f>'Raw Data'!J381</f>
        <v>27279</v>
      </c>
      <c r="E465" s="52">
        <f t="shared" si="1"/>
        <v>-27279</v>
      </c>
      <c r="F465" s="53"/>
      <c r="G465" s="54">
        <f>'Raw Data'!AG381</f>
        <v>0</v>
      </c>
      <c r="H465" s="55">
        <f>'Raw Data'!L381</f>
        <v>0.07</v>
      </c>
      <c r="I465" s="56">
        <f t="shared" si="2"/>
        <v>-0.07</v>
      </c>
      <c r="J465" s="57"/>
      <c r="K465" s="58">
        <f>'Raw Data'!AH381</f>
        <v>1614.8</v>
      </c>
      <c r="L465" s="51">
        <f>'Raw Data'!N381</f>
        <v>1686.74</v>
      </c>
      <c r="M465" s="52">
        <f t="shared" si="3"/>
        <v>-71.94</v>
      </c>
      <c r="N465" s="57"/>
      <c r="O465" s="58">
        <f>'Raw Data'!AS381</f>
        <v>398.85</v>
      </c>
      <c r="P465" s="51">
        <f>'Raw Data'!Y381</f>
        <v>378.35</v>
      </c>
      <c r="Q465" s="52">
        <f t="shared" si="4"/>
        <v>-20.5</v>
      </c>
      <c r="R465" s="57"/>
      <c r="S465" s="58">
        <f t="shared" si="5"/>
        <v>-92.44</v>
      </c>
    </row>
    <row r="466" ht="12.75" customHeight="1">
      <c r="A466" s="63">
        <v>44442.0</v>
      </c>
      <c r="B466" s="60">
        <f>'Raw Data'!C418</f>
        <v>6409340</v>
      </c>
      <c r="C466" s="50">
        <f>'Raw Data'!AE418</f>
        <v>0</v>
      </c>
      <c r="D466" s="51">
        <f>'Raw Data'!J418</f>
        <v>67306</v>
      </c>
      <c r="E466" s="52">
        <f t="shared" si="1"/>
        <v>-67306</v>
      </c>
      <c r="F466" s="53"/>
      <c r="G466" s="54">
        <f>'Raw Data'!AG418</f>
        <v>0</v>
      </c>
      <c r="H466" s="55">
        <f>'Raw Data'!L418</f>
        <v>0.07</v>
      </c>
      <c r="I466" s="56">
        <f t="shared" si="2"/>
        <v>-0.07</v>
      </c>
      <c r="J466" s="57"/>
      <c r="K466" s="58">
        <f>'Raw Data'!AH418</f>
        <v>274.05</v>
      </c>
      <c r="L466" s="51">
        <f>'Raw Data'!N418</f>
        <v>4088.36</v>
      </c>
      <c r="M466" s="52">
        <f t="shared" si="3"/>
        <v>-3814.31</v>
      </c>
      <c r="N466" s="57"/>
      <c r="O466" s="58">
        <f>'Raw Data'!AS418</f>
        <v>319.12</v>
      </c>
      <c r="P466" s="51">
        <f>'Raw Data'!Y418</f>
        <v>238.85</v>
      </c>
      <c r="Q466" s="52">
        <f t="shared" si="4"/>
        <v>-80.27</v>
      </c>
      <c r="R466" s="57"/>
      <c r="S466" s="58">
        <f t="shared" si="5"/>
        <v>-3894.58</v>
      </c>
    </row>
    <row r="467" ht="12.75" customHeight="1">
      <c r="A467" s="63">
        <v>44442.0</v>
      </c>
      <c r="B467" s="60">
        <f>'Raw Data'!C498</f>
        <v>6411471</v>
      </c>
      <c r="C467" s="50">
        <f>'Raw Data'!AE498</f>
        <v>0</v>
      </c>
      <c r="D467" s="51">
        <f>'Raw Data'!J498</f>
        <v>73782.6</v>
      </c>
      <c r="E467" s="52">
        <f t="shared" si="1"/>
        <v>-73782.6</v>
      </c>
      <c r="F467" s="53"/>
      <c r="G467" s="54">
        <f>'Raw Data'!AG498</f>
        <v>0</v>
      </c>
      <c r="H467" s="55">
        <f>'Raw Data'!L498</f>
        <v>0.07</v>
      </c>
      <c r="I467" s="56">
        <f t="shared" si="2"/>
        <v>-0.07</v>
      </c>
      <c r="J467" s="57"/>
      <c r="K467" s="58" t="str">
        <f>'Raw Data'!AH498</f>
        <v/>
      </c>
      <c r="L467" s="51">
        <f>'Raw Data'!N498</f>
        <v>4476.96</v>
      </c>
      <c r="M467" s="52">
        <f t="shared" si="3"/>
        <v>-4476.96</v>
      </c>
      <c r="N467" s="57"/>
      <c r="O467" s="58">
        <f>'Raw Data'!AS498</f>
        <v>299.1</v>
      </c>
      <c r="P467" s="51">
        <f>'Raw Data'!Y498</f>
        <v>386.35</v>
      </c>
      <c r="Q467" s="52">
        <f t="shared" si="4"/>
        <v>87.25</v>
      </c>
      <c r="R467" s="57"/>
      <c r="S467" s="58">
        <f t="shared" si="5"/>
        <v>-4389.71</v>
      </c>
    </row>
    <row r="468" ht="12.75" customHeight="1">
      <c r="A468" s="63">
        <v>44442.0</v>
      </c>
      <c r="B468" s="60">
        <f>'Raw Data'!C478</f>
        <v>6414172</v>
      </c>
      <c r="C468" s="50">
        <f>'Raw Data'!AE478</f>
        <v>0</v>
      </c>
      <c r="D468" s="51">
        <f>'Raw Data'!J478</f>
        <v>18323</v>
      </c>
      <c r="E468" s="52">
        <f t="shared" si="1"/>
        <v>-18323</v>
      </c>
      <c r="F468" s="53"/>
      <c r="G468" s="54">
        <f>'Raw Data'!AG478</f>
        <v>0</v>
      </c>
      <c r="H468" s="55">
        <f>'Raw Data'!L478</f>
        <v>0.075</v>
      </c>
      <c r="I468" s="56">
        <f t="shared" si="2"/>
        <v>-0.075</v>
      </c>
      <c r="J468" s="57"/>
      <c r="K468" s="58" t="str">
        <f>'Raw Data'!AH478</f>
        <v/>
      </c>
      <c r="L468" s="51">
        <f>'Raw Data'!N478</f>
        <v>1174.38</v>
      </c>
      <c r="M468" s="52">
        <f t="shared" si="3"/>
        <v>-1174.38</v>
      </c>
      <c r="N468" s="57"/>
      <c r="O468" s="58">
        <f>'Raw Data'!AS478</f>
        <v>1370.35</v>
      </c>
      <c r="P468" s="51">
        <f>'Raw Data'!Y478</f>
        <v>386.35</v>
      </c>
      <c r="Q468" s="52">
        <f t="shared" si="4"/>
        <v>-984</v>
      </c>
      <c r="R468" s="57"/>
      <c r="S468" s="58">
        <f t="shared" si="5"/>
        <v>-2158.38</v>
      </c>
    </row>
    <row r="469" ht="12.75" customHeight="1">
      <c r="A469" s="63">
        <v>44442.0</v>
      </c>
      <c r="B469" s="60">
        <f>'Raw Data'!C442</f>
        <v>6416844</v>
      </c>
      <c r="C469" s="50">
        <f>'Raw Data'!AE442</f>
        <v>0</v>
      </c>
      <c r="D469" s="51">
        <f>'Raw Data'!J442</f>
        <v>90960.23</v>
      </c>
      <c r="E469" s="52">
        <f t="shared" si="1"/>
        <v>-90960.23</v>
      </c>
      <c r="F469" s="53"/>
      <c r="G469" s="54">
        <f>'Raw Data'!AG442</f>
        <v>0</v>
      </c>
      <c r="H469" s="55">
        <f>'Raw Data'!L442</f>
        <v>0.075</v>
      </c>
      <c r="I469" s="56">
        <f t="shared" si="2"/>
        <v>-0.075</v>
      </c>
      <c r="J469" s="57"/>
      <c r="K469" s="58" t="str">
        <f>'Raw Data'!AH442</f>
        <v/>
      </c>
      <c r="L469" s="51">
        <f>'Raw Data'!N442</f>
        <v>5532.61</v>
      </c>
      <c r="M469" s="52">
        <f t="shared" si="3"/>
        <v>-5532.61</v>
      </c>
      <c r="N469" s="57"/>
      <c r="O469" s="58">
        <f>'Raw Data'!AS442</f>
        <v>123.85</v>
      </c>
      <c r="P469" s="51">
        <f>'Raw Data'!Y442</f>
        <v>297.85</v>
      </c>
      <c r="Q469" s="52">
        <f t="shared" si="4"/>
        <v>174</v>
      </c>
      <c r="R469" s="57"/>
      <c r="S469" s="58">
        <f t="shared" si="5"/>
        <v>-5358.61</v>
      </c>
    </row>
    <row r="470" ht="12.75" customHeight="1">
      <c r="A470" s="63">
        <v>44442.0</v>
      </c>
      <c r="B470" s="60">
        <f>'Raw Data'!C419</f>
        <v>6417945</v>
      </c>
      <c r="C470" s="50">
        <f>'Raw Data'!AE419</f>
        <v>0</v>
      </c>
      <c r="D470" s="51">
        <f>'Raw Data'!J419</f>
        <v>30000</v>
      </c>
      <c r="E470" s="52">
        <f t="shared" si="1"/>
        <v>-30000</v>
      </c>
      <c r="F470" s="53"/>
      <c r="G470" s="54">
        <f>'Raw Data'!AG419</f>
        <v>0</v>
      </c>
      <c r="H470" s="55">
        <f>'Raw Data'!L419</f>
        <v>0.07</v>
      </c>
      <c r="I470" s="56">
        <f t="shared" si="2"/>
        <v>-0.07</v>
      </c>
      <c r="J470" s="57"/>
      <c r="K470" s="58">
        <f>'Raw Data'!AH419</f>
        <v>1850</v>
      </c>
      <c r="L470" s="51">
        <f>'Raw Data'!N419</f>
        <v>1850</v>
      </c>
      <c r="M470" s="52">
        <f t="shared" si="3"/>
        <v>0</v>
      </c>
      <c r="N470" s="57"/>
      <c r="O470" s="58">
        <f>'Raw Data'!AS419</f>
        <v>396.85</v>
      </c>
      <c r="P470" s="51">
        <f>'Raw Data'!Y419</f>
        <v>376.35</v>
      </c>
      <c r="Q470" s="52">
        <f t="shared" si="4"/>
        <v>-20.5</v>
      </c>
      <c r="R470" s="57"/>
      <c r="S470" s="58">
        <f t="shared" si="5"/>
        <v>-20.5</v>
      </c>
    </row>
    <row r="471" ht="12.75" customHeight="1">
      <c r="A471" s="63">
        <v>44442.0</v>
      </c>
      <c r="B471" s="60">
        <f>'Raw Data'!C420</f>
        <v>6420348</v>
      </c>
      <c r="C471" s="50">
        <f>'Raw Data'!AE420</f>
        <v>0</v>
      </c>
      <c r="D471" s="51" t="str">
        <f>'Raw Data'!J420</f>
        <v/>
      </c>
      <c r="E471" s="52">
        <f t="shared" si="1"/>
        <v>0</v>
      </c>
      <c r="F471" s="53"/>
      <c r="G471" s="54">
        <f>'Raw Data'!AG420</f>
        <v>0</v>
      </c>
      <c r="H471" s="55">
        <f>'Raw Data'!L420</f>
        <v>0</v>
      </c>
      <c r="I471" s="56">
        <f t="shared" si="2"/>
        <v>0</v>
      </c>
      <c r="J471" s="57"/>
      <c r="K471" s="58" t="str">
        <f>'Raw Data'!AH420</f>
        <v/>
      </c>
      <c r="L471" s="51">
        <f>'Raw Data'!N420</f>
        <v>0</v>
      </c>
      <c r="M471" s="52">
        <f t="shared" si="3"/>
        <v>0</v>
      </c>
      <c r="N471" s="57"/>
      <c r="O471" s="58">
        <f>'Raw Data'!AS420</f>
        <v>205.95</v>
      </c>
      <c r="P471" s="51">
        <f>'Raw Data'!Y420</f>
        <v>108.2</v>
      </c>
      <c r="Q471" s="52">
        <f t="shared" si="4"/>
        <v>-97.75</v>
      </c>
      <c r="R471" s="57"/>
      <c r="S471" s="58">
        <f t="shared" si="5"/>
        <v>-97.75</v>
      </c>
    </row>
    <row r="472" ht="12.75" customHeight="1">
      <c r="A472" s="63">
        <v>44442.0</v>
      </c>
      <c r="B472" s="60">
        <f>'Raw Data'!C479</f>
        <v>6433484</v>
      </c>
      <c r="C472" s="50">
        <f>'Raw Data'!AE479</f>
        <v>0</v>
      </c>
      <c r="D472" s="51">
        <f>'Raw Data'!J479</f>
        <v>31800.6</v>
      </c>
      <c r="E472" s="52">
        <f t="shared" si="1"/>
        <v>-31800.6</v>
      </c>
      <c r="F472" s="53"/>
      <c r="G472" s="54">
        <f>'Raw Data'!AG479</f>
        <v>0</v>
      </c>
      <c r="H472" s="55">
        <f>'Raw Data'!L479</f>
        <v>0.07</v>
      </c>
      <c r="I472" s="56">
        <f t="shared" si="2"/>
        <v>-0.07</v>
      </c>
      <c r="J472" s="57"/>
      <c r="K472" s="58" t="str">
        <f>'Raw Data'!AH479</f>
        <v/>
      </c>
      <c r="L472" s="51">
        <f>'Raw Data'!N479</f>
        <v>1958.04</v>
      </c>
      <c r="M472" s="52">
        <f t="shared" si="3"/>
        <v>-1958.04</v>
      </c>
      <c r="N472" s="57"/>
      <c r="O472" s="58">
        <f>'Raw Data'!AS479</f>
        <v>104.35</v>
      </c>
      <c r="P472" s="51">
        <f>'Raw Data'!Y479</f>
        <v>100.2</v>
      </c>
      <c r="Q472" s="52">
        <f t="shared" si="4"/>
        <v>-4.15</v>
      </c>
      <c r="R472" s="57"/>
      <c r="S472" s="58">
        <f t="shared" si="5"/>
        <v>-1962.19</v>
      </c>
    </row>
    <row r="473" ht="12.75" customHeight="1">
      <c r="A473" s="63">
        <v>44442.0</v>
      </c>
      <c r="B473" s="60">
        <f>'Raw Data'!C463</f>
        <v>6435381</v>
      </c>
      <c r="C473" s="50">
        <f>'Raw Data'!AE463</f>
        <v>0</v>
      </c>
      <c r="D473" s="51">
        <f>'Raw Data'!J463</f>
        <v>55583</v>
      </c>
      <c r="E473" s="52">
        <f t="shared" si="1"/>
        <v>-55583</v>
      </c>
      <c r="F473" s="53"/>
      <c r="G473" s="54">
        <f>'Raw Data'!AG463</f>
        <v>0</v>
      </c>
      <c r="H473" s="55">
        <f>'Raw Data'!L463</f>
        <v>0</v>
      </c>
      <c r="I473" s="56">
        <f t="shared" si="2"/>
        <v>0</v>
      </c>
      <c r="J473" s="57"/>
      <c r="K473" s="58" t="str">
        <f>'Raw Data'!AH463</f>
        <v/>
      </c>
      <c r="L473" s="51">
        <f>'Raw Data'!N463</f>
        <v>0</v>
      </c>
      <c r="M473" s="52">
        <f t="shared" si="3"/>
        <v>0</v>
      </c>
      <c r="N473" s="57"/>
      <c r="O473" s="58">
        <f>'Raw Data'!AS463</f>
        <v>74.1</v>
      </c>
      <c r="P473" s="51">
        <f>'Raw Data'!Y463</f>
        <v>153.35</v>
      </c>
      <c r="Q473" s="52">
        <f t="shared" si="4"/>
        <v>79.25</v>
      </c>
      <c r="R473" s="57"/>
      <c r="S473" s="58">
        <f t="shared" si="5"/>
        <v>79.25</v>
      </c>
    </row>
    <row r="474" ht="12.75" customHeight="1">
      <c r="A474" s="63">
        <v>44442.0</v>
      </c>
      <c r="B474" s="60">
        <f>'Raw Data'!C450</f>
        <v>6439510</v>
      </c>
      <c r="C474" s="50">
        <f>'Raw Data'!AE450</f>
        <v>0</v>
      </c>
      <c r="D474" s="51">
        <f>'Raw Data'!J450</f>
        <v>11299</v>
      </c>
      <c r="E474" s="52">
        <f t="shared" si="1"/>
        <v>-11299</v>
      </c>
      <c r="F474" s="53"/>
      <c r="G474" s="54">
        <f>'Raw Data'!AG450</f>
        <v>0</v>
      </c>
      <c r="H474" s="55">
        <f>'Raw Data'!L450</f>
        <v>0.075</v>
      </c>
      <c r="I474" s="56">
        <f t="shared" si="2"/>
        <v>-0.075</v>
      </c>
      <c r="J474" s="57"/>
      <c r="K474" s="58" t="str">
        <f>'Raw Data'!AH450</f>
        <v/>
      </c>
      <c r="L474" s="51">
        <f>'Raw Data'!N450</f>
        <v>752.94</v>
      </c>
      <c r="M474" s="52">
        <f t="shared" si="3"/>
        <v>-752.94</v>
      </c>
      <c r="N474" s="57"/>
      <c r="O474" s="58">
        <f>'Raw Data'!AS450</f>
        <v>16.31</v>
      </c>
      <c r="P474" s="51">
        <f>'Raw Data'!Y450</f>
        <v>100.2</v>
      </c>
      <c r="Q474" s="52">
        <f t="shared" si="4"/>
        <v>83.89</v>
      </c>
      <c r="R474" s="57"/>
      <c r="S474" s="58">
        <f t="shared" si="5"/>
        <v>-669.05</v>
      </c>
    </row>
    <row r="475" ht="12.75" customHeight="1">
      <c r="A475" s="63">
        <v>44442.0</v>
      </c>
      <c r="B475" s="60">
        <f>'Raw Data'!C480</f>
        <v>6443289</v>
      </c>
      <c r="C475" s="50">
        <f>'Raw Data'!AE480</f>
        <v>0</v>
      </c>
      <c r="D475" s="51">
        <f>'Raw Data'!J480</f>
        <v>134601.6</v>
      </c>
      <c r="E475" s="52">
        <f t="shared" si="1"/>
        <v>-134601.6</v>
      </c>
      <c r="F475" s="53"/>
      <c r="G475" s="54">
        <f>'Raw Data'!AG480</f>
        <v>0</v>
      </c>
      <c r="H475" s="55">
        <f>'Raw Data'!L480</f>
        <v>0.07</v>
      </c>
      <c r="I475" s="56">
        <f t="shared" si="2"/>
        <v>-0.07</v>
      </c>
      <c r="J475" s="57"/>
      <c r="K475" s="58" t="str">
        <f>'Raw Data'!AH480</f>
        <v/>
      </c>
      <c r="L475" s="51">
        <f>'Raw Data'!N480</f>
        <v>8126.1</v>
      </c>
      <c r="M475" s="52">
        <f t="shared" si="3"/>
        <v>-8126.1</v>
      </c>
      <c r="N475" s="57"/>
      <c r="O475" s="58">
        <f>'Raw Data'!AS480</f>
        <v>116.29</v>
      </c>
      <c r="P475" s="51">
        <f>'Raw Data'!Y480</f>
        <v>100.2</v>
      </c>
      <c r="Q475" s="52">
        <f t="shared" si="4"/>
        <v>-16.09</v>
      </c>
      <c r="R475" s="57"/>
      <c r="S475" s="58">
        <f t="shared" si="5"/>
        <v>-8142.19</v>
      </c>
    </row>
    <row r="476" ht="12.75" customHeight="1">
      <c r="A476" s="63">
        <v>44442.0</v>
      </c>
      <c r="B476" s="60">
        <f>'Raw Data'!C499</f>
        <v>6446939</v>
      </c>
      <c r="C476" s="50">
        <f>'Raw Data'!AE499</f>
        <v>0</v>
      </c>
      <c r="D476" s="51">
        <f>'Raw Data'!J499</f>
        <v>87298</v>
      </c>
      <c r="E476" s="52">
        <f t="shared" si="1"/>
        <v>-87298</v>
      </c>
      <c r="F476" s="53"/>
      <c r="G476" s="54">
        <f>'Raw Data'!AG499</f>
        <v>0</v>
      </c>
      <c r="H476" s="55">
        <f>'Raw Data'!L499</f>
        <v>0.07</v>
      </c>
      <c r="I476" s="56">
        <f t="shared" si="2"/>
        <v>-0.07</v>
      </c>
      <c r="J476" s="57"/>
      <c r="K476" s="58" t="str">
        <f>'Raw Data'!AH499</f>
        <v/>
      </c>
      <c r="L476" s="51">
        <f>'Raw Data'!N499</f>
        <v>5287.94</v>
      </c>
      <c r="M476" s="52">
        <f t="shared" si="3"/>
        <v>-5287.94</v>
      </c>
      <c r="N476" s="57"/>
      <c r="O476" s="58">
        <f>'Raw Data'!AS499</f>
        <v>5350.05</v>
      </c>
      <c r="P476" s="51">
        <f>'Raw Data'!Y499</f>
        <v>376.35</v>
      </c>
      <c r="Q476" s="52">
        <f t="shared" si="4"/>
        <v>-4973.7</v>
      </c>
      <c r="R476" s="57"/>
      <c r="S476" s="58">
        <f t="shared" si="5"/>
        <v>-10261.64</v>
      </c>
    </row>
    <row r="477" ht="12.75" customHeight="1">
      <c r="A477" s="63">
        <v>44442.0</v>
      </c>
      <c r="B477" s="60">
        <f>'Raw Data'!C443</f>
        <v>6454719</v>
      </c>
      <c r="C477" s="50">
        <f>'Raw Data'!AE443</f>
        <v>0</v>
      </c>
      <c r="D477" s="51">
        <f>'Raw Data'!J443</f>
        <v>28015</v>
      </c>
      <c r="E477" s="52">
        <f t="shared" si="1"/>
        <v>-28015</v>
      </c>
      <c r="F477" s="53"/>
      <c r="G477" s="54">
        <f>'Raw Data'!AG443</f>
        <v>0</v>
      </c>
      <c r="H477" s="55">
        <f>'Raw Data'!L443</f>
        <v>0.065</v>
      </c>
      <c r="I477" s="56">
        <f t="shared" si="2"/>
        <v>-0.065</v>
      </c>
      <c r="J477" s="57"/>
      <c r="K477" s="58" t="str">
        <f>'Raw Data'!AH443</f>
        <v/>
      </c>
      <c r="L477" s="51">
        <f>'Raw Data'!N443</f>
        <v>1705.9</v>
      </c>
      <c r="M477" s="52">
        <f t="shared" si="3"/>
        <v>-1705.9</v>
      </c>
      <c r="N477" s="57"/>
      <c r="O477" s="58">
        <f>'Raw Data'!AS443</f>
        <v>299.1</v>
      </c>
      <c r="P477" s="51">
        <f>'Raw Data'!Y443</f>
        <v>386.35</v>
      </c>
      <c r="Q477" s="52">
        <f t="shared" si="4"/>
        <v>87.25</v>
      </c>
      <c r="R477" s="57"/>
      <c r="S477" s="58">
        <f t="shared" si="5"/>
        <v>-1618.65</v>
      </c>
    </row>
    <row r="478" ht="12.75" customHeight="1">
      <c r="A478" s="63">
        <v>44442.0</v>
      </c>
      <c r="B478" s="60">
        <f>'Raw Data'!C500</f>
        <v>6456321</v>
      </c>
      <c r="C478" s="50">
        <f>'Raw Data'!AE500</f>
        <v>0</v>
      </c>
      <c r="D478" s="51">
        <f>'Raw Data'!J500</f>
        <v>15395</v>
      </c>
      <c r="E478" s="52">
        <f t="shared" si="1"/>
        <v>-15395</v>
      </c>
      <c r="F478" s="53"/>
      <c r="G478" s="54">
        <f>'Raw Data'!AG500</f>
        <v>0</v>
      </c>
      <c r="H478" s="55">
        <f>'Raw Data'!L500</f>
        <v>0.07</v>
      </c>
      <c r="I478" s="56">
        <f t="shared" si="2"/>
        <v>-0.07</v>
      </c>
      <c r="J478" s="57"/>
      <c r="K478" s="58" t="str">
        <f>'Raw Data'!AH500</f>
        <v/>
      </c>
      <c r="L478" s="51">
        <f>'Raw Data'!N500</f>
        <v>973.71</v>
      </c>
      <c r="M478" s="52">
        <f t="shared" si="3"/>
        <v>-973.71</v>
      </c>
      <c r="N478" s="57"/>
      <c r="O478" s="58">
        <f>'Raw Data'!AS500</f>
        <v>1253.12</v>
      </c>
      <c r="P478" s="51">
        <f>'Raw Data'!Y500</f>
        <v>108.2</v>
      </c>
      <c r="Q478" s="52">
        <f t="shared" si="4"/>
        <v>-1144.92</v>
      </c>
      <c r="R478" s="57"/>
      <c r="S478" s="58">
        <f t="shared" si="5"/>
        <v>-2118.63</v>
      </c>
    </row>
    <row r="479" ht="12.75" customHeight="1">
      <c r="A479" s="63">
        <v>44442.0</v>
      </c>
      <c r="B479" s="60">
        <f>'Raw Data'!C421</f>
        <v>6459762</v>
      </c>
      <c r="C479" s="50">
        <f>'Raw Data'!AE421</f>
        <v>0</v>
      </c>
      <c r="D479" s="51">
        <f>'Raw Data'!J421</f>
        <v>112328.6</v>
      </c>
      <c r="E479" s="52">
        <f t="shared" si="1"/>
        <v>-112328.6</v>
      </c>
      <c r="F479" s="53"/>
      <c r="G479" s="54">
        <f>'Raw Data'!AG421</f>
        <v>0</v>
      </c>
      <c r="H479" s="55">
        <f>'Raw Data'!L421</f>
        <v>0.07</v>
      </c>
      <c r="I479" s="56">
        <f t="shared" si="2"/>
        <v>-0.07</v>
      </c>
      <c r="J479" s="57"/>
      <c r="K479" s="58">
        <f>'Raw Data'!AH421</f>
        <v>6771.5</v>
      </c>
      <c r="L479" s="51">
        <f>'Raw Data'!N421</f>
        <v>6789.72</v>
      </c>
      <c r="M479" s="52">
        <f t="shared" si="3"/>
        <v>-18.22</v>
      </c>
      <c r="N479" s="57"/>
      <c r="O479" s="58">
        <f>'Raw Data'!AS421</f>
        <v>398.85</v>
      </c>
      <c r="P479" s="51">
        <f>'Raw Data'!Y421</f>
        <v>378.35</v>
      </c>
      <c r="Q479" s="52">
        <f t="shared" si="4"/>
        <v>-20.5</v>
      </c>
      <c r="R479" s="57"/>
      <c r="S479" s="58">
        <f t="shared" si="5"/>
        <v>-38.72</v>
      </c>
    </row>
    <row r="480" ht="12.75" customHeight="1">
      <c r="A480" s="63">
        <v>44442.0</v>
      </c>
      <c r="B480" s="60">
        <f>'Raw Data'!C481</f>
        <v>6460937</v>
      </c>
      <c r="C480" s="50">
        <f>'Raw Data'!AE481</f>
        <v>0</v>
      </c>
      <c r="D480" s="51">
        <f>'Raw Data'!J481</f>
        <v>54050</v>
      </c>
      <c r="E480" s="52">
        <f t="shared" si="1"/>
        <v>-54050</v>
      </c>
      <c r="F480" s="53"/>
      <c r="G480" s="54">
        <f>'Raw Data'!AG481</f>
        <v>0</v>
      </c>
      <c r="H480" s="55">
        <f>'Raw Data'!L481</f>
        <v>0.065</v>
      </c>
      <c r="I480" s="56">
        <f t="shared" si="2"/>
        <v>-0.065</v>
      </c>
      <c r="J480" s="57"/>
      <c r="K480" s="58" t="str">
        <f>'Raw Data'!AH481</f>
        <v/>
      </c>
      <c r="L480" s="51">
        <f>'Raw Data'!N481</f>
        <v>3268</v>
      </c>
      <c r="M480" s="52">
        <f t="shared" si="3"/>
        <v>-3268</v>
      </c>
      <c r="N480" s="57"/>
      <c r="O480" s="58">
        <f>'Raw Data'!AS481</f>
        <v>205.74</v>
      </c>
      <c r="P480" s="51">
        <f>'Raw Data'!Y481</f>
        <v>153.35</v>
      </c>
      <c r="Q480" s="52">
        <f t="shared" si="4"/>
        <v>-52.39</v>
      </c>
      <c r="R480" s="57"/>
      <c r="S480" s="58">
        <f t="shared" si="5"/>
        <v>-3320.39</v>
      </c>
    </row>
    <row r="481" ht="12.75" customHeight="1">
      <c r="A481" s="63">
        <v>44442.0</v>
      </c>
      <c r="B481" s="60">
        <f>'Raw Data'!C391</f>
        <v>6463537</v>
      </c>
      <c r="C481" s="50">
        <f>'Raw Data'!AE391</f>
        <v>0</v>
      </c>
      <c r="D481" s="51">
        <f>'Raw Data'!J391</f>
        <v>18557</v>
      </c>
      <c r="E481" s="52">
        <f t="shared" si="1"/>
        <v>-18557</v>
      </c>
      <c r="F481" s="53"/>
      <c r="G481" s="54">
        <f>'Raw Data'!AG391</f>
        <v>0</v>
      </c>
      <c r="H481" s="55">
        <f>'Raw Data'!L391</f>
        <v>0</v>
      </c>
      <c r="I481" s="56">
        <f t="shared" si="2"/>
        <v>0</v>
      </c>
      <c r="J481" s="57"/>
      <c r="K481" s="58" t="str">
        <f>'Raw Data'!AH391</f>
        <v/>
      </c>
      <c r="L481" s="51">
        <f>'Raw Data'!N391</f>
        <v>0</v>
      </c>
      <c r="M481" s="52">
        <f t="shared" si="3"/>
        <v>0</v>
      </c>
      <c r="N481" s="57"/>
      <c r="O481" s="58">
        <f>'Raw Data'!AS391</f>
        <v>145.85</v>
      </c>
      <c r="P481" s="51">
        <f>'Raw Data'!Y391</f>
        <v>100.2</v>
      </c>
      <c r="Q481" s="52">
        <f t="shared" si="4"/>
        <v>-45.65</v>
      </c>
      <c r="R481" s="57"/>
      <c r="S481" s="58">
        <f t="shared" si="5"/>
        <v>-45.65</v>
      </c>
    </row>
    <row r="482" ht="12.75" customHeight="1">
      <c r="A482" s="63">
        <v>44442.0</v>
      </c>
      <c r="B482" s="60">
        <f>'Raw Data'!C464</f>
        <v>6465000</v>
      </c>
      <c r="C482" s="50">
        <f>'Raw Data'!AE464</f>
        <v>0</v>
      </c>
      <c r="D482" s="51">
        <f>'Raw Data'!J464</f>
        <v>30759</v>
      </c>
      <c r="E482" s="52">
        <f t="shared" si="1"/>
        <v>-30759</v>
      </c>
      <c r="F482" s="53"/>
      <c r="G482" s="54">
        <f>'Raw Data'!AG464</f>
        <v>0</v>
      </c>
      <c r="H482" s="55">
        <f>'Raw Data'!L464</f>
        <v>0.07</v>
      </c>
      <c r="I482" s="56">
        <f t="shared" si="2"/>
        <v>-0.07</v>
      </c>
      <c r="J482" s="57"/>
      <c r="K482" s="58" t="str">
        <f>'Raw Data'!AH464</f>
        <v/>
      </c>
      <c r="L482" s="51">
        <f>'Raw Data'!N464</f>
        <v>1895.54</v>
      </c>
      <c r="M482" s="52">
        <f t="shared" si="3"/>
        <v>-1895.54</v>
      </c>
      <c r="N482" s="57"/>
      <c r="O482" s="58">
        <f>'Raw Data'!AS464</f>
        <v>4.6</v>
      </c>
      <c r="P482" s="51">
        <f>'Raw Data'!Y464</f>
        <v>100.2</v>
      </c>
      <c r="Q482" s="52">
        <f t="shared" si="4"/>
        <v>95.6</v>
      </c>
      <c r="R482" s="57"/>
      <c r="S482" s="58">
        <f t="shared" si="5"/>
        <v>-1799.94</v>
      </c>
    </row>
    <row r="483" ht="12.75" customHeight="1">
      <c r="A483" s="63">
        <v>44442.0</v>
      </c>
      <c r="B483" s="60">
        <f>'Raw Data'!C492</f>
        <v>6465845</v>
      </c>
      <c r="C483" s="50">
        <f>'Raw Data'!AE492</f>
        <v>0</v>
      </c>
      <c r="D483" s="51">
        <f>'Raw Data'!J492</f>
        <v>109388.6</v>
      </c>
      <c r="E483" s="52">
        <f t="shared" si="1"/>
        <v>-109388.6</v>
      </c>
      <c r="F483" s="53"/>
      <c r="G483" s="54">
        <f>'Raw Data'!AG492</f>
        <v>0</v>
      </c>
      <c r="H483" s="55">
        <f>'Raw Data'!L492</f>
        <v>0.07</v>
      </c>
      <c r="I483" s="56">
        <f t="shared" si="2"/>
        <v>-0.07</v>
      </c>
      <c r="J483" s="57"/>
      <c r="K483" s="58" t="str">
        <f>'Raw Data'!AH492</f>
        <v/>
      </c>
      <c r="L483" s="51">
        <f>'Raw Data'!N492</f>
        <v>6613.32</v>
      </c>
      <c r="M483" s="52">
        <f t="shared" si="3"/>
        <v>-6613.32</v>
      </c>
      <c r="N483" s="57"/>
      <c r="O483" s="58">
        <f>'Raw Data'!AS492</f>
        <v>457.09</v>
      </c>
      <c r="P483" s="51">
        <f>'Raw Data'!Y492</f>
        <v>378.35</v>
      </c>
      <c r="Q483" s="52">
        <f t="shared" si="4"/>
        <v>-78.74</v>
      </c>
      <c r="R483" s="57"/>
      <c r="S483" s="58">
        <f t="shared" si="5"/>
        <v>-6692.06</v>
      </c>
    </row>
    <row r="484" ht="12.75" customHeight="1">
      <c r="A484" s="63">
        <v>44442.0</v>
      </c>
      <c r="B484" s="60">
        <f>'Raw Data'!C453</f>
        <v>6468108</v>
      </c>
      <c r="C484" s="50">
        <f>'Raw Data'!AE453</f>
        <v>0</v>
      </c>
      <c r="D484" s="51">
        <f>'Raw Data'!J453</f>
        <v>25504</v>
      </c>
      <c r="E484" s="52">
        <f t="shared" si="1"/>
        <v>-25504</v>
      </c>
      <c r="F484" s="53"/>
      <c r="G484" s="54">
        <f>'Raw Data'!AG453</f>
        <v>0</v>
      </c>
      <c r="H484" s="55">
        <f>'Raw Data'!L453</f>
        <v>0.07</v>
      </c>
      <c r="I484" s="56">
        <f t="shared" si="2"/>
        <v>-0.07</v>
      </c>
      <c r="J484" s="57"/>
      <c r="K484" s="58" t="str">
        <f>'Raw Data'!AH453</f>
        <v/>
      </c>
      <c r="L484" s="51">
        <f>'Raw Data'!N453</f>
        <v>1580.24</v>
      </c>
      <c r="M484" s="52">
        <f t="shared" si="3"/>
        <v>-1580.24</v>
      </c>
      <c r="N484" s="57"/>
      <c r="O484" s="58">
        <f>'Raw Data'!AS453</f>
        <v>289.1</v>
      </c>
      <c r="P484" s="51">
        <f>'Raw Data'!Y453</f>
        <v>386.35</v>
      </c>
      <c r="Q484" s="52">
        <f t="shared" si="4"/>
        <v>97.25</v>
      </c>
      <c r="R484" s="57"/>
      <c r="S484" s="58">
        <f t="shared" si="5"/>
        <v>-1482.99</v>
      </c>
    </row>
    <row r="485" ht="12.75" customHeight="1">
      <c r="A485" s="63">
        <v>44442.0</v>
      </c>
      <c r="B485" s="60">
        <f>'Raw Data'!C493</f>
        <v>6476343</v>
      </c>
      <c r="C485" s="50">
        <f>'Raw Data'!AE493</f>
        <v>0</v>
      </c>
      <c r="D485" s="51">
        <f>'Raw Data'!J493</f>
        <v>22697</v>
      </c>
      <c r="E485" s="52">
        <f t="shared" si="1"/>
        <v>-22697</v>
      </c>
      <c r="F485" s="53"/>
      <c r="G485" s="54">
        <f>'Raw Data'!AG493</f>
        <v>0</v>
      </c>
      <c r="H485" s="55">
        <f>'Raw Data'!L493</f>
        <v>0</v>
      </c>
      <c r="I485" s="56">
        <f t="shared" si="2"/>
        <v>0</v>
      </c>
      <c r="J485" s="57"/>
      <c r="K485" s="58" t="str">
        <f>'Raw Data'!AH493</f>
        <v/>
      </c>
      <c r="L485" s="51">
        <f>'Raw Data'!N493</f>
        <v>0</v>
      </c>
      <c r="M485" s="52">
        <f t="shared" si="3"/>
        <v>0</v>
      </c>
      <c r="N485" s="57"/>
      <c r="O485" s="58">
        <f>'Raw Data'!AS493</f>
        <v>166.35</v>
      </c>
      <c r="P485" s="51">
        <f>'Raw Data'!Y493</f>
        <v>143.35</v>
      </c>
      <c r="Q485" s="52">
        <f t="shared" si="4"/>
        <v>-23</v>
      </c>
      <c r="R485" s="57"/>
      <c r="S485" s="58">
        <f t="shared" si="5"/>
        <v>-23</v>
      </c>
    </row>
    <row r="486" ht="12.75" customHeight="1">
      <c r="A486" s="63">
        <v>44442.0</v>
      </c>
      <c r="B486" s="60">
        <f>'Raw Data'!C501</f>
        <v>6477713</v>
      </c>
      <c r="C486" s="50">
        <f>'Raw Data'!AE501</f>
        <v>0</v>
      </c>
      <c r="D486" s="51">
        <f>'Raw Data'!J501</f>
        <v>138733.6</v>
      </c>
      <c r="E486" s="52">
        <f t="shared" si="1"/>
        <v>-138733.6</v>
      </c>
      <c r="F486" s="53"/>
      <c r="G486" s="54">
        <f>'Raw Data'!AG501</f>
        <v>0</v>
      </c>
      <c r="H486" s="55">
        <f>'Raw Data'!L501</f>
        <v>0.07</v>
      </c>
      <c r="I486" s="56">
        <f t="shared" si="2"/>
        <v>-0.07</v>
      </c>
      <c r="J486" s="57"/>
      <c r="K486" s="58" t="str">
        <f>'Raw Data'!AH501</f>
        <v/>
      </c>
      <c r="L486" s="51">
        <f>'Raw Data'!N501</f>
        <v>8374.02</v>
      </c>
      <c r="M486" s="52">
        <f t="shared" si="3"/>
        <v>-8374.02</v>
      </c>
      <c r="N486" s="57"/>
      <c r="O486" s="58">
        <f>'Raw Data'!AS501</f>
        <v>404.05</v>
      </c>
      <c r="P486" s="51">
        <f>'Raw Data'!Y501</f>
        <v>376.35</v>
      </c>
      <c r="Q486" s="52">
        <f t="shared" si="4"/>
        <v>-27.7</v>
      </c>
      <c r="R486" s="57"/>
      <c r="S486" s="58">
        <f t="shared" si="5"/>
        <v>-8401.72</v>
      </c>
    </row>
    <row r="487" ht="12.75" customHeight="1">
      <c r="A487" s="63">
        <v>44442.0</v>
      </c>
      <c r="B487" s="60">
        <f>'Raw Data'!C428</f>
        <v>6498118</v>
      </c>
      <c r="C487" s="50">
        <f>'Raw Data'!AE428</f>
        <v>0</v>
      </c>
      <c r="D487" s="51">
        <f>'Raw Data'!J428</f>
        <v>25463.29</v>
      </c>
      <c r="E487" s="52">
        <f t="shared" si="1"/>
        <v>-25463.29</v>
      </c>
      <c r="F487" s="53"/>
      <c r="G487" s="54">
        <f>'Raw Data'!AG428</f>
        <v>0</v>
      </c>
      <c r="H487" s="55">
        <f>'Raw Data'!L428</f>
        <v>0.07</v>
      </c>
      <c r="I487" s="56">
        <f t="shared" si="2"/>
        <v>-0.07</v>
      </c>
      <c r="J487" s="57"/>
      <c r="K487" s="58" t="str">
        <f>'Raw Data'!AH428</f>
        <v/>
      </c>
      <c r="L487" s="51">
        <f>'Raw Data'!N428</f>
        <v>1577.8</v>
      </c>
      <c r="M487" s="52">
        <f t="shared" si="3"/>
        <v>-1577.8</v>
      </c>
      <c r="N487" s="57"/>
      <c r="O487" s="58">
        <f>'Raw Data'!AS428</f>
        <v>52.6</v>
      </c>
      <c r="P487" s="51">
        <f>'Raw Data'!Y428</f>
        <v>100.2</v>
      </c>
      <c r="Q487" s="52">
        <f t="shared" si="4"/>
        <v>47.6</v>
      </c>
      <c r="R487" s="57"/>
      <c r="S487" s="58">
        <f t="shared" si="5"/>
        <v>-1530.2</v>
      </c>
    </row>
    <row r="488" ht="12.75" customHeight="1">
      <c r="A488" s="63">
        <v>44442.0</v>
      </c>
      <c r="B488" s="60">
        <f>'Raw Data'!C444</f>
        <v>6498118</v>
      </c>
      <c r="C488" s="50">
        <f>'Raw Data'!AE444</f>
        <v>0</v>
      </c>
      <c r="D488" s="51">
        <f>'Raw Data'!J444</f>
        <v>25463.29</v>
      </c>
      <c r="E488" s="52">
        <f t="shared" si="1"/>
        <v>-25463.29</v>
      </c>
      <c r="F488" s="53"/>
      <c r="G488" s="54">
        <f>'Raw Data'!AG444</f>
        <v>0</v>
      </c>
      <c r="H488" s="55">
        <f>'Raw Data'!L444</f>
        <v>0.07</v>
      </c>
      <c r="I488" s="56">
        <f t="shared" si="2"/>
        <v>-0.07</v>
      </c>
      <c r="J488" s="57"/>
      <c r="K488" s="58" t="str">
        <f>'Raw Data'!AH444</f>
        <v/>
      </c>
      <c r="L488" s="51">
        <f>'Raw Data'!N444</f>
        <v>1577.8</v>
      </c>
      <c r="M488" s="52">
        <f t="shared" si="3"/>
        <v>-1577.8</v>
      </c>
      <c r="N488" s="57"/>
      <c r="O488" s="58">
        <f>'Raw Data'!AS444</f>
        <v>52.6</v>
      </c>
      <c r="P488" s="51">
        <f>'Raw Data'!Y444</f>
        <v>100.2</v>
      </c>
      <c r="Q488" s="52">
        <f t="shared" si="4"/>
        <v>47.6</v>
      </c>
      <c r="R488" s="57"/>
      <c r="S488" s="58">
        <f t="shared" si="5"/>
        <v>-1530.2</v>
      </c>
    </row>
    <row r="489" ht="12.75" customHeight="1">
      <c r="A489" s="63">
        <v>44442.0</v>
      </c>
      <c r="B489" s="60">
        <f>'Raw Data'!C445</f>
        <v>6500181</v>
      </c>
      <c r="C489" s="50">
        <f>'Raw Data'!AE445</f>
        <v>0</v>
      </c>
      <c r="D489" s="51">
        <f>'Raw Data'!J445</f>
        <v>40039</v>
      </c>
      <c r="E489" s="52">
        <f t="shared" si="1"/>
        <v>-40039</v>
      </c>
      <c r="F489" s="53"/>
      <c r="G489" s="54">
        <f>'Raw Data'!AG445</f>
        <v>0</v>
      </c>
      <c r="H489" s="55">
        <f>'Raw Data'!L445</f>
        <v>0.07</v>
      </c>
      <c r="I489" s="56">
        <f t="shared" si="2"/>
        <v>-0.07</v>
      </c>
      <c r="J489" s="57"/>
      <c r="K489" s="58" t="str">
        <f>'Raw Data'!AH445</f>
        <v/>
      </c>
      <c r="L489" s="51">
        <f>'Raw Data'!N445</f>
        <v>2452.34</v>
      </c>
      <c r="M489" s="52">
        <f t="shared" si="3"/>
        <v>-2452.34</v>
      </c>
      <c r="N489" s="57"/>
      <c r="O489" s="58">
        <f>'Raw Data'!AS445</f>
        <v>299.1</v>
      </c>
      <c r="P489" s="51">
        <f>'Raw Data'!Y445</f>
        <v>386.35</v>
      </c>
      <c r="Q489" s="52">
        <f t="shared" si="4"/>
        <v>87.25</v>
      </c>
      <c r="R489" s="57"/>
      <c r="S489" s="58">
        <f t="shared" si="5"/>
        <v>-2365.09</v>
      </c>
    </row>
    <row r="490" ht="12.75" customHeight="1">
      <c r="A490" s="63">
        <v>44442.0</v>
      </c>
      <c r="B490" s="60">
        <f>'Raw Data'!C506</f>
        <v>6503443</v>
      </c>
      <c r="C490" s="50">
        <f>'Raw Data'!AE506</f>
        <v>0</v>
      </c>
      <c r="D490" s="51">
        <f>'Raw Data'!J506</f>
        <v>26630.6</v>
      </c>
      <c r="E490" s="52">
        <f t="shared" si="1"/>
        <v>-26630.6</v>
      </c>
      <c r="F490" s="53"/>
      <c r="G490" s="54">
        <f>'Raw Data'!AG506</f>
        <v>0</v>
      </c>
      <c r="H490" s="55">
        <f>'Raw Data'!L506</f>
        <v>0.07</v>
      </c>
      <c r="I490" s="56">
        <f t="shared" si="2"/>
        <v>-0.07</v>
      </c>
      <c r="J490" s="57"/>
      <c r="K490" s="58" t="str">
        <f>'Raw Data'!AH506</f>
        <v/>
      </c>
      <c r="L490" s="51">
        <f>'Raw Data'!N506</f>
        <v>1647.84</v>
      </c>
      <c r="M490" s="52">
        <f t="shared" si="3"/>
        <v>-1647.84</v>
      </c>
      <c r="N490" s="57"/>
      <c r="O490" s="58">
        <f>'Raw Data'!AS506</f>
        <v>400.52</v>
      </c>
      <c r="P490" s="51">
        <f>'Raw Data'!Y506</f>
        <v>100.2</v>
      </c>
      <c r="Q490" s="52">
        <f t="shared" si="4"/>
        <v>-300.32</v>
      </c>
      <c r="R490" s="57"/>
      <c r="S490" s="58">
        <f t="shared" si="5"/>
        <v>-1948.16</v>
      </c>
    </row>
    <row r="491" ht="12.75" customHeight="1">
      <c r="A491" s="63">
        <v>44442.0</v>
      </c>
      <c r="B491" s="60">
        <f>'Raw Data'!C482</f>
        <v>6506291</v>
      </c>
      <c r="C491" s="50">
        <f>'Raw Data'!AE482</f>
        <v>0</v>
      </c>
      <c r="D491" s="51">
        <f>'Raw Data'!J482</f>
        <v>37208.6</v>
      </c>
      <c r="E491" s="52">
        <f t="shared" si="1"/>
        <v>-37208.6</v>
      </c>
      <c r="F491" s="53"/>
      <c r="G491" s="54">
        <f>'Raw Data'!AG482</f>
        <v>0</v>
      </c>
      <c r="H491" s="55">
        <f>'Raw Data'!L482</f>
        <v>0.07</v>
      </c>
      <c r="I491" s="56">
        <f t="shared" si="2"/>
        <v>-0.07</v>
      </c>
      <c r="J491" s="57"/>
      <c r="K491" s="58" t="str">
        <f>'Raw Data'!AH482</f>
        <v/>
      </c>
      <c r="L491" s="51">
        <f>'Raw Data'!N482</f>
        <v>2282.52</v>
      </c>
      <c r="M491" s="52">
        <f t="shared" si="3"/>
        <v>-2282.52</v>
      </c>
      <c r="N491" s="57"/>
      <c r="O491" s="58">
        <f>'Raw Data'!AS482</f>
        <v>396.85</v>
      </c>
      <c r="P491" s="51">
        <f>'Raw Data'!Y482</f>
        <v>376.35</v>
      </c>
      <c r="Q491" s="52">
        <f t="shared" si="4"/>
        <v>-20.5</v>
      </c>
      <c r="R491" s="57"/>
      <c r="S491" s="58">
        <f t="shared" si="5"/>
        <v>-2303.02</v>
      </c>
    </row>
    <row r="492" ht="12.75" customHeight="1">
      <c r="A492" s="63">
        <v>44442.0</v>
      </c>
      <c r="B492" s="60">
        <f>'Raw Data'!C422</f>
        <v>6511978</v>
      </c>
      <c r="C492" s="50">
        <f>'Raw Data'!AE422</f>
        <v>0</v>
      </c>
      <c r="D492" s="51">
        <f>'Raw Data'!J422</f>
        <v>29793</v>
      </c>
      <c r="E492" s="52">
        <f t="shared" si="1"/>
        <v>-29793</v>
      </c>
      <c r="F492" s="53"/>
      <c r="G492" s="54">
        <f>'Raw Data'!AG422</f>
        <v>0</v>
      </c>
      <c r="H492" s="55">
        <f>'Raw Data'!L422</f>
        <v>0</v>
      </c>
      <c r="I492" s="56">
        <f t="shared" si="2"/>
        <v>0</v>
      </c>
      <c r="J492" s="57"/>
      <c r="K492" s="58" t="str">
        <f>'Raw Data'!AH422</f>
        <v/>
      </c>
      <c r="L492" s="51">
        <f>'Raw Data'!N422</f>
        <v>0</v>
      </c>
      <c r="M492" s="52">
        <f t="shared" si="3"/>
        <v>0</v>
      </c>
      <c r="N492" s="57"/>
      <c r="O492" s="58">
        <f>'Raw Data'!AS422</f>
        <v>163.85</v>
      </c>
      <c r="P492" s="51">
        <f>'Raw Data'!Y422</f>
        <v>153.35</v>
      </c>
      <c r="Q492" s="52">
        <f t="shared" si="4"/>
        <v>-10.5</v>
      </c>
      <c r="R492" s="57"/>
      <c r="S492" s="58">
        <f t="shared" si="5"/>
        <v>-10.5</v>
      </c>
    </row>
    <row r="493" ht="12.75" customHeight="1">
      <c r="A493" s="63">
        <v>44442.0</v>
      </c>
      <c r="B493" s="60">
        <f>'Raw Data'!C451</f>
        <v>6512227</v>
      </c>
      <c r="C493" s="50">
        <f>'Raw Data'!AE451</f>
        <v>0</v>
      </c>
      <c r="D493" s="51">
        <f>'Raw Data'!J451</f>
        <v>13704.71</v>
      </c>
      <c r="E493" s="52">
        <f t="shared" si="1"/>
        <v>-13704.71</v>
      </c>
      <c r="F493" s="53"/>
      <c r="G493" s="54">
        <f>'Raw Data'!AG451</f>
        <v>0</v>
      </c>
      <c r="H493" s="55">
        <f>'Raw Data'!L451</f>
        <v>0.07</v>
      </c>
      <c r="I493" s="56">
        <f t="shared" si="2"/>
        <v>-0.07</v>
      </c>
      <c r="J493" s="57"/>
      <c r="K493" s="58" t="str">
        <f>'Raw Data'!AH451</f>
        <v/>
      </c>
      <c r="L493" s="51">
        <f>'Raw Data'!N451</f>
        <v>872.28</v>
      </c>
      <c r="M493" s="52">
        <f t="shared" si="3"/>
        <v>-872.28</v>
      </c>
      <c r="N493" s="57"/>
      <c r="O493" s="58">
        <f>'Raw Data'!AS451</f>
        <v>229.6</v>
      </c>
      <c r="P493" s="51">
        <f>'Raw Data'!Y451</f>
        <v>106.2</v>
      </c>
      <c r="Q493" s="52">
        <f t="shared" si="4"/>
        <v>-123.4</v>
      </c>
      <c r="R493" s="57"/>
      <c r="S493" s="58">
        <f t="shared" si="5"/>
        <v>-995.68</v>
      </c>
    </row>
    <row r="494" ht="12.75" customHeight="1">
      <c r="A494" s="63">
        <v>44442.0</v>
      </c>
      <c r="B494" s="60">
        <f>'Raw Data'!C509</f>
        <v>6513475</v>
      </c>
      <c r="C494" s="50">
        <f>'Raw Data'!AE509</f>
        <v>0</v>
      </c>
      <c r="D494" s="51">
        <f>'Raw Data'!J509</f>
        <v>36795</v>
      </c>
      <c r="E494" s="52">
        <f t="shared" si="1"/>
        <v>-36795</v>
      </c>
      <c r="F494" s="53"/>
      <c r="G494" s="54">
        <f>'Raw Data'!AG509</f>
        <v>0</v>
      </c>
      <c r="H494" s="55">
        <f>'Raw Data'!L509</f>
        <v>0.07</v>
      </c>
      <c r="I494" s="56">
        <f t="shared" si="2"/>
        <v>-0.07</v>
      </c>
      <c r="J494" s="57"/>
      <c r="K494" s="58" t="str">
        <f>'Raw Data'!AH509</f>
        <v/>
      </c>
      <c r="L494" s="51">
        <f>'Raw Data'!N509</f>
        <v>2257.7</v>
      </c>
      <c r="M494" s="52">
        <f t="shared" si="3"/>
        <v>-2257.7</v>
      </c>
      <c r="N494" s="57"/>
      <c r="O494" s="58">
        <f>'Raw Data'!AS509</f>
        <v>289.1</v>
      </c>
      <c r="P494" s="51">
        <f>'Raw Data'!Y509</f>
        <v>378.35</v>
      </c>
      <c r="Q494" s="52">
        <f t="shared" si="4"/>
        <v>89.25</v>
      </c>
      <c r="R494" s="57"/>
      <c r="S494" s="58">
        <f t="shared" si="5"/>
        <v>-2168.45</v>
      </c>
    </row>
    <row r="495" ht="12.75" customHeight="1">
      <c r="A495" s="63">
        <v>44442.0</v>
      </c>
      <c r="B495" s="60">
        <f>'Raw Data'!C502</f>
        <v>6516347</v>
      </c>
      <c r="C495" s="50">
        <f>'Raw Data'!AE502</f>
        <v>0</v>
      </c>
      <c r="D495" s="51">
        <f>'Raw Data'!J502</f>
        <v>13825</v>
      </c>
      <c r="E495" s="52">
        <f t="shared" si="1"/>
        <v>-13825</v>
      </c>
      <c r="F495" s="53"/>
      <c r="G495" s="54">
        <f>'Raw Data'!AG502</f>
        <v>0</v>
      </c>
      <c r="H495" s="55">
        <f>'Raw Data'!L502</f>
        <v>0.07</v>
      </c>
      <c r="I495" s="56">
        <f t="shared" si="2"/>
        <v>-0.07</v>
      </c>
      <c r="J495" s="57"/>
      <c r="K495" s="58">
        <f>'Raw Data'!AH502</f>
        <v>872</v>
      </c>
      <c r="L495" s="51">
        <f>'Raw Data'!N502</f>
        <v>879.5</v>
      </c>
      <c r="M495" s="52">
        <f t="shared" si="3"/>
        <v>-7.5</v>
      </c>
      <c r="N495" s="57"/>
      <c r="O495" s="58">
        <f>'Raw Data'!AS502</f>
        <v>112.35</v>
      </c>
      <c r="P495" s="51">
        <f>'Raw Data'!Y502</f>
        <v>108.2</v>
      </c>
      <c r="Q495" s="52">
        <f t="shared" si="4"/>
        <v>-4.15</v>
      </c>
      <c r="R495" s="57"/>
      <c r="S495" s="58">
        <f t="shared" si="5"/>
        <v>-11.65</v>
      </c>
    </row>
    <row r="496" ht="12.75" customHeight="1">
      <c r="A496" s="63">
        <v>44442.0</v>
      </c>
      <c r="B496" s="60">
        <f>'Raw Data'!C446</f>
        <v>6524282</v>
      </c>
      <c r="C496" s="50">
        <f>'Raw Data'!AE446</f>
        <v>0</v>
      </c>
      <c r="D496" s="51">
        <f>'Raw Data'!J446</f>
        <v>465000</v>
      </c>
      <c r="E496" s="52">
        <f t="shared" si="1"/>
        <v>-465000</v>
      </c>
      <c r="F496" s="53"/>
      <c r="G496" s="54">
        <f>'Raw Data'!AG446</f>
        <v>0</v>
      </c>
      <c r="H496" s="55">
        <f>'Raw Data'!L446</f>
        <v>0.07</v>
      </c>
      <c r="I496" s="56">
        <f t="shared" si="2"/>
        <v>-0.07</v>
      </c>
      <c r="J496" s="57"/>
      <c r="K496" s="58" t="str">
        <f>'Raw Data'!AH446</f>
        <v/>
      </c>
      <c r="L496" s="51">
        <f>'Raw Data'!N446</f>
        <v>27950</v>
      </c>
      <c r="M496" s="52">
        <f t="shared" si="3"/>
        <v>-27950</v>
      </c>
      <c r="N496" s="57"/>
      <c r="O496" s="58">
        <f>'Raw Data'!AS446</f>
        <v>91.35</v>
      </c>
      <c r="P496" s="51">
        <f>'Raw Data'!Y446</f>
        <v>153.35</v>
      </c>
      <c r="Q496" s="52">
        <f t="shared" si="4"/>
        <v>62</v>
      </c>
      <c r="R496" s="57"/>
      <c r="S496" s="58">
        <f t="shared" si="5"/>
        <v>-27888</v>
      </c>
    </row>
    <row r="497" ht="12.75" customHeight="1">
      <c r="A497" s="63">
        <v>44442.0</v>
      </c>
      <c r="B497" s="60">
        <f>'Raw Data'!C510</f>
        <v>6525608</v>
      </c>
      <c r="C497" s="50">
        <f>'Raw Data'!AE510</f>
        <v>0</v>
      </c>
      <c r="D497" s="51">
        <f>'Raw Data'!J510</f>
        <v>31125</v>
      </c>
      <c r="E497" s="52">
        <f t="shared" si="1"/>
        <v>-31125</v>
      </c>
      <c r="F497" s="53"/>
      <c r="G497" s="54">
        <f>'Raw Data'!AG510</f>
        <v>0</v>
      </c>
      <c r="H497" s="55">
        <f>'Raw Data'!L510</f>
        <v>0.065</v>
      </c>
      <c r="I497" s="56">
        <f t="shared" si="2"/>
        <v>-0.065</v>
      </c>
      <c r="J497" s="57"/>
      <c r="K497" s="58">
        <f>'Raw Data'!AH510</f>
        <v>2040</v>
      </c>
      <c r="L497" s="51">
        <f>'Raw Data'!N510</f>
        <v>1892.5</v>
      </c>
      <c r="M497" s="52">
        <f t="shared" si="3"/>
        <v>147.5</v>
      </c>
      <c r="N497" s="57"/>
      <c r="O497" s="58">
        <f>'Raw Data'!AS510</f>
        <v>82.35</v>
      </c>
      <c r="P497" s="51">
        <f>'Raw Data'!Y510</f>
        <v>98.2</v>
      </c>
      <c r="Q497" s="52">
        <f t="shared" si="4"/>
        <v>15.85</v>
      </c>
      <c r="R497" s="57"/>
      <c r="S497" s="58">
        <f t="shared" si="5"/>
        <v>163.35</v>
      </c>
    </row>
    <row r="498" ht="12.75" customHeight="1">
      <c r="A498" s="63">
        <v>44442.0</v>
      </c>
      <c r="B498" s="60">
        <f>'Raw Data'!C423</f>
        <v>6526067</v>
      </c>
      <c r="C498" s="50">
        <f>'Raw Data'!AE423</f>
        <v>0</v>
      </c>
      <c r="D498" s="51">
        <f>'Raw Data'!J423</f>
        <v>16022</v>
      </c>
      <c r="E498" s="52">
        <f t="shared" si="1"/>
        <v>-16022</v>
      </c>
      <c r="F498" s="53"/>
      <c r="G498" s="54">
        <f>'Raw Data'!AG423</f>
        <v>0</v>
      </c>
      <c r="H498" s="55">
        <f>'Raw Data'!L423</f>
        <v>0.07</v>
      </c>
      <c r="I498" s="56">
        <f t="shared" si="2"/>
        <v>-0.07</v>
      </c>
      <c r="J498" s="57"/>
      <c r="K498" s="58">
        <f>'Raw Data'!AH423</f>
        <v>1003.82</v>
      </c>
      <c r="L498" s="51">
        <f>'Raw Data'!N423</f>
        <v>1011.32</v>
      </c>
      <c r="M498" s="52">
        <f t="shared" si="3"/>
        <v>-7.5</v>
      </c>
      <c r="N498" s="57"/>
      <c r="O498" s="58">
        <f>'Raw Data'!AS423</f>
        <v>436.15</v>
      </c>
      <c r="P498" s="51">
        <f>'Raw Data'!Y423</f>
        <v>378.35</v>
      </c>
      <c r="Q498" s="52">
        <f t="shared" si="4"/>
        <v>-57.8</v>
      </c>
      <c r="R498" s="57"/>
      <c r="S498" s="58">
        <f t="shared" si="5"/>
        <v>-65.3</v>
      </c>
    </row>
    <row r="499" ht="12.75" customHeight="1">
      <c r="A499" s="63">
        <v>44442.0</v>
      </c>
      <c r="B499" s="60">
        <f>'Raw Data'!C452</f>
        <v>6529738</v>
      </c>
      <c r="C499" s="50">
        <f>'Raw Data'!AE452</f>
        <v>0</v>
      </c>
      <c r="D499" s="51">
        <f>'Raw Data'!J452</f>
        <v>15566</v>
      </c>
      <c r="E499" s="52">
        <f t="shared" si="1"/>
        <v>-15566</v>
      </c>
      <c r="F499" s="53"/>
      <c r="G499" s="54">
        <f>'Raw Data'!AG452</f>
        <v>0</v>
      </c>
      <c r="H499" s="55">
        <f>'Raw Data'!L452</f>
        <v>0.07</v>
      </c>
      <c r="I499" s="56">
        <f t="shared" si="2"/>
        <v>-0.07</v>
      </c>
      <c r="J499" s="57"/>
      <c r="K499" s="58" t="str">
        <f>'Raw Data'!AH452</f>
        <v/>
      </c>
      <c r="L499" s="51">
        <f>'Raw Data'!N452</f>
        <v>983.96</v>
      </c>
      <c r="M499" s="52">
        <f t="shared" si="3"/>
        <v>-983.96</v>
      </c>
      <c r="N499" s="57"/>
      <c r="O499" s="58">
        <f>'Raw Data'!AS452</f>
        <v>4.6</v>
      </c>
      <c r="P499" s="51">
        <f>'Raw Data'!Y452</f>
        <v>108.2</v>
      </c>
      <c r="Q499" s="52">
        <f t="shared" si="4"/>
        <v>103.6</v>
      </c>
      <c r="R499" s="57"/>
      <c r="S499" s="58">
        <f t="shared" si="5"/>
        <v>-880.36</v>
      </c>
    </row>
    <row r="500" ht="12.75" customHeight="1">
      <c r="A500" s="63">
        <v>44442.0</v>
      </c>
      <c r="B500" s="60">
        <f>'Raw Data'!C371</f>
        <v>6535644</v>
      </c>
      <c r="C500" s="50">
        <f>'Raw Data'!AE371</f>
        <v>0</v>
      </c>
      <c r="D500" s="51">
        <f>'Raw Data'!J371</f>
        <v>13530</v>
      </c>
      <c r="E500" s="52">
        <f t="shared" si="1"/>
        <v>-13530</v>
      </c>
      <c r="F500" s="53"/>
      <c r="G500" s="54">
        <f>'Raw Data'!AG371</f>
        <v>0</v>
      </c>
      <c r="H500" s="55">
        <f>'Raw Data'!L371</f>
        <v>0.07</v>
      </c>
      <c r="I500" s="56">
        <f t="shared" si="2"/>
        <v>-0.07</v>
      </c>
      <c r="J500" s="57"/>
      <c r="K500" s="58" t="str">
        <f>'Raw Data'!AH371</f>
        <v/>
      </c>
      <c r="L500" s="51">
        <f>'Raw Data'!N371</f>
        <v>861.8</v>
      </c>
      <c r="M500" s="52">
        <f t="shared" si="3"/>
        <v>-861.8</v>
      </c>
      <c r="N500" s="57"/>
      <c r="O500" s="58">
        <f>'Raw Data'!AS371</f>
        <v>186.23</v>
      </c>
      <c r="P500" s="51">
        <f>'Raw Data'!Y371</f>
        <v>100.2</v>
      </c>
      <c r="Q500" s="52">
        <f t="shared" si="4"/>
        <v>-86.03</v>
      </c>
      <c r="R500" s="57"/>
      <c r="S500" s="58">
        <f t="shared" si="5"/>
        <v>-947.83</v>
      </c>
    </row>
    <row r="501" ht="12.75" customHeight="1">
      <c r="A501" s="63">
        <v>44442.0</v>
      </c>
      <c r="B501" s="60">
        <f>'Raw Data'!C372</f>
        <v>6541728</v>
      </c>
      <c r="C501" s="50">
        <f>'Raw Data'!AE372</f>
        <v>0</v>
      </c>
      <c r="D501" s="51">
        <f>'Raw Data'!J372</f>
        <v>53991</v>
      </c>
      <c r="E501" s="52">
        <f t="shared" si="1"/>
        <v>-53991</v>
      </c>
      <c r="F501" s="53"/>
      <c r="G501" s="54">
        <f>'Raw Data'!AG372</f>
        <v>0</v>
      </c>
      <c r="H501" s="55">
        <f>'Raw Data'!L372</f>
        <v>0.07</v>
      </c>
      <c r="I501" s="56">
        <f t="shared" si="2"/>
        <v>-0.07</v>
      </c>
      <c r="J501" s="57"/>
      <c r="K501" s="58">
        <f>'Raw Data'!AH372</f>
        <v>3054.88</v>
      </c>
      <c r="L501" s="51">
        <f>'Raw Data'!N372</f>
        <v>3289.46</v>
      </c>
      <c r="M501" s="52">
        <f t="shared" si="3"/>
        <v>-234.58</v>
      </c>
      <c r="N501" s="57"/>
      <c r="O501" s="58">
        <f>'Raw Data'!AS372</f>
        <v>153.85</v>
      </c>
      <c r="P501" s="51">
        <f>'Raw Data'!Y372</f>
        <v>108.2</v>
      </c>
      <c r="Q501" s="52">
        <f t="shared" si="4"/>
        <v>-45.65</v>
      </c>
      <c r="R501" s="57"/>
      <c r="S501" s="58">
        <f t="shared" si="5"/>
        <v>-280.23</v>
      </c>
    </row>
    <row r="502" ht="12.75" customHeight="1">
      <c r="A502" s="63">
        <v>44442.0</v>
      </c>
      <c r="B502" s="60">
        <f>'Raw Data'!C503</f>
        <v>6544554</v>
      </c>
      <c r="C502" s="50">
        <f>'Raw Data'!AE503</f>
        <v>0</v>
      </c>
      <c r="D502" s="51">
        <f>'Raw Data'!J503</f>
        <v>72689</v>
      </c>
      <c r="E502" s="52">
        <f t="shared" si="1"/>
        <v>-72689</v>
      </c>
      <c r="F502" s="53"/>
      <c r="G502" s="54">
        <f>'Raw Data'!AG503</f>
        <v>0</v>
      </c>
      <c r="H502" s="55">
        <f>'Raw Data'!L503</f>
        <v>0.075</v>
      </c>
      <c r="I502" s="56">
        <f t="shared" si="2"/>
        <v>-0.075</v>
      </c>
      <c r="J502" s="57"/>
      <c r="K502" s="58" t="str">
        <f>'Raw Data'!AH503</f>
        <v/>
      </c>
      <c r="L502" s="51">
        <f>'Raw Data'!N503</f>
        <v>4436.34</v>
      </c>
      <c r="M502" s="52">
        <f t="shared" si="3"/>
        <v>-4436.34</v>
      </c>
      <c r="N502" s="57"/>
      <c r="O502" s="58">
        <f>'Raw Data'!AS503</f>
        <v>3024.67</v>
      </c>
      <c r="P502" s="51">
        <f>'Raw Data'!Y503</f>
        <v>378.35</v>
      </c>
      <c r="Q502" s="52">
        <f t="shared" si="4"/>
        <v>-2646.32</v>
      </c>
      <c r="R502" s="57"/>
      <c r="S502" s="58">
        <f t="shared" si="5"/>
        <v>-7082.66</v>
      </c>
    </row>
    <row r="503" ht="12.75" customHeight="1">
      <c r="A503" s="63">
        <v>44442.0</v>
      </c>
      <c r="B503" s="60">
        <f>'Raw Data'!C424</f>
        <v>6551209</v>
      </c>
      <c r="C503" s="50">
        <f>'Raw Data'!AE424</f>
        <v>0</v>
      </c>
      <c r="D503" s="51">
        <f>'Raw Data'!J424</f>
        <v>48444</v>
      </c>
      <c r="E503" s="52">
        <f t="shared" si="1"/>
        <v>-48444</v>
      </c>
      <c r="F503" s="53"/>
      <c r="G503" s="54">
        <f>'Raw Data'!AG424</f>
        <v>0</v>
      </c>
      <c r="H503" s="55">
        <f>'Raw Data'!L424</f>
        <v>0</v>
      </c>
      <c r="I503" s="56">
        <f t="shared" si="2"/>
        <v>0</v>
      </c>
      <c r="J503" s="57"/>
      <c r="K503" s="58" t="str">
        <f>'Raw Data'!AH424</f>
        <v/>
      </c>
      <c r="L503" s="51">
        <f>'Raw Data'!N424</f>
        <v>0</v>
      </c>
      <c r="M503" s="52">
        <f t="shared" si="3"/>
        <v>0</v>
      </c>
      <c r="N503" s="57"/>
      <c r="O503" s="58">
        <f>'Raw Data'!AS424</f>
        <v>173.85</v>
      </c>
      <c r="P503" s="51">
        <f>'Raw Data'!Y424</f>
        <v>153.35</v>
      </c>
      <c r="Q503" s="52">
        <f t="shared" si="4"/>
        <v>-20.5</v>
      </c>
      <c r="R503" s="57"/>
      <c r="S503" s="58">
        <f t="shared" si="5"/>
        <v>-20.5</v>
      </c>
    </row>
    <row r="504" ht="12.75" customHeight="1">
      <c r="A504" s="63">
        <v>44442.0</v>
      </c>
      <c r="B504" s="60">
        <f>'Raw Data'!C483</f>
        <v>6554602</v>
      </c>
      <c r="C504" s="50">
        <f>'Raw Data'!AE483</f>
        <v>0</v>
      </c>
      <c r="D504" s="51">
        <f>'Raw Data'!J483</f>
        <v>47284</v>
      </c>
      <c r="E504" s="52">
        <f t="shared" si="1"/>
        <v>-47284</v>
      </c>
      <c r="F504" s="53"/>
      <c r="G504" s="54">
        <f>'Raw Data'!AG483</f>
        <v>0</v>
      </c>
      <c r="H504" s="55">
        <f>'Raw Data'!L483</f>
        <v>0.075</v>
      </c>
      <c r="I504" s="56">
        <f t="shared" si="2"/>
        <v>-0.075</v>
      </c>
      <c r="J504" s="57"/>
      <c r="K504" s="58" t="str">
        <f>'Raw Data'!AH483</f>
        <v/>
      </c>
      <c r="L504" s="51">
        <f>'Raw Data'!N483</f>
        <v>2912.04</v>
      </c>
      <c r="M504" s="52">
        <f t="shared" si="3"/>
        <v>-2912.04</v>
      </c>
      <c r="N504" s="57"/>
      <c r="O504" s="58">
        <f>'Raw Data'!AS483</f>
        <v>3192.85</v>
      </c>
      <c r="P504" s="51">
        <f>'Raw Data'!Y483</f>
        <v>378.35</v>
      </c>
      <c r="Q504" s="52">
        <f t="shared" si="4"/>
        <v>-2814.5</v>
      </c>
      <c r="R504" s="57"/>
      <c r="S504" s="58">
        <f t="shared" si="5"/>
        <v>-5726.54</v>
      </c>
    </row>
    <row r="505" ht="12.75" customHeight="1">
      <c r="A505" s="63">
        <v>44442.0</v>
      </c>
      <c r="B505" s="60">
        <f>'Raw Data'!C484</f>
        <v>6563503</v>
      </c>
      <c r="C505" s="50">
        <f>'Raw Data'!AE484</f>
        <v>0</v>
      </c>
      <c r="D505" s="51">
        <f>'Raw Data'!J484</f>
        <v>62770</v>
      </c>
      <c r="E505" s="52">
        <f t="shared" si="1"/>
        <v>-62770</v>
      </c>
      <c r="F505" s="53"/>
      <c r="G505" s="54">
        <f>'Raw Data'!AG484</f>
        <v>0</v>
      </c>
      <c r="H505" s="55">
        <f>'Raw Data'!L484</f>
        <v>0.075</v>
      </c>
      <c r="I505" s="56">
        <f t="shared" si="2"/>
        <v>-0.075</v>
      </c>
      <c r="J505" s="57"/>
      <c r="K505" s="58" t="str">
        <f>'Raw Data'!AH484</f>
        <v/>
      </c>
      <c r="L505" s="51">
        <f>'Raw Data'!N484</f>
        <v>3841.2</v>
      </c>
      <c r="M505" s="52">
        <f t="shared" si="3"/>
        <v>-3841.2</v>
      </c>
      <c r="N505" s="57"/>
      <c r="O505" s="58">
        <f>'Raw Data'!AS484</f>
        <v>4247.41</v>
      </c>
      <c r="P505" s="51">
        <f>'Raw Data'!Y484</f>
        <v>378.35</v>
      </c>
      <c r="Q505" s="52">
        <f t="shared" si="4"/>
        <v>-3869.06</v>
      </c>
      <c r="R505" s="57"/>
      <c r="S505" s="58">
        <f t="shared" si="5"/>
        <v>-7710.26</v>
      </c>
    </row>
    <row r="506" ht="12.75" customHeight="1">
      <c r="A506" s="63">
        <v>44442.0</v>
      </c>
      <c r="B506" s="60">
        <f>'Raw Data'!C504</f>
        <v>6566925</v>
      </c>
      <c r="C506" s="50">
        <f>'Raw Data'!AE504</f>
        <v>0</v>
      </c>
      <c r="D506" s="51">
        <f>'Raw Data'!J504</f>
        <v>203071</v>
      </c>
      <c r="E506" s="52">
        <f t="shared" si="1"/>
        <v>-203071</v>
      </c>
      <c r="F506" s="53"/>
      <c r="G506" s="54">
        <f>'Raw Data'!AG504</f>
        <v>0</v>
      </c>
      <c r="H506" s="55">
        <f>'Raw Data'!L504</f>
        <v>0.07</v>
      </c>
      <c r="I506" s="56">
        <f t="shared" si="2"/>
        <v>-0.07</v>
      </c>
      <c r="J506" s="57"/>
      <c r="K506" s="58" t="str">
        <f>'Raw Data'!AH504</f>
        <v/>
      </c>
      <c r="L506" s="51">
        <f>'Raw Data'!N504</f>
        <v>12234.26</v>
      </c>
      <c r="M506" s="52">
        <f t="shared" si="3"/>
        <v>-12234.26</v>
      </c>
      <c r="N506" s="57"/>
      <c r="O506" s="58">
        <f>'Raw Data'!AS504</f>
        <v>240.91</v>
      </c>
      <c r="P506" s="51">
        <f>'Raw Data'!Y504</f>
        <v>153.35</v>
      </c>
      <c r="Q506" s="52">
        <f t="shared" si="4"/>
        <v>-87.56</v>
      </c>
      <c r="R506" s="57"/>
      <c r="S506" s="58">
        <f t="shared" si="5"/>
        <v>-12321.82</v>
      </c>
    </row>
    <row r="507" ht="12.75" customHeight="1">
      <c r="A507" s="63">
        <v>44442.0</v>
      </c>
      <c r="B507" s="60">
        <f>'Raw Data'!C505</f>
        <v>6569154</v>
      </c>
      <c r="C507" s="50">
        <f>'Raw Data'!AE505</f>
        <v>0</v>
      </c>
      <c r="D507" s="51">
        <f>'Raw Data'!J505</f>
        <v>41639</v>
      </c>
      <c r="E507" s="52">
        <f t="shared" si="1"/>
        <v>-41639</v>
      </c>
      <c r="F507" s="53"/>
      <c r="G507" s="54">
        <f>'Raw Data'!AG505</f>
        <v>0</v>
      </c>
      <c r="H507" s="55">
        <f>'Raw Data'!L505</f>
        <v>0.07</v>
      </c>
      <c r="I507" s="56">
        <f t="shared" si="2"/>
        <v>-0.07</v>
      </c>
      <c r="J507" s="57"/>
      <c r="K507" s="58" t="str">
        <f>'Raw Data'!AH505</f>
        <v/>
      </c>
      <c r="L507" s="51">
        <f>'Raw Data'!N505</f>
        <v>2548.34</v>
      </c>
      <c r="M507" s="52">
        <f t="shared" si="3"/>
        <v>-2548.34</v>
      </c>
      <c r="N507" s="57"/>
      <c r="O507" s="58">
        <f>'Raw Data'!AS505</f>
        <v>246.45</v>
      </c>
      <c r="P507" s="51">
        <f>'Raw Data'!Y505</f>
        <v>153.35</v>
      </c>
      <c r="Q507" s="52">
        <f t="shared" si="4"/>
        <v>-93.1</v>
      </c>
      <c r="R507" s="57"/>
      <c r="S507" s="58">
        <f t="shared" si="5"/>
        <v>-2641.44</v>
      </c>
    </row>
    <row r="508" ht="12.75" customHeight="1">
      <c r="A508" s="63">
        <v>44442.0</v>
      </c>
      <c r="B508" s="60">
        <f>'Raw Data'!C494</f>
        <v>6579056</v>
      </c>
      <c r="C508" s="50">
        <f>'Raw Data'!AE494</f>
        <v>0</v>
      </c>
      <c r="D508" s="51">
        <f>'Raw Data'!J494</f>
        <v>62670</v>
      </c>
      <c r="E508" s="52">
        <f t="shared" si="1"/>
        <v>-62670</v>
      </c>
      <c r="F508" s="53"/>
      <c r="G508" s="54">
        <f>'Raw Data'!AG494</f>
        <v>0</v>
      </c>
      <c r="H508" s="55">
        <f>'Raw Data'!L494</f>
        <v>0.07</v>
      </c>
      <c r="I508" s="56">
        <f t="shared" si="2"/>
        <v>-0.07</v>
      </c>
      <c r="J508" s="57"/>
      <c r="K508" s="58" t="str">
        <f>'Raw Data'!AH494</f>
        <v/>
      </c>
      <c r="L508" s="51">
        <f>'Raw Data'!N494</f>
        <v>3810.2</v>
      </c>
      <c r="M508" s="52">
        <f t="shared" si="3"/>
        <v>-3810.2</v>
      </c>
      <c r="N508" s="57"/>
      <c r="O508" s="58">
        <f>'Raw Data'!AS494</f>
        <v>165.6</v>
      </c>
      <c r="P508" s="51">
        <f>'Raw Data'!Y494</f>
        <v>153.35</v>
      </c>
      <c r="Q508" s="52">
        <f t="shared" si="4"/>
        <v>-12.25</v>
      </c>
      <c r="R508" s="57"/>
      <c r="S508" s="58">
        <f t="shared" si="5"/>
        <v>-3822.45</v>
      </c>
    </row>
    <row r="509" ht="12.75" customHeight="1">
      <c r="A509" s="63">
        <v>44442.0</v>
      </c>
      <c r="B509" s="60">
        <f>'Raw Data'!C485</f>
        <v>6589908</v>
      </c>
      <c r="C509" s="50">
        <f>'Raw Data'!AE485</f>
        <v>0</v>
      </c>
      <c r="D509" s="51">
        <f>'Raw Data'!J485</f>
        <v>40358.6</v>
      </c>
      <c r="E509" s="52">
        <f t="shared" si="1"/>
        <v>-40358.6</v>
      </c>
      <c r="F509" s="53"/>
      <c r="G509" s="54">
        <f>'Raw Data'!AG485</f>
        <v>0</v>
      </c>
      <c r="H509" s="55">
        <f>'Raw Data'!L485</f>
        <v>0.07</v>
      </c>
      <c r="I509" s="56">
        <f t="shared" si="2"/>
        <v>-0.07</v>
      </c>
      <c r="J509" s="57"/>
      <c r="K509" s="58" t="str">
        <f>'Raw Data'!AH485</f>
        <v/>
      </c>
      <c r="L509" s="51">
        <f>'Raw Data'!N485</f>
        <v>2471.52</v>
      </c>
      <c r="M509" s="52">
        <f t="shared" si="3"/>
        <v>-2471.52</v>
      </c>
      <c r="N509" s="57"/>
      <c r="O509" s="58">
        <f>'Raw Data'!AS485</f>
        <v>430.81</v>
      </c>
      <c r="P509" s="51">
        <f>'Raw Data'!Y485</f>
        <v>378.35</v>
      </c>
      <c r="Q509" s="52">
        <f t="shared" si="4"/>
        <v>-52.46</v>
      </c>
      <c r="R509" s="57"/>
      <c r="S509" s="58">
        <f t="shared" si="5"/>
        <v>-2523.98</v>
      </c>
    </row>
    <row r="510" ht="12.75" customHeight="1">
      <c r="A510" s="63">
        <v>44442.0</v>
      </c>
      <c r="B510" s="60">
        <f>'Raw Data'!C511</f>
        <v>6633641</v>
      </c>
      <c r="C510" s="50">
        <f>'Raw Data'!AE511</f>
        <v>0</v>
      </c>
      <c r="D510" s="51">
        <f>'Raw Data'!J511</f>
        <v>59030</v>
      </c>
      <c r="E510" s="52">
        <f t="shared" si="1"/>
        <v>-59030</v>
      </c>
      <c r="F510" s="53"/>
      <c r="G510" s="54">
        <f>'Raw Data'!AG511</f>
        <v>0</v>
      </c>
      <c r="H510" s="55">
        <f>'Raw Data'!L511</f>
        <v>0.07</v>
      </c>
      <c r="I510" s="56">
        <f t="shared" si="2"/>
        <v>-0.07</v>
      </c>
      <c r="J510" s="57"/>
      <c r="K510" s="58" t="str">
        <f>'Raw Data'!AH511</f>
        <v/>
      </c>
      <c r="L510" s="51">
        <f>'Raw Data'!N511</f>
        <v>3591.8</v>
      </c>
      <c r="M510" s="52">
        <f t="shared" si="3"/>
        <v>-3591.8</v>
      </c>
      <c r="N510" s="57"/>
      <c r="O510" s="58">
        <f>'Raw Data'!AS511</f>
        <v>299.1</v>
      </c>
      <c r="P510" s="51">
        <f>'Raw Data'!Y511</f>
        <v>378.35</v>
      </c>
      <c r="Q510" s="52">
        <f t="shared" si="4"/>
        <v>79.25</v>
      </c>
      <c r="R510" s="57"/>
      <c r="S510" s="58">
        <f t="shared" si="5"/>
        <v>-3512.55</v>
      </c>
    </row>
    <row r="511" ht="12.75" customHeight="1">
      <c r="A511" s="62">
        <v>44477.0</v>
      </c>
      <c r="B511" s="60">
        <f>'Raw Data'!C666</f>
        <v>5543630</v>
      </c>
      <c r="C511" s="50">
        <f>'Raw Data'!AE666</f>
        <v>0</v>
      </c>
      <c r="D511" s="51">
        <f>'Raw Data'!J666</f>
        <v>55527</v>
      </c>
      <c r="E511" s="52">
        <f t="shared" si="1"/>
        <v>-55527</v>
      </c>
      <c r="F511" s="53"/>
      <c r="G511" s="54">
        <f>'Raw Data'!AG666</f>
        <v>0</v>
      </c>
      <c r="H511" s="55">
        <f>'Raw Data'!L666</f>
        <v>0.07</v>
      </c>
      <c r="I511" s="56">
        <f t="shared" si="2"/>
        <v>-0.07</v>
      </c>
      <c r="J511" s="57"/>
      <c r="K511" s="58">
        <f>'Raw Data'!AH666</f>
        <v>3381.62</v>
      </c>
      <c r="L511" s="51">
        <f>'Raw Data'!N666</f>
        <v>3381.62</v>
      </c>
      <c r="M511" s="52">
        <f t="shared" si="3"/>
        <v>0</v>
      </c>
      <c r="N511" s="57"/>
      <c r="O511" s="58">
        <f>'Raw Data'!AS666</f>
        <v>0</v>
      </c>
      <c r="P511" s="51">
        <f>'Raw Data'!Y666</f>
        <v>238.85</v>
      </c>
      <c r="Q511" s="52">
        <f t="shared" si="4"/>
        <v>238.85</v>
      </c>
      <c r="R511" s="57"/>
      <c r="S511" s="58">
        <f t="shared" si="5"/>
        <v>238.85</v>
      </c>
    </row>
    <row r="512" ht="12.75" customHeight="1">
      <c r="A512" s="62">
        <v>44477.0</v>
      </c>
      <c r="B512" s="60">
        <f>'Raw Data'!C647</f>
        <v>5544705</v>
      </c>
      <c r="C512" s="50">
        <f>'Raw Data'!AE647</f>
        <v>0</v>
      </c>
      <c r="D512" s="51">
        <f>'Raw Data'!J647</f>
        <v>68740</v>
      </c>
      <c r="E512" s="52">
        <f t="shared" si="1"/>
        <v>-68740</v>
      </c>
      <c r="F512" s="53"/>
      <c r="G512" s="54">
        <f>'Raw Data'!AG647</f>
        <v>0</v>
      </c>
      <c r="H512" s="55">
        <f>'Raw Data'!L647</f>
        <v>0.07</v>
      </c>
      <c r="I512" s="56">
        <f t="shared" si="2"/>
        <v>-0.07</v>
      </c>
      <c r="J512" s="57"/>
      <c r="K512" s="58" t="str">
        <f>'Raw Data'!AH647</f>
        <v/>
      </c>
      <c r="L512" s="51">
        <f>'Raw Data'!N647</f>
        <v>4174.4</v>
      </c>
      <c r="M512" s="52">
        <f t="shared" si="3"/>
        <v>-4174.4</v>
      </c>
      <c r="N512" s="57"/>
      <c r="O512" s="58">
        <f>'Raw Data'!AS647</f>
        <v>231.85</v>
      </c>
      <c r="P512" s="51">
        <f>'Raw Data'!Y647</f>
        <v>153.35</v>
      </c>
      <c r="Q512" s="52">
        <f t="shared" si="4"/>
        <v>-78.5</v>
      </c>
      <c r="R512" s="57"/>
      <c r="S512" s="58">
        <f t="shared" si="5"/>
        <v>-4252.9</v>
      </c>
    </row>
    <row r="513" ht="12.75" customHeight="1">
      <c r="A513" s="62">
        <v>44477.0</v>
      </c>
      <c r="B513" s="60">
        <f>'Raw Data'!C599</f>
        <v>5793389</v>
      </c>
      <c r="C513" s="50">
        <f>'Raw Data'!AE599</f>
        <v>0</v>
      </c>
      <c r="D513" s="51">
        <f>'Raw Data'!J599</f>
        <v>13799</v>
      </c>
      <c r="E513" s="52">
        <f t="shared" si="1"/>
        <v>-13799</v>
      </c>
      <c r="F513" s="53"/>
      <c r="G513" s="54">
        <f>'Raw Data'!AG599</f>
        <v>0</v>
      </c>
      <c r="H513" s="55">
        <f>'Raw Data'!L599</f>
        <v>0</v>
      </c>
      <c r="I513" s="56">
        <f t="shared" si="2"/>
        <v>0</v>
      </c>
      <c r="J513" s="57"/>
      <c r="K513" s="58" t="str">
        <f>'Raw Data'!AH599</f>
        <v/>
      </c>
      <c r="L513" s="51">
        <f>'Raw Data'!N599</f>
        <v>0</v>
      </c>
      <c r="M513" s="52">
        <f t="shared" si="3"/>
        <v>0</v>
      </c>
      <c r="N513" s="57"/>
      <c r="O513" s="58">
        <f>'Raw Data'!AS599</f>
        <v>112.35</v>
      </c>
      <c r="P513" s="51">
        <f>'Raw Data'!Y599</f>
        <v>108.2</v>
      </c>
      <c r="Q513" s="52">
        <f t="shared" si="4"/>
        <v>-4.15</v>
      </c>
      <c r="R513" s="57"/>
      <c r="S513" s="58">
        <f t="shared" si="5"/>
        <v>-4.15</v>
      </c>
    </row>
    <row r="514" ht="12.75" customHeight="1">
      <c r="A514" s="62">
        <v>44477.0</v>
      </c>
      <c r="B514" s="60">
        <f>'Raw Data'!C600</f>
        <v>5795202</v>
      </c>
      <c r="C514" s="50">
        <f>'Raw Data'!AE600</f>
        <v>0</v>
      </c>
      <c r="D514" s="51">
        <f>'Raw Data'!J600</f>
        <v>33594</v>
      </c>
      <c r="E514" s="52">
        <f t="shared" si="1"/>
        <v>-33594</v>
      </c>
      <c r="F514" s="53"/>
      <c r="G514" s="54">
        <f>'Raw Data'!AG600</f>
        <v>0</v>
      </c>
      <c r="H514" s="55">
        <f>'Raw Data'!L600</f>
        <v>0</v>
      </c>
      <c r="I514" s="56">
        <f t="shared" si="2"/>
        <v>0</v>
      </c>
      <c r="J514" s="57"/>
      <c r="K514" s="58" t="str">
        <f>'Raw Data'!AH600</f>
        <v/>
      </c>
      <c r="L514" s="51">
        <f>'Raw Data'!N600</f>
        <v>0</v>
      </c>
      <c r="M514" s="52">
        <f t="shared" si="3"/>
        <v>0</v>
      </c>
      <c r="N514" s="57"/>
      <c r="O514" s="58">
        <f>'Raw Data'!AS600</f>
        <v>227.95</v>
      </c>
      <c r="P514" s="51">
        <f>'Raw Data'!Y600</f>
        <v>161.35</v>
      </c>
      <c r="Q514" s="52">
        <f t="shared" si="4"/>
        <v>-66.6</v>
      </c>
      <c r="R514" s="57"/>
      <c r="S514" s="58">
        <f t="shared" si="5"/>
        <v>-66.6</v>
      </c>
    </row>
    <row r="515" ht="12.75" customHeight="1">
      <c r="A515" s="62">
        <v>44477.0</v>
      </c>
      <c r="B515" s="60">
        <f>'Raw Data'!C642</f>
        <v>5795202</v>
      </c>
      <c r="C515" s="50">
        <f>'Raw Data'!AE642</f>
        <v>0</v>
      </c>
      <c r="D515" s="51">
        <f>'Raw Data'!J642</f>
        <v>33594</v>
      </c>
      <c r="E515" s="52">
        <f t="shared" si="1"/>
        <v>-33594</v>
      </c>
      <c r="F515" s="53"/>
      <c r="G515" s="54">
        <f>'Raw Data'!AG642</f>
        <v>0</v>
      </c>
      <c r="H515" s="55">
        <f>'Raw Data'!L642</f>
        <v>0</v>
      </c>
      <c r="I515" s="56">
        <f t="shared" si="2"/>
        <v>0</v>
      </c>
      <c r="J515" s="57"/>
      <c r="K515" s="58" t="str">
        <f>'Raw Data'!AH642</f>
        <v/>
      </c>
      <c r="L515" s="51">
        <f>'Raw Data'!N642</f>
        <v>0</v>
      </c>
      <c r="M515" s="52">
        <f t="shared" si="3"/>
        <v>0</v>
      </c>
      <c r="N515" s="57"/>
      <c r="O515" s="58">
        <f>'Raw Data'!AS642</f>
        <v>227.95</v>
      </c>
      <c r="P515" s="51">
        <f>'Raw Data'!Y642</f>
        <v>161.35</v>
      </c>
      <c r="Q515" s="52">
        <f t="shared" si="4"/>
        <v>-66.6</v>
      </c>
      <c r="R515" s="57"/>
      <c r="S515" s="58">
        <f t="shared" si="5"/>
        <v>-66.6</v>
      </c>
    </row>
    <row r="516" ht="12.75" customHeight="1">
      <c r="A516" s="62">
        <v>44477.0</v>
      </c>
      <c r="B516" s="60">
        <f>'Raw Data'!C601</f>
        <v>5850556</v>
      </c>
      <c r="C516" s="50">
        <f>'Raw Data'!AE601</f>
        <v>0</v>
      </c>
      <c r="D516" s="51">
        <f>'Raw Data'!J601</f>
        <v>9122</v>
      </c>
      <c r="E516" s="52">
        <f t="shared" si="1"/>
        <v>-9122</v>
      </c>
      <c r="F516" s="53"/>
      <c r="G516" s="54">
        <f>'Raw Data'!AG601</f>
        <v>0</v>
      </c>
      <c r="H516" s="55">
        <f>'Raw Data'!L601</f>
        <v>0.075</v>
      </c>
      <c r="I516" s="56">
        <f t="shared" si="2"/>
        <v>-0.075</v>
      </c>
      <c r="J516" s="57"/>
      <c r="K516" s="58" t="str">
        <f>'Raw Data'!AH601</f>
        <v/>
      </c>
      <c r="L516" s="51">
        <f>'Raw Data'!N601</f>
        <v>622.32</v>
      </c>
      <c r="M516" s="52">
        <f t="shared" si="3"/>
        <v>-622.32</v>
      </c>
      <c r="N516" s="57"/>
      <c r="O516" s="58">
        <f>'Raw Data'!AS601</f>
        <v>1036.97</v>
      </c>
      <c r="P516" s="51">
        <f>'Raw Data'!Y601</f>
        <v>384.35</v>
      </c>
      <c r="Q516" s="52">
        <f t="shared" si="4"/>
        <v>-652.62</v>
      </c>
      <c r="R516" s="57"/>
      <c r="S516" s="58">
        <f t="shared" si="5"/>
        <v>-1274.94</v>
      </c>
    </row>
    <row r="517" ht="12.75" customHeight="1">
      <c r="A517" s="62">
        <v>44477.0</v>
      </c>
      <c r="B517" s="60">
        <f>'Raw Data'!C658</f>
        <v>5893646</v>
      </c>
      <c r="C517" s="50">
        <f>'Raw Data'!AE658</f>
        <v>0</v>
      </c>
      <c r="D517" s="51">
        <f>'Raw Data'!J658</f>
        <v>82162.03</v>
      </c>
      <c r="E517" s="52">
        <f t="shared" si="1"/>
        <v>-82162.03</v>
      </c>
      <c r="F517" s="53"/>
      <c r="G517" s="54">
        <f>'Raw Data'!AG658</f>
        <v>0</v>
      </c>
      <c r="H517" s="55">
        <f>'Raw Data'!L658</f>
        <v>0.07</v>
      </c>
      <c r="I517" s="56">
        <f t="shared" si="2"/>
        <v>-0.07</v>
      </c>
      <c r="J517" s="57"/>
      <c r="K517" s="58" t="str">
        <f>'Raw Data'!AH658</f>
        <v/>
      </c>
      <c r="L517" s="51">
        <f>'Raw Data'!N658</f>
        <v>4979.72</v>
      </c>
      <c r="M517" s="52">
        <f t="shared" si="3"/>
        <v>-4979.72</v>
      </c>
      <c r="N517" s="57"/>
      <c r="O517" s="58">
        <f>'Raw Data'!AS658</f>
        <v>253.35</v>
      </c>
      <c r="P517" s="51">
        <f>'Raw Data'!Y658</f>
        <v>161.35</v>
      </c>
      <c r="Q517" s="52">
        <f t="shared" si="4"/>
        <v>-92</v>
      </c>
      <c r="R517" s="57"/>
      <c r="S517" s="58">
        <f t="shared" si="5"/>
        <v>-5071.72</v>
      </c>
    </row>
    <row r="518" ht="12.75" customHeight="1">
      <c r="A518" s="62">
        <v>44477.0</v>
      </c>
      <c r="B518" s="49">
        <f>'Raw Data'!C547</f>
        <v>5899148</v>
      </c>
      <c r="C518" s="50">
        <f>'Raw Data'!AE547</f>
        <v>0</v>
      </c>
      <c r="D518" s="51">
        <f>'Raw Data'!J547</f>
        <v>63480</v>
      </c>
      <c r="E518" s="52">
        <f t="shared" si="1"/>
        <v>-63480</v>
      </c>
      <c r="F518" s="53"/>
      <c r="G518" s="54">
        <f>'Raw Data'!AG547</f>
        <v>0</v>
      </c>
      <c r="H518" s="55">
        <f>'Raw Data'!L547</f>
        <v>0.07</v>
      </c>
      <c r="I518" s="56">
        <f t="shared" si="2"/>
        <v>-0.07</v>
      </c>
      <c r="J518" s="57"/>
      <c r="K518" s="58">
        <f>'Raw Data'!AH547</f>
        <v>3858.8</v>
      </c>
      <c r="L518" s="51">
        <f>'Raw Data'!N547</f>
        <v>3858.8</v>
      </c>
      <c r="M518" s="52">
        <f t="shared" si="3"/>
        <v>0</v>
      </c>
      <c r="N518" s="57"/>
      <c r="O518" s="58">
        <f>'Raw Data'!AS547</f>
        <v>99.75</v>
      </c>
      <c r="P518" s="51">
        <f>'Raw Data'!Y547</f>
        <v>297.85</v>
      </c>
      <c r="Q518" s="52">
        <f t="shared" si="4"/>
        <v>198.1</v>
      </c>
      <c r="R518" s="57"/>
      <c r="S518" s="58">
        <f t="shared" si="5"/>
        <v>198.1</v>
      </c>
    </row>
    <row r="519" ht="12.75" customHeight="1">
      <c r="A519" s="62">
        <v>44477.0</v>
      </c>
      <c r="B519" s="49">
        <f>'Raw Data'!C512</f>
        <v>5909438</v>
      </c>
      <c r="C519" s="50">
        <f>'Raw Data'!AE512</f>
        <v>0</v>
      </c>
      <c r="D519" s="51">
        <f>'Raw Data'!J512</f>
        <v>30500</v>
      </c>
      <c r="E519" s="52">
        <f t="shared" si="1"/>
        <v>-30500</v>
      </c>
      <c r="F519" s="53"/>
      <c r="G519" s="54">
        <f>'Raw Data'!AG512</f>
        <v>0</v>
      </c>
      <c r="H519" s="55">
        <f>'Raw Data'!L512</f>
        <v>0.07</v>
      </c>
      <c r="I519" s="56">
        <f t="shared" si="2"/>
        <v>-0.07</v>
      </c>
      <c r="J519" s="57"/>
      <c r="K519" s="58">
        <f>'Raw Data'!AH512</f>
        <v>1880</v>
      </c>
      <c r="L519" s="51">
        <f>'Raw Data'!N512</f>
        <v>1880</v>
      </c>
      <c r="M519" s="52">
        <f t="shared" si="3"/>
        <v>0</v>
      </c>
      <c r="N519" s="57"/>
      <c r="O519" s="58">
        <f>'Raw Data'!AS512</f>
        <v>396.85</v>
      </c>
      <c r="P519" s="51">
        <f>'Raw Data'!Y512</f>
        <v>386.35</v>
      </c>
      <c r="Q519" s="52">
        <f t="shared" si="4"/>
        <v>-10.5</v>
      </c>
      <c r="R519" s="57"/>
      <c r="S519" s="58">
        <f t="shared" si="5"/>
        <v>-10.5</v>
      </c>
    </row>
    <row r="520" ht="12.75" customHeight="1">
      <c r="A520" s="62">
        <v>44477.0</v>
      </c>
      <c r="B520" s="60">
        <f>'Raw Data'!C602</f>
        <v>6048783</v>
      </c>
      <c r="C520" s="50">
        <f>'Raw Data'!AE602</f>
        <v>0</v>
      </c>
      <c r="D520" s="51">
        <f>'Raw Data'!J602</f>
        <v>22773.6</v>
      </c>
      <c r="E520" s="52">
        <f t="shared" si="1"/>
        <v>-22773.6</v>
      </c>
      <c r="F520" s="53"/>
      <c r="G520" s="54">
        <f>'Raw Data'!AG602</f>
        <v>0</v>
      </c>
      <c r="H520" s="55">
        <f>'Raw Data'!L602</f>
        <v>0.07</v>
      </c>
      <c r="I520" s="56">
        <f t="shared" si="2"/>
        <v>-0.07</v>
      </c>
      <c r="J520" s="57"/>
      <c r="K520" s="58" t="str">
        <f>'Raw Data'!AH602</f>
        <v/>
      </c>
      <c r="L520" s="51">
        <f>'Raw Data'!N602</f>
        <v>1416.42</v>
      </c>
      <c r="M520" s="52">
        <f t="shared" si="3"/>
        <v>-1416.42</v>
      </c>
      <c r="N520" s="57"/>
      <c r="O520" s="58">
        <f>'Raw Data'!AS602</f>
        <v>150.35</v>
      </c>
      <c r="P520" s="51">
        <f>'Raw Data'!Y602</f>
        <v>355.85</v>
      </c>
      <c r="Q520" s="52">
        <f t="shared" si="4"/>
        <v>205.5</v>
      </c>
      <c r="R520" s="57"/>
      <c r="S520" s="58">
        <f t="shared" si="5"/>
        <v>-1210.92</v>
      </c>
    </row>
    <row r="521" ht="12.75" customHeight="1">
      <c r="A521" s="62">
        <v>44477.0</v>
      </c>
      <c r="B521" s="60">
        <f>'Raw Data'!C659</f>
        <v>6053305</v>
      </c>
      <c r="C521" s="50">
        <f>'Raw Data'!AE659</f>
        <v>0</v>
      </c>
      <c r="D521" s="51">
        <f>'Raw Data'!J659</f>
        <v>57681</v>
      </c>
      <c r="E521" s="52">
        <f t="shared" si="1"/>
        <v>-57681</v>
      </c>
      <c r="F521" s="53"/>
      <c r="G521" s="54">
        <f>'Raw Data'!AG659</f>
        <v>0</v>
      </c>
      <c r="H521" s="55">
        <f>'Raw Data'!L659</f>
        <v>0.07</v>
      </c>
      <c r="I521" s="56">
        <f t="shared" si="2"/>
        <v>-0.07</v>
      </c>
      <c r="J521" s="57"/>
      <c r="K521" s="58" t="str">
        <f>'Raw Data'!AH659</f>
        <v/>
      </c>
      <c r="L521" s="51">
        <f>'Raw Data'!N659</f>
        <v>3510.86</v>
      </c>
      <c r="M521" s="52">
        <f t="shared" si="3"/>
        <v>-3510.86</v>
      </c>
      <c r="N521" s="57"/>
      <c r="O521" s="58">
        <f>'Raw Data'!AS659</f>
        <v>3869.77</v>
      </c>
      <c r="P521" s="51">
        <f>'Raw Data'!Y659</f>
        <v>216.6</v>
      </c>
      <c r="Q521" s="52">
        <f t="shared" si="4"/>
        <v>-3653.17</v>
      </c>
      <c r="R521" s="57"/>
      <c r="S521" s="58">
        <f t="shared" si="5"/>
        <v>-7164.03</v>
      </c>
    </row>
    <row r="522" ht="12.75" customHeight="1">
      <c r="A522" s="62">
        <v>44477.0</v>
      </c>
      <c r="B522" s="60">
        <f>'Raw Data'!C620</f>
        <v>6097126</v>
      </c>
      <c r="C522" s="50">
        <f>'Raw Data'!AE620</f>
        <v>0</v>
      </c>
      <c r="D522" s="51">
        <f>'Raw Data'!J620</f>
        <v>33168</v>
      </c>
      <c r="E522" s="52">
        <f t="shared" si="1"/>
        <v>-33168</v>
      </c>
      <c r="F522" s="53"/>
      <c r="G522" s="54">
        <f>'Raw Data'!AG620</f>
        <v>0</v>
      </c>
      <c r="H522" s="55">
        <f>'Raw Data'!L620</f>
        <v>0</v>
      </c>
      <c r="I522" s="56">
        <f t="shared" si="2"/>
        <v>0</v>
      </c>
      <c r="J522" s="57"/>
      <c r="K522" s="58" t="str">
        <f>'Raw Data'!AH620</f>
        <v/>
      </c>
      <c r="L522" s="51">
        <f>'Raw Data'!N620</f>
        <v>0</v>
      </c>
      <c r="M522" s="52">
        <f t="shared" si="3"/>
        <v>0</v>
      </c>
      <c r="N522" s="57"/>
      <c r="O522" s="58">
        <f>'Raw Data'!AS620</f>
        <v>104.35</v>
      </c>
      <c r="P522" s="51">
        <f>'Raw Data'!Y620</f>
        <v>100.2</v>
      </c>
      <c r="Q522" s="52">
        <f t="shared" si="4"/>
        <v>-4.15</v>
      </c>
      <c r="R522" s="57"/>
      <c r="S522" s="58">
        <f t="shared" si="5"/>
        <v>-4.15</v>
      </c>
    </row>
    <row r="523" ht="12.75" customHeight="1">
      <c r="A523" s="62">
        <v>44477.0</v>
      </c>
      <c r="B523" s="60">
        <f>'Raw Data'!C549</f>
        <v>6116063</v>
      </c>
      <c r="C523" s="50">
        <f>'Raw Data'!AE549</f>
        <v>0</v>
      </c>
      <c r="D523" s="51">
        <f>'Raw Data'!J549</f>
        <v>12279</v>
      </c>
      <c r="E523" s="52">
        <f t="shared" si="1"/>
        <v>-12279</v>
      </c>
      <c r="F523" s="53"/>
      <c r="G523" s="54">
        <f>'Raw Data'!AG549</f>
        <v>0</v>
      </c>
      <c r="H523" s="55">
        <f>'Raw Data'!L549</f>
        <v>0</v>
      </c>
      <c r="I523" s="56">
        <f t="shared" si="2"/>
        <v>0</v>
      </c>
      <c r="J523" s="57"/>
      <c r="K523" s="58" t="str">
        <f>'Raw Data'!AH549</f>
        <v/>
      </c>
      <c r="L523" s="51">
        <f>'Raw Data'!N549</f>
        <v>0</v>
      </c>
      <c r="M523" s="52">
        <f t="shared" si="3"/>
        <v>0</v>
      </c>
      <c r="N523" s="57"/>
      <c r="O523" s="58">
        <f>'Raw Data'!AS549</f>
        <v>173.85</v>
      </c>
      <c r="P523" s="51">
        <f>'Raw Data'!Y549</f>
        <v>100.2</v>
      </c>
      <c r="Q523" s="52">
        <f t="shared" si="4"/>
        <v>-73.65</v>
      </c>
      <c r="R523" s="57"/>
      <c r="S523" s="58">
        <f t="shared" si="5"/>
        <v>-73.65</v>
      </c>
    </row>
    <row r="524" ht="12.75" customHeight="1">
      <c r="A524" s="62">
        <v>44477.0</v>
      </c>
      <c r="B524" s="49">
        <f>'Raw Data'!C520</f>
        <v>6153397</v>
      </c>
      <c r="C524" s="50">
        <f>'Raw Data'!AE520</f>
        <v>0</v>
      </c>
      <c r="D524" s="51">
        <f>'Raw Data'!J520</f>
        <v>36913</v>
      </c>
      <c r="E524" s="52">
        <f t="shared" si="1"/>
        <v>-36913</v>
      </c>
      <c r="F524" s="53"/>
      <c r="G524" s="54">
        <f>'Raw Data'!AG520</f>
        <v>0</v>
      </c>
      <c r="H524" s="55">
        <f>'Raw Data'!L520</f>
        <v>0.075</v>
      </c>
      <c r="I524" s="56">
        <f t="shared" si="2"/>
        <v>-0.075</v>
      </c>
      <c r="J524" s="57"/>
      <c r="K524" s="58">
        <f>'Raw Data'!AH520</f>
        <v>2242.44</v>
      </c>
      <c r="L524" s="51">
        <f>'Raw Data'!N520</f>
        <v>2289.78</v>
      </c>
      <c r="M524" s="52">
        <f t="shared" si="3"/>
        <v>-47.34</v>
      </c>
      <c r="N524" s="57"/>
      <c r="O524" s="58">
        <f>'Raw Data'!AS520</f>
        <v>396.85</v>
      </c>
      <c r="P524" s="51">
        <f>'Raw Data'!Y520</f>
        <v>376.35</v>
      </c>
      <c r="Q524" s="52">
        <f t="shared" si="4"/>
        <v>-20.5</v>
      </c>
      <c r="R524" s="57"/>
      <c r="S524" s="58">
        <f t="shared" si="5"/>
        <v>-67.84</v>
      </c>
    </row>
    <row r="525" ht="12.75" customHeight="1">
      <c r="A525" s="62">
        <v>44477.0</v>
      </c>
      <c r="B525" s="60">
        <f>'Raw Data'!C621</f>
        <v>6214592</v>
      </c>
      <c r="C525" s="50">
        <f>'Raw Data'!AE621</f>
        <v>0</v>
      </c>
      <c r="D525" s="51">
        <f>'Raw Data'!J621</f>
        <v>41127</v>
      </c>
      <c r="E525" s="52">
        <f t="shared" si="1"/>
        <v>-41127</v>
      </c>
      <c r="F525" s="53"/>
      <c r="G525" s="54">
        <f>'Raw Data'!AG621</f>
        <v>0</v>
      </c>
      <c r="H525" s="55">
        <f>'Raw Data'!L621</f>
        <v>0</v>
      </c>
      <c r="I525" s="56">
        <f t="shared" si="2"/>
        <v>0</v>
      </c>
      <c r="J525" s="57"/>
      <c r="K525" s="58" t="str">
        <f>'Raw Data'!AH621</f>
        <v/>
      </c>
      <c r="L525" s="51">
        <f>'Raw Data'!N621</f>
        <v>0</v>
      </c>
      <c r="M525" s="52">
        <f t="shared" si="3"/>
        <v>0</v>
      </c>
      <c r="N525" s="57"/>
      <c r="O525" s="58">
        <f>'Raw Data'!AS621</f>
        <v>167.49</v>
      </c>
      <c r="P525" s="51">
        <f>'Raw Data'!Y621</f>
        <v>108.2</v>
      </c>
      <c r="Q525" s="52">
        <f t="shared" si="4"/>
        <v>-59.29</v>
      </c>
      <c r="R525" s="57"/>
      <c r="S525" s="58">
        <f t="shared" si="5"/>
        <v>-59.29</v>
      </c>
    </row>
    <row r="526" ht="12.75" customHeight="1">
      <c r="A526" s="62">
        <v>44477.0</v>
      </c>
      <c r="B526" s="49">
        <f>'Raw Data'!C529</f>
        <v>6226169</v>
      </c>
      <c r="C526" s="50">
        <f>'Raw Data'!AE529</f>
        <v>0</v>
      </c>
      <c r="D526" s="51">
        <f>'Raw Data'!J529</f>
        <v>49919</v>
      </c>
      <c r="E526" s="52">
        <f t="shared" si="1"/>
        <v>-49919</v>
      </c>
      <c r="F526" s="53"/>
      <c r="G526" s="54">
        <f>'Raw Data'!AG529</f>
        <v>0</v>
      </c>
      <c r="H526" s="55">
        <f>'Raw Data'!L529</f>
        <v>0</v>
      </c>
      <c r="I526" s="56">
        <f t="shared" si="2"/>
        <v>0</v>
      </c>
      <c r="J526" s="57"/>
      <c r="K526" s="58" t="str">
        <f>'Raw Data'!AH529</f>
        <v/>
      </c>
      <c r="L526" s="51">
        <f>'Raw Data'!N529</f>
        <v>0</v>
      </c>
      <c r="M526" s="52">
        <f t="shared" si="3"/>
        <v>0</v>
      </c>
      <c r="N526" s="57"/>
      <c r="O526" s="58">
        <f>'Raw Data'!AS529</f>
        <v>173.85</v>
      </c>
      <c r="P526" s="51">
        <f>'Raw Data'!Y529</f>
        <v>153.35</v>
      </c>
      <c r="Q526" s="52">
        <f t="shared" si="4"/>
        <v>-20.5</v>
      </c>
      <c r="R526" s="57"/>
      <c r="S526" s="58">
        <f t="shared" si="5"/>
        <v>-20.5</v>
      </c>
    </row>
    <row r="527" ht="12.75" customHeight="1">
      <c r="A527" s="62">
        <v>44477.0</v>
      </c>
      <c r="B527" s="60">
        <f>'Raw Data'!C550</f>
        <v>6250131</v>
      </c>
      <c r="C527" s="50">
        <f>'Raw Data'!AE550</f>
        <v>0</v>
      </c>
      <c r="D527" s="51">
        <f>'Raw Data'!J550</f>
        <v>1130.4</v>
      </c>
      <c r="E527" s="52">
        <f t="shared" si="1"/>
        <v>-1130.4</v>
      </c>
      <c r="F527" s="53"/>
      <c r="G527" s="54">
        <f>'Raw Data'!AG550</f>
        <v>0</v>
      </c>
      <c r="H527" s="55">
        <f>'Raw Data'!L550</f>
        <v>0.075</v>
      </c>
      <c r="I527" s="56">
        <f t="shared" si="2"/>
        <v>-0.075</v>
      </c>
      <c r="J527" s="57"/>
      <c r="K527" s="58">
        <f>'Raw Data'!AH550</f>
        <v>1130.4</v>
      </c>
      <c r="L527" s="51">
        <f>'Raw Data'!N550</f>
        <v>84.78</v>
      </c>
      <c r="M527" s="52">
        <f t="shared" si="3"/>
        <v>1045.62</v>
      </c>
      <c r="N527" s="57"/>
      <c r="O527" s="58">
        <f>'Raw Data'!AS550</f>
        <v>406.85</v>
      </c>
      <c r="P527" s="51">
        <f>'Raw Data'!Y550</f>
        <v>386.35</v>
      </c>
      <c r="Q527" s="52">
        <f t="shared" si="4"/>
        <v>-20.5</v>
      </c>
      <c r="R527" s="57"/>
      <c r="S527" s="58">
        <f t="shared" si="5"/>
        <v>1025.12</v>
      </c>
    </row>
    <row r="528" ht="12.75" customHeight="1">
      <c r="A528" s="62">
        <v>44477.0</v>
      </c>
      <c r="B528" s="60">
        <f>'Raw Data'!C584</f>
        <v>6282898</v>
      </c>
      <c r="C528" s="50">
        <f>'Raw Data'!AE584</f>
        <v>0</v>
      </c>
      <c r="D528" s="51">
        <f>'Raw Data'!J584</f>
        <v>15590</v>
      </c>
      <c r="E528" s="52">
        <f t="shared" si="1"/>
        <v>-15590</v>
      </c>
      <c r="F528" s="53"/>
      <c r="G528" s="54">
        <f>'Raw Data'!AG584</f>
        <v>0</v>
      </c>
      <c r="H528" s="55">
        <f>'Raw Data'!L584</f>
        <v>0.075</v>
      </c>
      <c r="I528" s="56">
        <f t="shared" si="2"/>
        <v>-0.075</v>
      </c>
      <c r="J528" s="57"/>
      <c r="K528" s="58">
        <f>'Raw Data'!AH584</f>
        <v>1010.4</v>
      </c>
      <c r="L528" s="51">
        <f>'Raw Data'!N584</f>
        <v>1010.4</v>
      </c>
      <c r="M528" s="52">
        <f t="shared" si="3"/>
        <v>0</v>
      </c>
      <c r="N528" s="57"/>
      <c r="O528" s="58">
        <f>'Raw Data'!AS584</f>
        <v>396.85</v>
      </c>
      <c r="P528" s="51">
        <f>'Raw Data'!Y584</f>
        <v>376.35</v>
      </c>
      <c r="Q528" s="52">
        <f t="shared" si="4"/>
        <v>-20.5</v>
      </c>
      <c r="R528" s="57"/>
      <c r="S528" s="58">
        <f t="shared" si="5"/>
        <v>-20.5</v>
      </c>
    </row>
    <row r="529" ht="12.75" customHeight="1">
      <c r="A529" s="62">
        <v>44477.0</v>
      </c>
      <c r="B529" s="49">
        <f>'Raw Data'!C530</f>
        <v>6295109</v>
      </c>
      <c r="C529" s="50">
        <f>'Raw Data'!AE530</f>
        <v>33995</v>
      </c>
      <c r="D529" s="51">
        <f>'Raw Data'!J530</f>
        <v>31310.86</v>
      </c>
      <c r="E529" s="52">
        <f t="shared" si="1"/>
        <v>2684.14</v>
      </c>
      <c r="F529" s="53"/>
      <c r="G529" s="54">
        <f>'Raw Data'!AG530</f>
        <v>0</v>
      </c>
      <c r="H529" s="55">
        <f>'Raw Data'!L530</f>
        <v>0.065</v>
      </c>
      <c r="I529" s="56">
        <f t="shared" si="2"/>
        <v>-0.065</v>
      </c>
      <c r="J529" s="57"/>
      <c r="K529" s="58">
        <f>'Raw Data'!AH530</f>
        <v>2064.7</v>
      </c>
      <c r="L529" s="51">
        <f>'Raw Data'!N530</f>
        <v>1903.65</v>
      </c>
      <c r="M529" s="52">
        <f t="shared" si="3"/>
        <v>161.05</v>
      </c>
      <c r="N529" s="57"/>
      <c r="O529" s="58">
        <f>'Raw Data'!AS530</f>
        <v>406.85</v>
      </c>
      <c r="P529" s="51">
        <f>'Raw Data'!Y530</f>
        <v>386.35</v>
      </c>
      <c r="Q529" s="52">
        <f t="shared" si="4"/>
        <v>-20.5</v>
      </c>
      <c r="R529" s="57"/>
      <c r="S529" s="58">
        <f t="shared" si="5"/>
        <v>140.55</v>
      </c>
    </row>
    <row r="530" ht="12.75" customHeight="1">
      <c r="A530" s="62">
        <v>44477.0</v>
      </c>
      <c r="B530" s="60">
        <f>'Raw Data'!C622</f>
        <v>6321985</v>
      </c>
      <c r="C530" s="50">
        <f>'Raw Data'!AE622</f>
        <v>0</v>
      </c>
      <c r="D530" s="51">
        <f>'Raw Data'!J622</f>
        <v>18590</v>
      </c>
      <c r="E530" s="52">
        <f t="shared" si="1"/>
        <v>-18590</v>
      </c>
      <c r="F530" s="53"/>
      <c r="G530" s="54">
        <f>'Raw Data'!AG622</f>
        <v>0</v>
      </c>
      <c r="H530" s="55">
        <f>'Raw Data'!L622</f>
        <v>0.07</v>
      </c>
      <c r="I530" s="56">
        <f t="shared" si="2"/>
        <v>-0.07</v>
      </c>
      <c r="J530" s="57"/>
      <c r="K530" s="58">
        <f>'Raw Data'!AH622</f>
        <v>1165.4</v>
      </c>
      <c r="L530" s="51">
        <f>'Raw Data'!N622</f>
        <v>1165.4</v>
      </c>
      <c r="M530" s="52">
        <f t="shared" si="3"/>
        <v>0</v>
      </c>
      <c r="N530" s="57"/>
      <c r="O530" s="58">
        <f>'Raw Data'!AS622</f>
        <v>406.85</v>
      </c>
      <c r="P530" s="51">
        <f>'Raw Data'!Y622</f>
        <v>386.35</v>
      </c>
      <c r="Q530" s="52">
        <f t="shared" si="4"/>
        <v>-20.5</v>
      </c>
      <c r="R530" s="57"/>
      <c r="S530" s="58">
        <f t="shared" si="5"/>
        <v>-20.5</v>
      </c>
    </row>
    <row r="531" ht="12.75" customHeight="1">
      <c r="A531" s="62">
        <v>44477.0</v>
      </c>
      <c r="B531" s="60">
        <f>'Raw Data'!C648</f>
        <v>6331172</v>
      </c>
      <c r="C531" s="50">
        <f>'Raw Data'!AE648</f>
        <v>0</v>
      </c>
      <c r="D531" s="51">
        <f>'Raw Data'!J648</f>
        <v>42996</v>
      </c>
      <c r="E531" s="52">
        <f t="shared" si="1"/>
        <v>-42996</v>
      </c>
      <c r="F531" s="53"/>
      <c r="G531" s="54">
        <f>'Raw Data'!AG648</f>
        <v>0</v>
      </c>
      <c r="H531" s="55">
        <f>'Raw Data'!L648</f>
        <v>0</v>
      </c>
      <c r="I531" s="56">
        <f t="shared" si="2"/>
        <v>0</v>
      </c>
      <c r="J531" s="57"/>
      <c r="K531" s="58" t="str">
        <f>'Raw Data'!AH648</f>
        <v/>
      </c>
      <c r="L531" s="51">
        <f>'Raw Data'!N648</f>
        <v>0</v>
      </c>
      <c r="M531" s="52">
        <f t="shared" si="3"/>
        <v>0</v>
      </c>
      <c r="N531" s="57"/>
      <c r="O531" s="58">
        <f>'Raw Data'!AS648</f>
        <v>173.85</v>
      </c>
      <c r="P531" s="51">
        <f>'Raw Data'!Y648</f>
        <v>153.35</v>
      </c>
      <c r="Q531" s="52">
        <f t="shared" si="4"/>
        <v>-20.5</v>
      </c>
      <c r="R531" s="57"/>
      <c r="S531" s="58">
        <f t="shared" si="5"/>
        <v>-20.5</v>
      </c>
    </row>
    <row r="532" ht="12.75" customHeight="1">
      <c r="A532" s="62">
        <v>44477.0</v>
      </c>
      <c r="B532" s="49">
        <f>'Raw Data'!C526</f>
        <v>6332037</v>
      </c>
      <c r="C532" s="50">
        <f>'Raw Data'!AE526</f>
        <v>0</v>
      </c>
      <c r="D532" s="51">
        <f>'Raw Data'!J526</f>
        <v>19694</v>
      </c>
      <c r="E532" s="52">
        <f t="shared" si="1"/>
        <v>-19694</v>
      </c>
      <c r="F532" s="53"/>
      <c r="G532" s="54">
        <f>'Raw Data'!AG526</f>
        <v>0</v>
      </c>
      <c r="H532" s="55">
        <f>'Raw Data'!L526</f>
        <v>0</v>
      </c>
      <c r="I532" s="56">
        <f t="shared" si="2"/>
        <v>0</v>
      </c>
      <c r="J532" s="57"/>
      <c r="K532" s="58" t="str">
        <f>'Raw Data'!AH526</f>
        <v/>
      </c>
      <c r="L532" s="51">
        <f>'Raw Data'!N526</f>
        <v>0</v>
      </c>
      <c r="M532" s="52">
        <f t="shared" si="3"/>
        <v>0</v>
      </c>
      <c r="N532" s="57"/>
      <c r="O532" s="58">
        <f>'Raw Data'!AS526</f>
        <v>199.04</v>
      </c>
      <c r="P532" s="51">
        <f>'Raw Data'!Y526</f>
        <v>161.35</v>
      </c>
      <c r="Q532" s="52">
        <f t="shared" si="4"/>
        <v>-37.69</v>
      </c>
      <c r="R532" s="57"/>
      <c r="S532" s="58">
        <f t="shared" si="5"/>
        <v>-37.69</v>
      </c>
    </row>
    <row r="533" ht="12.75" customHeight="1">
      <c r="A533" s="62">
        <v>44477.0</v>
      </c>
      <c r="B533" s="60">
        <f>'Raw Data'!C643</f>
        <v>6335082</v>
      </c>
      <c r="C533" s="50">
        <f>'Raw Data'!AE643</f>
        <v>0</v>
      </c>
      <c r="D533" s="51">
        <f>'Raw Data'!J643</f>
        <v>14582</v>
      </c>
      <c r="E533" s="52">
        <f t="shared" si="1"/>
        <v>-14582</v>
      </c>
      <c r="F533" s="53"/>
      <c r="G533" s="54">
        <f>'Raw Data'!AG643</f>
        <v>0</v>
      </c>
      <c r="H533" s="55">
        <f>'Raw Data'!L643</f>
        <v>0.075</v>
      </c>
      <c r="I533" s="56">
        <f t="shared" si="2"/>
        <v>-0.075</v>
      </c>
      <c r="J533" s="57"/>
      <c r="K533" s="58">
        <f>'Raw Data'!AH643</f>
        <v>764.7</v>
      </c>
      <c r="L533" s="51">
        <f>'Raw Data'!N643</f>
        <v>949.92</v>
      </c>
      <c r="M533" s="52">
        <f t="shared" si="3"/>
        <v>-185.22</v>
      </c>
      <c r="N533" s="57"/>
      <c r="O533" s="58">
        <f>'Raw Data'!AS643</f>
        <v>143.02</v>
      </c>
      <c r="P533" s="51">
        <f>'Raw Data'!Y643</f>
        <v>108.2</v>
      </c>
      <c r="Q533" s="52">
        <f t="shared" si="4"/>
        <v>-34.82</v>
      </c>
      <c r="R533" s="57"/>
      <c r="S533" s="58">
        <f t="shared" si="5"/>
        <v>-220.04</v>
      </c>
    </row>
    <row r="534" ht="12.75" customHeight="1">
      <c r="A534" s="62">
        <v>44477.0</v>
      </c>
      <c r="B534" s="60">
        <f>'Raw Data'!C649</f>
        <v>6335424</v>
      </c>
      <c r="C534" s="50">
        <f>'Raw Data'!AE649</f>
        <v>0</v>
      </c>
      <c r="D534" s="51">
        <f>'Raw Data'!J649</f>
        <v>46601</v>
      </c>
      <c r="E534" s="52">
        <f t="shared" si="1"/>
        <v>-46601</v>
      </c>
      <c r="F534" s="53"/>
      <c r="G534" s="54">
        <f>'Raw Data'!AG649</f>
        <v>0</v>
      </c>
      <c r="H534" s="55">
        <f>'Raw Data'!L649</f>
        <v>0.07</v>
      </c>
      <c r="I534" s="56">
        <f t="shared" si="2"/>
        <v>-0.07</v>
      </c>
      <c r="J534" s="57"/>
      <c r="K534" s="58">
        <f>'Raw Data'!AH649</f>
        <v>2837.06</v>
      </c>
      <c r="L534" s="51">
        <f>'Raw Data'!N649</f>
        <v>2846.06</v>
      </c>
      <c r="M534" s="52">
        <f t="shared" si="3"/>
        <v>-9</v>
      </c>
      <c r="N534" s="57"/>
      <c r="O534" s="58">
        <f>'Raw Data'!AS649</f>
        <v>199.04</v>
      </c>
      <c r="P534" s="51">
        <f>'Raw Data'!Y649</f>
        <v>386.35</v>
      </c>
      <c r="Q534" s="52">
        <f t="shared" si="4"/>
        <v>187.31</v>
      </c>
      <c r="R534" s="57"/>
      <c r="S534" s="58">
        <f t="shared" si="5"/>
        <v>178.31</v>
      </c>
    </row>
    <row r="535" ht="12.75" customHeight="1">
      <c r="A535" s="62">
        <v>44477.0</v>
      </c>
      <c r="B535" s="60">
        <f>'Raw Data'!C569</f>
        <v>6339091</v>
      </c>
      <c r="C535" s="50">
        <f>'Raw Data'!AE569</f>
        <v>24500</v>
      </c>
      <c r="D535" s="51">
        <f>'Raw Data'!J569</f>
        <v>24650</v>
      </c>
      <c r="E535" s="52">
        <f t="shared" si="1"/>
        <v>-150</v>
      </c>
      <c r="F535" s="53"/>
      <c r="G535" s="54">
        <f>'Raw Data'!AG569</f>
        <v>0</v>
      </c>
      <c r="H535" s="55">
        <f>'Raw Data'!L569</f>
        <v>0.065</v>
      </c>
      <c r="I535" s="56">
        <f t="shared" si="2"/>
        <v>-0.065</v>
      </c>
      <c r="J535" s="57"/>
      <c r="K535" s="58">
        <f>'Raw Data'!AH569</f>
        <v>1495</v>
      </c>
      <c r="L535" s="51">
        <f>'Raw Data'!N569</f>
        <v>1504</v>
      </c>
      <c r="M535" s="52">
        <f t="shared" si="3"/>
        <v>-9</v>
      </c>
      <c r="N535" s="57"/>
      <c r="O535" s="58">
        <f>'Raw Data'!AS569</f>
        <v>199.04</v>
      </c>
      <c r="P535" s="51">
        <f>'Raw Data'!Y569</f>
        <v>216.6</v>
      </c>
      <c r="Q535" s="52">
        <f t="shared" si="4"/>
        <v>17.56</v>
      </c>
      <c r="R535" s="57"/>
      <c r="S535" s="58">
        <f t="shared" si="5"/>
        <v>8.56</v>
      </c>
    </row>
    <row r="536" ht="12.75" customHeight="1">
      <c r="A536" s="62">
        <v>44477.0</v>
      </c>
      <c r="B536" s="49">
        <f>'Raw Data'!C531</f>
        <v>6342724</v>
      </c>
      <c r="C536" s="50">
        <f>'Raw Data'!AE531</f>
        <v>0</v>
      </c>
      <c r="D536" s="51">
        <f>'Raw Data'!J531</f>
        <v>46990</v>
      </c>
      <c r="E536" s="52">
        <f t="shared" si="1"/>
        <v>-46990</v>
      </c>
      <c r="F536" s="53"/>
      <c r="G536" s="54">
        <f>'Raw Data'!AG531</f>
        <v>0</v>
      </c>
      <c r="H536" s="55">
        <f>'Raw Data'!L531</f>
        <v>0.07</v>
      </c>
      <c r="I536" s="56">
        <f t="shared" si="2"/>
        <v>-0.07</v>
      </c>
      <c r="J536" s="57"/>
      <c r="K536" s="58" t="str">
        <f>'Raw Data'!AH531</f>
        <v/>
      </c>
      <c r="L536" s="51">
        <f>'Raw Data'!N531</f>
        <v>2869.4</v>
      </c>
      <c r="M536" s="52">
        <f t="shared" si="3"/>
        <v>-2869.4</v>
      </c>
      <c r="N536" s="57"/>
      <c r="O536" s="58">
        <f>'Raw Data'!AS531</f>
        <v>213.74</v>
      </c>
      <c r="P536" s="51">
        <f>'Raw Data'!Y531</f>
        <v>159.35</v>
      </c>
      <c r="Q536" s="52">
        <f t="shared" si="4"/>
        <v>-54.39</v>
      </c>
      <c r="R536" s="57"/>
      <c r="S536" s="58">
        <f t="shared" si="5"/>
        <v>-2923.79</v>
      </c>
    </row>
    <row r="537" ht="12.75" customHeight="1">
      <c r="A537" s="62">
        <v>44477.0</v>
      </c>
      <c r="B537" s="49">
        <f>'Raw Data'!C532</f>
        <v>6343282</v>
      </c>
      <c r="C537" s="50">
        <f>'Raw Data'!AE532</f>
        <v>0</v>
      </c>
      <c r="D537" s="51">
        <f>'Raw Data'!J532</f>
        <v>20990</v>
      </c>
      <c r="E537" s="52">
        <f t="shared" si="1"/>
        <v>-20990</v>
      </c>
      <c r="F537" s="53"/>
      <c r="G537" s="54">
        <f>'Raw Data'!AG532</f>
        <v>0</v>
      </c>
      <c r="H537" s="55">
        <f>'Raw Data'!L532</f>
        <v>0.07</v>
      </c>
      <c r="I537" s="56">
        <f t="shared" si="2"/>
        <v>-0.07</v>
      </c>
      <c r="J537" s="57"/>
      <c r="K537" s="58">
        <f>'Raw Data'!AH532</f>
        <v>1309.4</v>
      </c>
      <c r="L537" s="51">
        <f>'Raw Data'!N532</f>
        <v>1309.4</v>
      </c>
      <c r="M537" s="52">
        <f t="shared" si="3"/>
        <v>0</v>
      </c>
      <c r="N537" s="57"/>
      <c r="O537" s="58">
        <f>'Raw Data'!AS532</f>
        <v>439.35</v>
      </c>
      <c r="P537" s="51">
        <f>'Raw Data'!Y532</f>
        <v>386.35</v>
      </c>
      <c r="Q537" s="52">
        <f t="shared" si="4"/>
        <v>-53</v>
      </c>
      <c r="R537" s="57"/>
      <c r="S537" s="58">
        <f t="shared" si="5"/>
        <v>-53</v>
      </c>
    </row>
    <row r="538" ht="12.75" customHeight="1">
      <c r="A538" s="62">
        <v>44477.0</v>
      </c>
      <c r="B538" s="49">
        <f>'Raw Data'!C544</f>
        <v>6345106</v>
      </c>
      <c r="C538" s="50">
        <f>'Raw Data'!AE544</f>
        <v>0</v>
      </c>
      <c r="D538" s="51">
        <f>'Raw Data'!J544</f>
        <v>13477</v>
      </c>
      <c r="E538" s="52">
        <f t="shared" si="1"/>
        <v>-13477</v>
      </c>
      <c r="F538" s="53"/>
      <c r="G538" s="54">
        <f>'Raw Data'!AG544</f>
        <v>0</v>
      </c>
      <c r="H538" s="55">
        <f>'Raw Data'!L544</f>
        <v>0.075</v>
      </c>
      <c r="I538" s="56">
        <f t="shared" si="2"/>
        <v>-0.075</v>
      </c>
      <c r="J538" s="57"/>
      <c r="K538" s="58">
        <f>'Raw Data'!AH544</f>
        <v>734.28</v>
      </c>
      <c r="L538" s="51">
        <f>'Raw Data'!N544</f>
        <v>883.62</v>
      </c>
      <c r="M538" s="52">
        <f t="shared" si="3"/>
        <v>-149.34</v>
      </c>
      <c r="N538" s="57"/>
      <c r="O538" s="58">
        <f>'Raw Data'!AS544</f>
        <v>144.65</v>
      </c>
      <c r="P538" s="51">
        <f>'Raw Data'!Y544</f>
        <v>108.2</v>
      </c>
      <c r="Q538" s="52">
        <f t="shared" si="4"/>
        <v>-36.45</v>
      </c>
      <c r="R538" s="57"/>
      <c r="S538" s="58">
        <f t="shared" si="5"/>
        <v>-185.79</v>
      </c>
    </row>
    <row r="539" ht="12.75" customHeight="1">
      <c r="A539" s="62">
        <v>44477.0</v>
      </c>
      <c r="B539" s="49">
        <f>'Raw Data'!C545</f>
        <v>6356446</v>
      </c>
      <c r="C539" s="50">
        <f>'Raw Data'!AE545</f>
        <v>0</v>
      </c>
      <c r="D539" s="51">
        <f>'Raw Data'!J545</f>
        <v>19698</v>
      </c>
      <c r="E539" s="52">
        <f t="shared" si="1"/>
        <v>-19698</v>
      </c>
      <c r="F539" s="53"/>
      <c r="G539" s="54">
        <f>'Raw Data'!AG545</f>
        <v>0</v>
      </c>
      <c r="H539" s="55">
        <f>'Raw Data'!L545</f>
        <v>0</v>
      </c>
      <c r="I539" s="56">
        <f t="shared" si="2"/>
        <v>0</v>
      </c>
      <c r="J539" s="57"/>
      <c r="K539" s="58" t="str">
        <f>'Raw Data'!AH545</f>
        <v/>
      </c>
      <c r="L539" s="51">
        <f>'Raw Data'!N545</f>
        <v>0</v>
      </c>
      <c r="M539" s="52">
        <f t="shared" si="3"/>
        <v>0</v>
      </c>
      <c r="N539" s="57"/>
      <c r="O539" s="58">
        <f>'Raw Data'!AS545</f>
        <v>194.35</v>
      </c>
      <c r="P539" s="51">
        <f>'Raw Data'!Y545</f>
        <v>149.35</v>
      </c>
      <c r="Q539" s="52">
        <f t="shared" si="4"/>
        <v>-45</v>
      </c>
      <c r="R539" s="57"/>
      <c r="S539" s="58">
        <f t="shared" si="5"/>
        <v>-45</v>
      </c>
    </row>
    <row r="540" ht="12.75" customHeight="1">
      <c r="A540" s="62">
        <v>44477.0</v>
      </c>
      <c r="B540" s="49">
        <f>'Raw Data'!C533</f>
        <v>6358898</v>
      </c>
      <c r="C540" s="50">
        <f>'Raw Data'!AE533</f>
        <v>0</v>
      </c>
      <c r="D540" s="51">
        <f>'Raw Data'!J533</f>
        <v>9260</v>
      </c>
      <c r="E540" s="52">
        <f t="shared" si="1"/>
        <v>-9260</v>
      </c>
      <c r="F540" s="53"/>
      <c r="G540" s="54">
        <f>'Raw Data'!AG533</f>
        <v>0</v>
      </c>
      <c r="H540" s="55">
        <f>'Raw Data'!L533</f>
        <v>0.07</v>
      </c>
      <c r="I540" s="56">
        <f t="shared" si="2"/>
        <v>-0.07</v>
      </c>
      <c r="J540" s="57"/>
      <c r="K540" s="58">
        <f>'Raw Data'!AH533</f>
        <v>605.6</v>
      </c>
      <c r="L540" s="51">
        <f>'Raw Data'!N533</f>
        <v>605.6</v>
      </c>
      <c r="M540" s="52">
        <f t="shared" si="3"/>
        <v>0</v>
      </c>
      <c r="N540" s="57"/>
      <c r="O540" s="58">
        <f>'Raw Data'!AS533</f>
        <v>406.85</v>
      </c>
      <c r="P540" s="51">
        <f>'Raw Data'!Y533</f>
        <v>386.35</v>
      </c>
      <c r="Q540" s="52">
        <f t="shared" si="4"/>
        <v>-20.5</v>
      </c>
      <c r="R540" s="57"/>
      <c r="S540" s="58">
        <f t="shared" si="5"/>
        <v>-20.5</v>
      </c>
    </row>
    <row r="541" ht="12.75" customHeight="1">
      <c r="A541" s="62">
        <v>44477.0</v>
      </c>
      <c r="B541" s="49">
        <f>'Raw Data'!C534</f>
        <v>6360907</v>
      </c>
      <c r="C541" s="50">
        <f>'Raw Data'!AE534</f>
        <v>0</v>
      </c>
      <c r="D541" s="51">
        <f>'Raw Data'!J534</f>
        <v>35646</v>
      </c>
      <c r="E541" s="52">
        <f t="shared" si="1"/>
        <v>-35646</v>
      </c>
      <c r="F541" s="53"/>
      <c r="G541" s="54">
        <f>'Raw Data'!AG534</f>
        <v>0</v>
      </c>
      <c r="H541" s="55">
        <f>'Raw Data'!L534</f>
        <v>0</v>
      </c>
      <c r="I541" s="56">
        <f t="shared" si="2"/>
        <v>0</v>
      </c>
      <c r="J541" s="57"/>
      <c r="K541" s="58" t="str">
        <f>'Raw Data'!AH534</f>
        <v/>
      </c>
      <c r="L541" s="51">
        <f>'Raw Data'!N534</f>
        <v>0</v>
      </c>
      <c r="M541" s="52">
        <f t="shared" si="3"/>
        <v>0</v>
      </c>
      <c r="N541" s="57"/>
      <c r="O541" s="58">
        <f>'Raw Data'!AS534</f>
        <v>173.85</v>
      </c>
      <c r="P541" s="51">
        <f>'Raw Data'!Y534</f>
        <v>153.35</v>
      </c>
      <c r="Q541" s="52">
        <f t="shared" si="4"/>
        <v>-20.5</v>
      </c>
      <c r="R541" s="57"/>
      <c r="S541" s="58">
        <f t="shared" si="5"/>
        <v>-20.5</v>
      </c>
    </row>
    <row r="542" ht="12.75" customHeight="1">
      <c r="A542" s="62">
        <v>44477.0</v>
      </c>
      <c r="B542" s="60">
        <f>'Raw Data'!C603</f>
        <v>6385978</v>
      </c>
      <c r="C542" s="50">
        <f>'Raw Data'!AE603</f>
        <v>0</v>
      </c>
      <c r="D542" s="51">
        <f>'Raw Data'!J603</f>
        <v>24787</v>
      </c>
      <c r="E542" s="52">
        <f t="shared" si="1"/>
        <v>-24787</v>
      </c>
      <c r="F542" s="53"/>
      <c r="G542" s="54">
        <f>'Raw Data'!AG603</f>
        <v>0</v>
      </c>
      <c r="H542" s="55">
        <f>'Raw Data'!L603</f>
        <v>0</v>
      </c>
      <c r="I542" s="56">
        <f t="shared" si="2"/>
        <v>0</v>
      </c>
      <c r="J542" s="57"/>
      <c r="K542" s="58" t="str">
        <f>'Raw Data'!AH603</f>
        <v/>
      </c>
      <c r="L542" s="51">
        <f>'Raw Data'!N603</f>
        <v>0</v>
      </c>
      <c r="M542" s="52">
        <f t="shared" si="3"/>
        <v>0</v>
      </c>
      <c r="N542" s="57"/>
      <c r="O542" s="58">
        <f>'Raw Data'!AS603</f>
        <v>134.89</v>
      </c>
      <c r="P542" s="51">
        <f>'Raw Data'!Y603</f>
        <v>108.2</v>
      </c>
      <c r="Q542" s="52">
        <f t="shared" si="4"/>
        <v>-26.69</v>
      </c>
      <c r="R542" s="57"/>
      <c r="S542" s="58">
        <f t="shared" si="5"/>
        <v>-26.69</v>
      </c>
    </row>
    <row r="543" ht="12.75" customHeight="1">
      <c r="A543" s="62">
        <v>44477.0</v>
      </c>
      <c r="B543" s="60">
        <f>'Raw Data'!C586</f>
        <v>6392207</v>
      </c>
      <c r="C543" s="50">
        <f>'Raw Data'!AE586</f>
        <v>0</v>
      </c>
      <c r="D543" s="51">
        <f>'Raw Data'!J586</f>
        <v>36125</v>
      </c>
      <c r="E543" s="52">
        <f t="shared" si="1"/>
        <v>-36125</v>
      </c>
      <c r="F543" s="53"/>
      <c r="G543" s="54">
        <f>'Raw Data'!AG586</f>
        <v>0</v>
      </c>
      <c r="H543" s="55">
        <f>'Raw Data'!L586</f>
        <v>0.07</v>
      </c>
      <c r="I543" s="56">
        <f t="shared" si="2"/>
        <v>-0.07</v>
      </c>
      <c r="J543" s="57"/>
      <c r="K543" s="58" t="str">
        <f>'Raw Data'!AH586</f>
        <v/>
      </c>
      <c r="L543" s="51">
        <f>'Raw Data'!N586</f>
        <v>2217.5</v>
      </c>
      <c r="M543" s="52">
        <f t="shared" si="3"/>
        <v>-2217.5</v>
      </c>
      <c r="N543" s="57"/>
      <c r="O543" s="58">
        <f>'Raw Data'!AS586</f>
        <v>2502.85</v>
      </c>
      <c r="P543" s="51">
        <f>'Raw Data'!Y586</f>
        <v>386.35</v>
      </c>
      <c r="Q543" s="52">
        <f t="shared" si="4"/>
        <v>-2116.5</v>
      </c>
      <c r="R543" s="57"/>
      <c r="S543" s="58">
        <f t="shared" si="5"/>
        <v>-4334</v>
      </c>
    </row>
    <row r="544" ht="12.75" customHeight="1">
      <c r="A544" s="62">
        <v>44477.0</v>
      </c>
      <c r="B544" s="49">
        <f>'Raw Data'!C535</f>
        <v>6400614</v>
      </c>
      <c r="C544" s="50">
        <f>'Raw Data'!AE535</f>
        <v>0</v>
      </c>
      <c r="D544" s="51">
        <f>'Raw Data'!J535</f>
        <v>62187.6</v>
      </c>
      <c r="E544" s="52">
        <f t="shared" si="1"/>
        <v>-62187.6</v>
      </c>
      <c r="F544" s="53"/>
      <c r="G544" s="54">
        <f>'Raw Data'!AG535</f>
        <v>0</v>
      </c>
      <c r="H544" s="55">
        <f>'Raw Data'!L535</f>
        <v>0.06</v>
      </c>
      <c r="I544" s="56">
        <f t="shared" si="2"/>
        <v>-0.06</v>
      </c>
      <c r="J544" s="57"/>
      <c r="K544" s="58">
        <f>'Raw Data'!AH535</f>
        <v>3601.5</v>
      </c>
      <c r="L544" s="51">
        <f>'Raw Data'!N535</f>
        <v>3731.26</v>
      </c>
      <c r="M544" s="52">
        <f t="shared" si="3"/>
        <v>-129.76</v>
      </c>
      <c r="N544" s="57"/>
      <c r="O544" s="58">
        <f>'Raw Data'!AS535</f>
        <v>398.85</v>
      </c>
      <c r="P544" s="51">
        <f>'Raw Data'!Y535</f>
        <v>378.35</v>
      </c>
      <c r="Q544" s="52">
        <f t="shared" si="4"/>
        <v>-20.5</v>
      </c>
      <c r="R544" s="57"/>
      <c r="S544" s="58">
        <f t="shared" si="5"/>
        <v>-150.26</v>
      </c>
    </row>
    <row r="545" ht="12.75" customHeight="1">
      <c r="A545" s="62">
        <v>44477.0</v>
      </c>
      <c r="B545" s="60">
        <f>'Raw Data'!C587</f>
        <v>6412903</v>
      </c>
      <c r="C545" s="50">
        <f>'Raw Data'!AE587</f>
        <v>0</v>
      </c>
      <c r="D545" s="51">
        <f>'Raw Data'!J587</f>
        <v>50622.92</v>
      </c>
      <c r="E545" s="52">
        <f t="shared" si="1"/>
        <v>-50622.92</v>
      </c>
      <c r="F545" s="53"/>
      <c r="G545" s="54">
        <f>'Raw Data'!AG587</f>
        <v>0</v>
      </c>
      <c r="H545" s="55">
        <f>'Raw Data'!L587</f>
        <v>0</v>
      </c>
      <c r="I545" s="56">
        <f t="shared" si="2"/>
        <v>0</v>
      </c>
      <c r="J545" s="57"/>
      <c r="K545" s="58" t="str">
        <f>'Raw Data'!AH587</f>
        <v/>
      </c>
      <c r="L545" s="51">
        <f>'Raw Data'!N587</f>
        <v>0</v>
      </c>
      <c r="M545" s="52">
        <f t="shared" si="3"/>
        <v>0</v>
      </c>
      <c r="N545" s="57"/>
      <c r="O545" s="58">
        <f>'Raw Data'!AS587</f>
        <v>173.85</v>
      </c>
      <c r="P545" s="51">
        <f>'Raw Data'!Y587</f>
        <v>208.6</v>
      </c>
      <c r="Q545" s="52">
        <f t="shared" si="4"/>
        <v>34.75</v>
      </c>
      <c r="R545" s="57"/>
      <c r="S545" s="58">
        <f t="shared" si="5"/>
        <v>34.75</v>
      </c>
    </row>
    <row r="546" ht="12.75" customHeight="1">
      <c r="A546" s="62">
        <v>44477.0</v>
      </c>
      <c r="B546" s="49">
        <f>'Raw Data'!C513</f>
        <v>6417573</v>
      </c>
      <c r="C546" s="50">
        <f>'Raw Data'!AE513</f>
        <v>0</v>
      </c>
      <c r="D546" s="51">
        <f>'Raw Data'!J513</f>
        <v>45896.54</v>
      </c>
      <c r="E546" s="52">
        <f t="shared" si="1"/>
        <v>-45896.54</v>
      </c>
      <c r="F546" s="53"/>
      <c r="G546" s="54">
        <f>'Raw Data'!AG513</f>
        <v>0</v>
      </c>
      <c r="H546" s="55">
        <f>'Raw Data'!L513</f>
        <v>0.07</v>
      </c>
      <c r="I546" s="56">
        <f t="shared" si="2"/>
        <v>-0.07</v>
      </c>
      <c r="J546" s="57"/>
      <c r="K546" s="58">
        <f>'Raw Data'!AH513</f>
        <v>2727.2</v>
      </c>
      <c r="L546" s="51">
        <f>'Raw Data'!N513</f>
        <v>2803.79</v>
      </c>
      <c r="M546" s="52">
        <f t="shared" si="3"/>
        <v>-76.59</v>
      </c>
      <c r="N546" s="57"/>
      <c r="O546" s="58">
        <f>'Raw Data'!AS513</f>
        <v>398.85</v>
      </c>
      <c r="P546" s="51">
        <f>'Raw Data'!Y513</f>
        <v>378.35</v>
      </c>
      <c r="Q546" s="52">
        <f t="shared" si="4"/>
        <v>-20.5</v>
      </c>
      <c r="R546" s="57"/>
      <c r="S546" s="58">
        <f t="shared" si="5"/>
        <v>-97.09</v>
      </c>
    </row>
    <row r="547" ht="12.75" customHeight="1">
      <c r="A547" s="62">
        <v>44477.0</v>
      </c>
      <c r="B547" s="60">
        <f>'Raw Data'!C623</f>
        <v>6428264</v>
      </c>
      <c r="C547" s="50">
        <f>'Raw Data'!AE623</f>
        <v>0</v>
      </c>
      <c r="D547" s="51">
        <f>'Raw Data'!J623</f>
        <v>4623.6</v>
      </c>
      <c r="E547" s="52">
        <f t="shared" si="1"/>
        <v>-4623.6</v>
      </c>
      <c r="F547" s="53"/>
      <c r="G547" s="54">
        <f>'Raw Data'!AG623</f>
        <v>0</v>
      </c>
      <c r="H547" s="55">
        <f>'Raw Data'!L623</f>
        <v>0.075</v>
      </c>
      <c r="I547" s="56">
        <f t="shared" si="2"/>
        <v>-0.075</v>
      </c>
      <c r="J547" s="57"/>
      <c r="K547" s="58" t="str">
        <f>'Raw Data'!AH623</f>
        <v/>
      </c>
      <c r="L547" s="51">
        <f>'Raw Data'!N623</f>
        <v>346.77</v>
      </c>
      <c r="M547" s="52">
        <f t="shared" si="3"/>
        <v>-346.77</v>
      </c>
      <c r="N547" s="57"/>
      <c r="O547" s="58">
        <f>'Raw Data'!AS623</f>
        <v>116.85</v>
      </c>
      <c r="P547" s="51">
        <f>'Raw Data'!Y623</f>
        <v>108.2</v>
      </c>
      <c r="Q547" s="52">
        <f t="shared" si="4"/>
        <v>-8.65</v>
      </c>
      <c r="R547" s="57"/>
      <c r="S547" s="58">
        <f t="shared" si="5"/>
        <v>-355.42</v>
      </c>
    </row>
    <row r="548" ht="12.75" customHeight="1">
      <c r="A548" s="62">
        <v>44477.0</v>
      </c>
      <c r="B548" s="60">
        <f>'Raw Data'!C570</f>
        <v>6436645</v>
      </c>
      <c r="C548" s="50">
        <f>'Raw Data'!AE570</f>
        <v>0</v>
      </c>
      <c r="D548" s="51">
        <f>'Raw Data'!J570</f>
        <v>28153.5</v>
      </c>
      <c r="E548" s="52">
        <f t="shared" si="1"/>
        <v>-28153.5</v>
      </c>
      <c r="F548" s="53"/>
      <c r="G548" s="54">
        <f>'Raw Data'!AG570</f>
        <v>0</v>
      </c>
      <c r="H548" s="55">
        <f>'Raw Data'!L570</f>
        <v>0</v>
      </c>
      <c r="I548" s="56">
        <f t="shared" si="2"/>
        <v>0</v>
      </c>
      <c r="J548" s="57"/>
      <c r="K548" s="58" t="str">
        <f>'Raw Data'!AH570</f>
        <v/>
      </c>
      <c r="L548" s="51">
        <f>'Raw Data'!N570</f>
        <v>0</v>
      </c>
      <c r="M548" s="52">
        <f t="shared" si="3"/>
        <v>0</v>
      </c>
      <c r="N548" s="57"/>
      <c r="O548" s="58">
        <f>'Raw Data'!AS570</f>
        <v>163.85</v>
      </c>
      <c r="P548" s="51">
        <f>'Raw Data'!Y570</f>
        <v>153.35</v>
      </c>
      <c r="Q548" s="52">
        <f t="shared" si="4"/>
        <v>-10.5</v>
      </c>
      <c r="R548" s="57"/>
      <c r="S548" s="58">
        <f t="shared" si="5"/>
        <v>-10.5</v>
      </c>
    </row>
    <row r="549" ht="12.75" customHeight="1">
      <c r="A549" s="62">
        <v>44477.0</v>
      </c>
      <c r="B549" s="49">
        <f>'Raw Data'!C527</f>
        <v>6442529</v>
      </c>
      <c r="C549" s="50">
        <f>'Raw Data'!AE527</f>
        <v>0</v>
      </c>
      <c r="D549" s="51">
        <f>'Raw Data'!J527</f>
        <v>7850.91</v>
      </c>
      <c r="E549" s="52">
        <f t="shared" si="1"/>
        <v>-7850.91</v>
      </c>
      <c r="F549" s="53"/>
      <c r="G549" s="54">
        <f>'Raw Data'!AG527</f>
        <v>0</v>
      </c>
      <c r="H549" s="55">
        <f>'Raw Data'!L527</f>
        <v>0.075</v>
      </c>
      <c r="I549" s="56">
        <f t="shared" si="2"/>
        <v>-0.075</v>
      </c>
      <c r="J549" s="57"/>
      <c r="K549" s="58" t="str">
        <f>'Raw Data'!AH527</f>
        <v/>
      </c>
      <c r="L549" s="51">
        <f>'Raw Data'!N527</f>
        <v>546.06</v>
      </c>
      <c r="M549" s="52">
        <f t="shared" si="3"/>
        <v>-546.06</v>
      </c>
      <c r="N549" s="57"/>
      <c r="O549" s="58">
        <f>'Raw Data'!AS527</f>
        <v>147.1</v>
      </c>
      <c r="P549" s="51">
        <f>'Raw Data'!Y527</f>
        <v>133.35</v>
      </c>
      <c r="Q549" s="52">
        <f t="shared" si="4"/>
        <v>-13.75</v>
      </c>
      <c r="R549" s="57"/>
      <c r="S549" s="58">
        <f t="shared" si="5"/>
        <v>-559.81</v>
      </c>
    </row>
    <row r="550" ht="12.75" customHeight="1">
      <c r="A550" s="62">
        <v>44477.0</v>
      </c>
      <c r="B550" s="49">
        <f>'Raw Data'!C536</f>
        <v>6446140</v>
      </c>
      <c r="C550" s="50">
        <f>'Raw Data'!AE536</f>
        <v>0</v>
      </c>
      <c r="D550" s="51">
        <f>'Raw Data'!J536</f>
        <v>38429</v>
      </c>
      <c r="E550" s="52">
        <f t="shared" si="1"/>
        <v>-38429</v>
      </c>
      <c r="F550" s="53"/>
      <c r="G550" s="54">
        <f>'Raw Data'!AG536</f>
        <v>0</v>
      </c>
      <c r="H550" s="55">
        <f>'Raw Data'!L536</f>
        <v>0</v>
      </c>
      <c r="I550" s="56">
        <f t="shared" si="2"/>
        <v>0</v>
      </c>
      <c r="J550" s="57"/>
      <c r="K550" s="58" t="str">
        <f>'Raw Data'!AH536</f>
        <v/>
      </c>
      <c r="L550" s="51">
        <f>'Raw Data'!N536</f>
        <v>0</v>
      </c>
      <c r="M550" s="52">
        <f t="shared" si="3"/>
        <v>0</v>
      </c>
      <c r="N550" s="57"/>
      <c r="O550" s="58">
        <f>'Raw Data'!AS536</f>
        <v>177.1</v>
      </c>
      <c r="P550" s="51">
        <f>'Raw Data'!Y536</f>
        <v>161.35</v>
      </c>
      <c r="Q550" s="52">
        <f t="shared" si="4"/>
        <v>-15.75</v>
      </c>
      <c r="R550" s="57"/>
      <c r="S550" s="58">
        <f t="shared" si="5"/>
        <v>-15.75</v>
      </c>
    </row>
    <row r="551" ht="12.75" customHeight="1">
      <c r="A551" s="62">
        <v>44477.0</v>
      </c>
      <c r="B551" s="49">
        <f>'Raw Data'!C537</f>
        <v>6448279</v>
      </c>
      <c r="C551" s="50">
        <f>'Raw Data'!AE537</f>
        <v>0</v>
      </c>
      <c r="D551" s="51" t="str">
        <f>'Raw Data'!J537</f>
        <v/>
      </c>
      <c r="E551" s="52">
        <f t="shared" si="1"/>
        <v>0</v>
      </c>
      <c r="F551" s="53"/>
      <c r="G551" s="54">
        <f>'Raw Data'!AG537</f>
        <v>0</v>
      </c>
      <c r="H551" s="55">
        <f>'Raw Data'!L537</f>
        <v>0</v>
      </c>
      <c r="I551" s="56">
        <f t="shared" si="2"/>
        <v>0</v>
      </c>
      <c r="J551" s="57"/>
      <c r="K551" s="58" t="str">
        <f>'Raw Data'!AH537</f>
        <v/>
      </c>
      <c r="L551" s="51">
        <f>'Raw Data'!N537</f>
        <v>0</v>
      </c>
      <c r="M551" s="52">
        <f t="shared" si="3"/>
        <v>0</v>
      </c>
      <c r="N551" s="57"/>
      <c r="O551" s="58">
        <f>'Raw Data'!AS537</f>
        <v>197.02</v>
      </c>
      <c r="P551" s="51">
        <f>'Raw Data'!Y537</f>
        <v>236.85</v>
      </c>
      <c r="Q551" s="52">
        <f t="shared" si="4"/>
        <v>39.83</v>
      </c>
      <c r="R551" s="57"/>
      <c r="S551" s="58">
        <f t="shared" si="5"/>
        <v>39.83</v>
      </c>
    </row>
    <row r="552" ht="12.75" customHeight="1">
      <c r="A552" s="62">
        <v>44477.0</v>
      </c>
      <c r="B552" s="60">
        <f>'Raw Data'!C624</f>
        <v>6450297</v>
      </c>
      <c r="C552" s="50">
        <f>'Raw Data'!AE624</f>
        <v>0</v>
      </c>
      <c r="D552" s="51">
        <f>'Raw Data'!J624</f>
        <v>69125.6</v>
      </c>
      <c r="E552" s="52">
        <f t="shared" si="1"/>
        <v>-69125.6</v>
      </c>
      <c r="F552" s="53"/>
      <c r="G552" s="54">
        <f>'Raw Data'!AG624</f>
        <v>0</v>
      </c>
      <c r="H552" s="55">
        <f>'Raw Data'!L624</f>
        <v>0.07</v>
      </c>
      <c r="I552" s="56">
        <f t="shared" si="2"/>
        <v>-0.07</v>
      </c>
      <c r="J552" s="57"/>
      <c r="K552" s="58" t="str">
        <f>'Raw Data'!AH624</f>
        <v/>
      </c>
      <c r="L552" s="51">
        <f>'Raw Data'!N624</f>
        <v>4197.54</v>
      </c>
      <c r="M552" s="52">
        <f t="shared" si="3"/>
        <v>-4197.54</v>
      </c>
      <c r="N552" s="57"/>
      <c r="O552" s="58">
        <f>'Raw Data'!AS624</f>
        <v>153.85</v>
      </c>
      <c r="P552" s="51">
        <f>'Raw Data'!Y624</f>
        <v>108.2</v>
      </c>
      <c r="Q552" s="52">
        <f t="shared" si="4"/>
        <v>-45.65</v>
      </c>
      <c r="R552" s="57"/>
      <c r="S552" s="58">
        <f t="shared" si="5"/>
        <v>-4243.19</v>
      </c>
    </row>
    <row r="553" ht="12.75" customHeight="1">
      <c r="A553" s="62">
        <v>44477.0</v>
      </c>
      <c r="B553" s="60">
        <f>'Raw Data'!C571</f>
        <v>6452289</v>
      </c>
      <c r="C553" s="50">
        <f>'Raw Data'!AE571</f>
        <v>0</v>
      </c>
      <c r="D553" s="51">
        <f>'Raw Data'!J571</f>
        <v>34074</v>
      </c>
      <c r="E553" s="52">
        <f t="shared" si="1"/>
        <v>-34074</v>
      </c>
      <c r="F553" s="53"/>
      <c r="G553" s="54">
        <f>'Raw Data'!AG571</f>
        <v>0</v>
      </c>
      <c r="H553" s="55">
        <f>'Raw Data'!L571</f>
        <v>0</v>
      </c>
      <c r="I553" s="56">
        <f t="shared" si="2"/>
        <v>0</v>
      </c>
      <c r="J553" s="57"/>
      <c r="K553" s="58" t="str">
        <f>'Raw Data'!AH571</f>
        <v/>
      </c>
      <c r="L553" s="51">
        <f>'Raw Data'!N571</f>
        <v>0</v>
      </c>
      <c r="M553" s="52">
        <f t="shared" si="3"/>
        <v>0</v>
      </c>
      <c r="N553" s="57"/>
      <c r="O553" s="58">
        <f>'Raw Data'!AS571</f>
        <v>163.85</v>
      </c>
      <c r="P553" s="51">
        <f>'Raw Data'!Y571</f>
        <v>153.35</v>
      </c>
      <c r="Q553" s="52">
        <f t="shared" si="4"/>
        <v>-10.5</v>
      </c>
      <c r="R553" s="57"/>
      <c r="S553" s="58">
        <f t="shared" si="5"/>
        <v>-10.5</v>
      </c>
    </row>
    <row r="554" ht="12.75" customHeight="1">
      <c r="A554" s="62">
        <v>44477.0</v>
      </c>
      <c r="B554" s="60">
        <f>'Raw Data'!C625</f>
        <v>6454459</v>
      </c>
      <c r="C554" s="50">
        <f>'Raw Data'!AE625</f>
        <v>0</v>
      </c>
      <c r="D554" s="51">
        <f>'Raw Data'!J625</f>
        <v>16645</v>
      </c>
      <c r="E554" s="52">
        <f t="shared" si="1"/>
        <v>-16645</v>
      </c>
      <c r="F554" s="53"/>
      <c r="G554" s="54">
        <f>'Raw Data'!AG625</f>
        <v>0</v>
      </c>
      <c r="H554" s="55">
        <f>'Raw Data'!L625</f>
        <v>0.065</v>
      </c>
      <c r="I554" s="56">
        <f t="shared" si="2"/>
        <v>-0.065</v>
      </c>
      <c r="J554" s="57"/>
      <c r="K554" s="58" t="str">
        <f>'Raw Data'!AH625</f>
        <v/>
      </c>
      <c r="L554" s="51">
        <f>'Raw Data'!N625</f>
        <v>1023.7</v>
      </c>
      <c r="M554" s="52">
        <f t="shared" si="3"/>
        <v>-1023.7</v>
      </c>
      <c r="N554" s="57"/>
      <c r="O554" s="58">
        <f>'Raw Data'!AS625</f>
        <v>396.85</v>
      </c>
      <c r="P554" s="51">
        <f>'Raw Data'!Y625</f>
        <v>386.35</v>
      </c>
      <c r="Q554" s="52">
        <f t="shared" si="4"/>
        <v>-10.5</v>
      </c>
      <c r="R554" s="57"/>
      <c r="S554" s="58">
        <f t="shared" si="5"/>
        <v>-1034.2</v>
      </c>
    </row>
    <row r="555" ht="12.75" customHeight="1">
      <c r="A555" s="62">
        <v>44477.0</v>
      </c>
      <c r="B555" s="49">
        <f>'Raw Data'!C514</f>
        <v>6454889</v>
      </c>
      <c r="C555" s="50">
        <f>'Raw Data'!AE514</f>
        <v>0</v>
      </c>
      <c r="D555" s="51">
        <f>'Raw Data'!J514</f>
        <v>42857.25</v>
      </c>
      <c r="E555" s="52">
        <f t="shared" si="1"/>
        <v>-42857.25</v>
      </c>
      <c r="F555" s="53"/>
      <c r="G555" s="54">
        <f>'Raw Data'!AG514</f>
        <v>0</v>
      </c>
      <c r="H555" s="55">
        <f>'Raw Data'!L514</f>
        <v>0.07</v>
      </c>
      <c r="I555" s="56">
        <f t="shared" si="2"/>
        <v>-0.07</v>
      </c>
      <c r="J555" s="57"/>
      <c r="K555" s="58">
        <f>'Raw Data'!AH514</f>
        <v>2383.18</v>
      </c>
      <c r="L555" s="51">
        <f>'Raw Data'!N514</f>
        <v>2621.44</v>
      </c>
      <c r="M555" s="52">
        <f t="shared" si="3"/>
        <v>-238.26</v>
      </c>
      <c r="N555" s="57"/>
      <c r="O555" s="58">
        <f>'Raw Data'!AS514</f>
        <v>102.35</v>
      </c>
      <c r="P555" s="51">
        <f>'Raw Data'!Y514</f>
        <v>108.2</v>
      </c>
      <c r="Q555" s="52">
        <f t="shared" si="4"/>
        <v>5.85</v>
      </c>
      <c r="R555" s="57"/>
      <c r="S555" s="58">
        <f t="shared" si="5"/>
        <v>-232.41</v>
      </c>
    </row>
    <row r="556" ht="12.75" customHeight="1">
      <c r="A556" s="62">
        <v>44477.0</v>
      </c>
      <c r="B556" s="49">
        <f>'Raw Data'!C515</f>
        <v>6456704</v>
      </c>
      <c r="C556" s="50">
        <f>'Raw Data'!AE515</f>
        <v>0</v>
      </c>
      <c r="D556" s="51">
        <f>'Raw Data'!J515</f>
        <v>79612</v>
      </c>
      <c r="E556" s="52">
        <f t="shared" si="1"/>
        <v>-79612</v>
      </c>
      <c r="F556" s="53"/>
      <c r="G556" s="54">
        <f>'Raw Data'!AG515</f>
        <v>0</v>
      </c>
      <c r="H556" s="55">
        <f>'Raw Data'!L515</f>
        <v>0.065</v>
      </c>
      <c r="I556" s="56">
        <f t="shared" si="2"/>
        <v>-0.065</v>
      </c>
      <c r="J556" s="57"/>
      <c r="K556" s="58">
        <f>'Raw Data'!AH515</f>
        <v>4801.72</v>
      </c>
      <c r="L556" s="51">
        <f>'Raw Data'!N515</f>
        <v>4801.72</v>
      </c>
      <c r="M556" s="52">
        <f t="shared" si="3"/>
        <v>0</v>
      </c>
      <c r="N556" s="57"/>
      <c r="O556" s="58">
        <f>'Raw Data'!AS515</f>
        <v>254.43</v>
      </c>
      <c r="P556" s="51">
        <f>'Raw Data'!Y515</f>
        <v>371.85</v>
      </c>
      <c r="Q556" s="52">
        <f t="shared" si="4"/>
        <v>117.42</v>
      </c>
      <c r="R556" s="57"/>
      <c r="S556" s="58">
        <f t="shared" si="5"/>
        <v>117.42</v>
      </c>
    </row>
    <row r="557" ht="12.75" customHeight="1">
      <c r="A557" s="62">
        <v>44477.0</v>
      </c>
      <c r="B557" s="49">
        <f>'Raw Data'!C516</f>
        <v>6467474</v>
      </c>
      <c r="C557" s="50">
        <f>'Raw Data'!AE516</f>
        <v>0</v>
      </c>
      <c r="D557" s="51">
        <f>'Raw Data'!J516</f>
        <v>49490</v>
      </c>
      <c r="E557" s="52">
        <f t="shared" si="1"/>
        <v>-49490</v>
      </c>
      <c r="F557" s="53"/>
      <c r="G557" s="54">
        <f>'Raw Data'!AG516</f>
        <v>0</v>
      </c>
      <c r="H557" s="55">
        <f>'Raw Data'!L516</f>
        <v>0.07</v>
      </c>
      <c r="I557" s="56">
        <f t="shared" si="2"/>
        <v>-0.07</v>
      </c>
      <c r="J557" s="57"/>
      <c r="K557" s="58">
        <f>'Raw Data'!AH516</f>
        <v>2989.46</v>
      </c>
      <c r="L557" s="51">
        <f>'Raw Data'!N516</f>
        <v>3019.4</v>
      </c>
      <c r="M557" s="52">
        <f t="shared" si="3"/>
        <v>-29.94</v>
      </c>
      <c r="N557" s="57"/>
      <c r="O557" s="58">
        <f>'Raw Data'!AS516</f>
        <v>384.85</v>
      </c>
      <c r="P557" s="51">
        <f>'Raw Data'!Y516</f>
        <v>384.35</v>
      </c>
      <c r="Q557" s="52">
        <f t="shared" si="4"/>
        <v>-0.5</v>
      </c>
      <c r="R557" s="57"/>
      <c r="S557" s="58">
        <f t="shared" si="5"/>
        <v>-30.44</v>
      </c>
    </row>
    <row r="558" ht="12.75" customHeight="1">
      <c r="A558" s="62">
        <v>44477.0</v>
      </c>
      <c r="B558" s="49">
        <f>'Raw Data'!C521</f>
        <v>6470297</v>
      </c>
      <c r="C558" s="50">
        <f>'Raw Data'!AE521</f>
        <v>0</v>
      </c>
      <c r="D558" s="51">
        <f>'Raw Data'!J521</f>
        <v>131143.4</v>
      </c>
      <c r="E558" s="52">
        <f t="shared" si="1"/>
        <v>-131143.4</v>
      </c>
      <c r="F558" s="53"/>
      <c r="G558" s="54">
        <f>'Raw Data'!AG521</f>
        <v>0</v>
      </c>
      <c r="H558" s="55">
        <f>'Raw Data'!L521</f>
        <v>0.07</v>
      </c>
      <c r="I558" s="56">
        <f t="shared" si="2"/>
        <v>-0.07</v>
      </c>
      <c r="J558" s="57"/>
      <c r="K558" s="58">
        <f>'Raw Data'!AH521</f>
        <v>7795.4</v>
      </c>
      <c r="L558" s="51">
        <f>'Raw Data'!N521</f>
        <v>7918.6</v>
      </c>
      <c r="M558" s="52">
        <f t="shared" si="3"/>
        <v>-123.2</v>
      </c>
      <c r="N558" s="57"/>
      <c r="O558" s="58">
        <f>'Raw Data'!AS521</f>
        <v>331.85</v>
      </c>
      <c r="P558" s="51">
        <f>'Raw Data'!Y521</f>
        <v>98.2</v>
      </c>
      <c r="Q558" s="52">
        <f t="shared" si="4"/>
        <v>-233.65</v>
      </c>
      <c r="R558" s="57"/>
      <c r="S558" s="58">
        <f t="shared" si="5"/>
        <v>-356.85</v>
      </c>
    </row>
    <row r="559" ht="12.75" customHeight="1">
      <c r="A559" s="62">
        <v>44477.0</v>
      </c>
      <c r="B559" s="60">
        <f>'Raw Data'!C551</f>
        <v>6471304</v>
      </c>
      <c r="C559" s="50">
        <f>'Raw Data'!AE551</f>
        <v>0</v>
      </c>
      <c r="D559" s="51">
        <f>'Raw Data'!J551</f>
        <v>51423</v>
      </c>
      <c r="E559" s="52">
        <f t="shared" si="1"/>
        <v>-51423</v>
      </c>
      <c r="F559" s="53"/>
      <c r="G559" s="54">
        <f>'Raw Data'!AG551</f>
        <v>0</v>
      </c>
      <c r="H559" s="55">
        <f>'Raw Data'!L551</f>
        <v>0.07</v>
      </c>
      <c r="I559" s="56">
        <f t="shared" si="2"/>
        <v>-0.07</v>
      </c>
      <c r="J559" s="57"/>
      <c r="K559" s="58">
        <f>'Raw Data'!AH551</f>
        <v>3127.88</v>
      </c>
      <c r="L559" s="51">
        <f>'Raw Data'!N551</f>
        <v>3135.38</v>
      </c>
      <c r="M559" s="52">
        <f t="shared" si="3"/>
        <v>-7.5</v>
      </c>
      <c r="N559" s="57"/>
      <c r="O559" s="58">
        <f>'Raw Data'!AS551</f>
        <v>394.85</v>
      </c>
      <c r="P559" s="51">
        <f>'Raw Data'!Y551</f>
        <v>384.35</v>
      </c>
      <c r="Q559" s="52">
        <f t="shared" si="4"/>
        <v>-10.5</v>
      </c>
      <c r="R559" s="57"/>
      <c r="S559" s="58">
        <f t="shared" si="5"/>
        <v>-18</v>
      </c>
    </row>
    <row r="560" ht="12.75" customHeight="1">
      <c r="A560" s="62">
        <v>44477.0</v>
      </c>
      <c r="B560" s="60">
        <f>'Raw Data'!C588</f>
        <v>6474300</v>
      </c>
      <c r="C560" s="50">
        <f>'Raw Data'!AE588</f>
        <v>0</v>
      </c>
      <c r="D560" s="51">
        <f>'Raw Data'!J588</f>
        <v>53390</v>
      </c>
      <c r="E560" s="52">
        <f t="shared" si="1"/>
        <v>-53390</v>
      </c>
      <c r="F560" s="53"/>
      <c r="G560" s="54">
        <f>'Raw Data'!AG588</f>
        <v>0</v>
      </c>
      <c r="H560" s="55">
        <f>'Raw Data'!L588</f>
        <v>0.07</v>
      </c>
      <c r="I560" s="56">
        <f t="shared" si="2"/>
        <v>-0.07</v>
      </c>
      <c r="J560" s="57"/>
      <c r="K560" s="58">
        <f>'Raw Data'!AH588</f>
        <v>3245.9</v>
      </c>
      <c r="L560" s="51">
        <f>'Raw Data'!N588</f>
        <v>3253.4</v>
      </c>
      <c r="M560" s="52">
        <f t="shared" si="3"/>
        <v>-7.5</v>
      </c>
      <c r="N560" s="57"/>
      <c r="O560" s="58">
        <f>'Raw Data'!AS588</f>
        <v>396.85</v>
      </c>
      <c r="P560" s="51">
        <f>'Raw Data'!Y588</f>
        <v>206.6</v>
      </c>
      <c r="Q560" s="52">
        <f t="shared" si="4"/>
        <v>-190.25</v>
      </c>
      <c r="R560" s="57"/>
      <c r="S560" s="58">
        <f t="shared" si="5"/>
        <v>-197.75</v>
      </c>
    </row>
    <row r="561" ht="12.75" customHeight="1">
      <c r="A561" s="62">
        <v>44477.0</v>
      </c>
      <c r="B561" s="60">
        <f>'Raw Data'!C572</f>
        <v>6480161</v>
      </c>
      <c r="C561" s="50">
        <f>'Raw Data'!AE572</f>
        <v>0</v>
      </c>
      <c r="D561" s="51">
        <f>'Raw Data'!J572</f>
        <v>94765</v>
      </c>
      <c r="E561" s="52">
        <f t="shared" si="1"/>
        <v>-94765</v>
      </c>
      <c r="F561" s="53"/>
      <c r="G561" s="54">
        <f>'Raw Data'!AG572</f>
        <v>0</v>
      </c>
      <c r="H561" s="55">
        <f>'Raw Data'!L572</f>
        <v>0.07</v>
      </c>
      <c r="I561" s="56">
        <f t="shared" si="2"/>
        <v>-0.07</v>
      </c>
      <c r="J561" s="57"/>
      <c r="K561" s="58">
        <f>'Raw Data'!AH572</f>
        <v>5498.9</v>
      </c>
      <c r="L561" s="51">
        <f>'Raw Data'!N572</f>
        <v>5735.9</v>
      </c>
      <c r="M561" s="52">
        <f t="shared" si="3"/>
        <v>-237</v>
      </c>
      <c r="N561" s="57"/>
      <c r="O561" s="58">
        <f>'Raw Data'!AS572</f>
        <v>396.85</v>
      </c>
      <c r="P561" s="51">
        <f>'Raw Data'!Y572</f>
        <v>376.35</v>
      </c>
      <c r="Q561" s="52">
        <f t="shared" si="4"/>
        <v>-20.5</v>
      </c>
      <c r="R561" s="57"/>
      <c r="S561" s="58">
        <f t="shared" si="5"/>
        <v>-257.5</v>
      </c>
    </row>
    <row r="562" ht="12.75" customHeight="1">
      <c r="A562" s="62">
        <v>44477.0</v>
      </c>
      <c r="B562" s="60">
        <f>'Raw Data'!C589</f>
        <v>6485402</v>
      </c>
      <c r="C562" s="50">
        <f>'Raw Data'!AE589</f>
        <v>0</v>
      </c>
      <c r="D562" s="51">
        <f>'Raw Data'!J589</f>
        <v>12990</v>
      </c>
      <c r="E562" s="52">
        <f t="shared" si="1"/>
        <v>-12990</v>
      </c>
      <c r="F562" s="53"/>
      <c r="G562" s="54">
        <f>'Raw Data'!AG589</f>
        <v>0</v>
      </c>
      <c r="H562" s="55">
        <f>'Raw Data'!L589</f>
        <v>0.075</v>
      </c>
      <c r="I562" s="56">
        <f t="shared" si="2"/>
        <v>-0.075</v>
      </c>
      <c r="J562" s="57"/>
      <c r="K562" s="58">
        <f>'Raw Data'!AH589</f>
        <v>854.4</v>
      </c>
      <c r="L562" s="51">
        <f>'Raw Data'!N589</f>
        <v>854.4</v>
      </c>
      <c r="M562" s="52">
        <f t="shared" si="3"/>
        <v>0</v>
      </c>
      <c r="N562" s="57"/>
      <c r="O562" s="58">
        <f>'Raw Data'!AS589</f>
        <v>396.85</v>
      </c>
      <c r="P562" s="51">
        <f>'Raw Data'!Y589</f>
        <v>376.35</v>
      </c>
      <c r="Q562" s="52">
        <f t="shared" si="4"/>
        <v>-20.5</v>
      </c>
      <c r="R562" s="57"/>
      <c r="S562" s="58">
        <f t="shared" si="5"/>
        <v>-20.5</v>
      </c>
    </row>
    <row r="563" ht="12.75" customHeight="1">
      <c r="A563" s="62">
        <v>44477.0</v>
      </c>
      <c r="B563" s="49">
        <f>'Raw Data'!C538</f>
        <v>6486455</v>
      </c>
      <c r="C563" s="50">
        <f>'Raw Data'!AE538</f>
        <v>0</v>
      </c>
      <c r="D563" s="51">
        <f>'Raw Data'!J538</f>
        <v>59825</v>
      </c>
      <c r="E563" s="52">
        <f t="shared" si="1"/>
        <v>-59825</v>
      </c>
      <c r="F563" s="53"/>
      <c r="G563" s="54">
        <f>'Raw Data'!AG538</f>
        <v>0</v>
      </c>
      <c r="H563" s="55">
        <f>'Raw Data'!L538</f>
        <v>0.065</v>
      </c>
      <c r="I563" s="56">
        <f t="shared" si="2"/>
        <v>-0.065</v>
      </c>
      <c r="J563" s="57"/>
      <c r="K563" s="58">
        <f>'Raw Data'!AH538</f>
        <v>3517</v>
      </c>
      <c r="L563" s="51">
        <f>'Raw Data'!N538</f>
        <v>3614.5</v>
      </c>
      <c r="M563" s="52">
        <f t="shared" si="3"/>
        <v>-97.5</v>
      </c>
      <c r="N563" s="57"/>
      <c r="O563" s="58">
        <f>'Raw Data'!AS538</f>
        <v>398.85</v>
      </c>
      <c r="P563" s="51">
        <f>'Raw Data'!Y538</f>
        <v>208.6</v>
      </c>
      <c r="Q563" s="52">
        <f t="shared" si="4"/>
        <v>-190.25</v>
      </c>
      <c r="R563" s="57"/>
      <c r="S563" s="58">
        <f t="shared" si="5"/>
        <v>-287.75</v>
      </c>
    </row>
    <row r="564" ht="12.75" customHeight="1">
      <c r="A564" s="62">
        <v>44477.0</v>
      </c>
      <c r="B564" s="49">
        <f>'Raw Data'!C539</f>
        <v>6490794</v>
      </c>
      <c r="C564" s="50">
        <f>'Raw Data'!AE539</f>
        <v>0</v>
      </c>
      <c r="D564" s="51">
        <f>'Raw Data'!J539</f>
        <v>139171</v>
      </c>
      <c r="E564" s="52">
        <f t="shared" si="1"/>
        <v>-139171</v>
      </c>
      <c r="F564" s="53"/>
      <c r="G564" s="54">
        <f>'Raw Data'!AG539</f>
        <v>0</v>
      </c>
      <c r="H564" s="55">
        <f>'Raw Data'!L539</f>
        <v>0.07</v>
      </c>
      <c r="I564" s="56">
        <f t="shared" si="2"/>
        <v>-0.07</v>
      </c>
      <c r="J564" s="57"/>
      <c r="K564" s="58">
        <f>'Raw Data'!AH539</f>
        <v>8382.2</v>
      </c>
      <c r="L564" s="51">
        <f>'Raw Data'!N539</f>
        <v>8400.26</v>
      </c>
      <c r="M564" s="52">
        <f t="shared" si="3"/>
        <v>-18.06</v>
      </c>
      <c r="N564" s="57"/>
      <c r="O564" s="58">
        <f>'Raw Data'!AS539</f>
        <v>333.85</v>
      </c>
      <c r="P564" s="51">
        <f>'Raw Data'!Y539</f>
        <v>100.2</v>
      </c>
      <c r="Q564" s="52">
        <f t="shared" si="4"/>
        <v>-233.65</v>
      </c>
      <c r="R564" s="57"/>
      <c r="S564" s="58">
        <f t="shared" si="5"/>
        <v>-251.71</v>
      </c>
    </row>
    <row r="565" ht="12.75" customHeight="1">
      <c r="A565" s="62">
        <v>44477.0</v>
      </c>
      <c r="B565" s="60">
        <f>'Raw Data'!C650</f>
        <v>6495431</v>
      </c>
      <c r="C565" s="50">
        <f>'Raw Data'!AE650</f>
        <v>0</v>
      </c>
      <c r="D565" s="51">
        <f>'Raw Data'!J650</f>
        <v>66280</v>
      </c>
      <c r="E565" s="52">
        <f t="shared" si="1"/>
        <v>-66280</v>
      </c>
      <c r="F565" s="53"/>
      <c r="G565" s="54">
        <f>'Raw Data'!AG650</f>
        <v>0</v>
      </c>
      <c r="H565" s="55">
        <f>'Raw Data'!L650</f>
        <v>0.07</v>
      </c>
      <c r="I565" s="56">
        <f t="shared" si="2"/>
        <v>-0.07</v>
      </c>
      <c r="J565" s="57"/>
      <c r="K565" s="58">
        <f>'Raw Data'!AH650</f>
        <v>4026.8</v>
      </c>
      <c r="L565" s="51">
        <f>'Raw Data'!N650</f>
        <v>4026.8</v>
      </c>
      <c r="M565" s="52">
        <f t="shared" si="3"/>
        <v>0</v>
      </c>
      <c r="N565" s="57"/>
      <c r="O565" s="58">
        <f>'Raw Data'!AS650</f>
        <v>396.85</v>
      </c>
      <c r="P565" s="51">
        <f>'Raw Data'!Y650</f>
        <v>376.35</v>
      </c>
      <c r="Q565" s="52">
        <f t="shared" si="4"/>
        <v>-20.5</v>
      </c>
      <c r="R565" s="57"/>
      <c r="S565" s="58">
        <f t="shared" si="5"/>
        <v>-20.5</v>
      </c>
    </row>
    <row r="566" ht="12.75" customHeight="1">
      <c r="A566" s="62">
        <v>44477.0</v>
      </c>
      <c r="B566" s="49">
        <f>'Raw Data'!C517</f>
        <v>6496623</v>
      </c>
      <c r="C566" s="50">
        <f>'Raw Data'!AE517</f>
        <v>0</v>
      </c>
      <c r="D566" s="51">
        <f>'Raw Data'!J517</f>
        <v>53524</v>
      </c>
      <c r="E566" s="52">
        <f t="shared" si="1"/>
        <v>-53524</v>
      </c>
      <c r="F566" s="53"/>
      <c r="G566" s="54">
        <f>'Raw Data'!AG517</f>
        <v>0</v>
      </c>
      <c r="H566" s="55">
        <f>'Raw Data'!L517</f>
        <v>0.065</v>
      </c>
      <c r="I566" s="56">
        <f t="shared" si="2"/>
        <v>-0.065</v>
      </c>
      <c r="J566" s="57"/>
      <c r="K566" s="58">
        <f>'Raw Data'!AH517</f>
        <v>3236.44</v>
      </c>
      <c r="L566" s="51">
        <f>'Raw Data'!N517</f>
        <v>3236.44</v>
      </c>
      <c r="M566" s="52">
        <f t="shared" si="3"/>
        <v>0</v>
      </c>
      <c r="N566" s="57"/>
      <c r="O566" s="58">
        <f>'Raw Data'!AS517</f>
        <v>254.43</v>
      </c>
      <c r="P566" s="51">
        <f>'Raw Data'!Y517</f>
        <v>371.85</v>
      </c>
      <c r="Q566" s="52">
        <f t="shared" si="4"/>
        <v>117.42</v>
      </c>
      <c r="R566" s="57"/>
      <c r="S566" s="58">
        <f t="shared" si="5"/>
        <v>117.42</v>
      </c>
    </row>
    <row r="567" ht="12.75" customHeight="1">
      <c r="A567" s="62">
        <v>44477.0</v>
      </c>
      <c r="B567" s="60">
        <f>'Raw Data'!C573</f>
        <v>6497183</v>
      </c>
      <c r="C567" s="50">
        <f>'Raw Data'!AE573</f>
        <v>0</v>
      </c>
      <c r="D567" s="51">
        <f>'Raw Data'!J573</f>
        <v>48820</v>
      </c>
      <c r="E567" s="52">
        <f t="shared" si="1"/>
        <v>-48820</v>
      </c>
      <c r="F567" s="53"/>
      <c r="G567" s="54">
        <f>'Raw Data'!AG573</f>
        <v>0</v>
      </c>
      <c r="H567" s="55">
        <f>'Raw Data'!L573</f>
        <v>0.07</v>
      </c>
      <c r="I567" s="56">
        <f t="shared" si="2"/>
        <v>-0.07</v>
      </c>
      <c r="J567" s="57"/>
      <c r="K567" s="58" t="str">
        <f>'Raw Data'!AH573</f>
        <v/>
      </c>
      <c r="L567" s="51">
        <f>'Raw Data'!N573</f>
        <v>2979.2</v>
      </c>
      <c r="M567" s="52">
        <f t="shared" si="3"/>
        <v>-2979.2</v>
      </c>
      <c r="N567" s="57"/>
      <c r="O567" s="58">
        <f>'Raw Data'!AS573</f>
        <v>88.1</v>
      </c>
      <c r="P567" s="51">
        <f>'Raw Data'!Y573</f>
        <v>100.2</v>
      </c>
      <c r="Q567" s="52">
        <f t="shared" si="4"/>
        <v>12.1</v>
      </c>
      <c r="R567" s="57"/>
      <c r="S567" s="58">
        <f t="shared" si="5"/>
        <v>-2967.1</v>
      </c>
    </row>
    <row r="568" ht="12.75" customHeight="1">
      <c r="A568" s="62">
        <v>44477.0</v>
      </c>
      <c r="B568" s="60">
        <f>'Raw Data'!C552</f>
        <v>6507978</v>
      </c>
      <c r="C568" s="50">
        <f>'Raw Data'!AE552</f>
        <v>0</v>
      </c>
      <c r="D568" s="51">
        <f>'Raw Data'!J552</f>
        <v>27598</v>
      </c>
      <c r="E568" s="52">
        <f t="shared" si="1"/>
        <v>-27598</v>
      </c>
      <c r="F568" s="53"/>
      <c r="G568" s="54">
        <f>'Raw Data'!AG552</f>
        <v>0</v>
      </c>
      <c r="H568" s="55">
        <f>'Raw Data'!L552</f>
        <v>0.065</v>
      </c>
      <c r="I568" s="56">
        <f t="shared" si="2"/>
        <v>-0.065</v>
      </c>
      <c r="J568" s="57"/>
      <c r="K568" s="58">
        <f>'Raw Data'!AH552</f>
        <v>1654.54</v>
      </c>
      <c r="L568" s="51">
        <f>'Raw Data'!N552</f>
        <v>1680.88</v>
      </c>
      <c r="M568" s="52">
        <f t="shared" si="3"/>
        <v>-26.34</v>
      </c>
      <c r="N568" s="57"/>
      <c r="O568" s="58">
        <f>'Raw Data'!AS552</f>
        <v>191.15</v>
      </c>
      <c r="P568" s="51">
        <f>'Raw Data'!Y552</f>
        <v>100.2</v>
      </c>
      <c r="Q568" s="52">
        <f t="shared" si="4"/>
        <v>-90.95</v>
      </c>
      <c r="R568" s="57"/>
      <c r="S568" s="58">
        <f t="shared" si="5"/>
        <v>-117.29</v>
      </c>
    </row>
    <row r="569" ht="12.75" customHeight="1">
      <c r="A569" s="62">
        <v>44477.0</v>
      </c>
      <c r="B569" s="49">
        <f>'Raw Data'!C518</f>
        <v>6513252</v>
      </c>
      <c r="C569" s="50">
        <f>'Raw Data'!AE518</f>
        <v>0</v>
      </c>
      <c r="D569" s="51">
        <f>'Raw Data'!J518</f>
        <v>167898.6</v>
      </c>
      <c r="E569" s="52">
        <f t="shared" si="1"/>
        <v>-167898.6</v>
      </c>
      <c r="F569" s="53"/>
      <c r="G569" s="54">
        <f>'Raw Data'!AG518</f>
        <v>0</v>
      </c>
      <c r="H569" s="55">
        <f>'Raw Data'!L518</f>
        <v>0.07</v>
      </c>
      <c r="I569" s="56">
        <f t="shared" si="2"/>
        <v>-0.07</v>
      </c>
      <c r="J569" s="57"/>
      <c r="K569" s="58" t="str">
        <f>'Raw Data'!AH518</f>
        <v/>
      </c>
      <c r="L569" s="51">
        <f>'Raw Data'!N518</f>
        <v>10123.92</v>
      </c>
      <c r="M569" s="52">
        <f t="shared" si="3"/>
        <v>-10123.92</v>
      </c>
      <c r="N569" s="57"/>
      <c r="O569" s="58">
        <f>'Raw Data'!AS518</f>
        <v>396.85</v>
      </c>
      <c r="P569" s="51">
        <f>'Raw Data'!Y518</f>
        <v>376.35</v>
      </c>
      <c r="Q569" s="52">
        <f t="shared" si="4"/>
        <v>-20.5</v>
      </c>
      <c r="R569" s="57"/>
      <c r="S569" s="58">
        <f t="shared" si="5"/>
        <v>-10144.42</v>
      </c>
    </row>
    <row r="570" ht="12.75" customHeight="1">
      <c r="A570" s="62">
        <v>44477.0</v>
      </c>
      <c r="B570" s="60">
        <f>'Raw Data'!C553</f>
        <v>6520270</v>
      </c>
      <c r="C570" s="50">
        <f>'Raw Data'!AE553</f>
        <v>0</v>
      </c>
      <c r="D570" s="51">
        <f>'Raw Data'!J553</f>
        <v>21580</v>
      </c>
      <c r="E570" s="52">
        <f t="shared" si="1"/>
        <v>-21580</v>
      </c>
      <c r="F570" s="53"/>
      <c r="G570" s="54">
        <f>'Raw Data'!AG553</f>
        <v>0</v>
      </c>
      <c r="H570" s="55">
        <f>'Raw Data'!L553</f>
        <v>0.075</v>
      </c>
      <c r="I570" s="56">
        <f t="shared" si="2"/>
        <v>-0.075</v>
      </c>
      <c r="J570" s="57"/>
      <c r="K570" s="58">
        <f>'Raw Data'!AH553</f>
        <v>1236.96</v>
      </c>
      <c r="L570" s="51">
        <f>'Raw Data'!N553</f>
        <v>1369.8</v>
      </c>
      <c r="M570" s="52">
        <f t="shared" si="3"/>
        <v>-132.84</v>
      </c>
      <c r="N570" s="57"/>
      <c r="O570" s="58">
        <f>'Raw Data'!AS553</f>
        <v>104.35</v>
      </c>
      <c r="P570" s="51">
        <f>'Raw Data'!Y553</f>
        <v>100.2</v>
      </c>
      <c r="Q570" s="52">
        <f t="shared" si="4"/>
        <v>-4.15</v>
      </c>
      <c r="R570" s="57"/>
      <c r="S570" s="58">
        <f t="shared" si="5"/>
        <v>-136.99</v>
      </c>
    </row>
    <row r="571" ht="12.75" customHeight="1">
      <c r="A571" s="62">
        <v>44477.0</v>
      </c>
      <c r="B571" s="49">
        <f>'Raw Data'!C540</f>
        <v>6520303</v>
      </c>
      <c r="C571" s="50">
        <f>'Raw Data'!AE540</f>
        <v>0</v>
      </c>
      <c r="D571" s="51">
        <f>'Raw Data'!J540</f>
        <v>53467</v>
      </c>
      <c r="E571" s="52">
        <f t="shared" si="1"/>
        <v>-53467</v>
      </c>
      <c r="F571" s="53"/>
      <c r="G571" s="54">
        <f>'Raw Data'!AG540</f>
        <v>0</v>
      </c>
      <c r="H571" s="55">
        <f>'Raw Data'!L540</f>
        <v>0.075</v>
      </c>
      <c r="I571" s="56">
        <f t="shared" si="2"/>
        <v>-0.075</v>
      </c>
      <c r="J571" s="57"/>
      <c r="K571" s="58">
        <f>'Raw Data'!AH540</f>
        <v>3228.92</v>
      </c>
      <c r="L571" s="51">
        <f>'Raw Data'!N540</f>
        <v>3283.02</v>
      </c>
      <c r="M571" s="52">
        <f t="shared" si="3"/>
        <v>-54.1</v>
      </c>
      <c r="N571" s="57"/>
      <c r="O571" s="58">
        <f>'Raw Data'!AS540</f>
        <v>406.85</v>
      </c>
      <c r="P571" s="51">
        <f>'Raw Data'!Y540</f>
        <v>236.85</v>
      </c>
      <c r="Q571" s="52">
        <f t="shared" si="4"/>
        <v>-170</v>
      </c>
      <c r="R571" s="57"/>
      <c r="S571" s="58">
        <f t="shared" si="5"/>
        <v>-224.1</v>
      </c>
    </row>
    <row r="572" ht="12.75" customHeight="1">
      <c r="A572" s="62">
        <v>44477.0</v>
      </c>
      <c r="B572" s="60">
        <f>'Raw Data'!C554</f>
        <v>6523288</v>
      </c>
      <c r="C572" s="50">
        <f>'Raw Data'!AE554</f>
        <v>0</v>
      </c>
      <c r="D572" s="51">
        <f>'Raw Data'!J554</f>
        <v>29150</v>
      </c>
      <c r="E572" s="52">
        <f t="shared" si="1"/>
        <v>-29150</v>
      </c>
      <c r="F572" s="53"/>
      <c r="G572" s="54">
        <f>'Raw Data'!AG554</f>
        <v>0</v>
      </c>
      <c r="H572" s="55">
        <f>'Raw Data'!L554</f>
        <v>0.07</v>
      </c>
      <c r="I572" s="56">
        <f t="shared" si="2"/>
        <v>-0.07</v>
      </c>
      <c r="J572" s="57"/>
      <c r="K572" s="58" t="str">
        <f>'Raw Data'!AH554</f>
        <v/>
      </c>
      <c r="L572" s="51">
        <f>'Raw Data'!N554</f>
        <v>1799</v>
      </c>
      <c r="M572" s="52">
        <f t="shared" si="3"/>
        <v>-1799</v>
      </c>
      <c r="N572" s="57"/>
      <c r="O572" s="58">
        <f>'Raw Data'!AS554</f>
        <v>189.35</v>
      </c>
      <c r="P572" s="51">
        <f>'Raw Data'!Y554</f>
        <v>151.35</v>
      </c>
      <c r="Q572" s="52">
        <f t="shared" si="4"/>
        <v>-38</v>
      </c>
      <c r="R572" s="57"/>
      <c r="S572" s="58">
        <f t="shared" si="5"/>
        <v>-1837</v>
      </c>
    </row>
    <row r="573" ht="12.75" customHeight="1">
      <c r="A573" s="62">
        <v>44477.0</v>
      </c>
      <c r="B573" s="60">
        <f>'Raw Data'!C590</f>
        <v>6524610</v>
      </c>
      <c r="C573" s="50">
        <f>'Raw Data'!AE590</f>
        <v>0</v>
      </c>
      <c r="D573" s="51">
        <f>'Raw Data'!J590</f>
        <v>29018.31</v>
      </c>
      <c r="E573" s="52">
        <f t="shared" si="1"/>
        <v>-29018.31</v>
      </c>
      <c r="F573" s="53"/>
      <c r="G573" s="54">
        <f>'Raw Data'!AG590</f>
        <v>0</v>
      </c>
      <c r="H573" s="55">
        <f>'Raw Data'!L590</f>
        <v>0.065</v>
      </c>
      <c r="I573" s="56">
        <f t="shared" si="2"/>
        <v>-0.065</v>
      </c>
      <c r="J573" s="57"/>
      <c r="K573" s="58" t="str">
        <f>'Raw Data'!AH590</f>
        <v/>
      </c>
      <c r="L573" s="51">
        <f>'Raw Data'!N590</f>
        <v>1766.1</v>
      </c>
      <c r="M573" s="52">
        <f t="shared" si="3"/>
        <v>-1766.1</v>
      </c>
      <c r="N573" s="57"/>
      <c r="O573" s="58">
        <f>'Raw Data'!AS590</f>
        <v>2132.95</v>
      </c>
      <c r="P573" s="51">
        <f>'Raw Data'!Y590</f>
        <v>378.35</v>
      </c>
      <c r="Q573" s="52">
        <f t="shared" si="4"/>
        <v>-1754.6</v>
      </c>
      <c r="R573" s="57"/>
      <c r="S573" s="58">
        <f t="shared" si="5"/>
        <v>-3520.7</v>
      </c>
    </row>
    <row r="574" ht="12.75" customHeight="1">
      <c r="A574" s="62">
        <v>44477.0</v>
      </c>
      <c r="B574" s="60">
        <f>'Raw Data'!C663</f>
        <v>6527234</v>
      </c>
      <c r="C574" s="50">
        <f>'Raw Data'!AE663</f>
        <v>0</v>
      </c>
      <c r="D574" s="51">
        <f>'Raw Data'!J663</f>
        <v>37344</v>
      </c>
      <c r="E574" s="52">
        <f t="shared" si="1"/>
        <v>-37344</v>
      </c>
      <c r="F574" s="53"/>
      <c r="G574" s="54">
        <f>'Raw Data'!AG663</f>
        <v>0</v>
      </c>
      <c r="H574" s="55">
        <f>'Raw Data'!L663</f>
        <v>0.075</v>
      </c>
      <c r="I574" s="56">
        <f t="shared" si="2"/>
        <v>-0.075</v>
      </c>
      <c r="J574" s="57"/>
      <c r="K574" s="58" t="str">
        <f>'Raw Data'!AH663</f>
        <v/>
      </c>
      <c r="L574" s="51">
        <f>'Raw Data'!N663</f>
        <v>2315.64</v>
      </c>
      <c r="M574" s="52">
        <f t="shared" si="3"/>
        <v>-2315.64</v>
      </c>
      <c r="N574" s="57"/>
      <c r="O574" s="58">
        <f>'Raw Data'!AS663</f>
        <v>2416.49</v>
      </c>
      <c r="P574" s="51">
        <f>'Raw Data'!Y663</f>
        <v>378.35</v>
      </c>
      <c r="Q574" s="52">
        <f t="shared" si="4"/>
        <v>-2038.14</v>
      </c>
      <c r="R574" s="57"/>
      <c r="S574" s="58">
        <f t="shared" si="5"/>
        <v>-4353.78</v>
      </c>
    </row>
    <row r="575" ht="12.75" customHeight="1">
      <c r="A575" s="62">
        <v>44477.0</v>
      </c>
      <c r="B575" s="60">
        <f>'Raw Data'!C604</f>
        <v>6530113</v>
      </c>
      <c r="C575" s="50">
        <f>'Raw Data'!AE604</f>
        <v>0</v>
      </c>
      <c r="D575" s="51">
        <f>'Raw Data'!J604</f>
        <v>170689.6</v>
      </c>
      <c r="E575" s="52">
        <f t="shared" si="1"/>
        <v>-170689.6</v>
      </c>
      <c r="F575" s="53"/>
      <c r="G575" s="54">
        <f>'Raw Data'!AG604</f>
        <v>0</v>
      </c>
      <c r="H575" s="55">
        <f>'Raw Data'!L604</f>
        <v>0.07</v>
      </c>
      <c r="I575" s="56">
        <f t="shared" si="2"/>
        <v>-0.07</v>
      </c>
      <c r="J575" s="57"/>
      <c r="K575" s="58" t="str">
        <f>'Raw Data'!AH604</f>
        <v/>
      </c>
      <c r="L575" s="51">
        <f>'Raw Data'!N604</f>
        <v>10291.38</v>
      </c>
      <c r="M575" s="52">
        <f t="shared" si="3"/>
        <v>-10291.38</v>
      </c>
      <c r="N575" s="57"/>
      <c r="O575" s="58">
        <f>'Raw Data'!AS604</f>
        <v>436.15</v>
      </c>
      <c r="P575" s="51">
        <f>'Raw Data'!Y604</f>
        <v>378.35</v>
      </c>
      <c r="Q575" s="52">
        <f t="shared" si="4"/>
        <v>-57.8</v>
      </c>
      <c r="R575" s="57"/>
      <c r="S575" s="58">
        <f t="shared" si="5"/>
        <v>-10349.18</v>
      </c>
    </row>
    <row r="576" ht="12.75" customHeight="1">
      <c r="A576" s="62">
        <v>44477.0</v>
      </c>
      <c r="B576" s="60">
        <f>'Raw Data'!C555</f>
        <v>6534639</v>
      </c>
      <c r="C576" s="50">
        <f>'Raw Data'!AE555</f>
        <v>41726</v>
      </c>
      <c r="D576" s="51">
        <f>'Raw Data'!J555</f>
        <v>44146</v>
      </c>
      <c r="E576" s="52">
        <f t="shared" si="1"/>
        <v>-2420</v>
      </c>
      <c r="F576" s="53"/>
      <c r="G576" s="54">
        <f>'Raw Data'!AG555</f>
        <v>0</v>
      </c>
      <c r="H576" s="55">
        <f>'Raw Data'!L555</f>
        <v>0.07</v>
      </c>
      <c r="I576" s="56">
        <f t="shared" si="2"/>
        <v>-0.07</v>
      </c>
      <c r="J576" s="57"/>
      <c r="K576" s="58">
        <f>'Raw Data'!AH555</f>
        <v>2553.56</v>
      </c>
      <c r="L576" s="51">
        <f>'Raw Data'!N555</f>
        <v>2698.76</v>
      </c>
      <c r="M576" s="52">
        <f t="shared" si="3"/>
        <v>-145.2</v>
      </c>
      <c r="N576" s="57"/>
      <c r="O576" s="58">
        <f>'Raw Data'!AS555</f>
        <v>444.15</v>
      </c>
      <c r="P576" s="51">
        <f>'Raw Data'!Y555</f>
        <v>386.35</v>
      </c>
      <c r="Q576" s="52">
        <f t="shared" si="4"/>
        <v>-57.8</v>
      </c>
      <c r="R576" s="57"/>
      <c r="S576" s="58">
        <f t="shared" si="5"/>
        <v>-203</v>
      </c>
    </row>
    <row r="577" ht="12.75" customHeight="1">
      <c r="A577" s="62">
        <v>44477.0</v>
      </c>
      <c r="B577" s="49">
        <f>'Raw Data'!C546</f>
        <v>6536291</v>
      </c>
      <c r="C577" s="50">
        <f>'Raw Data'!AE546</f>
        <v>0</v>
      </c>
      <c r="D577" s="51">
        <f>'Raw Data'!J546</f>
        <v>91303.6</v>
      </c>
      <c r="E577" s="52">
        <f t="shared" si="1"/>
        <v>-91303.6</v>
      </c>
      <c r="F577" s="53"/>
      <c r="G577" s="54">
        <f>'Raw Data'!AG546</f>
        <v>0</v>
      </c>
      <c r="H577" s="55">
        <f>'Raw Data'!L546</f>
        <v>0.07</v>
      </c>
      <c r="I577" s="56">
        <f t="shared" si="2"/>
        <v>-0.07</v>
      </c>
      <c r="J577" s="57"/>
      <c r="K577" s="58">
        <f>'Raw Data'!AH546</f>
        <v>5150.3</v>
      </c>
      <c r="L577" s="51">
        <f>'Raw Data'!N546</f>
        <v>5528.22</v>
      </c>
      <c r="M577" s="52">
        <f t="shared" si="3"/>
        <v>-377.92</v>
      </c>
      <c r="N577" s="57"/>
      <c r="O577" s="58">
        <f>'Raw Data'!AS546</f>
        <v>396.85</v>
      </c>
      <c r="P577" s="51">
        <f>'Raw Data'!Y546</f>
        <v>376.35</v>
      </c>
      <c r="Q577" s="52">
        <f t="shared" si="4"/>
        <v>-20.5</v>
      </c>
      <c r="R577" s="57"/>
      <c r="S577" s="58">
        <f t="shared" si="5"/>
        <v>-398.42</v>
      </c>
    </row>
    <row r="578" ht="12.75" customHeight="1">
      <c r="A578" s="62">
        <v>44477.0</v>
      </c>
      <c r="B578" s="60">
        <f>'Raw Data'!C574</f>
        <v>6550419</v>
      </c>
      <c r="C578" s="50">
        <f>'Raw Data'!AE574</f>
        <v>0</v>
      </c>
      <c r="D578" s="51">
        <f>'Raw Data'!J574</f>
        <v>23932.6</v>
      </c>
      <c r="E578" s="52">
        <f t="shared" si="1"/>
        <v>-23932.6</v>
      </c>
      <c r="F578" s="53"/>
      <c r="G578" s="54">
        <f>'Raw Data'!AG574</f>
        <v>0</v>
      </c>
      <c r="H578" s="55">
        <f>'Raw Data'!L574</f>
        <v>0.07</v>
      </c>
      <c r="I578" s="56">
        <f t="shared" si="2"/>
        <v>-0.07</v>
      </c>
      <c r="J578" s="57"/>
      <c r="K578" s="58">
        <f>'Raw Data'!AH574</f>
        <v>31.74</v>
      </c>
      <c r="L578" s="51">
        <f>'Raw Data'!N574</f>
        <v>1485.96</v>
      </c>
      <c r="M578" s="52">
        <f t="shared" si="3"/>
        <v>-1454.22</v>
      </c>
      <c r="N578" s="57"/>
      <c r="O578" s="58">
        <f>'Raw Data'!AS574</f>
        <v>424.15</v>
      </c>
      <c r="P578" s="51">
        <f>'Raw Data'!Y574</f>
        <v>386.35</v>
      </c>
      <c r="Q578" s="52">
        <f t="shared" si="4"/>
        <v>-37.8</v>
      </c>
      <c r="R578" s="57"/>
      <c r="S578" s="58">
        <f t="shared" si="5"/>
        <v>-1492.02</v>
      </c>
    </row>
    <row r="579" ht="12.75" customHeight="1">
      <c r="A579" s="62">
        <v>44477.0</v>
      </c>
      <c r="B579" s="49">
        <f>'Raw Data'!C522</f>
        <v>6552790</v>
      </c>
      <c r="C579" s="50">
        <f>'Raw Data'!AE522</f>
        <v>0</v>
      </c>
      <c r="D579" s="51">
        <f>'Raw Data'!J522</f>
        <v>54670</v>
      </c>
      <c r="E579" s="52">
        <f t="shared" si="1"/>
        <v>-54670</v>
      </c>
      <c r="F579" s="53"/>
      <c r="G579" s="54">
        <f>'Raw Data'!AG522</f>
        <v>0</v>
      </c>
      <c r="H579" s="55">
        <f>'Raw Data'!L522</f>
        <v>0.07</v>
      </c>
      <c r="I579" s="56">
        <f t="shared" si="2"/>
        <v>-0.07</v>
      </c>
      <c r="J579" s="57"/>
      <c r="K579" s="58">
        <f>'Raw Data'!AH522</f>
        <v>3321.2</v>
      </c>
      <c r="L579" s="51">
        <f>'Raw Data'!N522</f>
        <v>3330.2</v>
      </c>
      <c r="M579" s="52">
        <f t="shared" si="3"/>
        <v>-9</v>
      </c>
      <c r="N579" s="57"/>
      <c r="O579" s="58">
        <f>'Raw Data'!AS522</f>
        <v>396.85</v>
      </c>
      <c r="P579" s="51">
        <f>'Raw Data'!Y522</f>
        <v>376.35</v>
      </c>
      <c r="Q579" s="52">
        <f t="shared" si="4"/>
        <v>-20.5</v>
      </c>
      <c r="R579" s="57"/>
      <c r="S579" s="58">
        <f t="shared" si="5"/>
        <v>-29.5</v>
      </c>
    </row>
    <row r="580" ht="12.75" customHeight="1">
      <c r="A580" s="62">
        <v>44477.0</v>
      </c>
      <c r="B580" s="60">
        <f>'Raw Data'!C556</f>
        <v>6554035</v>
      </c>
      <c r="C580" s="50">
        <f>'Raw Data'!AE556</f>
        <v>0</v>
      </c>
      <c r="D580" s="51">
        <f>'Raw Data'!J556</f>
        <v>35764.82</v>
      </c>
      <c r="E580" s="52">
        <f t="shared" si="1"/>
        <v>-35764.82</v>
      </c>
      <c r="F580" s="53"/>
      <c r="G580" s="54">
        <f>'Raw Data'!AG556</f>
        <v>0</v>
      </c>
      <c r="H580" s="55">
        <f>'Raw Data'!L556</f>
        <v>0.07</v>
      </c>
      <c r="I580" s="56">
        <f t="shared" si="2"/>
        <v>-0.07</v>
      </c>
      <c r="J580" s="57"/>
      <c r="K580" s="58" t="str">
        <f>'Raw Data'!AH556</f>
        <v/>
      </c>
      <c r="L580" s="51">
        <f>'Raw Data'!N556</f>
        <v>2195.89</v>
      </c>
      <c r="M580" s="52">
        <f t="shared" si="3"/>
        <v>-2195.89</v>
      </c>
      <c r="N580" s="57"/>
      <c r="O580" s="58">
        <f>'Raw Data'!AS556</f>
        <v>102.35</v>
      </c>
      <c r="P580" s="51">
        <f>'Raw Data'!Y556</f>
        <v>108.2</v>
      </c>
      <c r="Q580" s="52">
        <f t="shared" si="4"/>
        <v>5.85</v>
      </c>
      <c r="R580" s="57"/>
      <c r="S580" s="58">
        <f t="shared" si="5"/>
        <v>-2190.04</v>
      </c>
    </row>
    <row r="581" ht="12.75" customHeight="1">
      <c r="A581" s="62">
        <v>44477.0</v>
      </c>
      <c r="B581" s="60">
        <f>'Raw Data'!C591</f>
        <v>6554809</v>
      </c>
      <c r="C581" s="50">
        <f>'Raw Data'!AE591</f>
        <v>0</v>
      </c>
      <c r="D581" s="51">
        <f>'Raw Data'!J591</f>
        <v>28844</v>
      </c>
      <c r="E581" s="52">
        <f t="shared" si="1"/>
        <v>-28844</v>
      </c>
      <c r="F581" s="53"/>
      <c r="G581" s="54">
        <f>'Raw Data'!AG591</f>
        <v>0</v>
      </c>
      <c r="H581" s="55">
        <f>'Raw Data'!L591</f>
        <v>0.07</v>
      </c>
      <c r="I581" s="56">
        <f t="shared" si="2"/>
        <v>-0.07</v>
      </c>
      <c r="J581" s="57"/>
      <c r="K581" s="58">
        <f>'Raw Data'!AH591</f>
        <v>1738.7</v>
      </c>
      <c r="L581" s="51">
        <f>'Raw Data'!N591</f>
        <v>1780.64</v>
      </c>
      <c r="M581" s="52">
        <f t="shared" si="3"/>
        <v>-41.94</v>
      </c>
      <c r="N581" s="57"/>
      <c r="O581" s="58">
        <f>'Raw Data'!AS591</f>
        <v>388.85</v>
      </c>
      <c r="P581" s="51">
        <f>'Raw Data'!Y591</f>
        <v>378.35</v>
      </c>
      <c r="Q581" s="52">
        <f t="shared" si="4"/>
        <v>-10.5</v>
      </c>
      <c r="R581" s="57"/>
      <c r="S581" s="58">
        <f t="shared" si="5"/>
        <v>-52.44</v>
      </c>
    </row>
    <row r="582" ht="12.75" customHeight="1">
      <c r="A582" s="62">
        <v>44477.0</v>
      </c>
      <c r="B582" s="49">
        <f>'Raw Data'!C523</f>
        <v>6557947</v>
      </c>
      <c r="C582" s="50">
        <f>'Raw Data'!AE523</f>
        <v>0</v>
      </c>
      <c r="D582" s="51">
        <f>'Raw Data'!J523</f>
        <v>26988.6</v>
      </c>
      <c r="E582" s="52">
        <f t="shared" si="1"/>
        <v>-26988.6</v>
      </c>
      <c r="F582" s="53"/>
      <c r="G582" s="54">
        <f>'Raw Data'!AG523</f>
        <v>0</v>
      </c>
      <c r="H582" s="55">
        <f>'Raw Data'!L523</f>
        <v>0.07</v>
      </c>
      <c r="I582" s="56">
        <f t="shared" si="2"/>
        <v>-0.07</v>
      </c>
      <c r="J582" s="57"/>
      <c r="K582" s="58">
        <f>'Raw Data'!AH523</f>
        <v>1651.1</v>
      </c>
      <c r="L582" s="51">
        <f>'Raw Data'!N523</f>
        <v>1669.32</v>
      </c>
      <c r="M582" s="52">
        <f t="shared" si="3"/>
        <v>-18.22</v>
      </c>
      <c r="N582" s="57"/>
      <c r="O582" s="58">
        <f>'Raw Data'!AS523</f>
        <v>416.15</v>
      </c>
      <c r="P582" s="51">
        <f>'Raw Data'!Y523</f>
        <v>378.35</v>
      </c>
      <c r="Q582" s="52">
        <f t="shared" si="4"/>
        <v>-37.8</v>
      </c>
      <c r="R582" s="57"/>
      <c r="S582" s="58">
        <f t="shared" si="5"/>
        <v>-56.02</v>
      </c>
    </row>
    <row r="583" ht="12.75" customHeight="1">
      <c r="A583" s="62">
        <v>44477.0</v>
      </c>
      <c r="B583" s="49">
        <f>'Raw Data'!C524</f>
        <v>6558067</v>
      </c>
      <c r="C583" s="50">
        <f>'Raw Data'!AE524</f>
        <v>0</v>
      </c>
      <c r="D583" s="51">
        <f>'Raw Data'!J524</f>
        <v>94552.15</v>
      </c>
      <c r="E583" s="52">
        <f t="shared" si="1"/>
        <v>-94552.15</v>
      </c>
      <c r="F583" s="53"/>
      <c r="G583" s="54">
        <f>'Raw Data'!AG524</f>
        <v>0</v>
      </c>
      <c r="H583" s="55">
        <f>'Raw Data'!L524</f>
        <v>0.07</v>
      </c>
      <c r="I583" s="56">
        <f t="shared" si="2"/>
        <v>-0.07</v>
      </c>
      <c r="J583" s="57"/>
      <c r="K583" s="58">
        <f>'Raw Data'!AH524</f>
        <v>5647.41</v>
      </c>
      <c r="L583" s="51">
        <f>'Raw Data'!N524</f>
        <v>5723.13</v>
      </c>
      <c r="M583" s="52">
        <f t="shared" si="3"/>
        <v>-75.72</v>
      </c>
      <c r="N583" s="57"/>
      <c r="O583" s="58">
        <f>'Raw Data'!AS524</f>
        <v>396.85</v>
      </c>
      <c r="P583" s="51">
        <f>'Raw Data'!Y524</f>
        <v>376.35</v>
      </c>
      <c r="Q583" s="52">
        <f t="shared" si="4"/>
        <v>-20.5</v>
      </c>
      <c r="R583" s="57"/>
      <c r="S583" s="58">
        <f t="shared" si="5"/>
        <v>-96.22</v>
      </c>
    </row>
    <row r="584" ht="12.75" customHeight="1">
      <c r="A584" s="62">
        <v>44477.0</v>
      </c>
      <c r="B584" s="60">
        <f>'Raw Data'!C557</f>
        <v>6560925</v>
      </c>
      <c r="C584" s="50">
        <f>'Raw Data'!AE557</f>
        <v>0</v>
      </c>
      <c r="D584" s="51">
        <f>'Raw Data'!J557</f>
        <v>43625</v>
      </c>
      <c r="E584" s="52">
        <f t="shared" si="1"/>
        <v>-43625</v>
      </c>
      <c r="F584" s="53"/>
      <c r="G584" s="54">
        <f>'Raw Data'!AG557</f>
        <v>0</v>
      </c>
      <c r="H584" s="55">
        <f>'Raw Data'!L557</f>
        <v>0.075</v>
      </c>
      <c r="I584" s="56">
        <f t="shared" si="2"/>
        <v>-0.075</v>
      </c>
      <c r="J584" s="57"/>
      <c r="K584" s="58">
        <f>'Raw Data'!AH557</f>
        <v>2685</v>
      </c>
      <c r="L584" s="51">
        <f>'Raw Data'!N557</f>
        <v>2692.5</v>
      </c>
      <c r="M584" s="52">
        <f t="shared" si="3"/>
        <v>-7.5</v>
      </c>
      <c r="N584" s="57"/>
      <c r="O584" s="58">
        <f>'Raw Data'!AS557</f>
        <v>197.18</v>
      </c>
      <c r="P584" s="51">
        <f>'Raw Data'!Y557</f>
        <v>246.85</v>
      </c>
      <c r="Q584" s="52">
        <f t="shared" si="4"/>
        <v>49.67</v>
      </c>
      <c r="R584" s="57"/>
      <c r="S584" s="58">
        <f t="shared" si="5"/>
        <v>42.17</v>
      </c>
    </row>
    <row r="585" ht="12.75" customHeight="1">
      <c r="A585" s="62">
        <v>44477.0</v>
      </c>
      <c r="B585" s="49">
        <f>'Raw Data'!C525</f>
        <v>6561483</v>
      </c>
      <c r="C585" s="50">
        <f>'Raw Data'!AE525</f>
        <v>0</v>
      </c>
      <c r="D585" s="51">
        <f>'Raw Data'!J525</f>
        <v>53035.6</v>
      </c>
      <c r="E585" s="52">
        <f t="shared" si="1"/>
        <v>-53035.6</v>
      </c>
      <c r="F585" s="53"/>
      <c r="G585" s="54">
        <f>'Raw Data'!AG525</f>
        <v>0</v>
      </c>
      <c r="H585" s="55">
        <f>'Raw Data'!L525</f>
        <v>0.07</v>
      </c>
      <c r="I585" s="56">
        <f t="shared" si="2"/>
        <v>-0.07</v>
      </c>
      <c r="J585" s="57"/>
      <c r="K585" s="58">
        <f>'Raw Data'!AH525</f>
        <v>2869.22</v>
      </c>
      <c r="L585" s="51">
        <f>'Raw Data'!N525</f>
        <v>3232.14</v>
      </c>
      <c r="M585" s="52">
        <f t="shared" si="3"/>
        <v>-362.92</v>
      </c>
      <c r="N585" s="57"/>
      <c r="O585" s="58">
        <f>'Raw Data'!AS525</f>
        <v>396.85</v>
      </c>
      <c r="P585" s="51">
        <f>'Raw Data'!Y525</f>
        <v>386.35</v>
      </c>
      <c r="Q585" s="52">
        <f t="shared" si="4"/>
        <v>-10.5</v>
      </c>
      <c r="R585" s="57"/>
      <c r="S585" s="58">
        <f t="shared" si="5"/>
        <v>-373.42</v>
      </c>
    </row>
    <row r="586" ht="12.75" customHeight="1">
      <c r="A586" s="62">
        <v>44477.0</v>
      </c>
      <c r="B586" s="60">
        <f>'Raw Data'!C605</f>
        <v>6563122</v>
      </c>
      <c r="C586" s="50">
        <f>'Raw Data'!AE605</f>
        <v>0</v>
      </c>
      <c r="D586" s="51">
        <f>'Raw Data'!J605</f>
        <v>48333</v>
      </c>
      <c r="E586" s="52">
        <f t="shared" si="1"/>
        <v>-48333</v>
      </c>
      <c r="F586" s="53"/>
      <c r="G586" s="54">
        <f>'Raw Data'!AG605</f>
        <v>0</v>
      </c>
      <c r="H586" s="55">
        <f>'Raw Data'!L605</f>
        <v>0.075</v>
      </c>
      <c r="I586" s="56">
        <f t="shared" si="2"/>
        <v>-0.075</v>
      </c>
      <c r="J586" s="57"/>
      <c r="K586" s="58" t="str">
        <f>'Raw Data'!AH605</f>
        <v/>
      </c>
      <c r="L586" s="51">
        <f>'Raw Data'!N605</f>
        <v>2974.98</v>
      </c>
      <c r="M586" s="52">
        <f t="shared" si="3"/>
        <v>-2974.98</v>
      </c>
      <c r="N586" s="57"/>
      <c r="O586" s="58">
        <f>'Raw Data'!AS605</f>
        <v>194.35</v>
      </c>
      <c r="P586" s="51">
        <f>'Raw Data'!Y605</f>
        <v>153.35</v>
      </c>
      <c r="Q586" s="52">
        <f t="shared" si="4"/>
        <v>-41</v>
      </c>
      <c r="R586" s="57"/>
      <c r="S586" s="58">
        <f t="shared" si="5"/>
        <v>-3015.98</v>
      </c>
    </row>
    <row r="587" ht="12.75" customHeight="1">
      <c r="A587" s="62">
        <v>44477.0</v>
      </c>
      <c r="B587" s="60">
        <f>'Raw Data'!C644</f>
        <v>6578990</v>
      </c>
      <c r="C587" s="50">
        <f>'Raw Data'!AE644</f>
        <v>0</v>
      </c>
      <c r="D587" s="51">
        <f>'Raw Data'!J644</f>
        <v>272500</v>
      </c>
      <c r="E587" s="52">
        <f t="shared" si="1"/>
        <v>-272500</v>
      </c>
      <c r="F587" s="53"/>
      <c r="G587" s="54">
        <f>'Raw Data'!AG644</f>
        <v>0</v>
      </c>
      <c r="H587" s="55">
        <f>'Raw Data'!L644</f>
        <v>0.07</v>
      </c>
      <c r="I587" s="56">
        <f t="shared" si="2"/>
        <v>-0.07</v>
      </c>
      <c r="J587" s="57"/>
      <c r="K587" s="58">
        <f>'Raw Data'!AH644</f>
        <v>16370</v>
      </c>
      <c r="L587" s="51">
        <f>'Raw Data'!N644</f>
        <v>16400</v>
      </c>
      <c r="M587" s="52">
        <f t="shared" si="3"/>
        <v>-30</v>
      </c>
      <c r="N587" s="57"/>
      <c r="O587" s="58">
        <f>'Raw Data'!AS644</f>
        <v>396.85</v>
      </c>
      <c r="P587" s="51">
        <f>'Raw Data'!Y644</f>
        <v>386.35</v>
      </c>
      <c r="Q587" s="52">
        <f t="shared" si="4"/>
        <v>-10.5</v>
      </c>
      <c r="R587" s="57"/>
      <c r="S587" s="58">
        <f t="shared" si="5"/>
        <v>-40.5</v>
      </c>
    </row>
    <row r="588" ht="12.75" customHeight="1">
      <c r="A588" s="62">
        <v>44477.0</v>
      </c>
      <c r="B588" s="60">
        <f>'Raw Data'!C558</f>
        <v>6580991</v>
      </c>
      <c r="C588" s="50">
        <f>'Raw Data'!AE558</f>
        <v>46950</v>
      </c>
      <c r="D588" s="51">
        <f>'Raw Data'!J558</f>
        <v>49108</v>
      </c>
      <c r="E588" s="52">
        <f t="shared" si="1"/>
        <v>-2158</v>
      </c>
      <c r="F588" s="53"/>
      <c r="G588" s="54">
        <f>'Raw Data'!AG558</f>
        <v>0</v>
      </c>
      <c r="H588" s="55">
        <f>'Raw Data'!L558</f>
        <v>0.07</v>
      </c>
      <c r="I588" s="56">
        <f t="shared" si="2"/>
        <v>-0.07</v>
      </c>
      <c r="J588" s="57"/>
      <c r="K588" s="58">
        <f>'Raw Data'!AH558</f>
        <v>2867</v>
      </c>
      <c r="L588" s="51">
        <f>'Raw Data'!N558</f>
        <v>2996.48</v>
      </c>
      <c r="M588" s="52">
        <f t="shared" si="3"/>
        <v>-129.48</v>
      </c>
      <c r="N588" s="57"/>
      <c r="O588" s="58">
        <f>'Raw Data'!AS558</f>
        <v>148.35</v>
      </c>
      <c r="P588" s="51">
        <f>'Raw Data'!Y558</f>
        <v>353.85</v>
      </c>
      <c r="Q588" s="52">
        <f t="shared" si="4"/>
        <v>205.5</v>
      </c>
      <c r="R588" s="57"/>
      <c r="S588" s="58">
        <f t="shared" si="5"/>
        <v>76.02</v>
      </c>
    </row>
    <row r="589" ht="12.75" customHeight="1">
      <c r="A589" s="62">
        <v>44477.0</v>
      </c>
      <c r="B589" s="60">
        <f>'Raw Data'!C575</f>
        <v>6583460</v>
      </c>
      <c r="C589" s="50">
        <f>'Raw Data'!AE575</f>
        <v>0</v>
      </c>
      <c r="D589" s="51">
        <f>'Raw Data'!J575</f>
        <v>57334.6</v>
      </c>
      <c r="E589" s="52">
        <f t="shared" si="1"/>
        <v>-57334.6</v>
      </c>
      <c r="F589" s="53"/>
      <c r="G589" s="54">
        <f>'Raw Data'!AG575</f>
        <v>0</v>
      </c>
      <c r="H589" s="55">
        <f>'Raw Data'!L575</f>
        <v>0.07</v>
      </c>
      <c r="I589" s="56">
        <f t="shared" si="2"/>
        <v>-0.07</v>
      </c>
      <c r="J589" s="57"/>
      <c r="K589" s="58">
        <f>'Raw Data'!AH575</f>
        <v>31.86</v>
      </c>
      <c r="L589" s="51">
        <f>'Raw Data'!N575</f>
        <v>3490.08</v>
      </c>
      <c r="M589" s="52">
        <f t="shared" si="3"/>
        <v>-3458.22</v>
      </c>
      <c r="N589" s="57"/>
      <c r="O589" s="58">
        <f>'Raw Data'!AS575</f>
        <v>398.85</v>
      </c>
      <c r="P589" s="51">
        <f>'Raw Data'!Y575</f>
        <v>378.35</v>
      </c>
      <c r="Q589" s="52">
        <f t="shared" si="4"/>
        <v>-20.5</v>
      </c>
      <c r="R589" s="57"/>
      <c r="S589" s="58">
        <f t="shared" si="5"/>
        <v>-3478.72</v>
      </c>
    </row>
    <row r="590" ht="12.75" customHeight="1">
      <c r="A590" s="62">
        <v>44477.0</v>
      </c>
      <c r="B590" s="60">
        <f>'Raw Data'!C606</f>
        <v>6585804</v>
      </c>
      <c r="C590" s="50">
        <f>'Raw Data'!AE606</f>
        <v>0</v>
      </c>
      <c r="D590" s="51">
        <f>'Raw Data'!J606</f>
        <v>36465</v>
      </c>
      <c r="E590" s="52">
        <f t="shared" si="1"/>
        <v>-36465</v>
      </c>
      <c r="F590" s="53"/>
      <c r="G590" s="54">
        <f>'Raw Data'!AG606</f>
        <v>0</v>
      </c>
      <c r="H590" s="55">
        <f>'Raw Data'!L606</f>
        <v>0.075</v>
      </c>
      <c r="I590" s="56">
        <f t="shared" si="2"/>
        <v>-0.075</v>
      </c>
      <c r="J590" s="57"/>
      <c r="K590" s="58" t="str">
        <f>'Raw Data'!AH606</f>
        <v/>
      </c>
      <c r="L590" s="51">
        <f>'Raw Data'!N606</f>
        <v>2262.9</v>
      </c>
      <c r="M590" s="52">
        <f t="shared" si="3"/>
        <v>-2262.9</v>
      </c>
      <c r="N590" s="57"/>
      <c r="O590" s="58">
        <f>'Raw Data'!AS606</f>
        <v>146.1</v>
      </c>
      <c r="P590" s="51">
        <f>'Raw Data'!Y606</f>
        <v>135.35</v>
      </c>
      <c r="Q590" s="52">
        <f t="shared" si="4"/>
        <v>-10.75</v>
      </c>
      <c r="R590" s="57"/>
      <c r="S590" s="58">
        <f t="shared" si="5"/>
        <v>-2273.65</v>
      </c>
    </row>
    <row r="591" ht="12.75" customHeight="1">
      <c r="A591" s="62">
        <v>44477.0</v>
      </c>
      <c r="B591" s="60">
        <f>'Raw Data'!C576</f>
        <v>6586611</v>
      </c>
      <c r="C591" s="50">
        <f>'Raw Data'!AE576</f>
        <v>0</v>
      </c>
      <c r="D591" s="51">
        <f>'Raw Data'!J576</f>
        <v>65601.26</v>
      </c>
      <c r="E591" s="52">
        <f t="shared" si="1"/>
        <v>-65601.26</v>
      </c>
      <c r="F591" s="53"/>
      <c r="G591" s="54">
        <f>'Raw Data'!AG576</f>
        <v>0</v>
      </c>
      <c r="H591" s="55">
        <f>'Raw Data'!L576</f>
        <v>0.075</v>
      </c>
      <c r="I591" s="56">
        <f t="shared" si="2"/>
        <v>-0.075</v>
      </c>
      <c r="J591" s="57"/>
      <c r="K591" s="58">
        <f>'Raw Data'!AH576</f>
        <v>3981.14</v>
      </c>
      <c r="L591" s="51">
        <f>'Raw Data'!N576</f>
        <v>4011.08</v>
      </c>
      <c r="M591" s="52">
        <f t="shared" si="3"/>
        <v>-29.94</v>
      </c>
      <c r="N591" s="57"/>
      <c r="O591" s="58">
        <f>'Raw Data'!AS576</f>
        <v>398.85</v>
      </c>
      <c r="P591" s="51">
        <f>'Raw Data'!Y576</f>
        <v>378.35</v>
      </c>
      <c r="Q591" s="52">
        <f t="shared" si="4"/>
        <v>-20.5</v>
      </c>
      <c r="R591" s="57"/>
      <c r="S591" s="58">
        <f t="shared" si="5"/>
        <v>-50.44</v>
      </c>
    </row>
    <row r="592" ht="12.75" customHeight="1">
      <c r="A592" s="62">
        <v>44477.0</v>
      </c>
      <c r="B592" s="60">
        <f>'Raw Data'!C660</f>
        <v>6587678</v>
      </c>
      <c r="C592" s="50">
        <f>'Raw Data'!AE660</f>
        <v>0</v>
      </c>
      <c r="D592" s="51">
        <f>'Raw Data'!J660</f>
        <v>59120</v>
      </c>
      <c r="E592" s="52">
        <f t="shared" si="1"/>
        <v>-59120</v>
      </c>
      <c r="F592" s="53"/>
      <c r="G592" s="54">
        <f>'Raw Data'!AG660</f>
        <v>0</v>
      </c>
      <c r="H592" s="55">
        <f>'Raw Data'!L660</f>
        <v>0.075</v>
      </c>
      <c r="I592" s="56">
        <f t="shared" si="2"/>
        <v>-0.075</v>
      </c>
      <c r="J592" s="57"/>
      <c r="K592" s="58" t="str">
        <f>'Raw Data'!AH660</f>
        <v/>
      </c>
      <c r="L592" s="51">
        <f>'Raw Data'!N660</f>
        <v>3622.2</v>
      </c>
      <c r="M592" s="52">
        <f t="shared" si="3"/>
        <v>-3622.2</v>
      </c>
      <c r="N592" s="57"/>
      <c r="O592" s="58">
        <f>'Raw Data'!AS660</f>
        <v>213.85</v>
      </c>
      <c r="P592" s="51">
        <f>'Raw Data'!Y660</f>
        <v>153.35</v>
      </c>
      <c r="Q592" s="52">
        <f t="shared" si="4"/>
        <v>-60.5</v>
      </c>
      <c r="R592" s="57"/>
      <c r="S592" s="58">
        <f t="shared" si="5"/>
        <v>-3682.7</v>
      </c>
    </row>
    <row r="593" ht="12.75" customHeight="1">
      <c r="A593" s="62">
        <v>44477.0</v>
      </c>
      <c r="B593" s="60">
        <f>'Raw Data'!C548</f>
        <v>6587829</v>
      </c>
      <c r="C593" s="50">
        <f>'Raw Data'!AE548</f>
        <v>0</v>
      </c>
      <c r="D593" s="51">
        <f>'Raw Data'!J548</f>
        <v>85884</v>
      </c>
      <c r="E593" s="52">
        <f t="shared" si="1"/>
        <v>-85884</v>
      </c>
      <c r="F593" s="53"/>
      <c r="G593" s="54">
        <f>'Raw Data'!AG548</f>
        <v>0</v>
      </c>
      <c r="H593" s="55">
        <f>'Raw Data'!L548</f>
        <v>0.07</v>
      </c>
      <c r="I593" s="56">
        <f t="shared" si="2"/>
        <v>-0.07</v>
      </c>
      <c r="J593" s="57"/>
      <c r="K593" s="58">
        <f>'Raw Data'!AH548</f>
        <v>5167.1</v>
      </c>
      <c r="L593" s="51">
        <f>'Raw Data'!N548</f>
        <v>5203.04</v>
      </c>
      <c r="M593" s="52">
        <f t="shared" si="3"/>
        <v>-35.94</v>
      </c>
      <c r="N593" s="57"/>
      <c r="O593" s="58">
        <f>'Raw Data'!AS548</f>
        <v>436.15</v>
      </c>
      <c r="P593" s="51">
        <f>'Raw Data'!Y548</f>
        <v>378.35</v>
      </c>
      <c r="Q593" s="52">
        <f t="shared" si="4"/>
        <v>-57.8</v>
      </c>
      <c r="R593" s="57"/>
      <c r="S593" s="58">
        <f t="shared" si="5"/>
        <v>-93.74</v>
      </c>
    </row>
    <row r="594" ht="12.75" customHeight="1">
      <c r="A594" s="62">
        <v>44477.0</v>
      </c>
      <c r="B594" s="60">
        <f>'Raw Data'!C592</f>
        <v>6595696</v>
      </c>
      <c r="C594" s="50">
        <f>'Raw Data'!AE592</f>
        <v>0</v>
      </c>
      <c r="D594" s="51">
        <f>'Raw Data'!J592</f>
        <v>44109.85</v>
      </c>
      <c r="E594" s="52">
        <f t="shared" si="1"/>
        <v>-44109.85</v>
      </c>
      <c r="F594" s="53"/>
      <c r="G594" s="54">
        <f>'Raw Data'!AG592</f>
        <v>0</v>
      </c>
      <c r="H594" s="55">
        <f>'Raw Data'!L592</f>
        <v>0.07</v>
      </c>
      <c r="I594" s="56">
        <f t="shared" si="2"/>
        <v>-0.07</v>
      </c>
      <c r="J594" s="57"/>
      <c r="K594" s="58">
        <f>'Raw Data'!AH592</f>
        <v>2390</v>
      </c>
      <c r="L594" s="51">
        <f>'Raw Data'!N592</f>
        <v>2696.59</v>
      </c>
      <c r="M594" s="52">
        <f t="shared" si="3"/>
        <v>-306.59</v>
      </c>
      <c r="N594" s="57"/>
      <c r="O594" s="58">
        <f>'Raw Data'!AS592</f>
        <v>253.52</v>
      </c>
      <c r="P594" s="51">
        <f>'Raw Data'!Y592</f>
        <v>386.35</v>
      </c>
      <c r="Q594" s="52">
        <f t="shared" si="4"/>
        <v>132.83</v>
      </c>
      <c r="R594" s="57"/>
      <c r="S594" s="58">
        <f t="shared" si="5"/>
        <v>-173.76</v>
      </c>
    </row>
    <row r="595" ht="12.75" customHeight="1">
      <c r="A595" s="62">
        <v>44477.0</v>
      </c>
      <c r="B595" s="60">
        <f>'Raw Data'!C577</f>
        <v>6596354</v>
      </c>
      <c r="C595" s="50">
        <f>'Raw Data'!AE577</f>
        <v>0</v>
      </c>
      <c r="D595" s="51">
        <f>'Raw Data'!J577</f>
        <v>73964</v>
      </c>
      <c r="E595" s="52">
        <f t="shared" si="1"/>
        <v>-73964</v>
      </c>
      <c r="F595" s="53"/>
      <c r="G595" s="54">
        <f>'Raw Data'!AG577</f>
        <v>0</v>
      </c>
      <c r="H595" s="55">
        <f>'Raw Data'!L577</f>
        <v>0.075</v>
      </c>
      <c r="I595" s="56">
        <f t="shared" si="2"/>
        <v>-0.075</v>
      </c>
      <c r="J595" s="57"/>
      <c r="K595" s="58">
        <f>'Raw Data'!AH577</f>
        <v>4464.9</v>
      </c>
      <c r="L595" s="51">
        <f>'Raw Data'!N577</f>
        <v>4512.84</v>
      </c>
      <c r="M595" s="52">
        <f t="shared" si="3"/>
        <v>-47.94</v>
      </c>
      <c r="N595" s="57"/>
      <c r="O595" s="58">
        <f>'Raw Data'!AS577</f>
        <v>398.85</v>
      </c>
      <c r="P595" s="51">
        <f>'Raw Data'!Y577</f>
        <v>378.35</v>
      </c>
      <c r="Q595" s="52">
        <f t="shared" si="4"/>
        <v>-20.5</v>
      </c>
      <c r="R595" s="57"/>
      <c r="S595" s="58">
        <f t="shared" si="5"/>
        <v>-68.44</v>
      </c>
    </row>
    <row r="596" ht="12.75" customHeight="1">
      <c r="A596" s="62">
        <v>44477.0</v>
      </c>
      <c r="B596" s="60">
        <f>'Raw Data'!C559</f>
        <v>6611723</v>
      </c>
      <c r="C596" s="50">
        <f>'Raw Data'!AE559</f>
        <v>0</v>
      </c>
      <c r="D596" s="51">
        <f>'Raw Data'!J559</f>
        <v>35788.73</v>
      </c>
      <c r="E596" s="52">
        <f t="shared" si="1"/>
        <v>-35788.73</v>
      </c>
      <c r="F596" s="53"/>
      <c r="G596" s="54">
        <f>'Raw Data'!AG559</f>
        <v>0</v>
      </c>
      <c r="H596" s="55">
        <f>'Raw Data'!L559</f>
        <v>0</v>
      </c>
      <c r="I596" s="56">
        <f t="shared" si="2"/>
        <v>0</v>
      </c>
      <c r="J596" s="57"/>
      <c r="K596" s="58" t="str">
        <f>'Raw Data'!AH559</f>
        <v/>
      </c>
      <c r="L596" s="51">
        <f>'Raw Data'!N559</f>
        <v>0</v>
      </c>
      <c r="M596" s="52">
        <f t="shared" si="3"/>
        <v>0</v>
      </c>
      <c r="N596" s="57"/>
      <c r="O596" s="58">
        <f>'Raw Data'!AS559</f>
        <v>206.35</v>
      </c>
      <c r="P596" s="51">
        <f>'Raw Data'!Y559</f>
        <v>153.35</v>
      </c>
      <c r="Q596" s="52">
        <f t="shared" si="4"/>
        <v>-53</v>
      </c>
      <c r="R596" s="57"/>
      <c r="S596" s="58">
        <f t="shared" si="5"/>
        <v>-53</v>
      </c>
    </row>
    <row r="597" ht="12.75" customHeight="1">
      <c r="A597" s="62">
        <v>44477.0</v>
      </c>
      <c r="B597" s="60">
        <f>'Raw Data'!C578</f>
        <v>6612571</v>
      </c>
      <c r="C597" s="50">
        <f>'Raw Data'!AE578</f>
        <v>0</v>
      </c>
      <c r="D597" s="51">
        <f>'Raw Data'!J578</f>
        <v>12109.11</v>
      </c>
      <c r="E597" s="52">
        <f t="shared" si="1"/>
        <v>-12109.11</v>
      </c>
      <c r="F597" s="53"/>
      <c r="G597" s="54">
        <f>'Raw Data'!AG578</f>
        <v>0</v>
      </c>
      <c r="H597" s="55">
        <f>'Raw Data'!L578</f>
        <v>0.07</v>
      </c>
      <c r="I597" s="56">
        <f t="shared" si="2"/>
        <v>-0.07</v>
      </c>
      <c r="J597" s="57"/>
      <c r="K597" s="58">
        <f>'Raw Data'!AH578</f>
        <v>49.61</v>
      </c>
      <c r="L597" s="51">
        <f>'Raw Data'!N578</f>
        <v>776.55</v>
      </c>
      <c r="M597" s="52">
        <f t="shared" si="3"/>
        <v>-726.94</v>
      </c>
      <c r="N597" s="57"/>
      <c r="O597" s="58">
        <f>'Raw Data'!AS578</f>
        <v>162.85</v>
      </c>
      <c r="P597" s="51">
        <f>'Raw Data'!Y578</f>
        <v>363.85</v>
      </c>
      <c r="Q597" s="52">
        <f t="shared" si="4"/>
        <v>201</v>
      </c>
      <c r="R597" s="57"/>
      <c r="S597" s="58">
        <f t="shared" si="5"/>
        <v>-525.94</v>
      </c>
    </row>
    <row r="598" ht="12.75" customHeight="1">
      <c r="A598" s="62">
        <v>44477.0</v>
      </c>
      <c r="B598" s="60">
        <f>'Raw Data'!C560</f>
        <v>6614097</v>
      </c>
      <c r="C598" s="50">
        <f>'Raw Data'!AE560</f>
        <v>0</v>
      </c>
      <c r="D598" s="51" t="str">
        <f>'Raw Data'!J560</f>
        <v/>
      </c>
      <c r="E598" s="52">
        <f t="shared" si="1"/>
        <v>0</v>
      </c>
      <c r="F598" s="53"/>
      <c r="G598" s="54">
        <f>'Raw Data'!AG560</f>
        <v>0</v>
      </c>
      <c r="H598" s="55">
        <f>'Raw Data'!L560</f>
        <v>0</v>
      </c>
      <c r="I598" s="56">
        <f t="shared" si="2"/>
        <v>0</v>
      </c>
      <c r="J598" s="57"/>
      <c r="K598" s="58" t="str">
        <f>'Raw Data'!AH560</f>
        <v/>
      </c>
      <c r="L598" s="51">
        <f>'Raw Data'!N560</f>
        <v>0</v>
      </c>
      <c r="M598" s="52">
        <f t="shared" si="3"/>
        <v>0</v>
      </c>
      <c r="N598" s="57"/>
      <c r="O598" s="58">
        <f>'Raw Data'!AS560</f>
        <v>102.35</v>
      </c>
      <c r="P598" s="51">
        <f>'Raw Data'!Y560</f>
        <v>98.2</v>
      </c>
      <c r="Q598" s="52">
        <f t="shared" si="4"/>
        <v>-4.15</v>
      </c>
      <c r="R598" s="57"/>
      <c r="S598" s="58">
        <f t="shared" si="5"/>
        <v>-4.15</v>
      </c>
    </row>
    <row r="599" ht="12.75" customHeight="1">
      <c r="A599" s="62">
        <v>44477.0</v>
      </c>
      <c r="B599" s="60">
        <f>'Raw Data'!C607</f>
        <v>6614851</v>
      </c>
      <c r="C599" s="50">
        <f>'Raw Data'!AE607</f>
        <v>0</v>
      </c>
      <c r="D599" s="51">
        <f>'Raw Data'!J607</f>
        <v>14218.6</v>
      </c>
      <c r="E599" s="52">
        <f t="shared" si="1"/>
        <v>-14218.6</v>
      </c>
      <c r="F599" s="53"/>
      <c r="G599" s="54">
        <f>'Raw Data'!AG607</f>
        <v>0</v>
      </c>
      <c r="H599" s="55">
        <f>'Raw Data'!L607</f>
        <v>0.07</v>
      </c>
      <c r="I599" s="56">
        <f t="shared" si="2"/>
        <v>-0.07</v>
      </c>
      <c r="J599" s="57"/>
      <c r="K599" s="58" t="str">
        <f>'Raw Data'!AH607</f>
        <v/>
      </c>
      <c r="L599" s="51">
        <f>'Raw Data'!N607</f>
        <v>903.12</v>
      </c>
      <c r="M599" s="52">
        <f t="shared" si="3"/>
        <v>-903.12</v>
      </c>
      <c r="N599" s="57"/>
      <c r="O599" s="58">
        <f>'Raw Data'!AS607</f>
        <v>160.35</v>
      </c>
      <c r="P599" s="51">
        <f>'Raw Data'!Y607</f>
        <v>363.85</v>
      </c>
      <c r="Q599" s="52">
        <f t="shared" si="4"/>
        <v>203.5</v>
      </c>
      <c r="R599" s="57"/>
      <c r="S599" s="58">
        <f t="shared" si="5"/>
        <v>-699.62</v>
      </c>
    </row>
    <row r="600" ht="12.75" customHeight="1">
      <c r="A600" s="62">
        <v>44477.0</v>
      </c>
      <c r="B600" s="60">
        <f>'Raw Data'!C626</f>
        <v>6622640</v>
      </c>
      <c r="C600" s="50">
        <f>'Raw Data'!AE626</f>
        <v>0</v>
      </c>
      <c r="D600" s="51">
        <f>'Raw Data'!J626</f>
        <v>46239.55</v>
      </c>
      <c r="E600" s="52">
        <f t="shared" si="1"/>
        <v>-46239.55</v>
      </c>
      <c r="F600" s="53"/>
      <c r="G600" s="54">
        <f>'Raw Data'!AG626</f>
        <v>0</v>
      </c>
      <c r="H600" s="55">
        <f>'Raw Data'!L626</f>
        <v>0.065</v>
      </c>
      <c r="I600" s="56">
        <f t="shared" si="2"/>
        <v>-0.065</v>
      </c>
      <c r="J600" s="57"/>
      <c r="K600" s="58">
        <f>'Raw Data'!AH626</f>
        <v>2893.9</v>
      </c>
      <c r="L600" s="51">
        <f>'Raw Data'!N626</f>
        <v>2799.37</v>
      </c>
      <c r="M600" s="52">
        <f t="shared" si="3"/>
        <v>94.53</v>
      </c>
      <c r="N600" s="57"/>
      <c r="O600" s="58">
        <f>'Raw Data'!AS626</f>
        <v>378.85</v>
      </c>
      <c r="P600" s="51">
        <f>'Raw Data'!Y626</f>
        <v>378.35</v>
      </c>
      <c r="Q600" s="52">
        <f t="shared" si="4"/>
        <v>-0.5</v>
      </c>
      <c r="R600" s="57"/>
      <c r="S600" s="58">
        <f t="shared" si="5"/>
        <v>94.03</v>
      </c>
    </row>
    <row r="601" ht="12.75" customHeight="1">
      <c r="A601" s="62">
        <v>44477.0</v>
      </c>
      <c r="B601" s="49">
        <f>'Raw Data'!C519</f>
        <v>6623381</v>
      </c>
      <c r="C601" s="50">
        <f>'Raw Data'!AE519</f>
        <v>0</v>
      </c>
      <c r="D601" s="51">
        <f>'Raw Data'!J519</f>
        <v>42083.6</v>
      </c>
      <c r="E601" s="52">
        <f t="shared" si="1"/>
        <v>-42083.6</v>
      </c>
      <c r="F601" s="53"/>
      <c r="G601" s="54">
        <f>'Raw Data'!AG519</f>
        <v>0</v>
      </c>
      <c r="H601" s="55">
        <f>'Raw Data'!L519</f>
        <v>0.07</v>
      </c>
      <c r="I601" s="56">
        <f t="shared" si="2"/>
        <v>-0.07</v>
      </c>
      <c r="J601" s="57"/>
      <c r="K601" s="58">
        <f>'Raw Data'!AH519</f>
        <v>2556.8</v>
      </c>
      <c r="L601" s="51">
        <f>'Raw Data'!N519</f>
        <v>2575.02</v>
      </c>
      <c r="M601" s="52">
        <f t="shared" si="3"/>
        <v>-18.22</v>
      </c>
      <c r="N601" s="57"/>
      <c r="O601" s="58">
        <f>'Raw Data'!AS519</f>
        <v>85.85</v>
      </c>
      <c r="P601" s="51">
        <f>'Raw Data'!Y519</f>
        <v>100.2</v>
      </c>
      <c r="Q601" s="52">
        <f t="shared" si="4"/>
        <v>14.35</v>
      </c>
      <c r="R601" s="57"/>
      <c r="S601" s="58">
        <f t="shared" si="5"/>
        <v>-3.87</v>
      </c>
    </row>
    <row r="602" ht="12.75" customHeight="1">
      <c r="A602" s="62">
        <v>44477.0</v>
      </c>
      <c r="B602" s="60">
        <f>'Raw Data'!C593</f>
        <v>6624008</v>
      </c>
      <c r="C602" s="50">
        <f>'Raw Data'!AE593</f>
        <v>0</v>
      </c>
      <c r="D602" s="51">
        <f>'Raw Data'!J593</f>
        <v>12349</v>
      </c>
      <c r="E602" s="52">
        <f t="shared" si="1"/>
        <v>-12349</v>
      </c>
      <c r="F602" s="53"/>
      <c r="G602" s="54">
        <f>'Raw Data'!AG593</f>
        <v>0</v>
      </c>
      <c r="H602" s="55">
        <f>'Raw Data'!L593</f>
        <v>0</v>
      </c>
      <c r="I602" s="56">
        <f t="shared" si="2"/>
        <v>0</v>
      </c>
      <c r="J602" s="57"/>
      <c r="K602" s="58" t="str">
        <f>'Raw Data'!AH593</f>
        <v/>
      </c>
      <c r="L602" s="51">
        <f>'Raw Data'!N593</f>
        <v>0</v>
      </c>
      <c r="M602" s="52">
        <f t="shared" si="3"/>
        <v>0</v>
      </c>
      <c r="N602" s="57"/>
      <c r="O602" s="58">
        <f>'Raw Data'!AS593</f>
        <v>181.85</v>
      </c>
      <c r="P602" s="51">
        <f>'Raw Data'!Y593</f>
        <v>108.2</v>
      </c>
      <c r="Q602" s="52">
        <f t="shared" si="4"/>
        <v>-73.65</v>
      </c>
      <c r="R602" s="57"/>
      <c r="S602" s="58">
        <f t="shared" si="5"/>
        <v>-73.65</v>
      </c>
    </row>
    <row r="603" ht="12.75" customHeight="1">
      <c r="A603" s="62">
        <v>44477.0</v>
      </c>
      <c r="B603" s="60">
        <f>'Raw Data'!C608</f>
        <v>6626056</v>
      </c>
      <c r="C603" s="50">
        <f>'Raw Data'!AE608</f>
        <v>0</v>
      </c>
      <c r="D603" s="51">
        <f>'Raw Data'!J608</f>
        <v>41195</v>
      </c>
      <c r="E603" s="52">
        <f t="shared" si="1"/>
        <v>-41195</v>
      </c>
      <c r="F603" s="53"/>
      <c r="G603" s="54">
        <f>'Raw Data'!AG608</f>
        <v>0</v>
      </c>
      <c r="H603" s="55">
        <f>'Raw Data'!L608</f>
        <v>0.065</v>
      </c>
      <c r="I603" s="56">
        <f t="shared" si="2"/>
        <v>-0.065</v>
      </c>
      <c r="J603" s="57"/>
      <c r="K603" s="58" t="str">
        <f>'Raw Data'!AH608</f>
        <v/>
      </c>
      <c r="L603" s="51">
        <f>'Raw Data'!N608</f>
        <v>2496.7</v>
      </c>
      <c r="M603" s="52">
        <f t="shared" si="3"/>
        <v>-2496.7</v>
      </c>
      <c r="N603" s="57"/>
      <c r="O603" s="58">
        <f>'Raw Data'!AS608</f>
        <v>2897.55</v>
      </c>
      <c r="P603" s="51">
        <f>'Raw Data'!Y608</f>
        <v>384.35</v>
      </c>
      <c r="Q603" s="52">
        <f t="shared" si="4"/>
        <v>-2513.2</v>
      </c>
      <c r="R603" s="57"/>
      <c r="S603" s="58">
        <f t="shared" si="5"/>
        <v>-5009.9</v>
      </c>
    </row>
    <row r="604" ht="12.75" customHeight="1">
      <c r="A604" s="62">
        <v>44477.0</v>
      </c>
      <c r="B604" s="60">
        <f>'Raw Data'!C579</f>
        <v>6626184</v>
      </c>
      <c r="C604" s="50">
        <f>'Raw Data'!AE579</f>
        <v>0</v>
      </c>
      <c r="D604" s="51">
        <f>'Raw Data'!J579</f>
        <v>44607</v>
      </c>
      <c r="E604" s="52">
        <f t="shared" si="1"/>
        <v>-44607</v>
      </c>
      <c r="F604" s="53"/>
      <c r="G604" s="54">
        <f>'Raw Data'!AG579</f>
        <v>0</v>
      </c>
      <c r="H604" s="55">
        <f>'Raw Data'!L579</f>
        <v>0</v>
      </c>
      <c r="I604" s="56">
        <f t="shared" si="2"/>
        <v>0</v>
      </c>
      <c r="J604" s="57"/>
      <c r="K604" s="58" t="str">
        <f>'Raw Data'!AH579</f>
        <v/>
      </c>
      <c r="L604" s="51">
        <f>'Raw Data'!N579</f>
        <v>0</v>
      </c>
      <c r="M604" s="52">
        <f t="shared" si="3"/>
        <v>0</v>
      </c>
      <c r="N604" s="57"/>
      <c r="O604" s="58">
        <f>'Raw Data'!AS579</f>
        <v>173.85</v>
      </c>
      <c r="P604" s="51">
        <f>'Raw Data'!Y579</f>
        <v>153.35</v>
      </c>
      <c r="Q604" s="52">
        <f t="shared" si="4"/>
        <v>-20.5</v>
      </c>
      <c r="R604" s="57"/>
      <c r="S604" s="58">
        <f t="shared" si="5"/>
        <v>-20.5</v>
      </c>
    </row>
    <row r="605" ht="12.75" customHeight="1">
      <c r="A605" s="62">
        <v>44477.0</v>
      </c>
      <c r="B605" s="60">
        <f>'Raw Data'!C585</f>
        <v>6627396</v>
      </c>
      <c r="C605" s="50">
        <f>'Raw Data'!AE585</f>
        <v>0</v>
      </c>
      <c r="D605" s="51">
        <f>'Raw Data'!J585</f>
        <v>82863.6</v>
      </c>
      <c r="E605" s="52">
        <f t="shared" si="1"/>
        <v>-82863.6</v>
      </c>
      <c r="F605" s="53"/>
      <c r="G605" s="54">
        <f>'Raw Data'!AG585</f>
        <v>0</v>
      </c>
      <c r="H605" s="55">
        <f>'Raw Data'!L585</f>
        <v>0.065</v>
      </c>
      <c r="I605" s="56">
        <f t="shared" si="2"/>
        <v>-0.065</v>
      </c>
      <c r="J605" s="57"/>
      <c r="K605" s="58" t="str">
        <f>'Raw Data'!AH585</f>
        <v/>
      </c>
      <c r="L605" s="51">
        <f>'Raw Data'!N585</f>
        <v>4996.82</v>
      </c>
      <c r="M605" s="52">
        <f t="shared" si="3"/>
        <v>-4996.82</v>
      </c>
      <c r="N605" s="57"/>
      <c r="O605" s="58">
        <f>'Raw Data'!AS585</f>
        <v>398.85</v>
      </c>
      <c r="P605" s="51">
        <f>'Raw Data'!Y585</f>
        <v>378.35</v>
      </c>
      <c r="Q605" s="52">
        <f t="shared" si="4"/>
        <v>-20.5</v>
      </c>
      <c r="R605" s="57"/>
      <c r="S605" s="58">
        <f t="shared" si="5"/>
        <v>-5017.32</v>
      </c>
    </row>
    <row r="606" ht="12.75" customHeight="1">
      <c r="A606" s="62">
        <v>44477.0</v>
      </c>
      <c r="B606" s="60">
        <f>'Raw Data'!C594</f>
        <v>6631825</v>
      </c>
      <c r="C606" s="50">
        <f>'Raw Data'!AE594</f>
        <v>0</v>
      </c>
      <c r="D606" s="51">
        <f>'Raw Data'!J594</f>
        <v>48708.4</v>
      </c>
      <c r="E606" s="52">
        <f t="shared" si="1"/>
        <v>-48708.4</v>
      </c>
      <c r="F606" s="53"/>
      <c r="G606" s="54">
        <f>'Raw Data'!AG594</f>
        <v>0</v>
      </c>
      <c r="H606" s="55">
        <f>'Raw Data'!L594</f>
        <v>0.07</v>
      </c>
      <c r="I606" s="56">
        <f t="shared" si="2"/>
        <v>-0.07</v>
      </c>
      <c r="J606" s="57"/>
      <c r="K606" s="58" t="str">
        <f>'Raw Data'!AH594</f>
        <v/>
      </c>
      <c r="L606" s="51">
        <f>'Raw Data'!N594</f>
        <v>2972.5</v>
      </c>
      <c r="M606" s="52">
        <f t="shared" si="3"/>
        <v>-2972.5</v>
      </c>
      <c r="N606" s="57"/>
      <c r="O606" s="58">
        <f>'Raw Data'!AS594</f>
        <v>89.35</v>
      </c>
      <c r="P606" s="51">
        <f>'Raw Data'!Y594</f>
        <v>100.2</v>
      </c>
      <c r="Q606" s="52">
        <f t="shared" si="4"/>
        <v>10.85</v>
      </c>
      <c r="R606" s="57"/>
      <c r="S606" s="58">
        <f t="shared" si="5"/>
        <v>-2961.65</v>
      </c>
    </row>
    <row r="607" ht="12.75" customHeight="1">
      <c r="A607" s="62">
        <v>44477.0</v>
      </c>
      <c r="B607" s="60">
        <f>'Raw Data'!C627</f>
        <v>6635802</v>
      </c>
      <c r="C607" s="50">
        <f>'Raw Data'!AE627</f>
        <v>0</v>
      </c>
      <c r="D607" s="51">
        <f>'Raw Data'!J627</f>
        <v>44571</v>
      </c>
      <c r="E607" s="52">
        <f t="shared" si="1"/>
        <v>-44571</v>
      </c>
      <c r="F607" s="53"/>
      <c r="G607" s="54">
        <f>'Raw Data'!AG627</f>
        <v>0</v>
      </c>
      <c r="H607" s="55">
        <f>'Raw Data'!L627</f>
        <v>0</v>
      </c>
      <c r="I607" s="56">
        <f t="shared" si="2"/>
        <v>0</v>
      </c>
      <c r="J607" s="57"/>
      <c r="K607" s="58" t="str">
        <f>'Raw Data'!AH627</f>
        <v/>
      </c>
      <c r="L607" s="51">
        <f>'Raw Data'!N627</f>
        <v>0</v>
      </c>
      <c r="M607" s="52">
        <f t="shared" si="3"/>
        <v>0</v>
      </c>
      <c r="N607" s="57"/>
      <c r="O607" s="58">
        <f>'Raw Data'!AS627</f>
        <v>181.85</v>
      </c>
      <c r="P607" s="51">
        <f>'Raw Data'!Y627</f>
        <v>161.35</v>
      </c>
      <c r="Q607" s="52">
        <f t="shared" si="4"/>
        <v>-20.5</v>
      </c>
      <c r="R607" s="57"/>
      <c r="S607" s="58">
        <f t="shared" si="5"/>
        <v>-20.5</v>
      </c>
    </row>
    <row r="608" ht="12.75" customHeight="1">
      <c r="A608" s="62">
        <v>44477.0</v>
      </c>
      <c r="B608" s="60">
        <f>'Raw Data'!C609</f>
        <v>6638344</v>
      </c>
      <c r="C608" s="50">
        <f>'Raw Data'!AE609</f>
        <v>0</v>
      </c>
      <c r="D608" s="51">
        <f>'Raw Data'!J609</f>
        <v>21238</v>
      </c>
      <c r="E608" s="52">
        <f t="shared" si="1"/>
        <v>-21238</v>
      </c>
      <c r="F608" s="53"/>
      <c r="G608" s="54">
        <f>'Raw Data'!AG609</f>
        <v>0</v>
      </c>
      <c r="H608" s="55">
        <f>'Raw Data'!L609</f>
        <v>0.065</v>
      </c>
      <c r="I608" s="56">
        <f t="shared" si="2"/>
        <v>-0.065</v>
      </c>
      <c r="J608" s="57"/>
      <c r="K608" s="58" t="str">
        <f>'Raw Data'!AH609</f>
        <v/>
      </c>
      <c r="L608" s="51">
        <f>'Raw Data'!N609</f>
        <v>1299.28</v>
      </c>
      <c r="M608" s="52">
        <f t="shared" si="3"/>
        <v>-1299.28</v>
      </c>
      <c r="N608" s="57"/>
      <c r="O608" s="58">
        <f>'Raw Data'!AS609</f>
        <v>122.35</v>
      </c>
      <c r="P608" s="51">
        <f>'Raw Data'!Y609</f>
        <v>108.2</v>
      </c>
      <c r="Q608" s="52">
        <f t="shared" si="4"/>
        <v>-14.15</v>
      </c>
      <c r="R608" s="57"/>
      <c r="S608" s="58">
        <f t="shared" si="5"/>
        <v>-1313.43</v>
      </c>
    </row>
    <row r="609" ht="12.75" customHeight="1">
      <c r="A609" s="62">
        <v>44477.0</v>
      </c>
      <c r="B609" s="60">
        <f>'Raw Data'!C628</f>
        <v>6638796</v>
      </c>
      <c r="C609" s="50">
        <f>'Raw Data'!AE628</f>
        <v>0</v>
      </c>
      <c r="D609" s="51">
        <f>'Raw Data'!J628</f>
        <v>269000</v>
      </c>
      <c r="E609" s="52">
        <f t="shared" si="1"/>
        <v>-269000</v>
      </c>
      <c r="F609" s="53"/>
      <c r="G609" s="54">
        <f>'Raw Data'!AG628</f>
        <v>0</v>
      </c>
      <c r="H609" s="55">
        <f>'Raw Data'!L628</f>
        <v>0.07</v>
      </c>
      <c r="I609" s="56">
        <f t="shared" si="2"/>
        <v>-0.07</v>
      </c>
      <c r="J609" s="57"/>
      <c r="K609" s="58">
        <f>'Raw Data'!AH628</f>
        <v>31</v>
      </c>
      <c r="L609" s="51">
        <f>'Raw Data'!N628</f>
        <v>16190</v>
      </c>
      <c r="M609" s="52">
        <f t="shared" si="3"/>
        <v>-16159</v>
      </c>
      <c r="N609" s="57"/>
      <c r="O609" s="58">
        <f>'Raw Data'!AS628</f>
        <v>404.85</v>
      </c>
      <c r="P609" s="51">
        <f>'Raw Data'!Y628</f>
        <v>384.35</v>
      </c>
      <c r="Q609" s="52">
        <f t="shared" si="4"/>
        <v>-20.5</v>
      </c>
      <c r="R609" s="57"/>
      <c r="S609" s="58">
        <f t="shared" si="5"/>
        <v>-16179.5</v>
      </c>
    </row>
    <row r="610" ht="12.75" customHeight="1">
      <c r="A610" s="62">
        <v>44477.0</v>
      </c>
      <c r="B610" s="60">
        <f>'Raw Data'!C580</f>
        <v>6640781</v>
      </c>
      <c r="C610" s="50">
        <f>'Raw Data'!AE580</f>
        <v>0</v>
      </c>
      <c r="D610" s="51">
        <f>'Raw Data'!J580</f>
        <v>44164</v>
      </c>
      <c r="E610" s="52">
        <f t="shared" si="1"/>
        <v>-44164</v>
      </c>
      <c r="F610" s="53"/>
      <c r="G610" s="54">
        <f>'Raw Data'!AG580</f>
        <v>0</v>
      </c>
      <c r="H610" s="55">
        <f>'Raw Data'!L580</f>
        <v>0</v>
      </c>
      <c r="I610" s="56">
        <f t="shared" si="2"/>
        <v>0</v>
      </c>
      <c r="J610" s="57"/>
      <c r="K610" s="58" t="str">
        <f>'Raw Data'!AH580</f>
        <v/>
      </c>
      <c r="L610" s="51">
        <f>'Raw Data'!N580</f>
        <v>0</v>
      </c>
      <c r="M610" s="52">
        <f t="shared" si="3"/>
        <v>0</v>
      </c>
      <c r="N610" s="57"/>
      <c r="O610" s="58">
        <f>'Raw Data'!AS580</f>
        <v>173.85</v>
      </c>
      <c r="P610" s="51">
        <f>'Raw Data'!Y580</f>
        <v>153.35</v>
      </c>
      <c r="Q610" s="52">
        <f t="shared" si="4"/>
        <v>-20.5</v>
      </c>
      <c r="R610" s="57"/>
      <c r="S610" s="58">
        <f t="shared" si="5"/>
        <v>-20.5</v>
      </c>
    </row>
    <row r="611" ht="12.75" customHeight="1">
      <c r="A611" s="62">
        <v>44477.0</v>
      </c>
      <c r="B611" s="60">
        <f>'Raw Data'!C610</f>
        <v>6643723</v>
      </c>
      <c r="C611" s="50">
        <f>'Raw Data'!AE610</f>
        <v>0</v>
      </c>
      <c r="D611" s="51">
        <f>'Raw Data'!J610</f>
        <v>27195</v>
      </c>
      <c r="E611" s="52">
        <f t="shared" si="1"/>
        <v>-27195</v>
      </c>
      <c r="F611" s="53"/>
      <c r="G611" s="54">
        <f>'Raw Data'!AG610</f>
        <v>0</v>
      </c>
      <c r="H611" s="55">
        <f>'Raw Data'!L610</f>
        <v>0.07</v>
      </c>
      <c r="I611" s="56">
        <f t="shared" si="2"/>
        <v>-0.07</v>
      </c>
      <c r="J611" s="57"/>
      <c r="K611" s="58" t="str">
        <f>'Raw Data'!AH610</f>
        <v/>
      </c>
      <c r="L611" s="51">
        <f>'Raw Data'!N610</f>
        <v>1681.7</v>
      </c>
      <c r="M611" s="52">
        <f t="shared" si="3"/>
        <v>-1681.7</v>
      </c>
      <c r="N611" s="57"/>
      <c r="O611" s="58">
        <f>'Raw Data'!AS610</f>
        <v>2046.85</v>
      </c>
      <c r="P611" s="51">
        <f>'Raw Data'!Y610</f>
        <v>386.35</v>
      </c>
      <c r="Q611" s="52">
        <f t="shared" si="4"/>
        <v>-1660.5</v>
      </c>
      <c r="R611" s="57"/>
      <c r="S611" s="58">
        <f t="shared" si="5"/>
        <v>-3342.2</v>
      </c>
    </row>
    <row r="612" ht="12.75" customHeight="1">
      <c r="A612" s="62">
        <v>44477.0</v>
      </c>
      <c r="B612" s="49">
        <f>'Raw Data'!C541</f>
        <v>6644240</v>
      </c>
      <c r="C612" s="50">
        <f>'Raw Data'!AE541</f>
        <v>0</v>
      </c>
      <c r="D612" s="51">
        <f>'Raw Data'!J541</f>
        <v>16655</v>
      </c>
      <c r="E612" s="52">
        <f t="shared" si="1"/>
        <v>-16655</v>
      </c>
      <c r="F612" s="53"/>
      <c r="G612" s="54">
        <f>'Raw Data'!AG541</f>
        <v>0</v>
      </c>
      <c r="H612" s="55">
        <f>'Raw Data'!L541</f>
        <v>0.07</v>
      </c>
      <c r="I612" s="56">
        <f t="shared" si="2"/>
        <v>-0.07</v>
      </c>
      <c r="J612" s="57"/>
      <c r="K612" s="58">
        <f>'Raw Data'!AH541</f>
        <v>1049.3</v>
      </c>
      <c r="L612" s="51">
        <f>'Raw Data'!N541</f>
        <v>1049.3</v>
      </c>
      <c r="M612" s="52">
        <f t="shared" si="3"/>
        <v>0</v>
      </c>
      <c r="N612" s="57"/>
      <c r="O612" s="58">
        <f>'Raw Data'!AS541</f>
        <v>112.35</v>
      </c>
      <c r="P612" s="51">
        <f>'Raw Data'!Y541</f>
        <v>108.2</v>
      </c>
      <c r="Q612" s="52">
        <f t="shared" si="4"/>
        <v>-4.15</v>
      </c>
      <c r="R612" s="57"/>
      <c r="S612" s="58">
        <f t="shared" si="5"/>
        <v>-4.15</v>
      </c>
    </row>
    <row r="613" ht="12.75" customHeight="1">
      <c r="A613" s="62">
        <v>44477.0</v>
      </c>
      <c r="B613" s="60">
        <f>'Raw Data'!C629</f>
        <v>6656939</v>
      </c>
      <c r="C613" s="50">
        <f>'Raw Data'!AE629</f>
        <v>0</v>
      </c>
      <c r="D613" s="51">
        <f>'Raw Data'!J629</f>
        <v>151101.6</v>
      </c>
      <c r="E613" s="52">
        <f t="shared" si="1"/>
        <v>-151101.6</v>
      </c>
      <c r="F613" s="53"/>
      <c r="G613" s="54">
        <f>'Raw Data'!AG629</f>
        <v>0</v>
      </c>
      <c r="H613" s="55">
        <f>'Raw Data'!L629</f>
        <v>0.07</v>
      </c>
      <c r="I613" s="56">
        <f t="shared" si="2"/>
        <v>-0.07</v>
      </c>
      <c r="J613" s="57"/>
      <c r="K613" s="58">
        <f>'Raw Data'!AH629</f>
        <v>49.72</v>
      </c>
      <c r="L613" s="51">
        <f>'Raw Data'!N629</f>
        <v>9116.1</v>
      </c>
      <c r="M613" s="52">
        <f t="shared" si="3"/>
        <v>-9066.38</v>
      </c>
      <c r="N613" s="57"/>
      <c r="O613" s="58">
        <f>'Raw Data'!AS629</f>
        <v>396.85</v>
      </c>
      <c r="P613" s="51">
        <f>'Raw Data'!Y629</f>
        <v>376.35</v>
      </c>
      <c r="Q613" s="52">
        <f t="shared" si="4"/>
        <v>-20.5</v>
      </c>
      <c r="R613" s="57"/>
      <c r="S613" s="58">
        <f t="shared" si="5"/>
        <v>-9086.88</v>
      </c>
    </row>
    <row r="614" ht="12.75" customHeight="1">
      <c r="A614" s="62">
        <v>44477.0</v>
      </c>
      <c r="B614" s="60">
        <f>'Raw Data'!C595</f>
        <v>6661199</v>
      </c>
      <c r="C614" s="50">
        <f>'Raw Data'!AE595</f>
        <v>0</v>
      </c>
      <c r="D614" s="51">
        <f>'Raw Data'!J595</f>
        <v>35446</v>
      </c>
      <c r="E614" s="52">
        <f t="shared" si="1"/>
        <v>-35446</v>
      </c>
      <c r="F614" s="53"/>
      <c r="G614" s="54">
        <f>'Raw Data'!AG595</f>
        <v>0</v>
      </c>
      <c r="H614" s="55">
        <f>'Raw Data'!L595</f>
        <v>0.07</v>
      </c>
      <c r="I614" s="56">
        <f t="shared" si="2"/>
        <v>-0.07</v>
      </c>
      <c r="J614" s="57"/>
      <c r="K614" s="58" t="str">
        <f>'Raw Data'!AH595</f>
        <v/>
      </c>
      <c r="L614" s="51">
        <f>'Raw Data'!N595</f>
        <v>2176.76</v>
      </c>
      <c r="M614" s="52">
        <f t="shared" si="3"/>
        <v>-2176.76</v>
      </c>
      <c r="N614" s="57"/>
      <c r="O614" s="58">
        <f>'Raw Data'!AS595</f>
        <v>2430.57</v>
      </c>
      <c r="P614" s="51">
        <f>'Raw Data'!Y595</f>
        <v>378.35</v>
      </c>
      <c r="Q614" s="52">
        <f t="shared" si="4"/>
        <v>-2052.22</v>
      </c>
      <c r="R614" s="57"/>
      <c r="S614" s="58">
        <f t="shared" si="5"/>
        <v>-4228.98</v>
      </c>
    </row>
    <row r="615" ht="12.75" customHeight="1">
      <c r="A615" s="62">
        <v>44477.0</v>
      </c>
      <c r="B615" s="49">
        <f>'Raw Data'!C528</f>
        <v>6667693</v>
      </c>
      <c r="C615" s="50">
        <f>'Raw Data'!AE528</f>
        <v>0</v>
      </c>
      <c r="D615" s="51">
        <f>'Raw Data'!J528</f>
        <v>6395</v>
      </c>
      <c r="E615" s="52">
        <f t="shared" si="1"/>
        <v>-6395</v>
      </c>
      <c r="F615" s="53"/>
      <c r="G615" s="54">
        <f>'Raw Data'!AG528</f>
        <v>0</v>
      </c>
      <c r="H615" s="55">
        <f>'Raw Data'!L528</f>
        <v>0.07</v>
      </c>
      <c r="I615" s="56">
        <f t="shared" si="2"/>
        <v>-0.07</v>
      </c>
      <c r="J615" s="57"/>
      <c r="K615" s="58">
        <f>'Raw Data'!AH528</f>
        <v>425</v>
      </c>
      <c r="L615" s="51">
        <f>'Raw Data'!N528</f>
        <v>433.7</v>
      </c>
      <c r="M615" s="52">
        <f t="shared" si="3"/>
        <v>-8.7</v>
      </c>
      <c r="N615" s="57"/>
      <c r="O615" s="58">
        <f>'Raw Data'!AS528</f>
        <v>376.85</v>
      </c>
      <c r="P615" s="51">
        <f>'Raw Data'!Y528</f>
        <v>384.35</v>
      </c>
      <c r="Q615" s="52">
        <f t="shared" si="4"/>
        <v>7.5</v>
      </c>
      <c r="R615" s="57"/>
      <c r="S615" s="58">
        <f t="shared" si="5"/>
        <v>-1.2</v>
      </c>
    </row>
    <row r="616" ht="12.75" customHeight="1">
      <c r="A616" s="62">
        <v>44477.0</v>
      </c>
      <c r="B616" s="60">
        <f>'Raw Data'!C611</f>
        <v>6669642</v>
      </c>
      <c r="C616" s="50">
        <f>'Raw Data'!AE611</f>
        <v>0</v>
      </c>
      <c r="D616" s="51">
        <f>'Raw Data'!J611</f>
        <v>41914</v>
      </c>
      <c r="E616" s="52">
        <f t="shared" si="1"/>
        <v>-41914</v>
      </c>
      <c r="F616" s="53"/>
      <c r="G616" s="54">
        <f>'Raw Data'!AG611</f>
        <v>0</v>
      </c>
      <c r="H616" s="55">
        <f>'Raw Data'!L611</f>
        <v>0.075</v>
      </c>
      <c r="I616" s="56">
        <f t="shared" si="2"/>
        <v>-0.075</v>
      </c>
      <c r="J616" s="57"/>
      <c r="K616" s="58" t="str">
        <f>'Raw Data'!AH611</f>
        <v/>
      </c>
      <c r="L616" s="51">
        <f>'Raw Data'!N611</f>
        <v>2589.84</v>
      </c>
      <c r="M616" s="52">
        <f t="shared" si="3"/>
        <v>-2589.84</v>
      </c>
      <c r="N616" s="57"/>
      <c r="O616" s="58">
        <f>'Raw Data'!AS611</f>
        <v>396.85</v>
      </c>
      <c r="P616" s="51">
        <f>'Raw Data'!Y611</f>
        <v>378.35</v>
      </c>
      <c r="Q616" s="52">
        <f t="shared" si="4"/>
        <v>-18.5</v>
      </c>
      <c r="R616" s="57"/>
      <c r="S616" s="58">
        <f t="shared" si="5"/>
        <v>-2608.34</v>
      </c>
    </row>
    <row r="617" ht="12.75" customHeight="1">
      <c r="A617" s="62">
        <v>44477.0</v>
      </c>
      <c r="B617" s="60">
        <f>'Raw Data'!C612</f>
        <v>6669927</v>
      </c>
      <c r="C617" s="50">
        <f>'Raw Data'!AE612</f>
        <v>0</v>
      </c>
      <c r="D617" s="51">
        <f>'Raw Data'!J612</f>
        <v>27699</v>
      </c>
      <c r="E617" s="52">
        <f t="shared" si="1"/>
        <v>-27699</v>
      </c>
      <c r="F617" s="53"/>
      <c r="G617" s="54">
        <f>'Raw Data'!AG612</f>
        <v>0</v>
      </c>
      <c r="H617" s="55">
        <f>'Raw Data'!L612</f>
        <v>0.07</v>
      </c>
      <c r="I617" s="56">
        <f t="shared" si="2"/>
        <v>-0.07</v>
      </c>
      <c r="J617" s="57"/>
      <c r="K617" s="58" t="str">
        <f>'Raw Data'!AH612</f>
        <v/>
      </c>
      <c r="L617" s="51">
        <f>'Raw Data'!N612</f>
        <v>1711.94</v>
      </c>
      <c r="M617" s="52">
        <f t="shared" si="3"/>
        <v>-1711.94</v>
      </c>
      <c r="N617" s="57"/>
      <c r="O617" s="58">
        <f>'Raw Data'!AS612</f>
        <v>2076.85</v>
      </c>
      <c r="P617" s="51">
        <f>'Raw Data'!Y612</f>
        <v>386.35</v>
      </c>
      <c r="Q617" s="52">
        <f t="shared" si="4"/>
        <v>-1690.5</v>
      </c>
      <c r="R617" s="57"/>
      <c r="S617" s="58">
        <f t="shared" si="5"/>
        <v>-3402.44</v>
      </c>
    </row>
    <row r="618" ht="12.75" customHeight="1">
      <c r="A618" s="62">
        <v>44477.0</v>
      </c>
      <c r="B618" s="60">
        <f>'Raw Data'!C613</f>
        <v>6674403</v>
      </c>
      <c r="C618" s="50">
        <f>'Raw Data'!AE613</f>
        <v>0</v>
      </c>
      <c r="D618" s="51">
        <f>'Raw Data'!J613</f>
        <v>30526.62</v>
      </c>
      <c r="E618" s="52">
        <f t="shared" si="1"/>
        <v>-30526.62</v>
      </c>
      <c r="F618" s="53"/>
      <c r="G618" s="54">
        <f>'Raw Data'!AG613</f>
        <v>0</v>
      </c>
      <c r="H618" s="55">
        <f>'Raw Data'!L613</f>
        <v>0.07</v>
      </c>
      <c r="I618" s="56">
        <f t="shared" si="2"/>
        <v>-0.07</v>
      </c>
      <c r="J618" s="57"/>
      <c r="K618" s="58" t="str">
        <f>'Raw Data'!AH613</f>
        <v/>
      </c>
      <c r="L618" s="51">
        <f>'Raw Data'!N613</f>
        <v>1881.6</v>
      </c>
      <c r="M618" s="52">
        <f t="shared" si="3"/>
        <v>-1881.6</v>
      </c>
      <c r="N618" s="57"/>
      <c r="O618" s="58">
        <f>'Raw Data'!AS613</f>
        <v>444.85</v>
      </c>
      <c r="P618" s="51">
        <f>'Raw Data'!Y613</f>
        <v>384.35</v>
      </c>
      <c r="Q618" s="52">
        <f t="shared" si="4"/>
        <v>-60.5</v>
      </c>
      <c r="R618" s="57"/>
      <c r="S618" s="58">
        <f t="shared" si="5"/>
        <v>-1942.1</v>
      </c>
    </row>
    <row r="619" ht="12.75" customHeight="1">
      <c r="A619" s="62">
        <v>44477.0</v>
      </c>
      <c r="B619" s="49">
        <f>'Raw Data'!C542</f>
        <v>6676007</v>
      </c>
      <c r="C619" s="50">
        <f>'Raw Data'!AE542</f>
        <v>0</v>
      </c>
      <c r="D619" s="51">
        <f>'Raw Data'!J542</f>
        <v>33903</v>
      </c>
      <c r="E619" s="52">
        <f t="shared" si="1"/>
        <v>-33903</v>
      </c>
      <c r="F619" s="53"/>
      <c r="G619" s="54">
        <f>'Raw Data'!AG542</f>
        <v>0</v>
      </c>
      <c r="H619" s="55">
        <f>'Raw Data'!L542</f>
        <v>0.07</v>
      </c>
      <c r="I619" s="56">
        <f t="shared" si="2"/>
        <v>-0.07</v>
      </c>
      <c r="J619" s="57"/>
      <c r="K619" s="58">
        <f>'Raw Data'!AH542</f>
        <v>2054.24</v>
      </c>
      <c r="L619" s="51">
        <f>'Raw Data'!N542</f>
        <v>2084.18</v>
      </c>
      <c r="M619" s="52">
        <f t="shared" si="3"/>
        <v>-29.94</v>
      </c>
      <c r="N619" s="57"/>
      <c r="O619" s="58">
        <f>'Raw Data'!AS542</f>
        <v>424.95</v>
      </c>
      <c r="P619" s="51">
        <f>'Raw Data'!Y542</f>
        <v>378.35</v>
      </c>
      <c r="Q619" s="52">
        <f t="shared" si="4"/>
        <v>-46.6</v>
      </c>
      <c r="R619" s="57"/>
      <c r="S619" s="58">
        <f t="shared" si="5"/>
        <v>-76.54</v>
      </c>
    </row>
    <row r="620" ht="12.75" customHeight="1">
      <c r="A620" s="62">
        <v>44477.0</v>
      </c>
      <c r="B620" s="60">
        <f>'Raw Data'!C561</f>
        <v>6676713</v>
      </c>
      <c r="C620" s="50">
        <f>'Raw Data'!AE561</f>
        <v>0</v>
      </c>
      <c r="D620" s="51">
        <f>'Raw Data'!J561</f>
        <v>15029</v>
      </c>
      <c r="E620" s="52">
        <f t="shared" si="1"/>
        <v>-15029</v>
      </c>
      <c r="F620" s="53"/>
      <c r="G620" s="54">
        <f>'Raw Data'!AG561</f>
        <v>0</v>
      </c>
      <c r="H620" s="55">
        <f>'Raw Data'!L561</f>
        <v>0.065</v>
      </c>
      <c r="I620" s="56">
        <f t="shared" si="2"/>
        <v>-0.065</v>
      </c>
      <c r="J620" s="57"/>
      <c r="K620" s="58">
        <f>'Raw Data'!AH561</f>
        <v>997.3</v>
      </c>
      <c r="L620" s="51">
        <f>'Raw Data'!N561</f>
        <v>926.74</v>
      </c>
      <c r="M620" s="52">
        <f t="shared" si="3"/>
        <v>70.56</v>
      </c>
      <c r="N620" s="57"/>
      <c r="O620" s="58">
        <f>'Raw Data'!AS561</f>
        <v>210.85</v>
      </c>
      <c r="P620" s="51">
        <f>'Raw Data'!Y561</f>
        <v>100.2</v>
      </c>
      <c r="Q620" s="52">
        <f t="shared" si="4"/>
        <v>-110.65</v>
      </c>
      <c r="R620" s="57"/>
      <c r="S620" s="58">
        <f t="shared" si="5"/>
        <v>-40.09</v>
      </c>
    </row>
    <row r="621" ht="12.75" customHeight="1">
      <c r="A621" s="62">
        <v>44477.0</v>
      </c>
      <c r="B621" s="60">
        <f>'Raw Data'!C562</f>
        <v>6677129</v>
      </c>
      <c r="C621" s="50">
        <f>'Raw Data'!AE562</f>
        <v>0</v>
      </c>
      <c r="D621" s="51">
        <f>'Raw Data'!J562</f>
        <v>34054</v>
      </c>
      <c r="E621" s="52">
        <f t="shared" si="1"/>
        <v>-34054</v>
      </c>
      <c r="F621" s="53"/>
      <c r="G621" s="54">
        <f>'Raw Data'!AG562</f>
        <v>0</v>
      </c>
      <c r="H621" s="55">
        <f>'Raw Data'!L562</f>
        <v>0</v>
      </c>
      <c r="I621" s="56">
        <f t="shared" si="2"/>
        <v>0</v>
      </c>
      <c r="J621" s="57"/>
      <c r="K621" s="58" t="str">
        <f>'Raw Data'!AH562</f>
        <v/>
      </c>
      <c r="L621" s="51">
        <f>'Raw Data'!N562</f>
        <v>0</v>
      </c>
      <c r="M621" s="52">
        <f t="shared" si="3"/>
        <v>0</v>
      </c>
      <c r="N621" s="57"/>
      <c r="O621" s="58">
        <f>'Raw Data'!AS562</f>
        <v>171.15</v>
      </c>
      <c r="P621" s="51">
        <f>'Raw Data'!Y562</f>
        <v>153.35</v>
      </c>
      <c r="Q621" s="52">
        <f t="shared" si="4"/>
        <v>-17.8</v>
      </c>
      <c r="R621" s="57"/>
      <c r="S621" s="58">
        <f t="shared" si="5"/>
        <v>-17.8</v>
      </c>
    </row>
    <row r="622" ht="12.75" customHeight="1">
      <c r="A622" s="62">
        <v>44477.0</v>
      </c>
      <c r="B622" s="60">
        <f>'Raw Data'!C661</f>
        <v>6677662</v>
      </c>
      <c r="C622" s="50">
        <f>'Raw Data'!AE661</f>
        <v>0</v>
      </c>
      <c r="D622" s="51">
        <f>'Raw Data'!J661</f>
        <v>4803.12</v>
      </c>
      <c r="E622" s="52">
        <f t="shared" si="1"/>
        <v>-4803.12</v>
      </c>
      <c r="F622" s="53"/>
      <c r="G622" s="54">
        <f>'Raw Data'!AG661</f>
        <v>0</v>
      </c>
      <c r="H622" s="55">
        <f>'Raw Data'!L661</f>
        <v>0.07</v>
      </c>
      <c r="I622" s="56">
        <f t="shared" si="2"/>
        <v>-0.07</v>
      </c>
      <c r="J622" s="57"/>
      <c r="K622" s="58">
        <f>'Raw Data'!AH661</f>
        <v>330.97</v>
      </c>
      <c r="L622" s="51">
        <f>'Raw Data'!N661</f>
        <v>336.22</v>
      </c>
      <c r="M622" s="52">
        <f t="shared" si="3"/>
        <v>-5.25</v>
      </c>
      <c r="N622" s="57"/>
      <c r="O622" s="58">
        <f>'Raw Data'!AS661</f>
        <v>108.85</v>
      </c>
      <c r="P622" s="51">
        <f>'Raw Data'!Y661</f>
        <v>100.2</v>
      </c>
      <c r="Q622" s="52">
        <f t="shared" si="4"/>
        <v>-8.65</v>
      </c>
      <c r="R622" s="57"/>
      <c r="S622" s="58">
        <f t="shared" si="5"/>
        <v>-13.9</v>
      </c>
    </row>
    <row r="623" ht="12.75" customHeight="1">
      <c r="A623" s="62">
        <v>44477.0</v>
      </c>
      <c r="B623" s="60">
        <f>'Raw Data'!C651</f>
        <v>6681883</v>
      </c>
      <c r="C623" s="50">
        <f>'Raw Data'!AE651</f>
        <v>0</v>
      </c>
      <c r="D623" s="51">
        <f>'Raw Data'!J651</f>
        <v>27522</v>
      </c>
      <c r="E623" s="52">
        <f t="shared" si="1"/>
        <v>-27522</v>
      </c>
      <c r="F623" s="53"/>
      <c r="G623" s="54">
        <f>'Raw Data'!AG651</f>
        <v>0</v>
      </c>
      <c r="H623" s="55">
        <f>'Raw Data'!L651</f>
        <v>0</v>
      </c>
      <c r="I623" s="56">
        <f t="shared" si="2"/>
        <v>0</v>
      </c>
      <c r="J623" s="57"/>
      <c r="K623" s="58" t="str">
        <f>'Raw Data'!AH651</f>
        <v/>
      </c>
      <c r="L623" s="51">
        <f>'Raw Data'!N651</f>
        <v>0</v>
      </c>
      <c r="M623" s="52">
        <f t="shared" si="3"/>
        <v>0</v>
      </c>
      <c r="N623" s="57"/>
      <c r="O623" s="58">
        <f>'Raw Data'!AS651</f>
        <v>186.35</v>
      </c>
      <c r="P623" s="51">
        <f>'Raw Data'!Y651</f>
        <v>143.35</v>
      </c>
      <c r="Q623" s="52">
        <f t="shared" si="4"/>
        <v>-43</v>
      </c>
      <c r="R623" s="57"/>
      <c r="S623" s="58">
        <f t="shared" si="5"/>
        <v>-43</v>
      </c>
    </row>
    <row r="624" ht="12.75" customHeight="1">
      <c r="A624" s="62">
        <v>44477.0</v>
      </c>
      <c r="B624" s="60">
        <f>'Raw Data'!C630</f>
        <v>6684729</v>
      </c>
      <c r="C624" s="50">
        <f>'Raw Data'!AE630</f>
        <v>0</v>
      </c>
      <c r="D624" s="51">
        <f>'Raw Data'!J630</f>
        <v>46200</v>
      </c>
      <c r="E624" s="52">
        <f t="shared" si="1"/>
        <v>-46200</v>
      </c>
      <c r="F624" s="53"/>
      <c r="G624" s="54">
        <f>'Raw Data'!AG630</f>
        <v>0</v>
      </c>
      <c r="H624" s="55">
        <f>'Raw Data'!L630</f>
        <v>0.07</v>
      </c>
      <c r="I624" s="56">
        <f t="shared" si="2"/>
        <v>-0.07</v>
      </c>
      <c r="J624" s="57"/>
      <c r="K624" s="58">
        <f>'Raw Data'!AH630</f>
        <v>2399.46</v>
      </c>
      <c r="L624" s="51">
        <f>'Raw Data'!N630</f>
        <v>2822</v>
      </c>
      <c r="M624" s="52">
        <f t="shared" si="3"/>
        <v>-422.54</v>
      </c>
      <c r="N624" s="57"/>
      <c r="O624" s="58">
        <f>'Raw Data'!AS630</f>
        <v>406.85</v>
      </c>
      <c r="P624" s="51">
        <f>'Raw Data'!Y630</f>
        <v>386.35</v>
      </c>
      <c r="Q624" s="52">
        <f t="shared" si="4"/>
        <v>-20.5</v>
      </c>
      <c r="R624" s="57"/>
      <c r="S624" s="58">
        <f t="shared" si="5"/>
        <v>-443.04</v>
      </c>
    </row>
    <row r="625" ht="12.75" customHeight="1">
      <c r="A625" s="62">
        <v>44477.0</v>
      </c>
      <c r="B625" s="60">
        <f>'Raw Data'!C631</f>
        <v>6694973</v>
      </c>
      <c r="C625" s="50">
        <f>'Raw Data'!AE631</f>
        <v>0</v>
      </c>
      <c r="D625" s="51">
        <f>'Raw Data'!J631</f>
        <v>44829</v>
      </c>
      <c r="E625" s="52">
        <f t="shared" si="1"/>
        <v>-44829</v>
      </c>
      <c r="F625" s="53"/>
      <c r="G625" s="54">
        <f>'Raw Data'!AG631</f>
        <v>0</v>
      </c>
      <c r="H625" s="55">
        <f>'Raw Data'!L631</f>
        <v>0.07</v>
      </c>
      <c r="I625" s="56">
        <f t="shared" si="2"/>
        <v>-0.07</v>
      </c>
      <c r="J625" s="57"/>
      <c r="K625" s="58" t="str">
        <f>'Raw Data'!AH631</f>
        <v/>
      </c>
      <c r="L625" s="51">
        <f>'Raw Data'!N631</f>
        <v>2739.74</v>
      </c>
      <c r="M625" s="52">
        <f t="shared" si="3"/>
        <v>-2739.74</v>
      </c>
      <c r="N625" s="57"/>
      <c r="O625" s="58">
        <f>'Raw Data'!AS631</f>
        <v>229.66</v>
      </c>
      <c r="P625" s="51">
        <f>'Raw Data'!Y631</f>
        <v>153.35</v>
      </c>
      <c r="Q625" s="52">
        <f t="shared" si="4"/>
        <v>-76.31</v>
      </c>
      <c r="R625" s="57"/>
      <c r="S625" s="58">
        <f t="shared" si="5"/>
        <v>-2816.05</v>
      </c>
    </row>
    <row r="626" ht="12.75" customHeight="1">
      <c r="A626" s="62">
        <v>44477.0</v>
      </c>
      <c r="B626" s="60">
        <f>'Raw Data'!C563</f>
        <v>6702766</v>
      </c>
      <c r="C626" s="50">
        <f>'Raw Data'!AE563</f>
        <v>0</v>
      </c>
      <c r="D626" s="51">
        <f>'Raw Data'!J563</f>
        <v>50924</v>
      </c>
      <c r="E626" s="52">
        <f t="shared" si="1"/>
        <v>-50924</v>
      </c>
      <c r="F626" s="53"/>
      <c r="G626" s="54">
        <f>'Raw Data'!AG563</f>
        <v>0</v>
      </c>
      <c r="H626" s="55">
        <f>'Raw Data'!L563</f>
        <v>0.07</v>
      </c>
      <c r="I626" s="56">
        <f t="shared" si="2"/>
        <v>-0.07</v>
      </c>
      <c r="J626" s="57"/>
      <c r="K626" s="58">
        <f>'Raw Data'!AH563</f>
        <v>3097.94</v>
      </c>
      <c r="L626" s="51">
        <f>'Raw Data'!N563</f>
        <v>3105.44</v>
      </c>
      <c r="M626" s="52">
        <f t="shared" si="3"/>
        <v>-7.5</v>
      </c>
      <c r="N626" s="57"/>
      <c r="O626" s="58">
        <f>'Raw Data'!AS563</f>
        <v>411.35</v>
      </c>
      <c r="P626" s="51">
        <f>'Raw Data'!Y563</f>
        <v>433.6</v>
      </c>
      <c r="Q626" s="52">
        <f t="shared" si="4"/>
        <v>22.25</v>
      </c>
      <c r="R626" s="57"/>
      <c r="S626" s="58">
        <f t="shared" si="5"/>
        <v>14.75</v>
      </c>
    </row>
    <row r="627" ht="12.75" customHeight="1">
      <c r="A627" s="62">
        <v>44477.0</v>
      </c>
      <c r="B627" s="60">
        <f>'Raw Data'!C646</f>
        <v>6707387</v>
      </c>
      <c r="C627" s="50">
        <f>'Raw Data'!AE646</f>
        <v>0</v>
      </c>
      <c r="D627" s="51">
        <f>'Raw Data'!J646</f>
        <v>70050</v>
      </c>
      <c r="E627" s="52">
        <f t="shared" si="1"/>
        <v>-70050</v>
      </c>
      <c r="F627" s="53"/>
      <c r="G627" s="54">
        <f>'Raw Data'!AG646</f>
        <v>0</v>
      </c>
      <c r="H627" s="55">
        <f>'Raw Data'!L646</f>
        <v>0.075</v>
      </c>
      <c r="I627" s="56">
        <f t="shared" si="2"/>
        <v>-0.075</v>
      </c>
      <c r="J627" s="57"/>
      <c r="K627" s="58">
        <f>'Raw Data'!AH646</f>
        <v>4269</v>
      </c>
      <c r="L627" s="51">
        <f>'Raw Data'!N646</f>
        <v>4278</v>
      </c>
      <c r="M627" s="52">
        <f t="shared" si="3"/>
        <v>-9</v>
      </c>
      <c r="N627" s="57"/>
      <c r="O627" s="58">
        <f>'Raw Data'!AS646</f>
        <v>396.85</v>
      </c>
      <c r="P627" s="51">
        <f>'Raw Data'!Y646</f>
        <v>376.35</v>
      </c>
      <c r="Q627" s="52">
        <f t="shared" si="4"/>
        <v>-20.5</v>
      </c>
      <c r="R627" s="57"/>
      <c r="S627" s="58">
        <f t="shared" si="5"/>
        <v>-29.5</v>
      </c>
    </row>
    <row r="628" ht="12.75" customHeight="1">
      <c r="A628" s="62">
        <v>44477.0</v>
      </c>
      <c r="B628" s="60">
        <f>'Raw Data'!C596</f>
        <v>6713354</v>
      </c>
      <c r="C628" s="50">
        <f>'Raw Data'!AE596</f>
        <v>0</v>
      </c>
      <c r="D628" s="51">
        <f>'Raw Data'!J596</f>
        <v>32947.6</v>
      </c>
      <c r="E628" s="52">
        <f t="shared" si="1"/>
        <v>-32947.6</v>
      </c>
      <c r="F628" s="53"/>
      <c r="G628" s="54">
        <f>'Raw Data'!AG596</f>
        <v>0</v>
      </c>
      <c r="H628" s="55">
        <f>'Raw Data'!L596</f>
        <v>0.07</v>
      </c>
      <c r="I628" s="56">
        <f t="shared" si="2"/>
        <v>-0.07</v>
      </c>
      <c r="J628" s="57"/>
      <c r="K628" s="58" t="str">
        <f>'Raw Data'!AH596</f>
        <v/>
      </c>
      <c r="L628" s="51">
        <f>'Raw Data'!N596</f>
        <v>2026.86</v>
      </c>
      <c r="M628" s="52">
        <f t="shared" si="3"/>
        <v>-2026.86</v>
      </c>
      <c r="N628" s="57"/>
      <c r="O628" s="58">
        <f>'Raw Data'!AS596</f>
        <v>2140.49</v>
      </c>
      <c r="P628" s="51">
        <f>'Raw Data'!Y596</f>
        <v>216.6</v>
      </c>
      <c r="Q628" s="52">
        <f t="shared" si="4"/>
        <v>-1923.89</v>
      </c>
      <c r="R628" s="57"/>
      <c r="S628" s="58">
        <f t="shared" si="5"/>
        <v>-3950.75</v>
      </c>
    </row>
    <row r="629" ht="12.75" customHeight="1">
      <c r="A629" s="62">
        <v>44477.0</v>
      </c>
      <c r="B629" s="60">
        <f>'Raw Data'!C597</f>
        <v>6715571</v>
      </c>
      <c r="C629" s="50">
        <f>'Raw Data'!AE597</f>
        <v>0</v>
      </c>
      <c r="D629" s="51">
        <f>'Raw Data'!J597</f>
        <v>36331.2</v>
      </c>
      <c r="E629" s="52">
        <f t="shared" si="1"/>
        <v>-36331.2</v>
      </c>
      <c r="F629" s="53"/>
      <c r="G629" s="54">
        <f>'Raw Data'!AG597</f>
        <v>0</v>
      </c>
      <c r="H629" s="55">
        <f>'Raw Data'!L597</f>
        <v>0.07</v>
      </c>
      <c r="I629" s="56">
        <f t="shared" si="2"/>
        <v>-0.07</v>
      </c>
      <c r="J629" s="57"/>
      <c r="K629" s="58" t="str">
        <f>'Raw Data'!AH597</f>
        <v/>
      </c>
      <c r="L629" s="51">
        <f>'Raw Data'!N597</f>
        <v>2229.87</v>
      </c>
      <c r="M629" s="52">
        <f t="shared" si="3"/>
        <v>-2229.87</v>
      </c>
      <c r="N629" s="57"/>
      <c r="O629" s="58">
        <f>'Raw Data'!AS597</f>
        <v>2292.01</v>
      </c>
      <c r="P629" s="51">
        <f>'Raw Data'!Y597</f>
        <v>106.2</v>
      </c>
      <c r="Q629" s="52">
        <f t="shared" si="4"/>
        <v>-2185.81</v>
      </c>
      <c r="R629" s="57"/>
      <c r="S629" s="58">
        <f t="shared" si="5"/>
        <v>-4415.68</v>
      </c>
    </row>
    <row r="630" ht="12.75" customHeight="1">
      <c r="A630" s="62">
        <v>44477.0</v>
      </c>
      <c r="B630" s="60">
        <f>'Raw Data'!C581</f>
        <v>6716519</v>
      </c>
      <c r="C630" s="50">
        <f>'Raw Data'!AE581</f>
        <v>0</v>
      </c>
      <c r="D630" s="51">
        <f>'Raw Data'!J581</f>
        <v>9000</v>
      </c>
      <c r="E630" s="52">
        <f t="shared" si="1"/>
        <v>-9000</v>
      </c>
      <c r="F630" s="53"/>
      <c r="G630" s="54">
        <f>'Raw Data'!AG581</f>
        <v>0</v>
      </c>
      <c r="H630" s="55">
        <f>'Raw Data'!L581</f>
        <v>0.065</v>
      </c>
      <c r="I630" s="56">
        <f t="shared" si="2"/>
        <v>-0.065</v>
      </c>
      <c r="J630" s="57"/>
      <c r="K630" s="58">
        <f>'Raw Data'!AH581</f>
        <v>535</v>
      </c>
      <c r="L630" s="51">
        <f>'Raw Data'!N581</f>
        <v>565</v>
      </c>
      <c r="M630" s="52">
        <f t="shared" si="3"/>
        <v>-30</v>
      </c>
      <c r="N630" s="57"/>
      <c r="O630" s="58">
        <f>'Raw Data'!AS581</f>
        <v>90.35</v>
      </c>
      <c r="P630" s="51">
        <f>'Raw Data'!Y581</f>
        <v>106.2</v>
      </c>
      <c r="Q630" s="52">
        <f t="shared" si="4"/>
        <v>15.85</v>
      </c>
      <c r="R630" s="57"/>
      <c r="S630" s="58">
        <f t="shared" si="5"/>
        <v>-14.15</v>
      </c>
    </row>
    <row r="631" ht="12.75" customHeight="1">
      <c r="A631" s="62">
        <v>44477.0</v>
      </c>
      <c r="B631" s="60">
        <f>'Raw Data'!C632</f>
        <v>6717145</v>
      </c>
      <c r="C631" s="50">
        <f>'Raw Data'!AE632</f>
        <v>0</v>
      </c>
      <c r="D631" s="51">
        <f>'Raw Data'!J632</f>
        <v>136879</v>
      </c>
      <c r="E631" s="52">
        <f t="shared" si="1"/>
        <v>-136879</v>
      </c>
      <c r="F631" s="53"/>
      <c r="G631" s="54">
        <f>'Raw Data'!AG632</f>
        <v>0</v>
      </c>
      <c r="H631" s="55">
        <f>'Raw Data'!L632</f>
        <v>0.07</v>
      </c>
      <c r="I631" s="56">
        <f t="shared" si="2"/>
        <v>-0.07</v>
      </c>
      <c r="J631" s="57"/>
      <c r="K631" s="58">
        <f>'Raw Data'!AH632</f>
        <v>8232.8</v>
      </c>
      <c r="L631" s="51">
        <f>'Raw Data'!N632</f>
        <v>8262.74</v>
      </c>
      <c r="M631" s="52">
        <f t="shared" si="3"/>
        <v>-29.94</v>
      </c>
      <c r="N631" s="57"/>
      <c r="O631" s="58">
        <f>'Raw Data'!AS632</f>
        <v>378.85</v>
      </c>
      <c r="P631" s="51">
        <f>'Raw Data'!Y632</f>
        <v>378.35</v>
      </c>
      <c r="Q631" s="52">
        <f t="shared" si="4"/>
        <v>-0.5</v>
      </c>
      <c r="R631" s="57"/>
      <c r="S631" s="58">
        <f t="shared" si="5"/>
        <v>-30.44</v>
      </c>
    </row>
    <row r="632" ht="12.75" customHeight="1">
      <c r="A632" s="62">
        <v>44477.0</v>
      </c>
      <c r="B632" s="60">
        <f>'Raw Data'!C614</f>
        <v>6718063</v>
      </c>
      <c r="C632" s="50">
        <f>'Raw Data'!AE614</f>
        <v>0</v>
      </c>
      <c r="D632" s="51">
        <f>'Raw Data'!J614</f>
        <v>51463</v>
      </c>
      <c r="E632" s="52">
        <f t="shared" si="1"/>
        <v>-51463</v>
      </c>
      <c r="F632" s="53"/>
      <c r="G632" s="54">
        <f>'Raw Data'!AG614</f>
        <v>0</v>
      </c>
      <c r="H632" s="55">
        <f>'Raw Data'!L614</f>
        <v>0.07</v>
      </c>
      <c r="I632" s="56">
        <f t="shared" si="2"/>
        <v>-0.07</v>
      </c>
      <c r="J632" s="57"/>
      <c r="K632" s="58" t="str">
        <f>'Raw Data'!AH614</f>
        <v/>
      </c>
      <c r="L632" s="51">
        <f>'Raw Data'!N614</f>
        <v>3137.78</v>
      </c>
      <c r="M632" s="52">
        <f t="shared" si="3"/>
        <v>-3137.78</v>
      </c>
      <c r="N632" s="57"/>
      <c r="O632" s="58">
        <f>'Raw Data'!AS614</f>
        <v>3518.75</v>
      </c>
      <c r="P632" s="51">
        <f>'Raw Data'!Y614</f>
        <v>378.35</v>
      </c>
      <c r="Q632" s="52">
        <f t="shared" si="4"/>
        <v>-3140.4</v>
      </c>
      <c r="R632" s="57"/>
      <c r="S632" s="58">
        <f t="shared" si="5"/>
        <v>-6278.18</v>
      </c>
    </row>
    <row r="633" ht="12.75" customHeight="1">
      <c r="A633" s="62">
        <v>44477.0</v>
      </c>
      <c r="B633" s="60">
        <f>'Raw Data'!C582</f>
        <v>6719476</v>
      </c>
      <c r="C633" s="50">
        <f>'Raw Data'!AE582</f>
        <v>31297</v>
      </c>
      <c r="D633" s="51">
        <f>'Raw Data'!J582</f>
        <v>30922</v>
      </c>
      <c r="E633" s="52">
        <f t="shared" si="1"/>
        <v>375</v>
      </c>
      <c r="F633" s="53"/>
      <c r="G633" s="54">
        <f>'Raw Data'!AG582</f>
        <v>0</v>
      </c>
      <c r="H633" s="55">
        <f>'Raw Data'!L582</f>
        <v>0.065</v>
      </c>
      <c r="I633" s="56">
        <f t="shared" si="2"/>
        <v>-0.065</v>
      </c>
      <c r="J633" s="57"/>
      <c r="K633" s="58">
        <f>'Raw Data'!AH582</f>
        <v>1902.82</v>
      </c>
      <c r="L633" s="51">
        <f>'Raw Data'!N582</f>
        <v>1880.32</v>
      </c>
      <c r="M633" s="52">
        <f t="shared" si="3"/>
        <v>22.5</v>
      </c>
      <c r="N633" s="57"/>
      <c r="O633" s="58">
        <f>'Raw Data'!AS582</f>
        <v>378.85</v>
      </c>
      <c r="P633" s="51">
        <f>'Raw Data'!Y582</f>
        <v>378.35</v>
      </c>
      <c r="Q633" s="52">
        <f t="shared" si="4"/>
        <v>-0.5</v>
      </c>
      <c r="R633" s="57"/>
      <c r="S633" s="58">
        <f t="shared" si="5"/>
        <v>22</v>
      </c>
    </row>
    <row r="634" ht="12.75" customHeight="1">
      <c r="A634" s="62">
        <v>44477.0</v>
      </c>
      <c r="B634" s="60">
        <f>'Raw Data'!C564</f>
        <v>6724886</v>
      </c>
      <c r="C634" s="50">
        <f>'Raw Data'!AE564</f>
        <v>0</v>
      </c>
      <c r="D634" s="51">
        <f>'Raw Data'!J564</f>
        <v>82179</v>
      </c>
      <c r="E634" s="52">
        <f t="shared" si="1"/>
        <v>-82179</v>
      </c>
      <c r="F634" s="53"/>
      <c r="G634" s="54">
        <f>'Raw Data'!AG564</f>
        <v>0</v>
      </c>
      <c r="H634" s="55">
        <f>'Raw Data'!L564</f>
        <v>0</v>
      </c>
      <c r="I634" s="56">
        <f t="shared" si="2"/>
        <v>0</v>
      </c>
      <c r="J634" s="57"/>
      <c r="K634" s="58" t="str">
        <f>'Raw Data'!AH564</f>
        <v/>
      </c>
      <c r="L634" s="51">
        <f>'Raw Data'!N564</f>
        <v>0</v>
      </c>
      <c r="M634" s="52">
        <f t="shared" si="3"/>
        <v>0</v>
      </c>
      <c r="N634" s="57"/>
      <c r="O634" s="58">
        <f>'Raw Data'!AS564</f>
        <v>41.77</v>
      </c>
      <c r="P634" s="51">
        <f>'Raw Data'!Y564</f>
        <v>236.85</v>
      </c>
      <c r="Q634" s="52">
        <f t="shared" si="4"/>
        <v>195.08</v>
      </c>
      <c r="R634" s="57"/>
      <c r="S634" s="58">
        <f t="shared" si="5"/>
        <v>195.08</v>
      </c>
    </row>
    <row r="635" ht="12.75" customHeight="1">
      <c r="A635" s="62">
        <v>44477.0</v>
      </c>
      <c r="B635" s="60">
        <f>'Raw Data'!C652</f>
        <v>6727008</v>
      </c>
      <c r="C635" s="50">
        <f>'Raw Data'!AE652</f>
        <v>0</v>
      </c>
      <c r="D635" s="51">
        <f>'Raw Data'!J652</f>
        <v>28449</v>
      </c>
      <c r="E635" s="52">
        <f t="shared" si="1"/>
        <v>-28449</v>
      </c>
      <c r="F635" s="53"/>
      <c r="G635" s="54">
        <f>'Raw Data'!AG652</f>
        <v>0</v>
      </c>
      <c r="H635" s="55">
        <f>'Raw Data'!L652</f>
        <v>0.065</v>
      </c>
      <c r="I635" s="56">
        <f t="shared" si="2"/>
        <v>-0.065</v>
      </c>
      <c r="J635" s="57"/>
      <c r="K635" s="58" t="str">
        <f>'Raw Data'!AH652</f>
        <v/>
      </c>
      <c r="L635" s="51">
        <f>'Raw Data'!N652</f>
        <v>1731.94</v>
      </c>
      <c r="M635" s="52">
        <f t="shared" si="3"/>
        <v>-1731.94</v>
      </c>
      <c r="N635" s="57"/>
      <c r="O635" s="58">
        <f>'Raw Data'!AS652</f>
        <v>112.35</v>
      </c>
      <c r="P635" s="51">
        <f>'Raw Data'!Y652</f>
        <v>106.2</v>
      </c>
      <c r="Q635" s="52">
        <f t="shared" si="4"/>
        <v>-6.15</v>
      </c>
      <c r="R635" s="57"/>
      <c r="S635" s="58">
        <f t="shared" si="5"/>
        <v>-1738.09</v>
      </c>
    </row>
    <row r="636" ht="12.75" customHeight="1">
      <c r="A636" s="62">
        <v>44477.0</v>
      </c>
      <c r="B636" s="60">
        <f>'Raw Data'!C633</f>
        <v>6729740</v>
      </c>
      <c r="C636" s="50">
        <f>'Raw Data'!AE633</f>
        <v>0</v>
      </c>
      <c r="D636" s="51">
        <f>'Raw Data'!J633</f>
        <v>112811</v>
      </c>
      <c r="E636" s="52">
        <f t="shared" si="1"/>
        <v>-112811</v>
      </c>
      <c r="F636" s="53"/>
      <c r="G636" s="54">
        <f>'Raw Data'!AG633</f>
        <v>0</v>
      </c>
      <c r="H636" s="55">
        <f>'Raw Data'!L633</f>
        <v>0.07</v>
      </c>
      <c r="I636" s="56">
        <f t="shared" si="2"/>
        <v>-0.07</v>
      </c>
      <c r="J636" s="57"/>
      <c r="K636" s="58">
        <f>'Raw Data'!AH633</f>
        <v>5626.7</v>
      </c>
      <c r="L636" s="51">
        <f>'Raw Data'!N633</f>
        <v>6818.66</v>
      </c>
      <c r="M636" s="52">
        <f t="shared" si="3"/>
        <v>-1191.96</v>
      </c>
      <c r="N636" s="57"/>
      <c r="O636" s="58">
        <f>'Raw Data'!AS633</f>
        <v>436.15</v>
      </c>
      <c r="P636" s="51">
        <f>'Raw Data'!Y633</f>
        <v>378.35</v>
      </c>
      <c r="Q636" s="52">
        <f t="shared" si="4"/>
        <v>-57.8</v>
      </c>
      <c r="R636" s="57"/>
      <c r="S636" s="58">
        <f t="shared" si="5"/>
        <v>-1249.76</v>
      </c>
    </row>
    <row r="637" ht="12.75" customHeight="1">
      <c r="A637" s="62">
        <v>44477.0</v>
      </c>
      <c r="B637" s="60">
        <f>'Raw Data'!C615</f>
        <v>6732274</v>
      </c>
      <c r="C637" s="50">
        <f>'Raw Data'!AE615</f>
        <v>0</v>
      </c>
      <c r="D637" s="51">
        <f>'Raw Data'!J615</f>
        <v>40235</v>
      </c>
      <c r="E637" s="52">
        <f t="shared" si="1"/>
        <v>-40235</v>
      </c>
      <c r="F637" s="53"/>
      <c r="G637" s="54">
        <f>'Raw Data'!AG615</f>
        <v>0</v>
      </c>
      <c r="H637" s="55">
        <f>'Raw Data'!L615</f>
        <v>0.07</v>
      </c>
      <c r="I637" s="56">
        <f t="shared" si="2"/>
        <v>-0.07</v>
      </c>
      <c r="J637" s="57"/>
      <c r="K637" s="58" t="str">
        <f>'Raw Data'!AH615</f>
        <v/>
      </c>
      <c r="L637" s="51">
        <f>'Raw Data'!N615</f>
        <v>2464.1</v>
      </c>
      <c r="M637" s="52">
        <f t="shared" si="3"/>
        <v>-2464.1</v>
      </c>
      <c r="N637" s="57"/>
      <c r="O637" s="58">
        <f>'Raw Data'!AS615</f>
        <v>195.35</v>
      </c>
      <c r="P637" s="51">
        <f>'Raw Data'!Y615</f>
        <v>153.35</v>
      </c>
      <c r="Q637" s="52">
        <f t="shared" si="4"/>
        <v>-42</v>
      </c>
      <c r="R637" s="57"/>
      <c r="S637" s="58">
        <f t="shared" si="5"/>
        <v>-2506.1</v>
      </c>
    </row>
    <row r="638" ht="12.75" customHeight="1">
      <c r="A638" s="62">
        <v>44477.0</v>
      </c>
      <c r="B638" s="60">
        <f>'Raw Data'!C616</f>
        <v>6734633</v>
      </c>
      <c r="C638" s="50">
        <f>'Raw Data'!AE616</f>
        <v>0</v>
      </c>
      <c r="D638" s="51">
        <f>'Raw Data'!J616</f>
        <v>159600</v>
      </c>
      <c r="E638" s="52">
        <f t="shared" si="1"/>
        <v>-159600</v>
      </c>
      <c r="F638" s="53"/>
      <c r="G638" s="54">
        <f>'Raw Data'!AG616</f>
        <v>0</v>
      </c>
      <c r="H638" s="55">
        <f>'Raw Data'!L616</f>
        <v>0.07</v>
      </c>
      <c r="I638" s="56">
        <f t="shared" si="2"/>
        <v>-0.07</v>
      </c>
      <c r="J638" s="57"/>
      <c r="K638" s="58" t="str">
        <f>'Raw Data'!AH616</f>
        <v/>
      </c>
      <c r="L638" s="51">
        <f>'Raw Data'!N616</f>
        <v>9626</v>
      </c>
      <c r="M638" s="52">
        <f t="shared" si="3"/>
        <v>-9626</v>
      </c>
      <c r="N638" s="57"/>
      <c r="O638" s="58">
        <f>'Raw Data'!AS616</f>
        <v>123.74</v>
      </c>
      <c r="P638" s="51">
        <f>'Raw Data'!Y616</f>
        <v>153.35</v>
      </c>
      <c r="Q638" s="52">
        <f t="shared" si="4"/>
        <v>29.61</v>
      </c>
      <c r="R638" s="57"/>
      <c r="S638" s="58">
        <f t="shared" si="5"/>
        <v>-9596.39</v>
      </c>
    </row>
    <row r="639" ht="12.75" customHeight="1">
      <c r="A639" s="62">
        <v>44477.0</v>
      </c>
      <c r="B639" s="60">
        <f>'Raw Data'!C565</f>
        <v>6735062</v>
      </c>
      <c r="C639" s="50">
        <f>'Raw Data'!AE565</f>
        <v>0</v>
      </c>
      <c r="D639" s="51">
        <f>'Raw Data'!J565</f>
        <v>53525</v>
      </c>
      <c r="E639" s="52">
        <f t="shared" si="1"/>
        <v>-53525</v>
      </c>
      <c r="F639" s="53"/>
      <c r="G639" s="54">
        <f>'Raw Data'!AG565</f>
        <v>0</v>
      </c>
      <c r="H639" s="55">
        <f>'Raw Data'!L565</f>
        <v>0.075</v>
      </c>
      <c r="I639" s="56">
        <f t="shared" si="2"/>
        <v>-0.075</v>
      </c>
      <c r="J639" s="57"/>
      <c r="K639" s="58" t="str">
        <f>'Raw Data'!AH565</f>
        <v/>
      </c>
      <c r="L639" s="51">
        <f>'Raw Data'!N565</f>
        <v>3286.5</v>
      </c>
      <c r="M639" s="52">
        <f t="shared" si="3"/>
        <v>-3286.5</v>
      </c>
      <c r="N639" s="57"/>
      <c r="O639" s="58">
        <f>'Raw Data'!AS565</f>
        <v>68.1</v>
      </c>
      <c r="P639" s="51">
        <f>'Raw Data'!Y565</f>
        <v>98.2</v>
      </c>
      <c r="Q639" s="52">
        <f t="shared" si="4"/>
        <v>30.1</v>
      </c>
      <c r="R639" s="57"/>
      <c r="S639" s="58">
        <f t="shared" si="5"/>
        <v>-3256.4</v>
      </c>
    </row>
    <row r="640" ht="12.75" customHeight="1">
      <c r="A640" s="62">
        <v>44477.0</v>
      </c>
      <c r="B640" s="60">
        <f>'Raw Data'!C653</f>
        <v>6749985</v>
      </c>
      <c r="C640" s="50">
        <f>'Raw Data'!AE653</f>
        <v>0</v>
      </c>
      <c r="D640" s="51">
        <f>'Raw Data'!J653</f>
        <v>76860</v>
      </c>
      <c r="E640" s="52">
        <f t="shared" si="1"/>
        <v>-76860</v>
      </c>
      <c r="F640" s="53"/>
      <c r="G640" s="54">
        <f>'Raw Data'!AG653</f>
        <v>0</v>
      </c>
      <c r="H640" s="55">
        <f>'Raw Data'!L653</f>
        <v>0.07</v>
      </c>
      <c r="I640" s="56">
        <f t="shared" si="2"/>
        <v>-0.07</v>
      </c>
      <c r="J640" s="57"/>
      <c r="K640" s="58" t="str">
        <f>'Raw Data'!AH653</f>
        <v/>
      </c>
      <c r="L640" s="51">
        <f>'Raw Data'!N653</f>
        <v>4661.6</v>
      </c>
      <c r="M640" s="52">
        <f t="shared" si="3"/>
        <v>-4661.6</v>
      </c>
      <c r="N640" s="57"/>
      <c r="O640" s="58">
        <f>'Raw Data'!AS653</f>
        <v>182.85</v>
      </c>
      <c r="P640" s="51">
        <f>'Raw Data'!Y653</f>
        <v>100.2</v>
      </c>
      <c r="Q640" s="52">
        <f t="shared" si="4"/>
        <v>-82.65</v>
      </c>
      <c r="R640" s="57"/>
      <c r="S640" s="58">
        <f t="shared" si="5"/>
        <v>-4744.25</v>
      </c>
    </row>
    <row r="641" ht="12.75" customHeight="1">
      <c r="A641" s="62">
        <v>44477.0</v>
      </c>
      <c r="B641" s="49">
        <f>'Raw Data'!C543</f>
        <v>6750606</v>
      </c>
      <c r="C641" s="50">
        <f>'Raw Data'!AE543</f>
        <v>0</v>
      </c>
      <c r="D641" s="51">
        <f>'Raw Data'!J543</f>
        <v>23061</v>
      </c>
      <c r="E641" s="52">
        <f t="shared" si="1"/>
        <v>-23061</v>
      </c>
      <c r="F641" s="53"/>
      <c r="G641" s="54">
        <f>'Raw Data'!AG543</f>
        <v>0</v>
      </c>
      <c r="H641" s="55">
        <f>'Raw Data'!L543</f>
        <v>0.07</v>
      </c>
      <c r="I641" s="56">
        <f t="shared" si="2"/>
        <v>-0.07</v>
      </c>
      <c r="J641" s="57"/>
      <c r="K641" s="58">
        <f>'Raw Data'!AH543</f>
        <v>1366.46</v>
      </c>
      <c r="L641" s="51">
        <f>'Raw Data'!N543</f>
        <v>1433.66</v>
      </c>
      <c r="M641" s="52">
        <f t="shared" si="3"/>
        <v>-67.2</v>
      </c>
      <c r="N641" s="57"/>
      <c r="O641" s="58">
        <f>'Raw Data'!AS543</f>
        <v>406.85</v>
      </c>
      <c r="P641" s="51">
        <f>'Raw Data'!Y543</f>
        <v>386.35</v>
      </c>
      <c r="Q641" s="52">
        <f t="shared" si="4"/>
        <v>-20.5</v>
      </c>
      <c r="R641" s="57"/>
      <c r="S641" s="58">
        <f t="shared" si="5"/>
        <v>-87.7</v>
      </c>
    </row>
    <row r="642" ht="12.75" customHeight="1">
      <c r="A642" s="62">
        <v>44477.0</v>
      </c>
      <c r="B642" s="60">
        <f>'Raw Data'!C566</f>
        <v>6753285</v>
      </c>
      <c r="C642" s="50">
        <f>'Raw Data'!AE566</f>
        <v>0</v>
      </c>
      <c r="D642" s="51">
        <f>'Raw Data'!J566</f>
        <v>41350</v>
      </c>
      <c r="E642" s="52">
        <f t="shared" si="1"/>
        <v>-41350</v>
      </c>
      <c r="F642" s="53"/>
      <c r="G642" s="54">
        <f>'Raw Data'!AG566</f>
        <v>0</v>
      </c>
      <c r="H642" s="55">
        <f>'Raw Data'!L566</f>
        <v>0.07</v>
      </c>
      <c r="I642" s="56">
        <f t="shared" si="2"/>
        <v>-0.07</v>
      </c>
      <c r="J642" s="57"/>
      <c r="K642" s="58">
        <f>'Raw Data'!AH566</f>
        <v>2831</v>
      </c>
      <c r="L642" s="51">
        <f>'Raw Data'!N566</f>
        <v>2531</v>
      </c>
      <c r="M642" s="52">
        <f t="shared" si="3"/>
        <v>300</v>
      </c>
      <c r="N642" s="57"/>
      <c r="O642" s="58">
        <f>'Raw Data'!AS566</f>
        <v>378.85</v>
      </c>
      <c r="P642" s="51">
        <f>'Raw Data'!Y566</f>
        <v>378.35</v>
      </c>
      <c r="Q642" s="52">
        <f t="shared" si="4"/>
        <v>-0.5</v>
      </c>
      <c r="R642" s="57"/>
      <c r="S642" s="58">
        <f t="shared" si="5"/>
        <v>299.5</v>
      </c>
    </row>
    <row r="643" ht="12.75" customHeight="1">
      <c r="A643" s="62">
        <v>44477.0</v>
      </c>
      <c r="B643" s="60">
        <f>'Raw Data'!C598</f>
        <v>6760169</v>
      </c>
      <c r="C643" s="50">
        <f>'Raw Data'!AE598</f>
        <v>0</v>
      </c>
      <c r="D643" s="51">
        <f>'Raw Data'!J598</f>
        <v>55328</v>
      </c>
      <c r="E643" s="52">
        <f t="shared" si="1"/>
        <v>-55328</v>
      </c>
      <c r="F643" s="53"/>
      <c r="G643" s="54">
        <f>'Raw Data'!AG598</f>
        <v>0</v>
      </c>
      <c r="H643" s="55">
        <f>'Raw Data'!L598</f>
        <v>0.065</v>
      </c>
      <c r="I643" s="56">
        <f t="shared" si="2"/>
        <v>-0.065</v>
      </c>
      <c r="J643" s="57"/>
      <c r="K643" s="58" t="str">
        <f>'Raw Data'!AH598</f>
        <v/>
      </c>
      <c r="L643" s="51">
        <f>'Raw Data'!N598</f>
        <v>3344.68</v>
      </c>
      <c r="M643" s="52">
        <f t="shared" si="3"/>
        <v>-3344.68</v>
      </c>
      <c r="N643" s="57"/>
      <c r="O643" s="58">
        <f>'Raw Data'!AS598</f>
        <v>3348.12</v>
      </c>
      <c r="P643" s="51">
        <f>'Raw Data'!Y598</f>
        <v>100.2</v>
      </c>
      <c r="Q643" s="52">
        <f t="shared" si="4"/>
        <v>-3247.92</v>
      </c>
      <c r="R643" s="57"/>
      <c r="S643" s="58">
        <f t="shared" si="5"/>
        <v>-6592.6</v>
      </c>
    </row>
    <row r="644" ht="12.75" customHeight="1">
      <c r="A644" s="62">
        <v>44477.0</v>
      </c>
      <c r="B644" s="60">
        <f>'Raw Data'!C634</f>
        <v>6764593</v>
      </c>
      <c r="C644" s="50">
        <f>'Raw Data'!AE634</f>
        <v>71590</v>
      </c>
      <c r="D644" s="51">
        <f>'Raw Data'!J634</f>
        <v>74243.6</v>
      </c>
      <c r="E644" s="52">
        <f t="shared" si="1"/>
        <v>-2653.6</v>
      </c>
      <c r="F644" s="53"/>
      <c r="G644" s="54">
        <f>'Raw Data'!AG634</f>
        <v>0</v>
      </c>
      <c r="H644" s="55">
        <f>'Raw Data'!L634</f>
        <v>0.07</v>
      </c>
      <c r="I644" s="56">
        <f t="shared" si="2"/>
        <v>-0.07</v>
      </c>
      <c r="J644" s="57"/>
      <c r="K644" s="58">
        <f>'Raw Data'!AH634</f>
        <v>4345.4</v>
      </c>
      <c r="L644" s="51">
        <f>'Raw Data'!N634</f>
        <v>4504.62</v>
      </c>
      <c r="M644" s="52">
        <f t="shared" si="3"/>
        <v>-159.22</v>
      </c>
      <c r="N644" s="57"/>
      <c r="O644" s="58">
        <f>'Raw Data'!AS634</f>
        <v>376.85</v>
      </c>
      <c r="P644" s="51">
        <f>'Raw Data'!Y634</f>
        <v>98.2</v>
      </c>
      <c r="Q644" s="52">
        <f t="shared" si="4"/>
        <v>-278.65</v>
      </c>
      <c r="R644" s="57"/>
      <c r="S644" s="58">
        <f t="shared" si="5"/>
        <v>-437.87</v>
      </c>
    </row>
    <row r="645" ht="12.75" customHeight="1">
      <c r="A645" s="62">
        <v>44477.0</v>
      </c>
      <c r="B645" s="60">
        <f>'Raw Data'!C635</f>
        <v>6769028</v>
      </c>
      <c r="C645" s="50">
        <f>'Raw Data'!AE635</f>
        <v>0</v>
      </c>
      <c r="D645" s="51">
        <f>'Raw Data'!J635</f>
        <v>14588.48</v>
      </c>
      <c r="E645" s="52">
        <f t="shared" si="1"/>
        <v>-14588.48</v>
      </c>
      <c r="F645" s="53"/>
      <c r="G645" s="54">
        <f>'Raw Data'!AG635</f>
        <v>0</v>
      </c>
      <c r="H645" s="55">
        <f>'Raw Data'!L635</f>
        <v>0</v>
      </c>
      <c r="I645" s="56">
        <f t="shared" si="2"/>
        <v>0</v>
      </c>
      <c r="J645" s="57"/>
      <c r="K645" s="58" t="str">
        <f>'Raw Data'!AH635</f>
        <v/>
      </c>
      <c r="L645" s="51">
        <f>'Raw Data'!N635</f>
        <v>0</v>
      </c>
      <c r="M645" s="52">
        <f t="shared" si="3"/>
        <v>0</v>
      </c>
      <c r="N645" s="57"/>
      <c r="O645" s="58">
        <f>'Raw Data'!AS635</f>
        <v>125.35</v>
      </c>
      <c r="P645" s="51">
        <f>'Raw Data'!Y635</f>
        <v>130.85</v>
      </c>
      <c r="Q645" s="52">
        <f t="shared" si="4"/>
        <v>5.5</v>
      </c>
      <c r="R645" s="57"/>
      <c r="S645" s="58">
        <f t="shared" si="5"/>
        <v>5.5</v>
      </c>
    </row>
    <row r="646" ht="12.75" customHeight="1">
      <c r="A646" s="62">
        <v>44477.0</v>
      </c>
      <c r="B646" s="60">
        <f>'Raw Data'!C645</f>
        <v>6770299</v>
      </c>
      <c r="C646" s="50">
        <f>'Raw Data'!AE645</f>
        <v>0</v>
      </c>
      <c r="D646" s="51">
        <f>'Raw Data'!J645</f>
        <v>27294</v>
      </c>
      <c r="E646" s="52">
        <f t="shared" si="1"/>
        <v>-27294</v>
      </c>
      <c r="F646" s="53"/>
      <c r="G646" s="54">
        <f>'Raw Data'!AG645</f>
        <v>0</v>
      </c>
      <c r="H646" s="55">
        <f>'Raw Data'!L645</f>
        <v>0.07</v>
      </c>
      <c r="I646" s="56">
        <f t="shared" si="2"/>
        <v>-0.07</v>
      </c>
      <c r="J646" s="57"/>
      <c r="K646" s="58">
        <f>'Raw Data'!AH645</f>
        <v>1556</v>
      </c>
      <c r="L646" s="51">
        <f>'Raw Data'!N645</f>
        <v>1687.64</v>
      </c>
      <c r="M646" s="52">
        <f t="shared" si="3"/>
        <v>-131.64</v>
      </c>
      <c r="N646" s="57"/>
      <c r="O646" s="58">
        <f>'Raw Data'!AS645</f>
        <v>204.14</v>
      </c>
      <c r="P646" s="51">
        <f>'Raw Data'!Y645</f>
        <v>98.2</v>
      </c>
      <c r="Q646" s="52">
        <f t="shared" si="4"/>
        <v>-105.94</v>
      </c>
      <c r="R646" s="57"/>
      <c r="S646" s="58">
        <f t="shared" si="5"/>
        <v>-237.58</v>
      </c>
    </row>
    <row r="647" ht="12.75" customHeight="1">
      <c r="A647" s="62">
        <v>44477.0</v>
      </c>
      <c r="B647" s="60">
        <f>'Raw Data'!C636</f>
        <v>6772162</v>
      </c>
      <c r="C647" s="50">
        <f>'Raw Data'!AE636</f>
        <v>9799</v>
      </c>
      <c r="D647" s="51">
        <f>'Raw Data'!J636</f>
        <v>9799</v>
      </c>
      <c r="E647" s="52">
        <f t="shared" si="1"/>
        <v>0</v>
      </c>
      <c r="F647" s="53"/>
      <c r="G647" s="54">
        <f>'Raw Data'!AG636</f>
        <v>0</v>
      </c>
      <c r="H647" s="55">
        <f>'Raw Data'!L636</f>
        <v>0.07</v>
      </c>
      <c r="I647" s="56">
        <f t="shared" si="2"/>
        <v>-0.07</v>
      </c>
      <c r="J647" s="57"/>
      <c r="K647" s="58">
        <f>'Raw Data'!AH636</f>
        <v>637.94</v>
      </c>
      <c r="L647" s="51">
        <f>'Raw Data'!N636</f>
        <v>637.94</v>
      </c>
      <c r="M647" s="52">
        <f t="shared" si="3"/>
        <v>0</v>
      </c>
      <c r="N647" s="57"/>
      <c r="O647" s="58">
        <f>'Raw Data'!AS636</f>
        <v>396.85</v>
      </c>
      <c r="P647" s="51">
        <f>'Raw Data'!Y636</f>
        <v>386.35</v>
      </c>
      <c r="Q647" s="52">
        <f t="shared" si="4"/>
        <v>-10.5</v>
      </c>
      <c r="R647" s="57"/>
      <c r="S647" s="58">
        <f t="shared" si="5"/>
        <v>-10.5</v>
      </c>
    </row>
    <row r="648" ht="12.75" customHeight="1">
      <c r="A648" s="62">
        <v>44477.0</v>
      </c>
      <c r="B648" s="60">
        <f>'Raw Data'!C567</f>
        <v>6772547</v>
      </c>
      <c r="C648" s="50">
        <f>'Raw Data'!AE567</f>
        <v>0</v>
      </c>
      <c r="D648" s="51">
        <f>'Raw Data'!J567</f>
        <v>92000</v>
      </c>
      <c r="E648" s="52">
        <f t="shared" si="1"/>
        <v>-92000</v>
      </c>
      <c r="F648" s="53"/>
      <c r="G648" s="54">
        <f>'Raw Data'!AG567</f>
        <v>0</v>
      </c>
      <c r="H648" s="55">
        <f>'Raw Data'!L567</f>
        <v>0.07</v>
      </c>
      <c r="I648" s="56">
        <f t="shared" si="2"/>
        <v>-0.07</v>
      </c>
      <c r="J648" s="57"/>
      <c r="K648" s="58" t="str">
        <f>'Raw Data'!AH567</f>
        <v/>
      </c>
      <c r="L648" s="51">
        <f>'Raw Data'!N567</f>
        <v>5570</v>
      </c>
      <c r="M648" s="52">
        <f t="shared" si="3"/>
        <v>-5570</v>
      </c>
      <c r="N648" s="57"/>
      <c r="O648" s="58">
        <f>'Raw Data'!AS567</f>
        <v>215.35</v>
      </c>
      <c r="P648" s="51">
        <f>'Raw Data'!Y567</f>
        <v>153.35</v>
      </c>
      <c r="Q648" s="52">
        <f t="shared" si="4"/>
        <v>-62</v>
      </c>
      <c r="R648" s="57"/>
      <c r="S648" s="58">
        <f t="shared" si="5"/>
        <v>-5632</v>
      </c>
    </row>
    <row r="649" ht="12.75" customHeight="1">
      <c r="A649" s="62">
        <v>44477.0</v>
      </c>
      <c r="B649" s="60">
        <f>'Raw Data'!C637</f>
        <v>6782987</v>
      </c>
      <c r="C649" s="50">
        <f>'Raw Data'!AE637</f>
        <v>0</v>
      </c>
      <c r="D649" s="51">
        <f>'Raw Data'!J637</f>
        <v>121795</v>
      </c>
      <c r="E649" s="52">
        <f t="shared" si="1"/>
        <v>-121795</v>
      </c>
      <c r="F649" s="53"/>
      <c r="G649" s="54">
        <f>'Raw Data'!AG637</f>
        <v>0</v>
      </c>
      <c r="H649" s="55">
        <f>'Raw Data'!L637</f>
        <v>0.07</v>
      </c>
      <c r="I649" s="56">
        <f t="shared" si="2"/>
        <v>-0.07</v>
      </c>
      <c r="J649" s="57"/>
      <c r="K649" s="58" t="str">
        <f>'Raw Data'!AH637</f>
        <v/>
      </c>
      <c r="L649" s="51">
        <f>'Raw Data'!N637</f>
        <v>7357.7</v>
      </c>
      <c r="M649" s="52">
        <f t="shared" si="3"/>
        <v>-7357.7</v>
      </c>
      <c r="N649" s="57"/>
      <c r="O649" s="58">
        <f>'Raw Data'!AS637</f>
        <v>70.59</v>
      </c>
      <c r="P649" s="51">
        <f>'Raw Data'!Y637</f>
        <v>98.2</v>
      </c>
      <c r="Q649" s="52">
        <f t="shared" si="4"/>
        <v>27.61</v>
      </c>
      <c r="R649" s="57"/>
      <c r="S649" s="58">
        <f t="shared" si="5"/>
        <v>-7330.09</v>
      </c>
    </row>
    <row r="650" ht="12.75" customHeight="1">
      <c r="A650" s="62">
        <v>44477.0</v>
      </c>
      <c r="B650" s="60">
        <f>'Raw Data'!C654</f>
        <v>6783761</v>
      </c>
      <c r="C650" s="50">
        <f>'Raw Data'!AE654</f>
        <v>0</v>
      </c>
      <c r="D650" s="51" t="str">
        <f>'Raw Data'!J654</f>
        <v/>
      </c>
      <c r="E650" s="52">
        <f t="shared" si="1"/>
        <v>0</v>
      </c>
      <c r="F650" s="53"/>
      <c r="G650" s="54">
        <f>'Raw Data'!AG654</f>
        <v>0</v>
      </c>
      <c r="H650" s="55">
        <f>'Raw Data'!L654</f>
        <v>0</v>
      </c>
      <c r="I650" s="56">
        <f t="shared" si="2"/>
        <v>0</v>
      </c>
      <c r="J650" s="57"/>
      <c r="K650" s="58" t="str">
        <f>'Raw Data'!AH654</f>
        <v/>
      </c>
      <c r="L650" s="51">
        <f>'Raw Data'!N654</f>
        <v>0</v>
      </c>
      <c r="M650" s="52">
        <f t="shared" si="3"/>
        <v>0</v>
      </c>
      <c r="N650" s="57"/>
      <c r="O650" s="58">
        <f>'Raw Data'!AS654</f>
        <v>168.65</v>
      </c>
      <c r="P650" s="51">
        <f>'Raw Data'!Y654</f>
        <v>363.85</v>
      </c>
      <c r="Q650" s="52">
        <f t="shared" si="4"/>
        <v>195.2</v>
      </c>
      <c r="R650" s="57"/>
      <c r="S650" s="58">
        <f t="shared" si="5"/>
        <v>195.2</v>
      </c>
    </row>
    <row r="651" ht="12.75" customHeight="1">
      <c r="A651" s="62">
        <v>44477.0</v>
      </c>
      <c r="B651" s="60">
        <f>'Raw Data'!C638</f>
        <v>6784547</v>
      </c>
      <c r="C651" s="50">
        <f>'Raw Data'!AE638</f>
        <v>0</v>
      </c>
      <c r="D651" s="51">
        <f>'Raw Data'!J638</f>
        <v>30603</v>
      </c>
      <c r="E651" s="52">
        <f t="shared" si="1"/>
        <v>-30603</v>
      </c>
      <c r="F651" s="53"/>
      <c r="G651" s="54">
        <f>'Raw Data'!AG638</f>
        <v>0</v>
      </c>
      <c r="H651" s="55">
        <f>'Raw Data'!L638</f>
        <v>0.07</v>
      </c>
      <c r="I651" s="56">
        <f t="shared" si="2"/>
        <v>-0.07</v>
      </c>
      <c r="J651" s="57"/>
      <c r="K651" s="58">
        <f>'Raw Data'!AH638</f>
        <v>1850.3</v>
      </c>
      <c r="L651" s="51">
        <f>'Raw Data'!N638</f>
        <v>1886.18</v>
      </c>
      <c r="M651" s="52">
        <f t="shared" si="3"/>
        <v>-35.88</v>
      </c>
      <c r="N651" s="57"/>
      <c r="O651" s="58">
        <f>'Raw Data'!AS638</f>
        <v>82.35</v>
      </c>
      <c r="P651" s="51">
        <f>'Raw Data'!Y638</f>
        <v>100.2</v>
      </c>
      <c r="Q651" s="52">
        <f t="shared" si="4"/>
        <v>17.85</v>
      </c>
      <c r="R651" s="57"/>
      <c r="S651" s="58">
        <f t="shared" si="5"/>
        <v>-18.03</v>
      </c>
    </row>
    <row r="652" ht="12.75" customHeight="1">
      <c r="A652" s="62">
        <v>44477.0</v>
      </c>
      <c r="B652" s="60">
        <f>'Raw Data'!C664</f>
        <v>6790403</v>
      </c>
      <c r="C652" s="50">
        <f>'Raw Data'!AE664</f>
        <v>0</v>
      </c>
      <c r="D652" s="51">
        <f>'Raw Data'!J664</f>
        <v>30299</v>
      </c>
      <c r="E652" s="52">
        <f t="shared" si="1"/>
        <v>-30299</v>
      </c>
      <c r="F652" s="53"/>
      <c r="G652" s="54">
        <f>'Raw Data'!AG664</f>
        <v>0</v>
      </c>
      <c r="H652" s="55">
        <f>'Raw Data'!L664</f>
        <v>0</v>
      </c>
      <c r="I652" s="56">
        <f t="shared" si="2"/>
        <v>0</v>
      </c>
      <c r="J652" s="57"/>
      <c r="K652" s="58" t="str">
        <f>'Raw Data'!AH664</f>
        <v/>
      </c>
      <c r="L652" s="51">
        <f>'Raw Data'!N664</f>
        <v>0</v>
      </c>
      <c r="M652" s="52">
        <f t="shared" si="3"/>
        <v>0</v>
      </c>
      <c r="N652" s="57"/>
      <c r="O652" s="58">
        <f>'Raw Data'!AS664</f>
        <v>161.85</v>
      </c>
      <c r="P652" s="51">
        <f>'Raw Data'!Y664</f>
        <v>161.35</v>
      </c>
      <c r="Q652" s="52">
        <f t="shared" si="4"/>
        <v>-0.5</v>
      </c>
      <c r="R652" s="57"/>
      <c r="S652" s="58">
        <f t="shared" si="5"/>
        <v>-0.5</v>
      </c>
    </row>
    <row r="653" ht="12.75" customHeight="1">
      <c r="A653" s="62">
        <v>44477.0</v>
      </c>
      <c r="B653" s="60">
        <f>'Raw Data'!C568</f>
        <v>6791807</v>
      </c>
      <c r="C653" s="50">
        <f>'Raw Data'!AE568</f>
        <v>0</v>
      </c>
      <c r="D653" s="51">
        <f>'Raw Data'!J568</f>
        <v>28990</v>
      </c>
      <c r="E653" s="52">
        <f t="shared" si="1"/>
        <v>-28990</v>
      </c>
      <c r="F653" s="53"/>
      <c r="G653" s="54">
        <f>'Raw Data'!AG568</f>
        <v>0</v>
      </c>
      <c r="H653" s="55">
        <f>'Raw Data'!L568</f>
        <v>0.07</v>
      </c>
      <c r="I653" s="56">
        <f t="shared" si="2"/>
        <v>-0.07</v>
      </c>
      <c r="J653" s="57"/>
      <c r="K653" s="58">
        <f>'Raw Data'!AH568</f>
        <v>903.32</v>
      </c>
      <c r="L653" s="51">
        <f>'Raw Data'!N568</f>
        <v>1789.4</v>
      </c>
      <c r="M653" s="52">
        <f t="shared" si="3"/>
        <v>-886.08</v>
      </c>
      <c r="N653" s="57"/>
      <c r="O653" s="58">
        <f>'Raw Data'!AS568</f>
        <v>406.85</v>
      </c>
      <c r="P653" s="51">
        <f>'Raw Data'!Y568</f>
        <v>386.35</v>
      </c>
      <c r="Q653" s="52">
        <f t="shared" si="4"/>
        <v>-20.5</v>
      </c>
      <c r="R653" s="57"/>
      <c r="S653" s="58">
        <f t="shared" si="5"/>
        <v>-906.58</v>
      </c>
    </row>
    <row r="654" ht="12.75" customHeight="1">
      <c r="A654" s="62">
        <v>44477.0</v>
      </c>
      <c r="B654" s="60">
        <f>'Raw Data'!C655</f>
        <v>6792328</v>
      </c>
      <c r="C654" s="50">
        <f>'Raw Data'!AE655</f>
        <v>0</v>
      </c>
      <c r="D654" s="51">
        <f>'Raw Data'!J655</f>
        <v>42115</v>
      </c>
      <c r="E654" s="52">
        <f t="shared" si="1"/>
        <v>-42115</v>
      </c>
      <c r="F654" s="53"/>
      <c r="G654" s="54">
        <f>'Raw Data'!AG655</f>
        <v>0</v>
      </c>
      <c r="H654" s="55">
        <f>'Raw Data'!L655</f>
        <v>0.07</v>
      </c>
      <c r="I654" s="56">
        <f t="shared" si="2"/>
        <v>-0.07</v>
      </c>
      <c r="J654" s="57"/>
      <c r="K654" s="58">
        <f>'Raw Data'!AH655</f>
        <v>2570</v>
      </c>
      <c r="L654" s="51">
        <f>'Raw Data'!N655</f>
        <v>2576.9</v>
      </c>
      <c r="M654" s="52">
        <f t="shared" si="3"/>
        <v>-6.9</v>
      </c>
      <c r="N654" s="57"/>
      <c r="O654" s="58">
        <f>'Raw Data'!AS655</f>
        <v>406.85</v>
      </c>
      <c r="P654" s="51">
        <f>'Raw Data'!Y655</f>
        <v>386.35</v>
      </c>
      <c r="Q654" s="52">
        <f t="shared" si="4"/>
        <v>-20.5</v>
      </c>
      <c r="R654" s="57"/>
      <c r="S654" s="58">
        <f t="shared" si="5"/>
        <v>-27.4</v>
      </c>
    </row>
    <row r="655" ht="12.75" customHeight="1">
      <c r="A655" s="62">
        <v>44477.0</v>
      </c>
      <c r="B655" s="60">
        <f>'Raw Data'!C583</f>
        <v>6811357</v>
      </c>
      <c r="C655" s="50">
        <f>'Raw Data'!AE583</f>
        <v>0</v>
      </c>
      <c r="D655" s="51">
        <f>'Raw Data'!J583</f>
        <v>17590</v>
      </c>
      <c r="E655" s="52">
        <f t="shared" si="1"/>
        <v>-17590</v>
      </c>
      <c r="F655" s="53"/>
      <c r="G655" s="54">
        <f>'Raw Data'!AG583</f>
        <v>0</v>
      </c>
      <c r="H655" s="55">
        <f>'Raw Data'!L583</f>
        <v>0.07</v>
      </c>
      <c r="I655" s="56">
        <f t="shared" si="2"/>
        <v>-0.07</v>
      </c>
      <c r="J655" s="57"/>
      <c r="K655" s="58" t="str">
        <f>'Raw Data'!AH583</f>
        <v/>
      </c>
      <c r="L655" s="51">
        <f>'Raw Data'!N583</f>
        <v>1105.4</v>
      </c>
      <c r="M655" s="52">
        <f t="shared" si="3"/>
        <v>-1105.4</v>
      </c>
      <c r="N655" s="57"/>
      <c r="O655" s="58">
        <f>'Raw Data'!AS583</f>
        <v>181.85</v>
      </c>
      <c r="P655" s="51">
        <f>'Raw Data'!Y583</f>
        <v>386.35</v>
      </c>
      <c r="Q655" s="52">
        <f t="shared" si="4"/>
        <v>204.5</v>
      </c>
      <c r="R655" s="57"/>
      <c r="S655" s="58">
        <f t="shared" si="5"/>
        <v>-900.9</v>
      </c>
    </row>
    <row r="656" ht="12.75" customHeight="1">
      <c r="A656" s="62">
        <v>44477.0</v>
      </c>
      <c r="B656" s="60">
        <f>'Raw Data'!C617</f>
        <v>6818294</v>
      </c>
      <c r="C656" s="50">
        <f>'Raw Data'!AE617</f>
        <v>0</v>
      </c>
      <c r="D656" s="51">
        <f>'Raw Data'!J617</f>
        <v>1544</v>
      </c>
      <c r="E656" s="52">
        <f t="shared" si="1"/>
        <v>-1544</v>
      </c>
      <c r="F656" s="53"/>
      <c r="G656" s="54">
        <f>'Raw Data'!AG617</f>
        <v>0</v>
      </c>
      <c r="H656" s="55">
        <f>'Raw Data'!L617</f>
        <v>0.07</v>
      </c>
      <c r="I656" s="56">
        <f t="shared" si="2"/>
        <v>-0.07</v>
      </c>
      <c r="J656" s="57"/>
      <c r="K656" s="58" t="str">
        <f>'Raw Data'!AH617</f>
        <v/>
      </c>
      <c r="L656" s="51">
        <f>'Raw Data'!N617</f>
        <v>108.08</v>
      </c>
      <c r="M656" s="52">
        <f t="shared" si="3"/>
        <v>-108.08</v>
      </c>
      <c r="N656" s="57"/>
      <c r="O656" s="58">
        <f>'Raw Data'!AS617</f>
        <v>164.85</v>
      </c>
      <c r="P656" s="51">
        <f>'Raw Data'!Y617</f>
        <v>100.2</v>
      </c>
      <c r="Q656" s="52">
        <f t="shared" si="4"/>
        <v>-64.65</v>
      </c>
      <c r="R656" s="57"/>
      <c r="S656" s="58">
        <f t="shared" si="5"/>
        <v>-172.73</v>
      </c>
    </row>
    <row r="657" ht="12.75" customHeight="1">
      <c r="A657" s="62">
        <v>44477.0</v>
      </c>
      <c r="B657" s="60">
        <f>'Raw Data'!C618</f>
        <v>6825975</v>
      </c>
      <c r="C657" s="50">
        <f>'Raw Data'!AE618</f>
        <v>0</v>
      </c>
      <c r="D657" s="51">
        <f>'Raw Data'!J618</f>
        <v>44462</v>
      </c>
      <c r="E657" s="52">
        <f t="shared" si="1"/>
        <v>-44462</v>
      </c>
      <c r="F657" s="53"/>
      <c r="G657" s="54">
        <f>'Raw Data'!AG618</f>
        <v>0</v>
      </c>
      <c r="H657" s="55">
        <f>'Raw Data'!L618</f>
        <v>0.065</v>
      </c>
      <c r="I657" s="56">
        <f t="shared" si="2"/>
        <v>-0.065</v>
      </c>
      <c r="J657" s="57"/>
      <c r="K657" s="58" t="str">
        <f>'Raw Data'!AH618</f>
        <v/>
      </c>
      <c r="L657" s="51">
        <f>'Raw Data'!N618</f>
        <v>2692.72</v>
      </c>
      <c r="M657" s="52">
        <f t="shared" si="3"/>
        <v>-2692.72</v>
      </c>
      <c r="N657" s="57"/>
      <c r="O657" s="58">
        <f>'Raw Data'!AS618</f>
        <v>3062.13</v>
      </c>
      <c r="P657" s="51">
        <f>'Raw Data'!Y618</f>
        <v>378.35</v>
      </c>
      <c r="Q657" s="52">
        <f t="shared" si="4"/>
        <v>-2683.78</v>
      </c>
      <c r="R657" s="57"/>
      <c r="S657" s="58">
        <f t="shared" si="5"/>
        <v>-5376.5</v>
      </c>
    </row>
    <row r="658" ht="12.75" customHeight="1">
      <c r="A658" s="62">
        <v>44477.0</v>
      </c>
      <c r="B658" s="60">
        <f>'Raw Data'!C665</f>
        <v>6828499</v>
      </c>
      <c r="C658" s="50">
        <f>'Raw Data'!AE665</f>
        <v>0</v>
      </c>
      <c r="D658" s="51">
        <f>'Raw Data'!J665</f>
        <v>17716.8</v>
      </c>
      <c r="E658" s="52">
        <f t="shared" si="1"/>
        <v>-17716.8</v>
      </c>
      <c r="F658" s="53"/>
      <c r="G658" s="54">
        <f>'Raw Data'!AG665</f>
        <v>0</v>
      </c>
      <c r="H658" s="55">
        <f>'Raw Data'!L665</f>
        <v>0.065</v>
      </c>
      <c r="I658" s="56">
        <f t="shared" si="2"/>
        <v>-0.065</v>
      </c>
      <c r="J658" s="57"/>
      <c r="K658" s="58" t="str">
        <f>'Raw Data'!AH665</f>
        <v/>
      </c>
      <c r="L658" s="51">
        <f>'Raw Data'!N665</f>
        <v>1088.01</v>
      </c>
      <c r="M658" s="52">
        <f t="shared" si="3"/>
        <v>-1088.01</v>
      </c>
      <c r="N658" s="57"/>
      <c r="O658" s="58">
        <f>'Raw Data'!AS665</f>
        <v>1380.75</v>
      </c>
      <c r="P658" s="51">
        <f>'Raw Data'!Y665</f>
        <v>353.85</v>
      </c>
      <c r="Q658" s="52">
        <f t="shared" si="4"/>
        <v>-1026.9</v>
      </c>
      <c r="R658" s="57"/>
      <c r="S658" s="58">
        <f t="shared" si="5"/>
        <v>-2114.91</v>
      </c>
    </row>
    <row r="659" ht="12.75" customHeight="1">
      <c r="A659" s="62">
        <v>44477.0</v>
      </c>
      <c r="B659" s="60">
        <f>'Raw Data'!C641</f>
        <v>6835251</v>
      </c>
      <c r="C659" s="50">
        <f>'Raw Data'!AE641</f>
        <v>0</v>
      </c>
      <c r="D659" s="51">
        <f>'Raw Data'!J641</f>
        <v>30249</v>
      </c>
      <c r="E659" s="52">
        <f t="shared" si="1"/>
        <v>-30249</v>
      </c>
      <c r="F659" s="53"/>
      <c r="G659" s="54">
        <f>'Raw Data'!AG641</f>
        <v>0</v>
      </c>
      <c r="H659" s="55">
        <f>'Raw Data'!L641</f>
        <v>0.07</v>
      </c>
      <c r="I659" s="56">
        <f t="shared" si="2"/>
        <v>-0.07</v>
      </c>
      <c r="J659" s="57"/>
      <c r="K659" s="58">
        <f>'Raw Data'!AH641</f>
        <v>1757</v>
      </c>
      <c r="L659" s="51">
        <f>'Raw Data'!N641</f>
        <v>1864.94</v>
      </c>
      <c r="M659" s="52">
        <f t="shared" si="3"/>
        <v>-107.94</v>
      </c>
      <c r="N659" s="57"/>
      <c r="O659" s="58">
        <f>'Raw Data'!AS641</f>
        <v>156.71</v>
      </c>
      <c r="P659" s="51">
        <f>'Raw Data'!Y641</f>
        <v>108.2</v>
      </c>
      <c r="Q659" s="52">
        <f t="shared" si="4"/>
        <v>-48.51</v>
      </c>
      <c r="R659" s="57"/>
      <c r="S659" s="58">
        <f t="shared" si="5"/>
        <v>-156.45</v>
      </c>
    </row>
    <row r="660" ht="12.75" customHeight="1">
      <c r="A660" s="62">
        <v>44477.0</v>
      </c>
      <c r="B660" s="60">
        <f>'Raw Data'!C639</f>
        <v>6843209</v>
      </c>
      <c r="C660" s="50">
        <f>'Raw Data'!AE639</f>
        <v>0</v>
      </c>
      <c r="D660" s="51">
        <f>'Raw Data'!J639</f>
        <v>28892</v>
      </c>
      <c r="E660" s="52">
        <f t="shared" si="1"/>
        <v>-28892</v>
      </c>
      <c r="F660" s="53"/>
      <c r="G660" s="54">
        <f>'Raw Data'!AG639</f>
        <v>0</v>
      </c>
      <c r="H660" s="55">
        <f>'Raw Data'!L639</f>
        <v>0.075</v>
      </c>
      <c r="I660" s="56">
        <f t="shared" si="2"/>
        <v>-0.075</v>
      </c>
      <c r="J660" s="57"/>
      <c r="K660" s="58">
        <f>'Raw Data'!AH639</f>
        <v>1772.7</v>
      </c>
      <c r="L660" s="51">
        <f>'Raw Data'!N639</f>
        <v>1808.52</v>
      </c>
      <c r="M660" s="52">
        <f t="shared" si="3"/>
        <v>-35.82</v>
      </c>
      <c r="N660" s="57"/>
      <c r="O660" s="58">
        <f>'Raw Data'!AS639</f>
        <v>368.85</v>
      </c>
      <c r="P660" s="51">
        <f>'Raw Data'!Y639</f>
        <v>378.35</v>
      </c>
      <c r="Q660" s="52">
        <f t="shared" si="4"/>
        <v>9.5</v>
      </c>
      <c r="R660" s="57"/>
      <c r="S660" s="58">
        <f t="shared" si="5"/>
        <v>-26.32</v>
      </c>
    </row>
    <row r="661" ht="12.75" customHeight="1">
      <c r="A661" s="62">
        <v>44477.0</v>
      </c>
      <c r="B661" s="60">
        <f>'Raw Data'!C656</f>
        <v>6843327</v>
      </c>
      <c r="C661" s="50">
        <f>'Raw Data'!AE656</f>
        <v>0</v>
      </c>
      <c r="D661" s="51">
        <f>'Raw Data'!J656</f>
        <v>24863.6</v>
      </c>
      <c r="E661" s="52">
        <f t="shared" si="1"/>
        <v>-24863.6</v>
      </c>
      <c r="F661" s="53"/>
      <c r="G661" s="54">
        <f>'Raw Data'!AG656</f>
        <v>0</v>
      </c>
      <c r="H661" s="55">
        <f>'Raw Data'!L656</f>
        <v>0.07</v>
      </c>
      <c r="I661" s="56">
        <f t="shared" si="2"/>
        <v>-0.07</v>
      </c>
      <c r="J661" s="57"/>
      <c r="K661" s="58" t="str">
        <f>'Raw Data'!AH656</f>
        <v/>
      </c>
      <c r="L661" s="51">
        <f>'Raw Data'!N656</f>
        <v>1541.82</v>
      </c>
      <c r="M661" s="52">
        <f t="shared" si="3"/>
        <v>-1541.82</v>
      </c>
      <c r="N661" s="57"/>
      <c r="O661" s="58">
        <f>'Raw Data'!AS656</f>
        <v>378.85</v>
      </c>
      <c r="P661" s="51">
        <f>'Raw Data'!Y656</f>
        <v>378.35</v>
      </c>
      <c r="Q661" s="52">
        <f t="shared" si="4"/>
        <v>-0.5</v>
      </c>
      <c r="R661" s="57"/>
      <c r="S661" s="58">
        <f t="shared" si="5"/>
        <v>-1542.32</v>
      </c>
    </row>
    <row r="662" ht="12.75" customHeight="1">
      <c r="A662" s="62">
        <v>44477.0</v>
      </c>
      <c r="B662" s="60">
        <f>'Raw Data'!C640</f>
        <v>6843918</v>
      </c>
      <c r="C662" s="50">
        <f>'Raw Data'!AE640</f>
        <v>58473</v>
      </c>
      <c r="D662" s="51">
        <f>'Raw Data'!J640</f>
        <v>59366</v>
      </c>
      <c r="E662" s="52">
        <f t="shared" si="1"/>
        <v>-893</v>
      </c>
      <c r="F662" s="53"/>
      <c r="G662" s="54">
        <f>'Raw Data'!AG640</f>
        <v>0</v>
      </c>
      <c r="H662" s="55">
        <f>'Raw Data'!L640</f>
        <v>0.07</v>
      </c>
      <c r="I662" s="56">
        <f t="shared" si="2"/>
        <v>-0.07</v>
      </c>
      <c r="J662" s="57"/>
      <c r="K662" s="58">
        <f>'Raw Data'!AH640</f>
        <v>3558.38</v>
      </c>
      <c r="L662" s="51">
        <f>'Raw Data'!N640</f>
        <v>3611.96</v>
      </c>
      <c r="M662" s="52">
        <f t="shared" si="3"/>
        <v>-53.58</v>
      </c>
      <c r="N662" s="57"/>
      <c r="O662" s="58">
        <f>'Raw Data'!AS640</f>
        <v>94.06</v>
      </c>
      <c r="P662" s="51">
        <f>'Raw Data'!Y640</f>
        <v>98.2</v>
      </c>
      <c r="Q662" s="52">
        <f t="shared" si="4"/>
        <v>4.14</v>
      </c>
      <c r="R662" s="57"/>
      <c r="S662" s="58">
        <f t="shared" si="5"/>
        <v>-49.44</v>
      </c>
    </row>
    <row r="663" ht="12.75" customHeight="1">
      <c r="A663" s="62">
        <v>44477.0</v>
      </c>
      <c r="B663" s="60">
        <f>'Raw Data'!C657</f>
        <v>6850240</v>
      </c>
      <c r="C663" s="50">
        <f>'Raw Data'!AE657</f>
        <v>0</v>
      </c>
      <c r="D663" s="51">
        <f>'Raw Data'!J657</f>
        <v>16382</v>
      </c>
      <c r="E663" s="52">
        <f t="shared" si="1"/>
        <v>-16382</v>
      </c>
      <c r="F663" s="53"/>
      <c r="G663" s="54">
        <f>'Raw Data'!AG657</f>
        <v>0</v>
      </c>
      <c r="H663" s="55">
        <f>'Raw Data'!L657</f>
        <v>0.075</v>
      </c>
      <c r="I663" s="56">
        <f t="shared" si="2"/>
        <v>-0.075</v>
      </c>
      <c r="J663" s="57"/>
      <c r="K663" s="58">
        <f>'Raw Data'!AH657</f>
        <v>1009.28</v>
      </c>
      <c r="L663" s="51">
        <f>'Raw Data'!N657</f>
        <v>1057.92</v>
      </c>
      <c r="M663" s="52">
        <f t="shared" si="3"/>
        <v>-48.64</v>
      </c>
      <c r="N663" s="57"/>
      <c r="O663" s="58">
        <f>'Raw Data'!AS657</f>
        <v>417.35</v>
      </c>
      <c r="P663" s="51">
        <f>'Raw Data'!Y657</f>
        <v>386.35</v>
      </c>
      <c r="Q663" s="52">
        <f t="shared" si="4"/>
        <v>-31</v>
      </c>
      <c r="R663" s="57"/>
      <c r="S663" s="58">
        <f t="shared" si="5"/>
        <v>-79.64</v>
      </c>
    </row>
    <row r="664" ht="12.75" customHeight="1">
      <c r="A664" s="62">
        <v>44477.0</v>
      </c>
      <c r="B664" s="60">
        <f>'Raw Data'!C619</f>
        <v>6864314</v>
      </c>
      <c r="C664" s="50">
        <f>'Raw Data'!AE619</f>
        <v>0</v>
      </c>
      <c r="D664" s="51">
        <f>'Raw Data'!J619</f>
        <v>27079</v>
      </c>
      <c r="E664" s="52">
        <f t="shared" si="1"/>
        <v>-27079</v>
      </c>
      <c r="F664" s="53"/>
      <c r="G664" s="54">
        <f>'Raw Data'!AG619</f>
        <v>0</v>
      </c>
      <c r="H664" s="55">
        <f>'Raw Data'!L619</f>
        <v>0.065</v>
      </c>
      <c r="I664" s="56">
        <f t="shared" si="2"/>
        <v>-0.065</v>
      </c>
      <c r="J664" s="57"/>
      <c r="K664" s="58" t="str">
        <f>'Raw Data'!AH619</f>
        <v/>
      </c>
      <c r="L664" s="51">
        <f>'Raw Data'!N619</f>
        <v>1649.74</v>
      </c>
      <c r="M664" s="52">
        <f t="shared" si="3"/>
        <v>-1649.74</v>
      </c>
      <c r="N664" s="57"/>
      <c r="O664" s="58">
        <f>'Raw Data'!AS619</f>
        <v>1700.65</v>
      </c>
      <c r="P664" s="51">
        <f>'Raw Data'!Y619</f>
        <v>98.2</v>
      </c>
      <c r="Q664" s="52">
        <f t="shared" si="4"/>
        <v>-1602.45</v>
      </c>
      <c r="R664" s="57"/>
      <c r="S664" s="58">
        <f t="shared" si="5"/>
        <v>-3252.19</v>
      </c>
    </row>
    <row r="665" ht="12.75" customHeight="1">
      <c r="A665" s="62">
        <v>44477.0</v>
      </c>
      <c r="B665" s="60">
        <f>'Raw Data'!C662</f>
        <v>6885259</v>
      </c>
      <c r="C665" s="50">
        <f>'Raw Data'!AE662</f>
        <v>0</v>
      </c>
      <c r="D665" s="51">
        <f>'Raw Data'!J662</f>
        <v>71495</v>
      </c>
      <c r="E665" s="52">
        <f t="shared" si="1"/>
        <v>-71495</v>
      </c>
      <c r="F665" s="53"/>
      <c r="G665" s="54">
        <f>'Raw Data'!AG662</f>
        <v>0</v>
      </c>
      <c r="H665" s="55">
        <f>'Raw Data'!L662</f>
        <v>0.07</v>
      </c>
      <c r="I665" s="56">
        <f t="shared" si="2"/>
        <v>-0.07</v>
      </c>
      <c r="J665" s="57"/>
      <c r="K665" s="58" t="str">
        <f>'Raw Data'!AH662</f>
        <v/>
      </c>
      <c r="L665" s="51">
        <f>'Raw Data'!N662</f>
        <v>4339.7</v>
      </c>
      <c r="M665" s="52">
        <f t="shared" si="3"/>
        <v>-4339.7</v>
      </c>
      <c r="N665" s="57"/>
      <c r="O665" s="58">
        <f>'Raw Data'!AS662</f>
        <v>197.85</v>
      </c>
      <c r="P665" s="51">
        <f>'Raw Data'!Y662</f>
        <v>151.35</v>
      </c>
      <c r="Q665" s="52">
        <f t="shared" si="4"/>
        <v>-46.5</v>
      </c>
      <c r="R665" s="57"/>
      <c r="S665" s="58">
        <f t="shared" si="5"/>
        <v>-4386.2</v>
      </c>
    </row>
    <row r="666" ht="12.75" customHeight="1">
      <c r="A666" s="64">
        <v>44505.0</v>
      </c>
      <c r="B666" s="60">
        <f>'Raw Data'!C667</f>
        <v>6116063</v>
      </c>
      <c r="C666" s="50">
        <f>'Raw Data'!AE667</f>
        <v>0</v>
      </c>
      <c r="D666" s="51">
        <f>'Raw Data'!J667</f>
        <v>12279</v>
      </c>
      <c r="E666" s="52">
        <f t="shared" si="1"/>
        <v>-12279</v>
      </c>
      <c r="F666" s="53"/>
      <c r="G666" s="54">
        <f>'Raw Data'!AG667</f>
        <v>0</v>
      </c>
      <c r="H666" s="55">
        <f>'Raw Data'!L667</f>
        <v>0</v>
      </c>
      <c r="I666" s="56">
        <f t="shared" si="2"/>
        <v>0</v>
      </c>
      <c r="J666" s="57"/>
      <c r="K666" s="58" t="str">
        <f>'Raw Data'!AH667</f>
        <v/>
      </c>
      <c r="L666" s="51">
        <f>'Raw Data'!N667</f>
        <v>0</v>
      </c>
      <c r="M666" s="52">
        <f t="shared" si="3"/>
        <v>0</v>
      </c>
      <c r="N666" s="57"/>
      <c r="O666" s="58">
        <f>'Raw Data'!AS667</f>
        <v>92.2</v>
      </c>
      <c r="P666" s="51">
        <f>'Raw Data'!Y667</f>
        <v>100.2</v>
      </c>
      <c r="Q666" s="52">
        <f t="shared" si="4"/>
        <v>8</v>
      </c>
      <c r="R666" s="57"/>
      <c r="S666" s="58">
        <f t="shared" si="5"/>
        <v>8</v>
      </c>
    </row>
    <row r="667" ht="12.75" customHeight="1">
      <c r="A667" s="64">
        <v>44505.0</v>
      </c>
      <c r="B667" s="60">
        <f>'Raw Data'!C698</f>
        <v>6131500</v>
      </c>
      <c r="C667" s="50">
        <f>'Raw Data'!AE698</f>
        <v>0</v>
      </c>
      <c r="D667" s="51">
        <f>'Raw Data'!J698</f>
        <v>137872</v>
      </c>
      <c r="E667" s="52">
        <f t="shared" si="1"/>
        <v>-137872</v>
      </c>
      <c r="F667" s="53"/>
      <c r="G667" s="54">
        <f>'Raw Data'!AG698</f>
        <v>0</v>
      </c>
      <c r="H667" s="55">
        <f>'Raw Data'!L698</f>
        <v>0.07</v>
      </c>
      <c r="I667" s="56">
        <f t="shared" si="2"/>
        <v>-0.07</v>
      </c>
      <c r="J667" s="57"/>
      <c r="K667" s="58">
        <f>'Raw Data'!AH698</f>
        <v>8250</v>
      </c>
      <c r="L667" s="51">
        <f>'Raw Data'!N698</f>
        <v>8322.32</v>
      </c>
      <c r="M667" s="52">
        <f t="shared" si="3"/>
        <v>-72.32</v>
      </c>
      <c r="N667" s="57"/>
      <c r="O667" s="58">
        <f>'Raw Data'!AS698</f>
        <v>406.85</v>
      </c>
      <c r="P667" s="51">
        <f>'Raw Data'!Y698</f>
        <v>386.35</v>
      </c>
      <c r="Q667" s="52">
        <f t="shared" si="4"/>
        <v>-20.5</v>
      </c>
      <c r="R667" s="57"/>
      <c r="S667" s="58">
        <f t="shared" si="5"/>
        <v>-92.82</v>
      </c>
    </row>
    <row r="668" ht="12.75" customHeight="1">
      <c r="A668" s="64">
        <v>44505.0</v>
      </c>
      <c r="B668" s="60">
        <f>'Raw Data'!C710</f>
        <v>6133101</v>
      </c>
      <c r="C668" s="50">
        <f>'Raw Data'!AE710</f>
        <v>0</v>
      </c>
      <c r="D668" s="51">
        <f>'Raw Data'!J710</f>
        <v>24780.29</v>
      </c>
      <c r="E668" s="52">
        <f t="shared" si="1"/>
        <v>-24780.29</v>
      </c>
      <c r="F668" s="53"/>
      <c r="G668" s="54">
        <f>'Raw Data'!AG710</f>
        <v>0</v>
      </c>
      <c r="H668" s="55">
        <f>'Raw Data'!L710</f>
        <v>0.0825</v>
      </c>
      <c r="I668" s="56">
        <f t="shared" si="2"/>
        <v>-0.0825</v>
      </c>
      <c r="J668" s="57"/>
      <c r="K668" s="58" t="str">
        <f>'Raw Data'!AH710</f>
        <v/>
      </c>
      <c r="L668" s="51">
        <f>'Raw Data'!N710</f>
        <v>0</v>
      </c>
      <c r="M668" s="52">
        <f t="shared" si="3"/>
        <v>0</v>
      </c>
      <c r="N668" s="57"/>
      <c r="O668" s="58">
        <f>'Raw Data'!AS710</f>
        <v>102.35</v>
      </c>
      <c r="P668" s="51">
        <f>'Raw Data'!Y710</f>
        <v>161.35</v>
      </c>
      <c r="Q668" s="52">
        <f t="shared" si="4"/>
        <v>59</v>
      </c>
      <c r="R668" s="57"/>
      <c r="S668" s="58">
        <f t="shared" si="5"/>
        <v>59</v>
      </c>
    </row>
    <row r="669" ht="12.75" customHeight="1">
      <c r="A669" s="64">
        <v>44505.0</v>
      </c>
      <c r="B669" s="60">
        <f>'Raw Data'!C699</f>
        <v>6308025</v>
      </c>
      <c r="C669" s="50">
        <f>'Raw Data'!AE699</f>
        <v>0</v>
      </c>
      <c r="D669" s="51">
        <f>'Raw Data'!J699</f>
        <v>20983.06</v>
      </c>
      <c r="E669" s="52">
        <f t="shared" si="1"/>
        <v>-20983.06</v>
      </c>
      <c r="F669" s="53"/>
      <c r="G669" s="54">
        <f>'Raw Data'!AG699</f>
        <v>0</v>
      </c>
      <c r="H669" s="55">
        <f>'Raw Data'!L699</f>
        <v>0.07</v>
      </c>
      <c r="I669" s="56">
        <f t="shared" si="2"/>
        <v>-0.07</v>
      </c>
      <c r="J669" s="57"/>
      <c r="K669" s="58">
        <f>'Raw Data'!AH699</f>
        <v>1261.04</v>
      </c>
      <c r="L669" s="51">
        <f>'Raw Data'!N699</f>
        <v>1308.98</v>
      </c>
      <c r="M669" s="52">
        <f t="shared" si="3"/>
        <v>-47.94</v>
      </c>
      <c r="N669" s="57"/>
      <c r="O669" s="58">
        <f>'Raw Data'!AS699</f>
        <v>102.35</v>
      </c>
      <c r="P669" s="51">
        <f>'Raw Data'!Y699</f>
        <v>108.2</v>
      </c>
      <c r="Q669" s="52">
        <f t="shared" si="4"/>
        <v>5.85</v>
      </c>
      <c r="R669" s="57"/>
      <c r="S669" s="58">
        <f t="shared" si="5"/>
        <v>-42.09</v>
      </c>
    </row>
    <row r="670" ht="12.75" customHeight="1">
      <c r="A670" s="64">
        <v>44505.0</v>
      </c>
      <c r="B670" s="60">
        <f>'Raw Data'!C768</f>
        <v>6360418</v>
      </c>
      <c r="C670" s="50">
        <f>'Raw Data'!AE768</f>
        <v>0</v>
      </c>
      <c r="D670" s="51">
        <f>'Raw Data'!J768</f>
        <v>14590</v>
      </c>
      <c r="E670" s="52">
        <f t="shared" si="1"/>
        <v>-14590</v>
      </c>
      <c r="F670" s="53"/>
      <c r="G670" s="54">
        <f>'Raw Data'!AG768</f>
        <v>0</v>
      </c>
      <c r="H670" s="55">
        <f>'Raw Data'!L768</f>
        <v>0.075</v>
      </c>
      <c r="I670" s="56">
        <f t="shared" si="2"/>
        <v>-0.075</v>
      </c>
      <c r="J670" s="57"/>
      <c r="K670" s="58">
        <f>'Raw Data'!AH768</f>
        <v>950.4</v>
      </c>
      <c r="L670" s="51">
        <f>'Raw Data'!N768</f>
        <v>950.4</v>
      </c>
      <c r="M670" s="52">
        <f t="shared" si="3"/>
        <v>0</v>
      </c>
      <c r="N670" s="57"/>
      <c r="O670" s="58">
        <f>'Raw Data'!AS768</f>
        <v>159.85</v>
      </c>
      <c r="P670" s="51">
        <f>'Raw Data'!Y768</f>
        <v>384.35</v>
      </c>
      <c r="Q670" s="52">
        <f t="shared" si="4"/>
        <v>224.5</v>
      </c>
      <c r="R670" s="57"/>
      <c r="S670" s="58">
        <f t="shared" si="5"/>
        <v>224.5</v>
      </c>
    </row>
    <row r="671" ht="12.75" customHeight="1">
      <c r="A671" s="64">
        <v>44505.0</v>
      </c>
      <c r="B671" s="60">
        <f>'Raw Data'!C741</f>
        <v>6366011</v>
      </c>
      <c r="C671" s="50">
        <f>'Raw Data'!AE741</f>
        <v>0</v>
      </c>
      <c r="D671" s="51">
        <f>'Raw Data'!J741</f>
        <v>22886</v>
      </c>
      <c r="E671" s="52">
        <f t="shared" si="1"/>
        <v>-22886</v>
      </c>
      <c r="F671" s="53"/>
      <c r="G671" s="54">
        <f>'Raw Data'!AG741</f>
        <v>0</v>
      </c>
      <c r="H671" s="55">
        <f>'Raw Data'!L741</f>
        <v>0</v>
      </c>
      <c r="I671" s="56">
        <f t="shared" si="2"/>
        <v>0</v>
      </c>
      <c r="J671" s="57"/>
      <c r="K671" s="58" t="str">
        <f>'Raw Data'!AH741</f>
        <v/>
      </c>
      <c r="L671" s="51">
        <f>'Raw Data'!N741</f>
        <v>0</v>
      </c>
      <c r="M671" s="52">
        <f t="shared" si="3"/>
        <v>0</v>
      </c>
      <c r="N671" s="57"/>
      <c r="O671" s="58">
        <f>'Raw Data'!AS741</f>
        <v>137.72</v>
      </c>
      <c r="P671" s="51">
        <f>'Raw Data'!Y741</f>
        <v>100.2</v>
      </c>
      <c r="Q671" s="52">
        <f t="shared" si="4"/>
        <v>-37.52</v>
      </c>
      <c r="R671" s="57"/>
      <c r="S671" s="58">
        <f t="shared" si="5"/>
        <v>-37.52</v>
      </c>
    </row>
    <row r="672" ht="12.75" customHeight="1">
      <c r="A672" s="64">
        <v>44505.0</v>
      </c>
      <c r="B672" s="60">
        <f>'Raw Data'!C742</f>
        <v>6371773</v>
      </c>
      <c r="C672" s="50">
        <f>'Raw Data'!AE742</f>
        <v>0</v>
      </c>
      <c r="D672" s="51">
        <f>'Raw Data'!J742</f>
        <v>30324</v>
      </c>
      <c r="E672" s="52">
        <f t="shared" si="1"/>
        <v>-30324</v>
      </c>
      <c r="F672" s="53"/>
      <c r="G672" s="54">
        <f>'Raw Data'!AG742</f>
        <v>0</v>
      </c>
      <c r="H672" s="55">
        <f>'Raw Data'!L742</f>
        <v>0.07</v>
      </c>
      <c r="I672" s="56">
        <f t="shared" si="2"/>
        <v>-0.07</v>
      </c>
      <c r="J672" s="57"/>
      <c r="K672" s="58" t="str">
        <f>'Raw Data'!AH742</f>
        <v/>
      </c>
      <c r="L672" s="51">
        <f>'Raw Data'!N742</f>
        <v>1869.44</v>
      </c>
      <c r="M672" s="52">
        <f t="shared" si="3"/>
        <v>-1869.44</v>
      </c>
      <c r="N672" s="57"/>
      <c r="O672" s="58">
        <f>'Raw Data'!AS742</f>
        <v>2370.42</v>
      </c>
      <c r="P672" s="51">
        <f>'Raw Data'!Y742</f>
        <v>378.35</v>
      </c>
      <c r="Q672" s="52">
        <f t="shared" si="4"/>
        <v>-1992.07</v>
      </c>
      <c r="R672" s="57"/>
      <c r="S672" s="58">
        <f t="shared" si="5"/>
        <v>-3861.51</v>
      </c>
    </row>
    <row r="673" ht="12.75" customHeight="1">
      <c r="A673" s="64">
        <v>44505.0</v>
      </c>
      <c r="B673" s="60">
        <f>'Raw Data'!C723</f>
        <v>6373445</v>
      </c>
      <c r="C673" s="50">
        <f>'Raw Data'!AE723</f>
        <v>0</v>
      </c>
      <c r="D673" s="51" t="str">
        <f>'Raw Data'!J723</f>
        <v/>
      </c>
      <c r="E673" s="52">
        <f t="shared" si="1"/>
        <v>0</v>
      </c>
      <c r="F673" s="53"/>
      <c r="G673" s="54">
        <f>'Raw Data'!AG723</f>
        <v>0</v>
      </c>
      <c r="H673" s="55">
        <f>'Raw Data'!L723</f>
        <v>0</v>
      </c>
      <c r="I673" s="56">
        <f t="shared" si="2"/>
        <v>0</v>
      </c>
      <c r="J673" s="57"/>
      <c r="K673" s="58" t="str">
        <f>'Raw Data'!AH723</f>
        <v/>
      </c>
      <c r="L673" s="51">
        <f>'Raw Data'!N723</f>
        <v>0</v>
      </c>
      <c r="M673" s="52">
        <f t="shared" si="3"/>
        <v>0</v>
      </c>
      <c r="N673" s="57"/>
      <c r="O673" s="58">
        <f>'Raw Data'!AS723</f>
        <v>112.35</v>
      </c>
      <c r="P673" s="51">
        <f>'Raw Data'!Y723</f>
        <v>108.2</v>
      </c>
      <c r="Q673" s="52">
        <f t="shared" si="4"/>
        <v>-4.15</v>
      </c>
      <c r="R673" s="57"/>
      <c r="S673" s="58">
        <f t="shared" si="5"/>
        <v>-4.15</v>
      </c>
    </row>
    <row r="674" ht="12.75" customHeight="1">
      <c r="A674" s="64">
        <v>44505.0</v>
      </c>
      <c r="B674" s="60">
        <f>'Raw Data'!C724</f>
        <v>6394951</v>
      </c>
      <c r="C674" s="50">
        <f>'Raw Data'!AE724</f>
        <v>0</v>
      </c>
      <c r="D674" s="51">
        <f>'Raw Data'!J724</f>
        <v>35285</v>
      </c>
      <c r="E674" s="52">
        <f t="shared" si="1"/>
        <v>-35285</v>
      </c>
      <c r="F674" s="53"/>
      <c r="G674" s="54">
        <f>'Raw Data'!AG724</f>
        <v>0</v>
      </c>
      <c r="H674" s="55">
        <f>'Raw Data'!L724</f>
        <v>0</v>
      </c>
      <c r="I674" s="56">
        <f t="shared" si="2"/>
        <v>0</v>
      </c>
      <c r="J674" s="57"/>
      <c r="K674" s="58" t="str">
        <f>'Raw Data'!AH724</f>
        <v/>
      </c>
      <c r="L674" s="51">
        <f>'Raw Data'!N724</f>
        <v>0</v>
      </c>
      <c r="M674" s="52">
        <f t="shared" si="3"/>
        <v>0</v>
      </c>
      <c r="N674" s="57"/>
      <c r="O674" s="58">
        <f>'Raw Data'!AS724</f>
        <v>112.35</v>
      </c>
      <c r="P674" s="51">
        <f>'Raw Data'!Y724</f>
        <v>108.2</v>
      </c>
      <c r="Q674" s="52">
        <f t="shared" si="4"/>
        <v>-4.15</v>
      </c>
      <c r="R674" s="57"/>
      <c r="S674" s="58">
        <f t="shared" si="5"/>
        <v>-4.15</v>
      </c>
    </row>
    <row r="675" ht="12.75" customHeight="1">
      <c r="A675" s="64">
        <v>44505.0</v>
      </c>
      <c r="B675" s="60">
        <f>'Raw Data'!C711</f>
        <v>6410438</v>
      </c>
      <c r="C675" s="50">
        <f>'Raw Data'!AE711</f>
        <v>0</v>
      </c>
      <c r="D675" s="51">
        <f>'Raw Data'!J711</f>
        <v>43091.6</v>
      </c>
      <c r="E675" s="52">
        <f t="shared" si="1"/>
        <v>-43091.6</v>
      </c>
      <c r="F675" s="53"/>
      <c r="G675" s="54">
        <f>'Raw Data'!AG711</f>
        <v>0</v>
      </c>
      <c r="H675" s="55">
        <f>'Raw Data'!L711</f>
        <v>0.075</v>
      </c>
      <c r="I675" s="56">
        <f t="shared" si="2"/>
        <v>-0.075</v>
      </c>
      <c r="J675" s="57"/>
      <c r="K675" s="58">
        <f>'Raw Data'!AH711</f>
        <v>45.28</v>
      </c>
      <c r="L675" s="51">
        <f>'Raw Data'!N711</f>
        <v>2660.5</v>
      </c>
      <c r="M675" s="52">
        <f t="shared" si="3"/>
        <v>-2615.22</v>
      </c>
      <c r="N675" s="57"/>
      <c r="O675" s="58">
        <f>'Raw Data'!AS711</f>
        <v>439.35</v>
      </c>
      <c r="P675" s="51">
        <f>'Raw Data'!Y711</f>
        <v>386.35</v>
      </c>
      <c r="Q675" s="52">
        <f t="shared" si="4"/>
        <v>-53</v>
      </c>
      <c r="R675" s="57"/>
      <c r="S675" s="58">
        <f t="shared" si="5"/>
        <v>-2668.22</v>
      </c>
    </row>
    <row r="676" ht="12.75" customHeight="1">
      <c r="A676" s="64">
        <v>44505.0</v>
      </c>
      <c r="B676" s="60">
        <f>'Raw Data'!C743</f>
        <v>6474102</v>
      </c>
      <c r="C676" s="50">
        <f>'Raw Data'!AE743</f>
        <v>0</v>
      </c>
      <c r="D676" s="51">
        <f>'Raw Data'!J743</f>
        <v>14763.37</v>
      </c>
      <c r="E676" s="52">
        <f t="shared" si="1"/>
        <v>-14763.37</v>
      </c>
      <c r="F676" s="53"/>
      <c r="G676" s="54">
        <f>'Raw Data'!AG743</f>
        <v>0</v>
      </c>
      <c r="H676" s="55">
        <f>'Raw Data'!L743</f>
        <v>0.07</v>
      </c>
      <c r="I676" s="56">
        <f t="shared" si="2"/>
        <v>-0.07</v>
      </c>
      <c r="J676" s="57"/>
      <c r="K676" s="58" t="str">
        <f>'Raw Data'!AH743</f>
        <v/>
      </c>
      <c r="L676" s="51">
        <f>'Raw Data'!N743</f>
        <v>935.8</v>
      </c>
      <c r="M676" s="52">
        <f t="shared" si="3"/>
        <v>-935.8</v>
      </c>
      <c r="N676" s="57"/>
      <c r="O676" s="58">
        <f>'Raw Data'!AS743</f>
        <v>1333.65</v>
      </c>
      <c r="P676" s="51">
        <f>'Raw Data'!Y743</f>
        <v>386.35</v>
      </c>
      <c r="Q676" s="52">
        <f t="shared" si="4"/>
        <v>-947.3</v>
      </c>
      <c r="R676" s="57"/>
      <c r="S676" s="58">
        <f t="shared" si="5"/>
        <v>-1883.1</v>
      </c>
    </row>
    <row r="677" ht="12.75" customHeight="1">
      <c r="A677" s="64">
        <v>44505.0</v>
      </c>
      <c r="B677" s="60">
        <f>'Raw Data'!C725</f>
        <v>6480793</v>
      </c>
      <c r="C677" s="50">
        <f>'Raw Data'!AE725</f>
        <v>0</v>
      </c>
      <c r="D677" s="51">
        <f>'Raw Data'!J725</f>
        <v>36676</v>
      </c>
      <c r="E677" s="52">
        <f t="shared" si="1"/>
        <v>-36676</v>
      </c>
      <c r="F677" s="53"/>
      <c r="G677" s="54">
        <f>'Raw Data'!AG725</f>
        <v>0</v>
      </c>
      <c r="H677" s="55">
        <f>'Raw Data'!L725</f>
        <v>0.075</v>
      </c>
      <c r="I677" s="56">
        <f t="shared" si="2"/>
        <v>-0.075</v>
      </c>
      <c r="J677" s="57"/>
      <c r="K677" s="58" t="str">
        <f>'Raw Data'!AH725</f>
        <v/>
      </c>
      <c r="L677" s="51">
        <f>'Raw Data'!N725</f>
        <v>2275.56</v>
      </c>
      <c r="M677" s="52">
        <f t="shared" si="3"/>
        <v>-2275.56</v>
      </c>
      <c r="N677" s="57"/>
      <c r="O677" s="58">
        <f>'Raw Data'!AS725</f>
        <v>2481.14</v>
      </c>
      <c r="P677" s="51">
        <f>'Raw Data'!Y725</f>
        <v>386.35</v>
      </c>
      <c r="Q677" s="52">
        <f t="shared" si="4"/>
        <v>-2094.79</v>
      </c>
      <c r="R677" s="57"/>
      <c r="S677" s="58">
        <f t="shared" si="5"/>
        <v>-4370.35</v>
      </c>
    </row>
    <row r="678" ht="12.75" customHeight="1">
      <c r="A678" s="64">
        <v>44505.0</v>
      </c>
      <c r="B678" s="60">
        <f>'Raw Data'!C700</f>
        <v>6534901</v>
      </c>
      <c r="C678" s="50">
        <f>'Raw Data'!AE700</f>
        <v>0</v>
      </c>
      <c r="D678" s="51" t="str">
        <f>'Raw Data'!J700</f>
        <v/>
      </c>
      <c r="E678" s="52">
        <f t="shared" si="1"/>
        <v>0</v>
      </c>
      <c r="F678" s="53"/>
      <c r="G678" s="54">
        <f>'Raw Data'!AG700</f>
        <v>0</v>
      </c>
      <c r="H678" s="55">
        <f>'Raw Data'!L700</f>
        <v>0</v>
      </c>
      <c r="I678" s="56">
        <f t="shared" si="2"/>
        <v>0</v>
      </c>
      <c r="J678" s="57"/>
      <c r="K678" s="58">
        <f>'Raw Data'!AH700</f>
        <v>1967</v>
      </c>
      <c r="L678" s="51">
        <f>'Raw Data'!N700</f>
        <v>0</v>
      </c>
      <c r="M678" s="52">
        <f t="shared" si="3"/>
        <v>1967</v>
      </c>
      <c r="N678" s="57"/>
      <c r="O678" s="58">
        <f>'Raw Data'!AS700</f>
        <v>398.85</v>
      </c>
      <c r="P678" s="51">
        <f>'Raw Data'!Y700</f>
        <v>378.35</v>
      </c>
      <c r="Q678" s="52">
        <f t="shared" si="4"/>
        <v>-20.5</v>
      </c>
      <c r="R678" s="57"/>
      <c r="S678" s="58">
        <f t="shared" si="5"/>
        <v>1946.5</v>
      </c>
    </row>
    <row r="679" ht="12.75" customHeight="1">
      <c r="A679" s="64">
        <v>44505.0</v>
      </c>
      <c r="B679" s="60">
        <f>'Raw Data'!C668</f>
        <v>6539768</v>
      </c>
      <c r="C679" s="50">
        <f>'Raw Data'!AE668</f>
        <v>0</v>
      </c>
      <c r="D679" s="51">
        <f>'Raw Data'!J668</f>
        <v>35469</v>
      </c>
      <c r="E679" s="52">
        <f t="shared" si="1"/>
        <v>-35469</v>
      </c>
      <c r="F679" s="53"/>
      <c r="G679" s="54">
        <f>'Raw Data'!AG668</f>
        <v>0</v>
      </c>
      <c r="H679" s="55">
        <f>'Raw Data'!L668</f>
        <v>0.07</v>
      </c>
      <c r="I679" s="56">
        <f t="shared" si="2"/>
        <v>-0.07</v>
      </c>
      <c r="J679" s="57"/>
      <c r="K679" s="58" t="str">
        <f>'Raw Data'!AH668</f>
        <v/>
      </c>
      <c r="L679" s="51">
        <f>'Raw Data'!N668</f>
        <v>2178.14</v>
      </c>
      <c r="M679" s="52">
        <f t="shared" si="3"/>
        <v>-2178.14</v>
      </c>
      <c r="N679" s="57"/>
      <c r="O679" s="58">
        <f>'Raw Data'!AS668</f>
        <v>2462.05</v>
      </c>
      <c r="P679" s="51">
        <f>'Raw Data'!Y668</f>
        <v>98.2</v>
      </c>
      <c r="Q679" s="52">
        <f t="shared" si="4"/>
        <v>-2363.85</v>
      </c>
      <c r="R679" s="57"/>
      <c r="S679" s="58">
        <f t="shared" si="5"/>
        <v>-4541.99</v>
      </c>
    </row>
    <row r="680" ht="12.75" customHeight="1">
      <c r="A680" s="64">
        <v>44505.0</v>
      </c>
      <c r="B680" s="60">
        <f>'Raw Data'!C678</f>
        <v>6544337</v>
      </c>
      <c r="C680" s="50">
        <f>'Raw Data'!AE678</f>
        <v>0</v>
      </c>
      <c r="D680" s="51">
        <f>'Raw Data'!J678</f>
        <v>76610</v>
      </c>
      <c r="E680" s="52">
        <f t="shared" si="1"/>
        <v>-76610</v>
      </c>
      <c r="F680" s="53"/>
      <c r="G680" s="54">
        <f>'Raw Data'!AG678</f>
        <v>0</v>
      </c>
      <c r="H680" s="55">
        <f>'Raw Data'!L678</f>
        <v>0.07</v>
      </c>
      <c r="I680" s="56">
        <f t="shared" si="2"/>
        <v>-0.07</v>
      </c>
      <c r="J680" s="57"/>
      <c r="K680" s="58" t="str">
        <f>'Raw Data'!AH678</f>
        <v/>
      </c>
      <c r="L680" s="51">
        <f>'Raw Data'!N678</f>
        <v>4646.6</v>
      </c>
      <c r="M680" s="52">
        <f t="shared" si="3"/>
        <v>-4646.6</v>
      </c>
      <c r="N680" s="57"/>
      <c r="O680" s="58">
        <f>'Raw Data'!AS678</f>
        <v>431.85</v>
      </c>
      <c r="P680" s="51">
        <f>'Raw Data'!Y678</f>
        <v>376.35</v>
      </c>
      <c r="Q680" s="52">
        <f t="shared" si="4"/>
        <v>-55.5</v>
      </c>
      <c r="R680" s="57"/>
      <c r="S680" s="58">
        <f t="shared" si="5"/>
        <v>-4702.1</v>
      </c>
    </row>
    <row r="681" ht="12.75" customHeight="1">
      <c r="A681" s="64">
        <v>44505.0</v>
      </c>
      <c r="B681" s="60">
        <f>'Raw Data'!C669</f>
        <v>6580664</v>
      </c>
      <c r="C681" s="50">
        <f>'Raw Data'!AE669</f>
        <v>0</v>
      </c>
      <c r="D681" s="51">
        <f>'Raw Data'!J669</f>
        <v>17650</v>
      </c>
      <c r="E681" s="52">
        <f t="shared" si="1"/>
        <v>-17650</v>
      </c>
      <c r="F681" s="53"/>
      <c r="G681" s="54">
        <f>'Raw Data'!AG669</f>
        <v>0</v>
      </c>
      <c r="H681" s="55">
        <f>'Raw Data'!L669</f>
        <v>0</v>
      </c>
      <c r="I681" s="56">
        <f t="shared" si="2"/>
        <v>0</v>
      </c>
      <c r="J681" s="57"/>
      <c r="K681" s="58" t="str">
        <f>'Raw Data'!AH669</f>
        <v/>
      </c>
      <c r="L681" s="51">
        <f>'Raw Data'!N669</f>
        <v>0</v>
      </c>
      <c r="M681" s="52">
        <f t="shared" si="3"/>
        <v>0</v>
      </c>
      <c r="N681" s="57"/>
      <c r="O681" s="58">
        <f>'Raw Data'!AS669</f>
        <v>227.95</v>
      </c>
      <c r="P681" s="51">
        <f>'Raw Data'!Y669</f>
        <v>161.35</v>
      </c>
      <c r="Q681" s="52">
        <f t="shared" si="4"/>
        <v>-66.6</v>
      </c>
      <c r="R681" s="57"/>
      <c r="S681" s="58">
        <f t="shared" si="5"/>
        <v>-66.6</v>
      </c>
    </row>
    <row r="682" ht="12.75" customHeight="1">
      <c r="A682" s="64">
        <v>44505.0</v>
      </c>
      <c r="B682" s="60">
        <f>'Raw Data'!C757</f>
        <v>6626070</v>
      </c>
      <c r="C682" s="50">
        <f>'Raw Data'!AE757</f>
        <v>0</v>
      </c>
      <c r="D682" s="51">
        <f>'Raw Data'!J757</f>
        <v>64741</v>
      </c>
      <c r="E682" s="52">
        <f t="shared" si="1"/>
        <v>-64741</v>
      </c>
      <c r="F682" s="53"/>
      <c r="G682" s="54">
        <f>'Raw Data'!AG757</f>
        <v>0</v>
      </c>
      <c r="H682" s="55">
        <f>'Raw Data'!L757</f>
        <v>0.075</v>
      </c>
      <c r="I682" s="56">
        <f t="shared" si="2"/>
        <v>-0.075</v>
      </c>
      <c r="J682" s="57"/>
      <c r="K682" s="58" t="str">
        <f>'Raw Data'!AH757</f>
        <v/>
      </c>
      <c r="L682" s="51">
        <f>'Raw Data'!N757</f>
        <v>3959.46</v>
      </c>
      <c r="M682" s="52">
        <f t="shared" si="3"/>
        <v>-3959.46</v>
      </c>
      <c r="N682" s="57"/>
      <c r="O682" s="58">
        <f>'Raw Data'!AS757</f>
        <v>4401.41</v>
      </c>
      <c r="P682" s="51">
        <f>'Raw Data'!Y757</f>
        <v>384.35</v>
      </c>
      <c r="Q682" s="52">
        <f t="shared" si="4"/>
        <v>-4017.06</v>
      </c>
      <c r="R682" s="57"/>
      <c r="S682" s="58">
        <f t="shared" si="5"/>
        <v>-7976.52</v>
      </c>
    </row>
    <row r="683" ht="12.75" customHeight="1">
      <c r="A683" s="64">
        <v>44505.0</v>
      </c>
      <c r="B683" s="60">
        <f>'Raw Data'!C701</f>
        <v>6640217</v>
      </c>
      <c r="C683" s="50">
        <f>'Raw Data'!AE701</f>
        <v>0</v>
      </c>
      <c r="D683" s="51">
        <f>'Raw Data'!J701</f>
        <v>25314</v>
      </c>
      <c r="E683" s="52">
        <f t="shared" si="1"/>
        <v>-25314</v>
      </c>
      <c r="F683" s="53"/>
      <c r="G683" s="54">
        <f>'Raw Data'!AG701</f>
        <v>0</v>
      </c>
      <c r="H683" s="55">
        <f>'Raw Data'!L701</f>
        <v>0.065</v>
      </c>
      <c r="I683" s="56">
        <f t="shared" si="2"/>
        <v>-0.065</v>
      </c>
      <c r="J683" s="57"/>
      <c r="K683" s="58">
        <f>'Raw Data'!AH701</f>
        <v>1539.02</v>
      </c>
      <c r="L683" s="51">
        <f>'Raw Data'!N701</f>
        <v>1543.84</v>
      </c>
      <c r="M683" s="52">
        <f t="shared" si="3"/>
        <v>-4.82</v>
      </c>
      <c r="N683" s="57"/>
      <c r="O683" s="58">
        <f>'Raw Data'!AS701</f>
        <v>150.35</v>
      </c>
      <c r="P683" s="51">
        <f>'Raw Data'!Y701</f>
        <v>355.85</v>
      </c>
      <c r="Q683" s="52">
        <f t="shared" si="4"/>
        <v>205.5</v>
      </c>
      <c r="R683" s="57"/>
      <c r="S683" s="58">
        <f t="shared" si="5"/>
        <v>200.68</v>
      </c>
    </row>
    <row r="684" ht="12.75" customHeight="1">
      <c r="A684" s="64">
        <v>44505.0</v>
      </c>
      <c r="B684" s="60">
        <f>'Raw Data'!C783</f>
        <v>6642813</v>
      </c>
      <c r="C684" s="50">
        <f>'Raw Data'!AE783</f>
        <v>0</v>
      </c>
      <c r="D684" s="51">
        <f>'Raw Data'!J783</f>
        <v>1631</v>
      </c>
      <c r="E684" s="52">
        <f t="shared" si="1"/>
        <v>-1631</v>
      </c>
      <c r="F684" s="53"/>
      <c r="G684" s="54">
        <f>'Raw Data'!AG783</f>
        <v>0</v>
      </c>
      <c r="H684" s="55">
        <f>'Raw Data'!L783</f>
        <v>0</v>
      </c>
      <c r="I684" s="56">
        <f t="shared" si="2"/>
        <v>0</v>
      </c>
      <c r="J684" s="57"/>
      <c r="K684" s="58" t="str">
        <f>'Raw Data'!AH783</f>
        <v/>
      </c>
      <c r="L684" s="51">
        <f>'Raw Data'!N783</f>
        <v>0</v>
      </c>
      <c r="M684" s="52">
        <f t="shared" si="3"/>
        <v>0</v>
      </c>
      <c r="N684" s="57"/>
      <c r="O684" s="58">
        <f>'Raw Data'!AS783</f>
        <v>163.85</v>
      </c>
      <c r="P684" s="51">
        <f>'Raw Data'!Y783</f>
        <v>153.35</v>
      </c>
      <c r="Q684" s="52">
        <f t="shared" si="4"/>
        <v>-10.5</v>
      </c>
      <c r="R684" s="57"/>
      <c r="S684" s="58">
        <f t="shared" si="5"/>
        <v>-10.5</v>
      </c>
    </row>
    <row r="685" ht="12.75" customHeight="1">
      <c r="A685" s="64">
        <v>44505.0</v>
      </c>
      <c r="B685" s="60">
        <f>'Raw Data'!C670</f>
        <v>6653713</v>
      </c>
      <c r="C685" s="50">
        <f>'Raw Data'!AE670</f>
        <v>0</v>
      </c>
      <c r="D685" s="51">
        <f>'Raw Data'!J670</f>
        <v>33570</v>
      </c>
      <c r="E685" s="52">
        <f t="shared" si="1"/>
        <v>-33570</v>
      </c>
      <c r="F685" s="53"/>
      <c r="G685" s="54">
        <f>'Raw Data'!AG670</f>
        <v>0</v>
      </c>
      <c r="H685" s="55">
        <f>'Raw Data'!L670</f>
        <v>0.07</v>
      </c>
      <c r="I685" s="56">
        <f t="shared" si="2"/>
        <v>-0.07</v>
      </c>
      <c r="J685" s="57"/>
      <c r="K685" s="58" t="str">
        <f>'Raw Data'!AH670</f>
        <v/>
      </c>
      <c r="L685" s="51">
        <f>'Raw Data'!N670</f>
        <v>2064.2</v>
      </c>
      <c r="M685" s="52">
        <f t="shared" si="3"/>
        <v>-2064.2</v>
      </c>
      <c r="N685" s="57"/>
      <c r="O685" s="58">
        <f>'Raw Data'!AS670</f>
        <v>204.35</v>
      </c>
      <c r="P685" s="51">
        <f>'Raw Data'!Y670</f>
        <v>153.35</v>
      </c>
      <c r="Q685" s="52">
        <f t="shared" si="4"/>
        <v>-51</v>
      </c>
      <c r="R685" s="57"/>
      <c r="S685" s="58">
        <f t="shared" si="5"/>
        <v>-2115.2</v>
      </c>
    </row>
    <row r="686" ht="12.75" customHeight="1">
      <c r="A686" s="64">
        <v>44505.0</v>
      </c>
      <c r="B686" s="60">
        <f>'Raw Data'!C702</f>
        <v>6669964</v>
      </c>
      <c r="C686" s="50">
        <f>'Raw Data'!AE702</f>
        <v>0</v>
      </c>
      <c r="D686" s="51">
        <f>'Raw Data'!J702</f>
        <v>64288.81</v>
      </c>
      <c r="E686" s="52">
        <f t="shared" si="1"/>
        <v>-64288.81</v>
      </c>
      <c r="F686" s="53"/>
      <c r="G686" s="54">
        <f>'Raw Data'!AG702</f>
        <v>0</v>
      </c>
      <c r="H686" s="55">
        <f>'Raw Data'!L702</f>
        <v>0.07</v>
      </c>
      <c r="I686" s="56">
        <f t="shared" si="2"/>
        <v>-0.07</v>
      </c>
      <c r="J686" s="57"/>
      <c r="K686" s="58" t="str">
        <f>'Raw Data'!AH702</f>
        <v/>
      </c>
      <c r="L686" s="51">
        <f>'Raw Data'!N702</f>
        <v>3907.33</v>
      </c>
      <c r="M686" s="52">
        <f t="shared" si="3"/>
        <v>-3907.33</v>
      </c>
      <c r="N686" s="57"/>
      <c r="O686" s="58">
        <f>'Raw Data'!AS702</f>
        <v>214.54</v>
      </c>
      <c r="P686" s="51">
        <f>'Raw Data'!Y702</f>
        <v>151.35</v>
      </c>
      <c r="Q686" s="52">
        <f t="shared" si="4"/>
        <v>-63.19</v>
      </c>
      <c r="R686" s="57"/>
      <c r="S686" s="58">
        <f t="shared" si="5"/>
        <v>-3970.52</v>
      </c>
    </row>
    <row r="687" ht="12.75" customHeight="1">
      <c r="A687" s="64">
        <v>44505.0</v>
      </c>
      <c r="B687" s="60">
        <f>'Raw Data'!C703</f>
        <v>6680156</v>
      </c>
      <c r="C687" s="50">
        <f>'Raw Data'!AE703</f>
        <v>0</v>
      </c>
      <c r="D687" s="51">
        <f>'Raw Data'!J703</f>
        <v>56552.6</v>
      </c>
      <c r="E687" s="52">
        <f t="shared" si="1"/>
        <v>-56552.6</v>
      </c>
      <c r="F687" s="53"/>
      <c r="G687" s="54">
        <f>'Raw Data'!AG703</f>
        <v>0</v>
      </c>
      <c r="H687" s="55">
        <f>'Raw Data'!L703</f>
        <v>0.075</v>
      </c>
      <c r="I687" s="56">
        <f t="shared" si="2"/>
        <v>-0.075</v>
      </c>
      <c r="J687" s="57"/>
      <c r="K687" s="58" t="str">
        <f>'Raw Data'!AH703</f>
        <v/>
      </c>
      <c r="L687" s="51">
        <f>'Raw Data'!N703</f>
        <v>3468.16</v>
      </c>
      <c r="M687" s="52">
        <f t="shared" si="3"/>
        <v>-3468.16</v>
      </c>
      <c r="N687" s="57"/>
      <c r="O687" s="58">
        <f>'Raw Data'!AS703</f>
        <v>406.85</v>
      </c>
      <c r="P687" s="51">
        <f>'Raw Data'!Y703</f>
        <v>386.35</v>
      </c>
      <c r="Q687" s="52">
        <f t="shared" si="4"/>
        <v>-20.5</v>
      </c>
      <c r="R687" s="57"/>
      <c r="S687" s="58">
        <f t="shared" si="5"/>
        <v>-3488.66</v>
      </c>
    </row>
    <row r="688" ht="12.75" customHeight="1">
      <c r="A688" s="64">
        <v>44505.0</v>
      </c>
      <c r="B688" s="60">
        <f>'Raw Data'!C769</f>
        <v>6687254</v>
      </c>
      <c r="C688" s="50">
        <f>'Raw Data'!AE769</f>
        <v>0</v>
      </c>
      <c r="D688" s="51">
        <f>'Raw Data'!J769</f>
        <v>28994</v>
      </c>
      <c r="E688" s="52">
        <f t="shared" si="1"/>
        <v>-28994</v>
      </c>
      <c r="F688" s="53"/>
      <c r="G688" s="54">
        <f>'Raw Data'!AG769</f>
        <v>0</v>
      </c>
      <c r="H688" s="55">
        <f>'Raw Data'!L769</f>
        <v>0.07</v>
      </c>
      <c r="I688" s="56">
        <f t="shared" si="2"/>
        <v>-0.07</v>
      </c>
      <c r="J688" s="57"/>
      <c r="K688" s="58" t="str">
        <f>'Raw Data'!AH769</f>
        <v/>
      </c>
      <c r="L688" s="51">
        <f>'Raw Data'!N769</f>
        <v>1789.64</v>
      </c>
      <c r="M688" s="52">
        <f t="shared" si="3"/>
        <v>-1789.64</v>
      </c>
      <c r="N688" s="57"/>
      <c r="O688" s="58">
        <f>'Raw Data'!AS769</f>
        <v>211.41</v>
      </c>
      <c r="P688" s="51">
        <f>'Raw Data'!Y769</f>
        <v>153.35</v>
      </c>
      <c r="Q688" s="52">
        <f t="shared" si="4"/>
        <v>-58.06</v>
      </c>
      <c r="R688" s="57"/>
      <c r="S688" s="58">
        <f t="shared" si="5"/>
        <v>-1847.7</v>
      </c>
    </row>
    <row r="689" ht="12.75" customHeight="1">
      <c r="A689" s="64">
        <v>44505.0</v>
      </c>
      <c r="B689" s="60">
        <f>'Raw Data'!C744</f>
        <v>6688161</v>
      </c>
      <c r="C689" s="50">
        <f>'Raw Data'!AE744</f>
        <v>0</v>
      </c>
      <c r="D689" s="51">
        <f>'Raw Data'!J744</f>
        <v>33121</v>
      </c>
      <c r="E689" s="52">
        <f t="shared" si="1"/>
        <v>-33121</v>
      </c>
      <c r="F689" s="53"/>
      <c r="G689" s="54">
        <f>'Raw Data'!AG744</f>
        <v>0</v>
      </c>
      <c r="H689" s="55">
        <f>'Raw Data'!L744</f>
        <v>0.07</v>
      </c>
      <c r="I689" s="56">
        <f t="shared" si="2"/>
        <v>-0.07</v>
      </c>
      <c r="J689" s="57"/>
      <c r="K689" s="58" t="str">
        <f>'Raw Data'!AH744</f>
        <v/>
      </c>
      <c r="L689" s="51">
        <f>'Raw Data'!N744</f>
        <v>2037.26</v>
      </c>
      <c r="M689" s="52">
        <f t="shared" si="3"/>
        <v>-2037.26</v>
      </c>
      <c r="N689" s="57"/>
      <c r="O689" s="58">
        <f>'Raw Data'!AS744</f>
        <v>2388.11</v>
      </c>
      <c r="P689" s="51">
        <f>'Raw Data'!Y744</f>
        <v>368.35</v>
      </c>
      <c r="Q689" s="52">
        <f t="shared" si="4"/>
        <v>-2019.76</v>
      </c>
      <c r="R689" s="57"/>
      <c r="S689" s="58">
        <f t="shared" si="5"/>
        <v>-4057.02</v>
      </c>
    </row>
    <row r="690" ht="12.75" customHeight="1">
      <c r="A690" s="64">
        <v>44505.0</v>
      </c>
      <c r="B690" s="60">
        <f>'Raw Data'!C679</f>
        <v>6694685</v>
      </c>
      <c r="C690" s="50">
        <f>'Raw Data'!AE679</f>
        <v>0</v>
      </c>
      <c r="D690" s="51">
        <f>'Raw Data'!J679</f>
        <v>98468.6</v>
      </c>
      <c r="E690" s="52">
        <f t="shared" si="1"/>
        <v>-98468.6</v>
      </c>
      <c r="F690" s="53"/>
      <c r="G690" s="54">
        <f>'Raw Data'!AG679</f>
        <v>0</v>
      </c>
      <c r="H690" s="55">
        <f>'Raw Data'!L679</f>
        <v>0.065</v>
      </c>
      <c r="I690" s="56">
        <f t="shared" si="2"/>
        <v>-0.065</v>
      </c>
      <c r="J690" s="57"/>
      <c r="K690" s="58" t="str">
        <f>'Raw Data'!AH679</f>
        <v/>
      </c>
      <c r="L690" s="51">
        <f>'Raw Data'!N679</f>
        <v>5933.12</v>
      </c>
      <c r="M690" s="52">
        <f t="shared" si="3"/>
        <v>-5933.12</v>
      </c>
      <c r="N690" s="57"/>
      <c r="O690" s="58">
        <f>'Raw Data'!AS679</f>
        <v>392.75</v>
      </c>
      <c r="P690" s="51">
        <f>'Raw Data'!Y679</f>
        <v>376.35</v>
      </c>
      <c r="Q690" s="52">
        <f t="shared" si="4"/>
        <v>-16.4</v>
      </c>
      <c r="R690" s="57"/>
      <c r="S690" s="58">
        <f t="shared" si="5"/>
        <v>-5949.52</v>
      </c>
    </row>
    <row r="691" ht="12.75" customHeight="1">
      <c r="A691" s="64">
        <v>44505.0</v>
      </c>
      <c r="B691" s="60">
        <f>'Raw Data'!C745</f>
        <v>6704617</v>
      </c>
      <c r="C691" s="50">
        <f>'Raw Data'!AE745</f>
        <v>0</v>
      </c>
      <c r="D691" s="51">
        <f>'Raw Data'!J745</f>
        <v>53467</v>
      </c>
      <c r="E691" s="52">
        <f t="shared" si="1"/>
        <v>-53467</v>
      </c>
      <c r="F691" s="53"/>
      <c r="G691" s="54">
        <f>'Raw Data'!AG745</f>
        <v>0</v>
      </c>
      <c r="H691" s="55">
        <f>'Raw Data'!L745</f>
        <v>0.07</v>
      </c>
      <c r="I691" s="56">
        <f t="shared" si="2"/>
        <v>-0.07</v>
      </c>
      <c r="J691" s="57"/>
      <c r="K691" s="58" t="str">
        <f>'Raw Data'!AH745</f>
        <v/>
      </c>
      <c r="L691" s="51">
        <f>'Raw Data'!N745</f>
        <v>3258.02</v>
      </c>
      <c r="M691" s="52">
        <f t="shared" si="3"/>
        <v>-3258.02</v>
      </c>
      <c r="N691" s="57"/>
      <c r="O691" s="58">
        <f>'Raw Data'!AS745</f>
        <v>3547.57</v>
      </c>
      <c r="P691" s="51">
        <f>'Raw Data'!Y745</f>
        <v>236.85</v>
      </c>
      <c r="Q691" s="52">
        <f t="shared" si="4"/>
        <v>-3310.72</v>
      </c>
      <c r="R691" s="57"/>
      <c r="S691" s="58">
        <f t="shared" si="5"/>
        <v>-6568.74</v>
      </c>
    </row>
    <row r="692" ht="12.75" customHeight="1">
      <c r="A692" s="64">
        <v>44505.0</v>
      </c>
      <c r="B692" s="60">
        <f>'Raw Data'!C784</f>
        <v>6705597</v>
      </c>
      <c r="C692" s="50">
        <f>'Raw Data'!AE784</f>
        <v>0</v>
      </c>
      <c r="D692" s="51">
        <f>'Raw Data'!J784</f>
        <v>73421</v>
      </c>
      <c r="E692" s="52">
        <f t="shared" si="1"/>
        <v>-73421</v>
      </c>
      <c r="F692" s="53"/>
      <c r="G692" s="54">
        <f>'Raw Data'!AG784</f>
        <v>0</v>
      </c>
      <c r="H692" s="55">
        <f>'Raw Data'!L784</f>
        <v>0.065</v>
      </c>
      <c r="I692" s="56">
        <f t="shared" si="2"/>
        <v>-0.065</v>
      </c>
      <c r="J692" s="57"/>
      <c r="K692" s="58">
        <f>'Raw Data'!AH784</f>
        <v>4029.7</v>
      </c>
      <c r="L692" s="51">
        <f>'Raw Data'!N784</f>
        <v>4430.26</v>
      </c>
      <c r="M692" s="52">
        <f t="shared" si="3"/>
        <v>-400.56</v>
      </c>
      <c r="N692" s="57"/>
      <c r="O692" s="58">
        <f>'Raw Data'!AS784</f>
        <v>398.85</v>
      </c>
      <c r="P692" s="51">
        <f>'Raw Data'!Y784</f>
        <v>378.35</v>
      </c>
      <c r="Q692" s="52">
        <f t="shared" si="4"/>
        <v>-20.5</v>
      </c>
      <c r="R692" s="57"/>
      <c r="S692" s="58">
        <f t="shared" si="5"/>
        <v>-421.06</v>
      </c>
    </row>
    <row r="693" ht="12.75" customHeight="1">
      <c r="A693" s="64">
        <v>44505.0</v>
      </c>
      <c r="B693" s="60">
        <f>'Raw Data'!C746</f>
        <v>6714761</v>
      </c>
      <c r="C693" s="50">
        <f>'Raw Data'!AE746</f>
        <v>0</v>
      </c>
      <c r="D693" s="51">
        <f>'Raw Data'!J746</f>
        <v>5850</v>
      </c>
      <c r="E693" s="52">
        <f t="shared" si="1"/>
        <v>-5850</v>
      </c>
      <c r="F693" s="53"/>
      <c r="G693" s="54">
        <f>'Raw Data'!AG746</f>
        <v>0</v>
      </c>
      <c r="H693" s="55">
        <f>'Raw Data'!L746</f>
        <v>0.07</v>
      </c>
      <c r="I693" s="56">
        <f t="shared" si="2"/>
        <v>-0.07</v>
      </c>
      <c r="J693" s="57"/>
      <c r="K693" s="58" t="str">
        <f>'Raw Data'!AH746</f>
        <v/>
      </c>
      <c r="L693" s="51">
        <f>'Raw Data'!N746</f>
        <v>401</v>
      </c>
      <c r="M693" s="52">
        <f t="shared" si="3"/>
        <v>-401</v>
      </c>
      <c r="N693" s="57"/>
      <c r="O693" s="58">
        <f>'Raw Data'!AS746</f>
        <v>473.35</v>
      </c>
      <c r="P693" s="51">
        <f>'Raw Data'!Y746</f>
        <v>98.2</v>
      </c>
      <c r="Q693" s="52">
        <f t="shared" si="4"/>
        <v>-375.15</v>
      </c>
      <c r="R693" s="57"/>
      <c r="S693" s="58">
        <f t="shared" si="5"/>
        <v>-776.15</v>
      </c>
    </row>
    <row r="694" ht="12.75" customHeight="1">
      <c r="A694" s="64">
        <v>44505.0</v>
      </c>
      <c r="B694" s="60">
        <f>'Raw Data'!C704</f>
        <v>6715238</v>
      </c>
      <c r="C694" s="50">
        <f>'Raw Data'!AE704</f>
        <v>0</v>
      </c>
      <c r="D694" s="51">
        <f>'Raw Data'!J704</f>
        <v>14856.66</v>
      </c>
      <c r="E694" s="52">
        <f t="shared" si="1"/>
        <v>-14856.66</v>
      </c>
      <c r="F694" s="53"/>
      <c r="G694" s="54">
        <f>'Raw Data'!AG704</f>
        <v>0</v>
      </c>
      <c r="H694" s="55">
        <f>'Raw Data'!L704</f>
        <v>0.07</v>
      </c>
      <c r="I694" s="56">
        <f t="shared" si="2"/>
        <v>-0.07</v>
      </c>
      <c r="J694" s="57"/>
      <c r="K694" s="58" t="str">
        <f>'Raw Data'!AH704</f>
        <v/>
      </c>
      <c r="L694" s="51">
        <f>'Raw Data'!N704</f>
        <v>941.4</v>
      </c>
      <c r="M694" s="52">
        <f t="shared" si="3"/>
        <v>-941.4</v>
      </c>
      <c r="N694" s="57"/>
      <c r="O694" s="58">
        <f>'Raw Data'!AS704</f>
        <v>172.47</v>
      </c>
      <c r="P694" s="51">
        <f>'Raw Data'!Y704</f>
        <v>108.2</v>
      </c>
      <c r="Q694" s="52">
        <f t="shared" si="4"/>
        <v>-64.27</v>
      </c>
      <c r="R694" s="57"/>
      <c r="S694" s="58">
        <f t="shared" si="5"/>
        <v>-1005.67</v>
      </c>
    </row>
    <row r="695" ht="12.75" customHeight="1">
      <c r="A695" s="64">
        <v>44505.0</v>
      </c>
      <c r="B695" s="60">
        <f>'Raw Data'!C680</f>
        <v>6717733</v>
      </c>
      <c r="C695" s="50">
        <f>'Raw Data'!AE680</f>
        <v>0</v>
      </c>
      <c r="D695" s="51">
        <f>'Raw Data'!J680</f>
        <v>42408</v>
      </c>
      <c r="E695" s="52">
        <f t="shared" si="1"/>
        <v>-42408</v>
      </c>
      <c r="F695" s="53"/>
      <c r="G695" s="54">
        <f>'Raw Data'!AG680</f>
        <v>0</v>
      </c>
      <c r="H695" s="55">
        <f>'Raw Data'!L680</f>
        <v>0.075</v>
      </c>
      <c r="I695" s="56">
        <f t="shared" si="2"/>
        <v>-0.075</v>
      </c>
      <c r="J695" s="57"/>
      <c r="K695" s="58">
        <f>'Raw Data'!AH680</f>
        <v>2572.14</v>
      </c>
      <c r="L695" s="51">
        <f>'Raw Data'!N680</f>
        <v>2619.48</v>
      </c>
      <c r="M695" s="52">
        <f t="shared" si="3"/>
        <v>-47.34</v>
      </c>
      <c r="N695" s="57"/>
      <c r="O695" s="58">
        <f>'Raw Data'!AS680</f>
        <v>398.85</v>
      </c>
      <c r="P695" s="51">
        <f>'Raw Data'!Y680</f>
        <v>378.35</v>
      </c>
      <c r="Q695" s="52">
        <f t="shared" si="4"/>
        <v>-20.5</v>
      </c>
      <c r="R695" s="57"/>
      <c r="S695" s="58">
        <f t="shared" si="5"/>
        <v>-67.84</v>
      </c>
    </row>
    <row r="696" ht="12.75" customHeight="1">
      <c r="A696" s="64">
        <v>44505.0</v>
      </c>
      <c r="B696" s="60">
        <f>'Raw Data'!C681</f>
        <v>6721448</v>
      </c>
      <c r="C696" s="50">
        <f>'Raw Data'!AE681</f>
        <v>0</v>
      </c>
      <c r="D696" s="51" t="str">
        <f>'Raw Data'!J681</f>
        <v/>
      </c>
      <c r="E696" s="52">
        <f t="shared" si="1"/>
        <v>0</v>
      </c>
      <c r="F696" s="53"/>
      <c r="G696" s="54">
        <f>'Raw Data'!AG681</f>
        <v>0</v>
      </c>
      <c r="H696" s="55">
        <f>'Raw Data'!L681</f>
        <v>0</v>
      </c>
      <c r="I696" s="56">
        <f t="shared" si="2"/>
        <v>0</v>
      </c>
      <c r="J696" s="57"/>
      <c r="K696" s="58" t="str">
        <f>'Raw Data'!AH681</f>
        <v/>
      </c>
      <c r="L696" s="51">
        <f>'Raw Data'!N681</f>
        <v>0</v>
      </c>
      <c r="M696" s="52">
        <f t="shared" si="3"/>
        <v>0</v>
      </c>
      <c r="N696" s="57"/>
      <c r="O696" s="58">
        <f>'Raw Data'!AS681</f>
        <v>87.85</v>
      </c>
      <c r="P696" s="51">
        <f>'Raw Data'!Y681</f>
        <v>100.2</v>
      </c>
      <c r="Q696" s="52">
        <f t="shared" si="4"/>
        <v>12.35</v>
      </c>
      <c r="R696" s="57"/>
      <c r="S696" s="58">
        <f t="shared" si="5"/>
        <v>12.35</v>
      </c>
    </row>
    <row r="697" ht="12.75" customHeight="1">
      <c r="A697" s="64">
        <v>44505.0</v>
      </c>
      <c r="B697" s="60">
        <f>'Raw Data'!C682</f>
        <v>6722839</v>
      </c>
      <c r="C697" s="50">
        <f>'Raw Data'!AE682</f>
        <v>0</v>
      </c>
      <c r="D697" s="51">
        <f>'Raw Data'!J682</f>
        <v>25652.6</v>
      </c>
      <c r="E697" s="52">
        <f t="shared" si="1"/>
        <v>-25652.6</v>
      </c>
      <c r="F697" s="53"/>
      <c r="G697" s="54">
        <f>'Raw Data'!AG682</f>
        <v>0</v>
      </c>
      <c r="H697" s="55">
        <f>'Raw Data'!L682</f>
        <v>0.065</v>
      </c>
      <c r="I697" s="56">
        <f t="shared" si="2"/>
        <v>-0.065</v>
      </c>
      <c r="J697" s="57"/>
      <c r="K697" s="58" t="str">
        <f>'Raw Data'!AH682</f>
        <v/>
      </c>
      <c r="L697" s="51">
        <f>'Raw Data'!N682</f>
        <v>1564.16</v>
      </c>
      <c r="M697" s="52">
        <f t="shared" si="3"/>
        <v>-1564.16</v>
      </c>
      <c r="N697" s="57"/>
      <c r="O697" s="58">
        <f>'Raw Data'!AS682</f>
        <v>406.85</v>
      </c>
      <c r="P697" s="51">
        <f>'Raw Data'!Y682</f>
        <v>386.35</v>
      </c>
      <c r="Q697" s="52">
        <f t="shared" si="4"/>
        <v>-20.5</v>
      </c>
      <c r="R697" s="57"/>
      <c r="S697" s="58">
        <f t="shared" si="5"/>
        <v>-1584.66</v>
      </c>
    </row>
    <row r="698" ht="12.75" customHeight="1">
      <c r="A698" s="64">
        <v>44505.0</v>
      </c>
      <c r="B698" s="60">
        <f>'Raw Data'!C712</f>
        <v>6724529</v>
      </c>
      <c r="C698" s="50">
        <f>'Raw Data'!AE712</f>
        <v>0</v>
      </c>
      <c r="D698" s="51">
        <f>'Raw Data'!J712</f>
        <v>60526.92</v>
      </c>
      <c r="E698" s="52">
        <f t="shared" si="1"/>
        <v>-60526.92</v>
      </c>
      <c r="F698" s="53"/>
      <c r="G698" s="54">
        <f>'Raw Data'!AG712</f>
        <v>0</v>
      </c>
      <c r="H698" s="55">
        <f>'Raw Data'!L712</f>
        <v>0.07</v>
      </c>
      <c r="I698" s="56">
        <f t="shared" si="2"/>
        <v>-0.07</v>
      </c>
      <c r="J698" s="57"/>
      <c r="K698" s="58" t="str">
        <f>'Raw Data'!AH712</f>
        <v/>
      </c>
      <c r="L698" s="51">
        <f>'Raw Data'!N712</f>
        <v>3681.62</v>
      </c>
      <c r="M698" s="52">
        <f t="shared" si="3"/>
        <v>-3681.62</v>
      </c>
      <c r="N698" s="57"/>
      <c r="O698" s="58">
        <f>'Raw Data'!AS712</f>
        <v>398.85</v>
      </c>
      <c r="P698" s="51">
        <f>'Raw Data'!Y712</f>
        <v>378.35</v>
      </c>
      <c r="Q698" s="52">
        <f t="shared" si="4"/>
        <v>-20.5</v>
      </c>
      <c r="R698" s="57"/>
      <c r="S698" s="58">
        <f t="shared" si="5"/>
        <v>-3702.12</v>
      </c>
    </row>
    <row r="699" ht="12.75" customHeight="1">
      <c r="A699" s="64">
        <v>44505.0</v>
      </c>
      <c r="B699" s="60">
        <f>'Raw Data'!C770</f>
        <v>6735943</v>
      </c>
      <c r="C699" s="50">
        <f>'Raw Data'!AE770</f>
        <v>0</v>
      </c>
      <c r="D699" s="51">
        <f>'Raw Data'!J770</f>
        <v>8864</v>
      </c>
      <c r="E699" s="52">
        <f t="shared" si="1"/>
        <v>-8864</v>
      </c>
      <c r="F699" s="53"/>
      <c r="G699" s="54">
        <f>'Raw Data'!AG770</f>
        <v>0</v>
      </c>
      <c r="H699" s="55">
        <f>'Raw Data'!L770</f>
        <v>0.07</v>
      </c>
      <c r="I699" s="56">
        <f t="shared" si="2"/>
        <v>-0.07</v>
      </c>
      <c r="J699" s="57"/>
      <c r="K699" s="58">
        <f>'Raw Data'!AH770</f>
        <v>562.12</v>
      </c>
      <c r="L699" s="51">
        <f>'Raw Data'!N770</f>
        <v>581.84</v>
      </c>
      <c r="M699" s="52">
        <f t="shared" si="3"/>
        <v>-19.72</v>
      </c>
      <c r="N699" s="57"/>
      <c r="O699" s="58">
        <f>'Raw Data'!AS770</f>
        <v>160.35</v>
      </c>
      <c r="P699" s="51">
        <f>'Raw Data'!Y770</f>
        <v>363.85</v>
      </c>
      <c r="Q699" s="52">
        <f t="shared" si="4"/>
        <v>203.5</v>
      </c>
      <c r="R699" s="57"/>
      <c r="S699" s="58">
        <f t="shared" si="5"/>
        <v>183.78</v>
      </c>
    </row>
    <row r="700" ht="12.75" customHeight="1">
      <c r="A700" s="64">
        <v>44505.0</v>
      </c>
      <c r="B700" s="60">
        <f>'Raw Data'!C747</f>
        <v>6742972</v>
      </c>
      <c r="C700" s="50">
        <f>'Raw Data'!AE747</f>
        <v>0</v>
      </c>
      <c r="D700" s="51">
        <f>'Raw Data'!J747</f>
        <v>121293.6</v>
      </c>
      <c r="E700" s="52">
        <f t="shared" si="1"/>
        <v>-121293.6</v>
      </c>
      <c r="F700" s="53"/>
      <c r="G700" s="54">
        <f>'Raw Data'!AG747</f>
        <v>0</v>
      </c>
      <c r="H700" s="55">
        <f>'Raw Data'!L747</f>
        <v>0.07</v>
      </c>
      <c r="I700" s="56">
        <f t="shared" si="2"/>
        <v>-0.07</v>
      </c>
      <c r="J700" s="57"/>
      <c r="K700" s="58" t="str">
        <f>'Raw Data'!AH747</f>
        <v/>
      </c>
      <c r="L700" s="51">
        <f>'Raw Data'!N747</f>
        <v>7327.62</v>
      </c>
      <c r="M700" s="52">
        <f t="shared" si="3"/>
        <v>-7327.62</v>
      </c>
      <c r="N700" s="57"/>
      <c r="O700" s="58">
        <f>'Raw Data'!AS747</f>
        <v>431.35</v>
      </c>
      <c r="P700" s="51">
        <f>'Raw Data'!Y747</f>
        <v>378.35</v>
      </c>
      <c r="Q700" s="52">
        <f t="shared" si="4"/>
        <v>-53</v>
      </c>
      <c r="R700" s="57"/>
      <c r="S700" s="58">
        <f t="shared" si="5"/>
        <v>-7380.62</v>
      </c>
    </row>
    <row r="701" ht="12.75" customHeight="1">
      <c r="A701" s="64">
        <v>44505.0</v>
      </c>
      <c r="B701" s="60">
        <f>'Raw Data'!C726</f>
        <v>6751752</v>
      </c>
      <c r="C701" s="50">
        <f>'Raw Data'!AE726</f>
        <v>0</v>
      </c>
      <c r="D701" s="51">
        <f>'Raw Data'!J726</f>
        <v>33894</v>
      </c>
      <c r="E701" s="52">
        <f t="shared" si="1"/>
        <v>-33894</v>
      </c>
      <c r="F701" s="53"/>
      <c r="G701" s="54">
        <f>'Raw Data'!AG726</f>
        <v>0</v>
      </c>
      <c r="H701" s="55">
        <f>'Raw Data'!L726</f>
        <v>0.065</v>
      </c>
      <c r="I701" s="56">
        <f t="shared" si="2"/>
        <v>-0.065</v>
      </c>
      <c r="J701" s="57"/>
      <c r="K701" s="58" t="str">
        <f>'Raw Data'!AH726</f>
        <v/>
      </c>
      <c r="L701" s="51">
        <f>'Raw Data'!N726</f>
        <v>2058.64</v>
      </c>
      <c r="M701" s="52">
        <f t="shared" si="3"/>
        <v>-2058.64</v>
      </c>
      <c r="N701" s="57"/>
      <c r="O701" s="58">
        <f>'Raw Data'!AS726</f>
        <v>2381.85</v>
      </c>
      <c r="P701" s="51">
        <f>'Raw Data'!Y726</f>
        <v>441.6</v>
      </c>
      <c r="Q701" s="52">
        <f t="shared" si="4"/>
        <v>-1940.25</v>
      </c>
      <c r="R701" s="57"/>
      <c r="S701" s="58">
        <f t="shared" si="5"/>
        <v>-3998.89</v>
      </c>
    </row>
    <row r="702" ht="12.75" customHeight="1">
      <c r="A702" s="64">
        <v>44505.0</v>
      </c>
      <c r="B702" s="60">
        <f>'Raw Data'!C683</f>
        <v>6759592</v>
      </c>
      <c r="C702" s="50">
        <f>'Raw Data'!AE683</f>
        <v>0</v>
      </c>
      <c r="D702" s="51">
        <f>'Raw Data'!J683</f>
        <v>160303.6</v>
      </c>
      <c r="E702" s="52">
        <f t="shared" si="1"/>
        <v>-160303.6</v>
      </c>
      <c r="F702" s="53"/>
      <c r="G702" s="54">
        <f>'Raw Data'!AG683</f>
        <v>0</v>
      </c>
      <c r="H702" s="55">
        <f>'Raw Data'!L683</f>
        <v>0.07</v>
      </c>
      <c r="I702" s="56">
        <f t="shared" si="2"/>
        <v>-0.07</v>
      </c>
      <c r="J702" s="57"/>
      <c r="K702" s="58" t="str">
        <f>'Raw Data'!AH683</f>
        <v/>
      </c>
      <c r="L702" s="51">
        <f>'Raw Data'!N683</f>
        <v>9668.22</v>
      </c>
      <c r="M702" s="52">
        <f t="shared" si="3"/>
        <v>-9668.22</v>
      </c>
      <c r="N702" s="57"/>
      <c r="O702" s="58">
        <f>'Raw Data'!AS683</f>
        <v>289.1</v>
      </c>
      <c r="P702" s="51">
        <f>'Raw Data'!Y683</f>
        <v>386.35</v>
      </c>
      <c r="Q702" s="52">
        <f t="shared" si="4"/>
        <v>97.25</v>
      </c>
      <c r="R702" s="57"/>
      <c r="S702" s="58">
        <f t="shared" si="5"/>
        <v>-9570.97</v>
      </c>
    </row>
    <row r="703" ht="12.75" customHeight="1">
      <c r="A703" s="64">
        <v>44505.0</v>
      </c>
      <c r="B703" s="60">
        <f>'Raw Data'!C684</f>
        <v>6765109</v>
      </c>
      <c r="C703" s="50">
        <f>'Raw Data'!AE684</f>
        <v>0</v>
      </c>
      <c r="D703" s="51">
        <f>'Raw Data'!J684</f>
        <v>30484</v>
      </c>
      <c r="E703" s="52">
        <f t="shared" si="1"/>
        <v>-30484</v>
      </c>
      <c r="F703" s="53"/>
      <c r="G703" s="54">
        <f>'Raw Data'!AG684</f>
        <v>0</v>
      </c>
      <c r="H703" s="55">
        <f>'Raw Data'!L684</f>
        <v>0.075</v>
      </c>
      <c r="I703" s="56">
        <f t="shared" si="2"/>
        <v>-0.075</v>
      </c>
      <c r="J703" s="57"/>
      <c r="K703" s="58" t="str">
        <f>'Raw Data'!AH684</f>
        <v/>
      </c>
      <c r="L703" s="51">
        <f>'Raw Data'!N684</f>
        <v>1904.04</v>
      </c>
      <c r="M703" s="52">
        <f t="shared" si="3"/>
        <v>-1904.04</v>
      </c>
      <c r="N703" s="57"/>
      <c r="O703" s="58">
        <f>'Raw Data'!AS684</f>
        <v>2259.95</v>
      </c>
      <c r="P703" s="51">
        <f>'Raw Data'!Y684</f>
        <v>378.35</v>
      </c>
      <c r="Q703" s="52">
        <f t="shared" si="4"/>
        <v>-1881.6</v>
      </c>
      <c r="R703" s="57"/>
      <c r="S703" s="58">
        <f t="shared" si="5"/>
        <v>-3785.64</v>
      </c>
    </row>
    <row r="704" ht="12.75" customHeight="1">
      <c r="A704" s="64">
        <v>44505.0</v>
      </c>
      <c r="B704" s="60">
        <f>'Raw Data'!C758</f>
        <v>6770830</v>
      </c>
      <c r="C704" s="50">
        <f>'Raw Data'!AE758</f>
        <v>0</v>
      </c>
      <c r="D704" s="51">
        <f>'Raw Data'!J758</f>
        <v>30244.06</v>
      </c>
      <c r="E704" s="52">
        <f t="shared" si="1"/>
        <v>-30244.06</v>
      </c>
      <c r="F704" s="53"/>
      <c r="G704" s="54">
        <f>'Raw Data'!AG758</f>
        <v>0</v>
      </c>
      <c r="H704" s="55">
        <f>'Raw Data'!L758</f>
        <v>0.07</v>
      </c>
      <c r="I704" s="56">
        <f t="shared" si="2"/>
        <v>-0.07</v>
      </c>
      <c r="J704" s="57"/>
      <c r="K704" s="58" t="str">
        <f>'Raw Data'!AH758</f>
        <v/>
      </c>
      <c r="L704" s="51">
        <f>'Raw Data'!N758</f>
        <v>1864.64</v>
      </c>
      <c r="M704" s="52">
        <f t="shared" si="3"/>
        <v>-1864.64</v>
      </c>
      <c r="N704" s="57"/>
      <c r="O704" s="58">
        <f>'Raw Data'!AS758</f>
        <v>2172.99</v>
      </c>
      <c r="P704" s="51">
        <f>'Raw Data'!Y758</f>
        <v>378.35</v>
      </c>
      <c r="Q704" s="52">
        <f t="shared" si="4"/>
        <v>-1794.64</v>
      </c>
      <c r="R704" s="57"/>
      <c r="S704" s="58">
        <f t="shared" si="5"/>
        <v>-3659.28</v>
      </c>
    </row>
    <row r="705" ht="12.75" customHeight="1">
      <c r="A705" s="64">
        <v>44505.0</v>
      </c>
      <c r="B705" s="60">
        <f>'Raw Data'!C685</f>
        <v>6772842</v>
      </c>
      <c r="C705" s="50">
        <f>'Raw Data'!AE685</f>
        <v>0</v>
      </c>
      <c r="D705" s="51">
        <f>'Raw Data'!J685</f>
        <v>49414</v>
      </c>
      <c r="E705" s="52">
        <f t="shared" si="1"/>
        <v>-49414</v>
      </c>
      <c r="F705" s="53"/>
      <c r="G705" s="54">
        <f>'Raw Data'!AG685</f>
        <v>0</v>
      </c>
      <c r="H705" s="55">
        <f>'Raw Data'!L685</f>
        <v>0.065</v>
      </c>
      <c r="I705" s="56">
        <f t="shared" si="2"/>
        <v>-0.065</v>
      </c>
      <c r="J705" s="57"/>
      <c r="K705" s="58">
        <f>'Raw Data'!AH685</f>
        <v>3200.7</v>
      </c>
      <c r="L705" s="51">
        <f>'Raw Data'!N685</f>
        <v>2989.84</v>
      </c>
      <c r="M705" s="52">
        <f t="shared" si="3"/>
        <v>210.86</v>
      </c>
      <c r="N705" s="57"/>
      <c r="O705" s="58">
        <f>'Raw Data'!AS685</f>
        <v>175.85</v>
      </c>
      <c r="P705" s="51">
        <f>'Raw Data'!Y685</f>
        <v>100.2</v>
      </c>
      <c r="Q705" s="52">
        <f t="shared" si="4"/>
        <v>-75.65</v>
      </c>
      <c r="R705" s="57"/>
      <c r="S705" s="58">
        <f t="shared" si="5"/>
        <v>135.21</v>
      </c>
    </row>
    <row r="706" ht="12.75" customHeight="1">
      <c r="A706" s="64">
        <v>44505.0</v>
      </c>
      <c r="B706" s="60">
        <f>'Raw Data'!C671</f>
        <v>6779432</v>
      </c>
      <c r="C706" s="50">
        <f>'Raw Data'!AE671</f>
        <v>0</v>
      </c>
      <c r="D706" s="51">
        <f>'Raw Data'!J671</f>
        <v>14147.86</v>
      </c>
      <c r="E706" s="52">
        <f t="shared" si="1"/>
        <v>-14147.86</v>
      </c>
      <c r="F706" s="53"/>
      <c r="G706" s="54">
        <f>'Raw Data'!AG671</f>
        <v>0</v>
      </c>
      <c r="H706" s="55">
        <f>'Raw Data'!L671</f>
        <v>0.065</v>
      </c>
      <c r="I706" s="56">
        <f t="shared" si="2"/>
        <v>-0.065</v>
      </c>
      <c r="J706" s="57"/>
      <c r="K706" s="58" t="str">
        <f>'Raw Data'!AH671</f>
        <v/>
      </c>
      <c r="L706" s="51">
        <f>'Raw Data'!N671</f>
        <v>873.87</v>
      </c>
      <c r="M706" s="52">
        <f t="shared" si="3"/>
        <v>-873.87</v>
      </c>
      <c r="N706" s="57"/>
      <c r="O706" s="58">
        <f>'Raw Data'!AS671</f>
        <v>1283.27</v>
      </c>
      <c r="P706" s="51">
        <f>'Raw Data'!Y671</f>
        <v>386.35</v>
      </c>
      <c r="Q706" s="52">
        <f t="shared" si="4"/>
        <v>-896.92</v>
      </c>
      <c r="R706" s="57"/>
      <c r="S706" s="58">
        <f t="shared" si="5"/>
        <v>-1770.79</v>
      </c>
    </row>
    <row r="707" ht="12.75" customHeight="1">
      <c r="A707" s="64">
        <v>44505.0</v>
      </c>
      <c r="B707" s="60">
        <f>'Raw Data'!C686</f>
        <v>6786871</v>
      </c>
      <c r="C707" s="50">
        <f>'Raw Data'!AE686</f>
        <v>0</v>
      </c>
      <c r="D707" s="51">
        <f>'Raw Data'!J686</f>
        <v>91514.6</v>
      </c>
      <c r="E707" s="52">
        <f t="shared" si="1"/>
        <v>-91514.6</v>
      </c>
      <c r="F707" s="53"/>
      <c r="G707" s="54">
        <f>'Raw Data'!AG686</f>
        <v>0</v>
      </c>
      <c r="H707" s="55">
        <f>'Raw Data'!L686</f>
        <v>0.065</v>
      </c>
      <c r="I707" s="56">
        <f t="shared" si="2"/>
        <v>-0.065</v>
      </c>
      <c r="J707" s="57"/>
      <c r="K707" s="58" t="str">
        <f>'Raw Data'!AH686</f>
        <v/>
      </c>
      <c r="L707" s="51">
        <f>'Raw Data'!N686</f>
        <v>5515.88</v>
      </c>
      <c r="M707" s="52">
        <f t="shared" si="3"/>
        <v>-5515.88</v>
      </c>
      <c r="N707" s="57"/>
      <c r="O707" s="58">
        <f>'Raw Data'!AS686</f>
        <v>5322.83</v>
      </c>
      <c r="P707" s="51">
        <f>'Raw Data'!Y686</f>
        <v>106.2</v>
      </c>
      <c r="Q707" s="52">
        <f t="shared" si="4"/>
        <v>-5216.63</v>
      </c>
      <c r="R707" s="57"/>
      <c r="S707" s="58">
        <f t="shared" si="5"/>
        <v>-10732.51</v>
      </c>
    </row>
    <row r="708" ht="12.75" customHeight="1">
      <c r="A708" s="64">
        <v>44505.0</v>
      </c>
      <c r="B708" s="60">
        <f>'Raw Data'!C713</f>
        <v>6790015</v>
      </c>
      <c r="C708" s="50">
        <f>'Raw Data'!AE713</f>
        <v>0</v>
      </c>
      <c r="D708" s="51">
        <f>'Raw Data'!J713</f>
        <v>20298</v>
      </c>
      <c r="E708" s="52">
        <f t="shared" si="1"/>
        <v>-20298</v>
      </c>
      <c r="F708" s="53"/>
      <c r="G708" s="54">
        <f>'Raw Data'!AG713</f>
        <v>0</v>
      </c>
      <c r="H708" s="55">
        <f>'Raw Data'!L713</f>
        <v>0.065</v>
      </c>
      <c r="I708" s="56">
        <f t="shared" si="2"/>
        <v>-0.065</v>
      </c>
      <c r="J708" s="57"/>
      <c r="K708" s="58">
        <f>'Raw Data'!AH713</f>
        <v>1194.94</v>
      </c>
      <c r="L708" s="51">
        <f>'Raw Data'!N713</f>
        <v>1242.88</v>
      </c>
      <c r="M708" s="52">
        <f t="shared" si="3"/>
        <v>-47.94</v>
      </c>
      <c r="N708" s="57"/>
      <c r="O708" s="58">
        <f>'Raw Data'!AS713</f>
        <v>308.82</v>
      </c>
      <c r="P708" s="51">
        <f>'Raw Data'!Y713</f>
        <v>441.6</v>
      </c>
      <c r="Q708" s="52">
        <f t="shared" si="4"/>
        <v>132.78</v>
      </c>
      <c r="R708" s="57"/>
      <c r="S708" s="58">
        <f t="shared" si="5"/>
        <v>84.84</v>
      </c>
    </row>
    <row r="709" ht="12.75" customHeight="1">
      <c r="A709" s="64">
        <v>44505.0</v>
      </c>
      <c r="B709" s="60">
        <f>'Raw Data'!C727</f>
        <v>6795700</v>
      </c>
      <c r="C709" s="50">
        <f>'Raw Data'!AE727</f>
        <v>0</v>
      </c>
      <c r="D709" s="51">
        <f>'Raw Data'!J727</f>
        <v>794</v>
      </c>
      <c r="E709" s="52">
        <f t="shared" si="1"/>
        <v>-794</v>
      </c>
      <c r="F709" s="53"/>
      <c r="G709" s="54">
        <f>'Raw Data'!AG727</f>
        <v>0</v>
      </c>
      <c r="H709" s="55">
        <f>'Raw Data'!L727</f>
        <v>0.065</v>
      </c>
      <c r="I709" s="56">
        <f t="shared" si="2"/>
        <v>-0.065</v>
      </c>
      <c r="J709" s="57"/>
      <c r="K709" s="58" t="str">
        <f>'Raw Data'!AH727</f>
        <v/>
      </c>
      <c r="L709" s="51">
        <f>'Raw Data'!N727</f>
        <v>51.61</v>
      </c>
      <c r="M709" s="52">
        <f t="shared" si="3"/>
        <v>-51.61</v>
      </c>
      <c r="N709" s="57"/>
      <c r="O709" s="58">
        <f>'Raw Data'!AS727</f>
        <v>523.39</v>
      </c>
      <c r="P709" s="51">
        <f>'Raw Data'!Y727</f>
        <v>378.35</v>
      </c>
      <c r="Q709" s="52">
        <f t="shared" si="4"/>
        <v>-145.04</v>
      </c>
      <c r="R709" s="57"/>
      <c r="S709" s="58">
        <f t="shared" si="5"/>
        <v>-196.65</v>
      </c>
    </row>
    <row r="710" ht="12.75" customHeight="1">
      <c r="A710" s="64">
        <v>44505.0</v>
      </c>
      <c r="B710" s="60">
        <f>'Raw Data'!C705</f>
        <v>6802891</v>
      </c>
      <c r="C710" s="50">
        <f>'Raw Data'!AE705</f>
        <v>0</v>
      </c>
      <c r="D710" s="51">
        <f>'Raw Data'!J705</f>
        <v>68193.6</v>
      </c>
      <c r="E710" s="52">
        <f t="shared" si="1"/>
        <v>-68193.6</v>
      </c>
      <c r="F710" s="53"/>
      <c r="G710" s="54">
        <f>'Raw Data'!AG705</f>
        <v>0</v>
      </c>
      <c r="H710" s="55">
        <f>'Raw Data'!L705</f>
        <v>0.07</v>
      </c>
      <c r="I710" s="56">
        <f t="shared" si="2"/>
        <v>-0.07</v>
      </c>
      <c r="J710" s="57"/>
      <c r="K710" s="58" t="str">
        <f>'Raw Data'!AH705</f>
        <v/>
      </c>
      <c r="L710" s="51">
        <f>'Raw Data'!N705</f>
        <v>4141.62</v>
      </c>
      <c r="M710" s="52">
        <f t="shared" si="3"/>
        <v>-4141.62</v>
      </c>
      <c r="N710" s="57"/>
      <c r="O710" s="58">
        <f>'Raw Data'!AS705</f>
        <v>98.1</v>
      </c>
      <c r="P710" s="51">
        <f>'Raw Data'!Y705</f>
        <v>108.2</v>
      </c>
      <c r="Q710" s="52">
        <f t="shared" si="4"/>
        <v>10.1</v>
      </c>
      <c r="R710" s="57"/>
      <c r="S710" s="58">
        <f t="shared" si="5"/>
        <v>-4131.52</v>
      </c>
    </row>
    <row r="711" ht="12.75" customHeight="1">
      <c r="A711" s="64">
        <v>44505.0</v>
      </c>
      <c r="B711" s="60">
        <f>'Raw Data'!C759</f>
        <v>6805339</v>
      </c>
      <c r="C711" s="50">
        <f>'Raw Data'!AE759</f>
        <v>0</v>
      </c>
      <c r="D711" s="51">
        <f>'Raw Data'!J759</f>
        <v>24498</v>
      </c>
      <c r="E711" s="52">
        <f t="shared" si="1"/>
        <v>-24498</v>
      </c>
      <c r="F711" s="53"/>
      <c r="G711" s="54">
        <f>'Raw Data'!AG759</f>
        <v>0</v>
      </c>
      <c r="H711" s="55">
        <f>'Raw Data'!L759</f>
        <v>0.075</v>
      </c>
      <c r="I711" s="56">
        <f t="shared" si="2"/>
        <v>-0.075</v>
      </c>
      <c r="J711" s="57"/>
      <c r="K711" s="58" t="str">
        <f>'Raw Data'!AH759</f>
        <v/>
      </c>
      <c r="L711" s="51">
        <f>'Raw Data'!N759</f>
        <v>1544.88</v>
      </c>
      <c r="M711" s="52">
        <f t="shared" si="3"/>
        <v>-1544.88</v>
      </c>
      <c r="N711" s="57"/>
      <c r="O711" s="58">
        <f>'Raw Data'!AS759</f>
        <v>1565.29</v>
      </c>
      <c r="P711" s="51">
        <f>'Raw Data'!Y759</f>
        <v>106.2</v>
      </c>
      <c r="Q711" s="52">
        <f t="shared" si="4"/>
        <v>-1459.09</v>
      </c>
      <c r="R711" s="57"/>
      <c r="S711" s="58">
        <f t="shared" si="5"/>
        <v>-3003.97</v>
      </c>
    </row>
    <row r="712" ht="12.75" customHeight="1">
      <c r="A712" s="64">
        <v>44505.0</v>
      </c>
      <c r="B712" s="60">
        <f>'Raw Data'!C771</f>
        <v>6805672</v>
      </c>
      <c r="C712" s="50">
        <f>'Raw Data'!AE771</f>
        <v>0</v>
      </c>
      <c r="D712" s="51">
        <f>'Raw Data'!J771</f>
        <v>53467</v>
      </c>
      <c r="E712" s="52">
        <f t="shared" si="1"/>
        <v>-53467</v>
      </c>
      <c r="F712" s="53"/>
      <c r="G712" s="54">
        <f>'Raw Data'!AG771</f>
        <v>0</v>
      </c>
      <c r="H712" s="55">
        <f>'Raw Data'!L771</f>
        <v>0.07</v>
      </c>
      <c r="I712" s="56">
        <f t="shared" si="2"/>
        <v>-0.07</v>
      </c>
      <c r="J712" s="57"/>
      <c r="K712" s="58">
        <f>'Raw Data'!AH771</f>
        <v>3203.92</v>
      </c>
      <c r="L712" s="51">
        <f>'Raw Data'!N771</f>
        <v>3258.02</v>
      </c>
      <c r="M712" s="52">
        <f t="shared" si="3"/>
        <v>-54.1</v>
      </c>
      <c r="N712" s="57"/>
      <c r="O712" s="58">
        <f>'Raw Data'!AS771</f>
        <v>318.65</v>
      </c>
      <c r="P712" s="51">
        <f>'Raw Data'!Y771</f>
        <v>236.85</v>
      </c>
      <c r="Q712" s="52">
        <f t="shared" si="4"/>
        <v>-81.8</v>
      </c>
      <c r="R712" s="57"/>
      <c r="S712" s="58">
        <f t="shared" si="5"/>
        <v>-135.9</v>
      </c>
    </row>
    <row r="713" ht="12.75" customHeight="1">
      <c r="A713" s="64">
        <v>44505.0</v>
      </c>
      <c r="B713" s="60">
        <f>'Raw Data'!C672</f>
        <v>6806426</v>
      </c>
      <c r="C713" s="50">
        <f>'Raw Data'!AE672</f>
        <v>0</v>
      </c>
      <c r="D713" s="51">
        <f>'Raw Data'!J672</f>
        <v>49048.6</v>
      </c>
      <c r="E713" s="52">
        <f t="shared" si="1"/>
        <v>-49048.6</v>
      </c>
      <c r="F713" s="53"/>
      <c r="G713" s="54">
        <f>'Raw Data'!AG672</f>
        <v>0</v>
      </c>
      <c r="H713" s="55">
        <f>'Raw Data'!L672</f>
        <v>0.065</v>
      </c>
      <c r="I713" s="56">
        <f t="shared" si="2"/>
        <v>-0.065</v>
      </c>
      <c r="J713" s="57"/>
      <c r="K713" s="58" t="str">
        <f>'Raw Data'!AH672</f>
        <v/>
      </c>
      <c r="L713" s="51">
        <f>'Raw Data'!N672</f>
        <v>2967.92</v>
      </c>
      <c r="M713" s="52">
        <f t="shared" si="3"/>
        <v>-2967.92</v>
      </c>
      <c r="N713" s="57"/>
      <c r="O713" s="58">
        <f>'Raw Data'!AS672</f>
        <v>403.55</v>
      </c>
      <c r="P713" s="51">
        <f>'Raw Data'!Y672</f>
        <v>376.35</v>
      </c>
      <c r="Q713" s="52">
        <f t="shared" si="4"/>
        <v>-27.2</v>
      </c>
      <c r="R713" s="57"/>
      <c r="S713" s="58">
        <f t="shared" si="5"/>
        <v>-2995.12</v>
      </c>
    </row>
    <row r="714" ht="12.75" customHeight="1">
      <c r="A714" s="64">
        <v>44505.0</v>
      </c>
      <c r="B714" s="60">
        <f>'Raw Data'!C687</f>
        <v>6807290</v>
      </c>
      <c r="C714" s="50">
        <f>'Raw Data'!AE687</f>
        <v>0</v>
      </c>
      <c r="D714" s="51">
        <f>'Raw Data'!J687</f>
        <v>48576.81</v>
      </c>
      <c r="E714" s="52">
        <f t="shared" si="1"/>
        <v>-48576.81</v>
      </c>
      <c r="F714" s="53"/>
      <c r="G714" s="54">
        <f>'Raw Data'!AG687</f>
        <v>0</v>
      </c>
      <c r="H714" s="55">
        <f>'Raw Data'!L687</f>
        <v>0.07</v>
      </c>
      <c r="I714" s="56">
        <f t="shared" si="2"/>
        <v>-0.07</v>
      </c>
      <c r="J714" s="57"/>
      <c r="K714" s="58" t="str">
        <f>'Raw Data'!AH687</f>
        <v/>
      </c>
      <c r="L714" s="51">
        <f>'Raw Data'!N687</f>
        <v>2964.61</v>
      </c>
      <c r="M714" s="52">
        <f t="shared" si="3"/>
        <v>-2964.61</v>
      </c>
      <c r="N714" s="57"/>
      <c r="O714" s="58">
        <f>'Raw Data'!AS687</f>
        <v>3125.86</v>
      </c>
      <c r="P714" s="51">
        <f>'Raw Data'!Y687</f>
        <v>106.2</v>
      </c>
      <c r="Q714" s="52">
        <f t="shared" si="4"/>
        <v>-3019.66</v>
      </c>
      <c r="R714" s="57"/>
      <c r="S714" s="58">
        <f t="shared" si="5"/>
        <v>-5984.27</v>
      </c>
    </row>
    <row r="715" ht="12.75" customHeight="1">
      <c r="A715" s="64">
        <v>44505.0</v>
      </c>
      <c r="B715" s="60">
        <f>'Raw Data'!C688</f>
        <v>6808114</v>
      </c>
      <c r="C715" s="50">
        <f>'Raw Data'!AE688</f>
        <v>0</v>
      </c>
      <c r="D715" s="51">
        <f>'Raw Data'!J688</f>
        <v>59086.6</v>
      </c>
      <c r="E715" s="52">
        <f t="shared" si="1"/>
        <v>-59086.6</v>
      </c>
      <c r="F715" s="53"/>
      <c r="G715" s="54">
        <f>'Raw Data'!AG688</f>
        <v>0</v>
      </c>
      <c r="H715" s="55">
        <f>'Raw Data'!L688</f>
        <v>0.07</v>
      </c>
      <c r="I715" s="56">
        <f t="shared" si="2"/>
        <v>-0.07</v>
      </c>
      <c r="J715" s="57"/>
      <c r="K715" s="58" t="str">
        <f>'Raw Data'!AH688</f>
        <v/>
      </c>
      <c r="L715" s="51">
        <f>'Raw Data'!N688</f>
        <v>3595.2</v>
      </c>
      <c r="M715" s="52">
        <f t="shared" si="3"/>
        <v>-3595.2</v>
      </c>
      <c r="N715" s="57"/>
      <c r="O715" s="58">
        <f>'Raw Data'!AS688</f>
        <v>436.83</v>
      </c>
      <c r="P715" s="51">
        <f>'Raw Data'!Y688</f>
        <v>384.35</v>
      </c>
      <c r="Q715" s="52">
        <f t="shared" si="4"/>
        <v>-52.48</v>
      </c>
      <c r="R715" s="57"/>
      <c r="S715" s="58">
        <f t="shared" si="5"/>
        <v>-3647.68</v>
      </c>
    </row>
    <row r="716" ht="12.75" customHeight="1">
      <c r="A716" s="64">
        <v>44505.0</v>
      </c>
      <c r="B716" s="60">
        <f>'Raw Data'!C760</f>
        <v>6813947</v>
      </c>
      <c r="C716" s="50">
        <f>'Raw Data'!AE760</f>
        <v>0</v>
      </c>
      <c r="D716" s="51">
        <f>'Raw Data'!J760</f>
        <v>129945</v>
      </c>
      <c r="E716" s="52">
        <f t="shared" si="1"/>
        <v>-129945</v>
      </c>
      <c r="F716" s="53"/>
      <c r="G716" s="54">
        <f>'Raw Data'!AG760</f>
        <v>0</v>
      </c>
      <c r="H716" s="55">
        <f>'Raw Data'!L760</f>
        <v>0.07</v>
      </c>
      <c r="I716" s="56">
        <f t="shared" si="2"/>
        <v>-0.07</v>
      </c>
      <c r="J716" s="57"/>
      <c r="K716" s="58" t="str">
        <f>'Raw Data'!AH760</f>
        <v/>
      </c>
      <c r="L716" s="51">
        <f>'Raw Data'!N760</f>
        <v>7846.7</v>
      </c>
      <c r="M716" s="52">
        <f t="shared" si="3"/>
        <v>-7846.7</v>
      </c>
      <c r="N716" s="57"/>
      <c r="O716" s="58">
        <f>'Raw Data'!AS760</f>
        <v>206.35</v>
      </c>
      <c r="P716" s="51">
        <f>'Raw Data'!Y760</f>
        <v>153.35</v>
      </c>
      <c r="Q716" s="52">
        <f t="shared" si="4"/>
        <v>-53</v>
      </c>
      <c r="R716" s="57"/>
      <c r="S716" s="58">
        <f t="shared" si="5"/>
        <v>-7899.7</v>
      </c>
    </row>
    <row r="717" ht="12.75" customHeight="1">
      <c r="A717" s="64">
        <v>44505.0</v>
      </c>
      <c r="B717" s="60">
        <f>'Raw Data'!C689</f>
        <v>6816078</v>
      </c>
      <c r="C717" s="50">
        <f>'Raw Data'!AE689</f>
        <v>0</v>
      </c>
      <c r="D717" s="51">
        <f>'Raw Data'!J689</f>
        <v>22300</v>
      </c>
      <c r="E717" s="52">
        <f t="shared" si="1"/>
        <v>-22300</v>
      </c>
      <c r="F717" s="53"/>
      <c r="G717" s="54">
        <f>'Raw Data'!AG689</f>
        <v>0</v>
      </c>
      <c r="H717" s="55">
        <f>'Raw Data'!L689</f>
        <v>0.07</v>
      </c>
      <c r="I717" s="56">
        <f t="shared" si="2"/>
        <v>-0.07</v>
      </c>
      <c r="J717" s="57"/>
      <c r="K717" s="58" t="str">
        <f>'Raw Data'!AH689</f>
        <v/>
      </c>
      <c r="L717" s="51">
        <f>'Raw Data'!N689</f>
        <v>1388</v>
      </c>
      <c r="M717" s="52">
        <f t="shared" si="3"/>
        <v>-1388</v>
      </c>
      <c r="N717" s="57"/>
      <c r="O717" s="58">
        <f>'Raw Data'!AS689</f>
        <v>1714.85</v>
      </c>
      <c r="P717" s="51">
        <f>'Raw Data'!Y689</f>
        <v>374.35</v>
      </c>
      <c r="Q717" s="52">
        <f t="shared" si="4"/>
        <v>-1340.5</v>
      </c>
      <c r="R717" s="57"/>
      <c r="S717" s="58">
        <f t="shared" si="5"/>
        <v>-2728.5</v>
      </c>
    </row>
    <row r="718" ht="12.75" customHeight="1">
      <c r="A718" s="64">
        <v>44505.0</v>
      </c>
      <c r="B718" s="60">
        <f>'Raw Data'!C765</f>
        <v>6820398</v>
      </c>
      <c r="C718" s="50">
        <f>'Raw Data'!AE765</f>
        <v>0</v>
      </c>
      <c r="D718" s="51">
        <f>'Raw Data'!J765</f>
        <v>48652.6</v>
      </c>
      <c r="E718" s="52">
        <f t="shared" si="1"/>
        <v>-48652.6</v>
      </c>
      <c r="F718" s="53"/>
      <c r="G718" s="54">
        <f>'Raw Data'!AG765</f>
        <v>0</v>
      </c>
      <c r="H718" s="55">
        <f>'Raw Data'!L765</f>
        <v>0.07</v>
      </c>
      <c r="I718" s="56">
        <f t="shared" si="2"/>
        <v>-0.07</v>
      </c>
      <c r="J718" s="57"/>
      <c r="K718" s="58">
        <f>'Raw Data'!AH765</f>
        <v>30.24</v>
      </c>
      <c r="L718" s="51">
        <f>'Raw Data'!N765</f>
        <v>2969.16</v>
      </c>
      <c r="M718" s="52">
        <f t="shared" si="3"/>
        <v>-2938.92</v>
      </c>
      <c r="N718" s="57"/>
      <c r="O718" s="58">
        <f>'Raw Data'!AS765</f>
        <v>398.85</v>
      </c>
      <c r="P718" s="51">
        <f>'Raw Data'!Y765</f>
        <v>223.85</v>
      </c>
      <c r="Q718" s="52">
        <f t="shared" si="4"/>
        <v>-175</v>
      </c>
      <c r="R718" s="57"/>
      <c r="S718" s="58">
        <f t="shared" si="5"/>
        <v>-3113.92</v>
      </c>
    </row>
    <row r="719" ht="12.75" customHeight="1">
      <c r="A719" s="64">
        <v>44505.0</v>
      </c>
      <c r="B719" s="60">
        <f>'Raw Data'!C766</f>
        <v>6828886</v>
      </c>
      <c r="C719" s="50">
        <f>'Raw Data'!AE766</f>
        <v>0</v>
      </c>
      <c r="D719" s="51">
        <f>'Raw Data'!J766</f>
        <v>39299</v>
      </c>
      <c r="E719" s="52">
        <f t="shared" si="1"/>
        <v>-39299</v>
      </c>
      <c r="F719" s="53"/>
      <c r="G719" s="54">
        <f>'Raw Data'!AG766</f>
        <v>0</v>
      </c>
      <c r="H719" s="55">
        <f>'Raw Data'!L766</f>
        <v>0.07</v>
      </c>
      <c r="I719" s="56">
        <f t="shared" si="2"/>
        <v>-0.07</v>
      </c>
      <c r="J719" s="57"/>
      <c r="K719" s="58" t="str">
        <f>'Raw Data'!AH766</f>
        <v/>
      </c>
      <c r="L719" s="51">
        <f>'Raw Data'!N766</f>
        <v>2407.94</v>
      </c>
      <c r="M719" s="52">
        <f t="shared" si="3"/>
        <v>-2407.94</v>
      </c>
      <c r="N719" s="57"/>
      <c r="O719" s="58">
        <f>'Raw Data'!AS766</f>
        <v>375.35</v>
      </c>
      <c r="P719" s="51">
        <f>'Raw Data'!Y766</f>
        <v>100.2</v>
      </c>
      <c r="Q719" s="52">
        <f t="shared" si="4"/>
        <v>-275.15</v>
      </c>
      <c r="R719" s="57"/>
      <c r="S719" s="58">
        <f t="shared" si="5"/>
        <v>-2683.09</v>
      </c>
    </row>
    <row r="720" ht="12.75" customHeight="1">
      <c r="A720" s="64">
        <v>44505.0</v>
      </c>
      <c r="B720" s="60">
        <f>'Raw Data'!C748</f>
        <v>6831388</v>
      </c>
      <c r="C720" s="50">
        <f>'Raw Data'!AE748</f>
        <v>0</v>
      </c>
      <c r="D720" s="51">
        <f>'Raw Data'!J748</f>
        <v>16048</v>
      </c>
      <c r="E720" s="52">
        <f t="shared" si="1"/>
        <v>-16048</v>
      </c>
      <c r="F720" s="53"/>
      <c r="G720" s="54">
        <f>'Raw Data'!AG748</f>
        <v>0</v>
      </c>
      <c r="H720" s="55">
        <f>'Raw Data'!L748</f>
        <v>0.065</v>
      </c>
      <c r="I720" s="56">
        <f t="shared" si="2"/>
        <v>-0.065</v>
      </c>
      <c r="J720" s="57"/>
      <c r="K720" s="58" t="str">
        <f>'Raw Data'!AH748</f>
        <v/>
      </c>
      <c r="L720" s="51">
        <f>'Raw Data'!N748</f>
        <v>987.88</v>
      </c>
      <c r="M720" s="52">
        <f t="shared" si="3"/>
        <v>-987.88</v>
      </c>
      <c r="N720" s="57"/>
      <c r="O720" s="58">
        <f>'Raw Data'!AS748</f>
        <v>1288.85</v>
      </c>
      <c r="P720" s="51">
        <f>'Raw Data'!Y748</f>
        <v>386.35</v>
      </c>
      <c r="Q720" s="52">
        <f t="shared" si="4"/>
        <v>-902.5</v>
      </c>
      <c r="R720" s="57"/>
      <c r="S720" s="58">
        <f t="shared" si="5"/>
        <v>-1890.38</v>
      </c>
    </row>
    <row r="721" ht="12.75" customHeight="1">
      <c r="A721" s="64">
        <v>44505.0</v>
      </c>
      <c r="B721" s="60">
        <f>'Raw Data'!C714</f>
        <v>6832118</v>
      </c>
      <c r="C721" s="50">
        <f>'Raw Data'!AE714</f>
        <v>0</v>
      </c>
      <c r="D721" s="51">
        <f>'Raw Data'!J714</f>
        <v>21299</v>
      </c>
      <c r="E721" s="52">
        <f t="shared" si="1"/>
        <v>-21299</v>
      </c>
      <c r="F721" s="53"/>
      <c r="G721" s="54">
        <f>'Raw Data'!AG714</f>
        <v>0</v>
      </c>
      <c r="H721" s="55">
        <f>'Raw Data'!L714</f>
        <v>0</v>
      </c>
      <c r="I721" s="56">
        <f t="shared" si="2"/>
        <v>0</v>
      </c>
      <c r="J721" s="57"/>
      <c r="K721" s="58" t="str">
        <f>'Raw Data'!AH714</f>
        <v/>
      </c>
      <c r="L721" s="51">
        <f>'Raw Data'!N714</f>
        <v>0</v>
      </c>
      <c r="M721" s="52">
        <f t="shared" si="3"/>
        <v>0</v>
      </c>
      <c r="N721" s="57"/>
      <c r="O721" s="58">
        <f>'Raw Data'!AS714</f>
        <v>235.6</v>
      </c>
      <c r="P721" s="51">
        <f>'Raw Data'!Y714</f>
        <v>216.6</v>
      </c>
      <c r="Q721" s="52">
        <f t="shared" si="4"/>
        <v>-19</v>
      </c>
      <c r="R721" s="57"/>
      <c r="S721" s="58">
        <f t="shared" si="5"/>
        <v>-19</v>
      </c>
    </row>
    <row r="722" ht="12.75" customHeight="1">
      <c r="A722" s="64">
        <v>44505.0</v>
      </c>
      <c r="B722" s="60">
        <f>'Raw Data'!C715</f>
        <v>6833556</v>
      </c>
      <c r="C722" s="50">
        <f>'Raw Data'!AE715</f>
        <v>0</v>
      </c>
      <c r="D722" s="51">
        <f>'Raw Data'!J715</f>
        <v>32279</v>
      </c>
      <c r="E722" s="52">
        <f t="shared" si="1"/>
        <v>-32279</v>
      </c>
      <c r="F722" s="53"/>
      <c r="G722" s="54">
        <f>'Raw Data'!AG715</f>
        <v>0</v>
      </c>
      <c r="H722" s="55">
        <f>'Raw Data'!L715</f>
        <v>0</v>
      </c>
      <c r="I722" s="56">
        <f t="shared" si="2"/>
        <v>0</v>
      </c>
      <c r="J722" s="57"/>
      <c r="K722" s="58" t="str">
        <f>'Raw Data'!AH715</f>
        <v/>
      </c>
      <c r="L722" s="51">
        <f>'Raw Data'!N715</f>
        <v>0</v>
      </c>
      <c r="M722" s="52">
        <f t="shared" si="3"/>
        <v>0</v>
      </c>
      <c r="N722" s="57"/>
      <c r="O722" s="58">
        <f>'Raw Data'!AS715</f>
        <v>173.85</v>
      </c>
      <c r="P722" s="51">
        <f>'Raw Data'!Y715</f>
        <v>153.35</v>
      </c>
      <c r="Q722" s="52">
        <f t="shared" si="4"/>
        <v>-20.5</v>
      </c>
      <c r="R722" s="57"/>
      <c r="S722" s="58">
        <f t="shared" si="5"/>
        <v>-20.5</v>
      </c>
    </row>
    <row r="723" ht="12.75" customHeight="1">
      <c r="A723" s="64">
        <v>44505.0</v>
      </c>
      <c r="B723" s="60">
        <f>'Raw Data'!C728</f>
        <v>6836970</v>
      </c>
      <c r="C723" s="50">
        <f>'Raw Data'!AE728</f>
        <v>0</v>
      </c>
      <c r="D723" s="51">
        <f>'Raw Data'!J728</f>
        <v>105072.6</v>
      </c>
      <c r="E723" s="52">
        <f t="shared" si="1"/>
        <v>-105072.6</v>
      </c>
      <c r="F723" s="53"/>
      <c r="G723" s="54">
        <f>'Raw Data'!AG728</f>
        <v>0</v>
      </c>
      <c r="H723" s="55">
        <f>'Raw Data'!L728</f>
        <v>0.07</v>
      </c>
      <c r="I723" s="56">
        <f t="shared" si="2"/>
        <v>-0.07</v>
      </c>
      <c r="J723" s="57"/>
      <c r="K723" s="58" t="str">
        <f>'Raw Data'!AH728</f>
        <v/>
      </c>
      <c r="L723" s="51">
        <f>'Raw Data'!N728</f>
        <v>6354.36</v>
      </c>
      <c r="M723" s="52">
        <f t="shared" si="3"/>
        <v>-6354.36</v>
      </c>
      <c r="N723" s="57"/>
      <c r="O723" s="58">
        <f>'Raw Data'!AS728</f>
        <v>396.85</v>
      </c>
      <c r="P723" s="51">
        <f>'Raw Data'!Y728</f>
        <v>376.35</v>
      </c>
      <c r="Q723" s="52">
        <f t="shared" si="4"/>
        <v>-20.5</v>
      </c>
      <c r="R723" s="57"/>
      <c r="S723" s="58">
        <f t="shared" si="5"/>
        <v>-6374.86</v>
      </c>
    </row>
    <row r="724" ht="12.75" customHeight="1">
      <c r="A724" s="64">
        <v>44505.0</v>
      </c>
      <c r="B724" s="60">
        <f>'Raw Data'!C716</f>
        <v>6847060</v>
      </c>
      <c r="C724" s="50">
        <f>'Raw Data'!AE716</f>
        <v>0</v>
      </c>
      <c r="D724" s="51">
        <f>'Raw Data'!J716</f>
        <v>42769.94</v>
      </c>
      <c r="E724" s="52">
        <f t="shared" si="1"/>
        <v>-42769.94</v>
      </c>
      <c r="F724" s="53"/>
      <c r="G724" s="54">
        <f>'Raw Data'!AG716</f>
        <v>0</v>
      </c>
      <c r="H724" s="55">
        <f>'Raw Data'!L716</f>
        <v>0.075</v>
      </c>
      <c r="I724" s="56">
        <f t="shared" si="2"/>
        <v>-0.075</v>
      </c>
      <c r="J724" s="57"/>
      <c r="K724" s="58">
        <f>'Raw Data'!AH716</f>
        <v>2561.7</v>
      </c>
      <c r="L724" s="51">
        <f>'Raw Data'!N716</f>
        <v>2641.2</v>
      </c>
      <c r="M724" s="52">
        <f t="shared" si="3"/>
        <v>-79.5</v>
      </c>
      <c r="N724" s="57"/>
      <c r="O724" s="58">
        <f>'Raw Data'!AS716</f>
        <v>398.85</v>
      </c>
      <c r="P724" s="51">
        <f>'Raw Data'!Y716</f>
        <v>378.35</v>
      </c>
      <c r="Q724" s="52">
        <f t="shared" si="4"/>
        <v>-20.5</v>
      </c>
      <c r="R724" s="57"/>
      <c r="S724" s="58">
        <f t="shared" si="5"/>
        <v>-100</v>
      </c>
    </row>
    <row r="725" ht="12.75" customHeight="1">
      <c r="A725" s="64">
        <v>44505.0</v>
      </c>
      <c r="B725" s="60">
        <f>'Raw Data'!C749</f>
        <v>6847792</v>
      </c>
      <c r="C725" s="50">
        <f>'Raw Data'!AE749</f>
        <v>0</v>
      </c>
      <c r="D725" s="51">
        <f>'Raw Data'!J749</f>
        <v>31897.54</v>
      </c>
      <c r="E725" s="52">
        <f t="shared" si="1"/>
        <v>-31897.54</v>
      </c>
      <c r="F725" s="53"/>
      <c r="G725" s="54">
        <f>'Raw Data'!AG749</f>
        <v>0</v>
      </c>
      <c r="H725" s="55">
        <f>'Raw Data'!L749</f>
        <v>0.07</v>
      </c>
      <c r="I725" s="56">
        <f t="shared" si="2"/>
        <v>-0.07</v>
      </c>
      <c r="J725" s="57"/>
      <c r="K725" s="58" t="str">
        <f>'Raw Data'!AH749</f>
        <v/>
      </c>
      <c r="L725" s="51">
        <f>'Raw Data'!N749</f>
        <v>1963.85</v>
      </c>
      <c r="M725" s="52">
        <f t="shared" si="3"/>
        <v>-1963.85</v>
      </c>
      <c r="N725" s="57"/>
      <c r="O725" s="58">
        <f>'Raw Data'!AS749</f>
        <v>2361.7</v>
      </c>
      <c r="P725" s="51">
        <f>'Raw Data'!Y749</f>
        <v>386.35</v>
      </c>
      <c r="Q725" s="52">
        <f t="shared" si="4"/>
        <v>-1975.35</v>
      </c>
      <c r="R725" s="57"/>
      <c r="S725" s="58">
        <f t="shared" si="5"/>
        <v>-3939.2</v>
      </c>
    </row>
    <row r="726" ht="12.75" customHeight="1">
      <c r="A726" s="64">
        <v>44505.0</v>
      </c>
      <c r="B726" s="60">
        <f>'Raw Data'!C729</f>
        <v>6853837</v>
      </c>
      <c r="C726" s="50">
        <f>'Raw Data'!AE729</f>
        <v>0</v>
      </c>
      <c r="D726" s="51">
        <f>'Raw Data'!J729</f>
        <v>42690</v>
      </c>
      <c r="E726" s="52">
        <f t="shared" si="1"/>
        <v>-42690</v>
      </c>
      <c r="F726" s="53"/>
      <c r="G726" s="54">
        <f>'Raw Data'!AG729</f>
        <v>0</v>
      </c>
      <c r="H726" s="55">
        <f>'Raw Data'!L729</f>
        <v>0.07</v>
      </c>
      <c r="I726" s="56">
        <f t="shared" si="2"/>
        <v>-0.07</v>
      </c>
      <c r="J726" s="57"/>
      <c r="K726" s="58" t="str">
        <f>'Raw Data'!AH729</f>
        <v/>
      </c>
      <c r="L726" s="51">
        <f>'Raw Data'!N729</f>
        <v>2611.4</v>
      </c>
      <c r="M726" s="52">
        <f t="shared" si="3"/>
        <v>-2611.4</v>
      </c>
      <c r="N726" s="57"/>
      <c r="O726" s="58">
        <f>'Raw Data'!AS729</f>
        <v>2976.55</v>
      </c>
      <c r="P726" s="51">
        <f>'Raw Data'!Y729</f>
        <v>386.35</v>
      </c>
      <c r="Q726" s="52">
        <f t="shared" si="4"/>
        <v>-2590.2</v>
      </c>
      <c r="R726" s="57"/>
      <c r="S726" s="58">
        <f t="shared" si="5"/>
        <v>-5201.6</v>
      </c>
    </row>
    <row r="727" ht="12.75" customHeight="1">
      <c r="A727" s="64">
        <v>44505.0</v>
      </c>
      <c r="B727" s="60">
        <f>'Raw Data'!C730</f>
        <v>6854315</v>
      </c>
      <c r="C727" s="50">
        <f>'Raw Data'!AE730</f>
        <v>0</v>
      </c>
      <c r="D727" s="51">
        <f>'Raw Data'!J730</f>
        <v>77302.6</v>
      </c>
      <c r="E727" s="52">
        <f t="shared" si="1"/>
        <v>-77302.6</v>
      </c>
      <c r="F727" s="53"/>
      <c r="G727" s="54">
        <f>'Raw Data'!AG730</f>
        <v>0</v>
      </c>
      <c r="H727" s="55">
        <f>'Raw Data'!L730</f>
        <v>0.075</v>
      </c>
      <c r="I727" s="56">
        <f t="shared" si="2"/>
        <v>-0.075</v>
      </c>
      <c r="J727" s="57"/>
      <c r="K727" s="58" t="str">
        <f>'Raw Data'!AH730</f>
        <v/>
      </c>
      <c r="L727" s="51">
        <f>'Raw Data'!N730</f>
        <v>4713.16</v>
      </c>
      <c r="M727" s="52">
        <f t="shared" si="3"/>
        <v>-4713.16</v>
      </c>
      <c r="N727" s="57"/>
      <c r="O727" s="58">
        <f>'Raw Data'!AS730</f>
        <v>463.79</v>
      </c>
      <c r="P727" s="51">
        <f>'Raw Data'!Y730</f>
        <v>386.35</v>
      </c>
      <c r="Q727" s="52">
        <f t="shared" si="4"/>
        <v>-77.44</v>
      </c>
      <c r="R727" s="57"/>
      <c r="S727" s="58">
        <f t="shared" si="5"/>
        <v>-4790.6</v>
      </c>
    </row>
    <row r="728" ht="12.75" customHeight="1">
      <c r="A728" s="64">
        <v>44505.0</v>
      </c>
      <c r="B728" s="60">
        <f>'Raw Data'!C690</f>
        <v>6863168</v>
      </c>
      <c r="C728" s="50">
        <f>'Raw Data'!AE690</f>
        <v>0</v>
      </c>
      <c r="D728" s="51">
        <f>'Raw Data'!J690</f>
        <v>31901.6</v>
      </c>
      <c r="E728" s="52">
        <f t="shared" si="1"/>
        <v>-31901.6</v>
      </c>
      <c r="F728" s="53"/>
      <c r="G728" s="54">
        <f>'Raw Data'!AG690</f>
        <v>0</v>
      </c>
      <c r="H728" s="55">
        <f>'Raw Data'!L690</f>
        <v>0.07</v>
      </c>
      <c r="I728" s="56">
        <f t="shared" si="2"/>
        <v>-0.07</v>
      </c>
      <c r="J728" s="57"/>
      <c r="K728" s="58" t="str">
        <f>'Raw Data'!AH690</f>
        <v/>
      </c>
      <c r="L728" s="51">
        <f>'Raw Data'!N690</f>
        <v>1964.1</v>
      </c>
      <c r="M728" s="52">
        <f t="shared" si="3"/>
        <v>-1964.1</v>
      </c>
      <c r="N728" s="57"/>
      <c r="O728" s="58">
        <f>'Raw Data'!AS690</f>
        <v>188.6</v>
      </c>
      <c r="P728" s="51">
        <f>'Raw Data'!Y690</f>
        <v>216.6</v>
      </c>
      <c r="Q728" s="52">
        <f t="shared" si="4"/>
        <v>28</v>
      </c>
      <c r="R728" s="57"/>
      <c r="S728" s="58">
        <f t="shared" si="5"/>
        <v>-1936.1</v>
      </c>
    </row>
    <row r="729" ht="12.75" customHeight="1">
      <c r="A729" s="64">
        <v>44505.0</v>
      </c>
      <c r="B729" s="60">
        <f>'Raw Data'!C772</f>
        <v>6864894</v>
      </c>
      <c r="C729" s="50">
        <f>'Raw Data'!AE772</f>
        <v>0</v>
      </c>
      <c r="D729" s="51">
        <f>'Raw Data'!J772</f>
        <v>264209.6</v>
      </c>
      <c r="E729" s="52">
        <f t="shared" si="1"/>
        <v>-264209.6</v>
      </c>
      <c r="F729" s="53"/>
      <c r="G729" s="54">
        <f>'Raw Data'!AG772</f>
        <v>0</v>
      </c>
      <c r="H729" s="55">
        <f>'Raw Data'!L772</f>
        <v>0.07</v>
      </c>
      <c r="I729" s="56">
        <f t="shared" si="2"/>
        <v>-0.07</v>
      </c>
      <c r="J729" s="57"/>
      <c r="K729" s="58">
        <f>'Raw Data'!AH772</f>
        <v>307.62</v>
      </c>
      <c r="L729" s="51">
        <f>'Raw Data'!N772</f>
        <v>15902.58</v>
      </c>
      <c r="M729" s="52">
        <f t="shared" si="3"/>
        <v>-15594.96</v>
      </c>
      <c r="N729" s="57"/>
      <c r="O729" s="58">
        <f>'Raw Data'!AS772</f>
        <v>398.85</v>
      </c>
      <c r="P729" s="51">
        <f>'Raw Data'!Y772</f>
        <v>387.45</v>
      </c>
      <c r="Q729" s="52">
        <f t="shared" si="4"/>
        <v>-11.4</v>
      </c>
      <c r="R729" s="57"/>
      <c r="S729" s="58">
        <f t="shared" si="5"/>
        <v>-15606.36</v>
      </c>
    </row>
    <row r="730" ht="12.75" customHeight="1">
      <c r="A730" s="64">
        <v>44505.0</v>
      </c>
      <c r="B730" s="60">
        <f>'Raw Data'!C731</f>
        <v>6869082</v>
      </c>
      <c r="C730" s="50">
        <f>'Raw Data'!AE731</f>
        <v>0</v>
      </c>
      <c r="D730" s="51">
        <f>'Raw Data'!J731</f>
        <v>13598</v>
      </c>
      <c r="E730" s="52">
        <f t="shared" si="1"/>
        <v>-13598</v>
      </c>
      <c r="F730" s="53"/>
      <c r="G730" s="54">
        <f>'Raw Data'!AG731</f>
        <v>0</v>
      </c>
      <c r="H730" s="55">
        <f>'Raw Data'!L731</f>
        <v>0</v>
      </c>
      <c r="I730" s="56">
        <f t="shared" si="2"/>
        <v>0</v>
      </c>
      <c r="J730" s="57"/>
      <c r="K730" s="58" t="str">
        <f>'Raw Data'!AH731</f>
        <v/>
      </c>
      <c r="L730" s="51">
        <f>'Raw Data'!N731</f>
        <v>0</v>
      </c>
      <c r="M730" s="52">
        <f t="shared" si="3"/>
        <v>0</v>
      </c>
      <c r="N730" s="57"/>
      <c r="O730" s="58">
        <f>'Raw Data'!AS731</f>
        <v>111.85</v>
      </c>
      <c r="P730" s="51">
        <f>'Raw Data'!Y731</f>
        <v>106.2</v>
      </c>
      <c r="Q730" s="52">
        <f t="shared" si="4"/>
        <v>-5.65</v>
      </c>
      <c r="R730" s="57"/>
      <c r="S730" s="58">
        <f t="shared" si="5"/>
        <v>-5.65</v>
      </c>
    </row>
    <row r="731" ht="12.75" customHeight="1">
      <c r="A731" s="64">
        <v>44505.0</v>
      </c>
      <c r="B731" s="60">
        <f>'Raw Data'!C785</f>
        <v>6872275</v>
      </c>
      <c r="C731" s="50">
        <f>'Raw Data'!AE785</f>
        <v>0</v>
      </c>
      <c r="D731" s="51">
        <f>'Raw Data'!J785</f>
        <v>236854.91</v>
      </c>
      <c r="E731" s="52">
        <f t="shared" si="1"/>
        <v>-236854.91</v>
      </c>
      <c r="F731" s="53"/>
      <c r="G731" s="54">
        <f>'Raw Data'!AG785</f>
        <v>0</v>
      </c>
      <c r="H731" s="55">
        <f>'Raw Data'!L785</f>
        <v>0.075</v>
      </c>
      <c r="I731" s="56">
        <f t="shared" si="2"/>
        <v>-0.075</v>
      </c>
      <c r="J731" s="57"/>
      <c r="K731" s="58">
        <f>'Raw Data'!AH785</f>
        <v>14090.09</v>
      </c>
      <c r="L731" s="51">
        <f>'Raw Data'!N785</f>
        <v>14286.3</v>
      </c>
      <c r="M731" s="52">
        <f t="shared" si="3"/>
        <v>-196.21</v>
      </c>
      <c r="N731" s="57"/>
      <c r="O731" s="58">
        <f>'Raw Data'!AS785</f>
        <v>396.85</v>
      </c>
      <c r="P731" s="51">
        <f>'Raw Data'!Y785</f>
        <v>386.35</v>
      </c>
      <c r="Q731" s="52">
        <f t="shared" si="4"/>
        <v>-10.5</v>
      </c>
      <c r="R731" s="57"/>
      <c r="S731" s="58">
        <f t="shared" si="5"/>
        <v>-206.71</v>
      </c>
    </row>
    <row r="732" ht="12.75" customHeight="1">
      <c r="A732" s="64">
        <v>44505.0</v>
      </c>
      <c r="B732" s="60">
        <f>'Raw Data'!C717</f>
        <v>6875426</v>
      </c>
      <c r="C732" s="50">
        <f>'Raw Data'!AE717</f>
        <v>0</v>
      </c>
      <c r="D732" s="51">
        <f>'Raw Data'!J717</f>
        <v>63643</v>
      </c>
      <c r="E732" s="52">
        <f t="shared" si="1"/>
        <v>-63643</v>
      </c>
      <c r="F732" s="53"/>
      <c r="G732" s="54">
        <f>'Raw Data'!AG717</f>
        <v>0</v>
      </c>
      <c r="H732" s="55">
        <f>'Raw Data'!L717</f>
        <v>0.065</v>
      </c>
      <c r="I732" s="56">
        <f t="shared" si="2"/>
        <v>-0.065</v>
      </c>
      <c r="J732" s="57"/>
      <c r="K732" s="58">
        <f>'Raw Data'!AH717</f>
        <v>3769</v>
      </c>
      <c r="L732" s="51">
        <f>'Raw Data'!N717</f>
        <v>3843.58</v>
      </c>
      <c r="M732" s="52">
        <f t="shared" si="3"/>
        <v>-74.58</v>
      </c>
      <c r="N732" s="57"/>
      <c r="O732" s="58">
        <f>'Raw Data'!AS717</f>
        <v>151.14</v>
      </c>
      <c r="P732" s="51">
        <f>'Raw Data'!Y717</f>
        <v>108.2</v>
      </c>
      <c r="Q732" s="52">
        <f t="shared" si="4"/>
        <v>-42.94</v>
      </c>
      <c r="R732" s="57"/>
      <c r="S732" s="58">
        <f t="shared" si="5"/>
        <v>-117.52</v>
      </c>
    </row>
    <row r="733" ht="12.75" customHeight="1">
      <c r="A733" s="64">
        <v>44505.0</v>
      </c>
      <c r="B733" s="60">
        <f>'Raw Data'!C786</f>
        <v>6893291</v>
      </c>
      <c r="C733" s="50">
        <f>'Raw Data'!AE786</f>
        <v>0</v>
      </c>
      <c r="D733" s="51">
        <f>'Raw Data'!J786</f>
        <v>29527.6</v>
      </c>
      <c r="E733" s="52">
        <f t="shared" si="1"/>
        <v>-29527.6</v>
      </c>
      <c r="F733" s="53"/>
      <c r="G733" s="54">
        <f>'Raw Data'!AG786</f>
        <v>0</v>
      </c>
      <c r="H733" s="55">
        <f>'Raw Data'!L786</f>
        <v>0.07</v>
      </c>
      <c r="I733" s="56">
        <f t="shared" si="2"/>
        <v>-0.07</v>
      </c>
      <c r="J733" s="57"/>
      <c r="K733" s="58" t="str">
        <f>'Raw Data'!AH786</f>
        <v/>
      </c>
      <c r="L733" s="51">
        <f>'Raw Data'!N786</f>
        <v>1821.66</v>
      </c>
      <c r="M733" s="52">
        <f t="shared" si="3"/>
        <v>-1821.66</v>
      </c>
      <c r="N733" s="57"/>
      <c r="O733" s="58">
        <f>'Raw Data'!AS786</f>
        <v>160.35</v>
      </c>
      <c r="P733" s="51">
        <f>'Raw Data'!Y786</f>
        <v>378.35</v>
      </c>
      <c r="Q733" s="52">
        <f t="shared" si="4"/>
        <v>218</v>
      </c>
      <c r="R733" s="57"/>
      <c r="S733" s="58">
        <f t="shared" si="5"/>
        <v>-1603.66</v>
      </c>
    </row>
    <row r="734" ht="12.75" customHeight="1">
      <c r="A734" s="64">
        <v>44505.0</v>
      </c>
      <c r="B734" s="60">
        <f>'Raw Data'!C673</f>
        <v>6894140</v>
      </c>
      <c r="C734" s="50">
        <f>'Raw Data'!AE673</f>
        <v>0</v>
      </c>
      <c r="D734" s="51">
        <f>'Raw Data'!J673</f>
        <v>30998.39</v>
      </c>
      <c r="E734" s="52">
        <f t="shared" si="1"/>
        <v>-30998.39</v>
      </c>
      <c r="F734" s="53"/>
      <c r="G734" s="54">
        <f>'Raw Data'!AG673</f>
        <v>0</v>
      </c>
      <c r="H734" s="55">
        <f>'Raw Data'!L673</f>
        <v>0.07</v>
      </c>
      <c r="I734" s="56">
        <f t="shared" si="2"/>
        <v>-0.07</v>
      </c>
      <c r="J734" s="57"/>
      <c r="K734" s="58" t="str">
        <f>'Raw Data'!AH673</f>
        <v/>
      </c>
      <c r="L734" s="51">
        <f>'Raw Data'!N673</f>
        <v>1909.9</v>
      </c>
      <c r="M734" s="52">
        <f t="shared" si="3"/>
        <v>-1909.9</v>
      </c>
      <c r="N734" s="57"/>
      <c r="O734" s="58">
        <f>'Raw Data'!AS673</f>
        <v>1989.75</v>
      </c>
      <c r="P734" s="51">
        <f>'Raw Data'!Y673</f>
        <v>100.2</v>
      </c>
      <c r="Q734" s="52">
        <f t="shared" si="4"/>
        <v>-1889.55</v>
      </c>
      <c r="R734" s="57"/>
      <c r="S734" s="58">
        <f t="shared" si="5"/>
        <v>-3799.45</v>
      </c>
    </row>
    <row r="735" ht="12.75" customHeight="1">
      <c r="A735" s="64">
        <v>44505.0</v>
      </c>
      <c r="B735" s="60">
        <f>'Raw Data'!C677</f>
        <v>6900658</v>
      </c>
      <c r="C735" s="50">
        <f>'Raw Data'!AE677</f>
        <v>0</v>
      </c>
      <c r="D735" s="51">
        <f>'Raw Data'!J677</f>
        <v>67905</v>
      </c>
      <c r="E735" s="52">
        <f t="shared" si="1"/>
        <v>-67905</v>
      </c>
      <c r="F735" s="53"/>
      <c r="G735" s="54">
        <f>'Raw Data'!AG677</f>
        <v>0</v>
      </c>
      <c r="H735" s="55">
        <f>'Raw Data'!L677</f>
        <v>0</v>
      </c>
      <c r="I735" s="56">
        <f t="shared" si="2"/>
        <v>0</v>
      </c>
      <c r="J735" s="57"/>
      <c r="K735" s="58" t="str">
        <f>'Raw Data'!AH677</f>
        <v/>
      </c>
      <c r="L735" s="51">
        <f>'Raw Data'!N677</f>
        <v>0</v>
      </c>
      <c r="M735" s="52">
        <f t="shared" si="3"/>
        <v>0</v>
      </c>
      <c r="N735" s="57"/>
      <c r="O735" s="58">
        <f>'Raw Data'!AS677</f>
        <v>74.1</v>
      </c>
      <c r="P735" s="51">
        <f>'Raw Data'!Y677</f>
        <v>153.35</v>
      </c>
      <c r="Q735" s="52">
        <f t="shared" si="4"/>
        <v>79.25</v>
      </c>
      <c r="R735" s="57"/>
      <c r="S735" s="58">
        <f t="shared" si="5"/>
        <v>79.25</v>
      </c>
    </row>
    <row r="736" ht="12.75" customHeight="1">
      <c r="A736" s="64">
        <v>44505.0</v>
      </c>
      <c r="B736" s="60">
        <f>'Raw Data'!C706</f>
        <v>6901342</v>
      </c>
      <c r="C736" s="50">
        <f>'Raw Data'!AE706</f>
        <v>0</v>
      </c>
      <c r="D736" s="51">
        <f>'Raw Data'!J706</f>
        <v>100398</v>
      </c>
      <c r="E736" s="52">
        <f t="shared" si="1"/>
        <v>-100398</v>
      </c>
      <c r="F736" s="53"/>
      <c r="G736" s="54">
        <f>'Raw Data'!AG706</f>
        <v>0</v>
      </c>
      <c r="H736" s="55">
        <f>'Raw Data'!L706</f>
        <v>0.07</v>
      </c>
      <c r="I736" s="56">
        <f t="shared" si="2"/>
        <v>-0.07</v>
      </c>
      <c r="J736" s="57"/>
      <c r="K736" s="58">
        <f>'Raw Data'!AH706</f>
        <v>6064.88</v>
      </c>
      <c r="L736" s="51">
        <f>'Raw Data'!N706</f>
        <v>6073.88</v>
      </c>
      <c r="M736" s="52">
        <f t="shared" si="3"/>
        <v>-9</v>
      </c>
      <c r="N736" s="57"/>
      <c r="O736" s="58">
        <f>'Raw Data'!AS706</f>
        <v>192.6</v>
      </c>
      <c r="P736" s="51">
        <f>'Raw Data'!Y706</f>
        <v>371.85</v>
      </c>
      <c r="Q736" s="52">
        <f t="shared" si="4"/>
        <v>179.25</v>
      </c>
      <c r="R736" s="57"/>
      <c r="S736" s="58">
        <f t="shared" si="5"/>
        <v>170.25</v>
      </c>
    </row>
    <row r="737" ht="12.75" customHeight="1">
      <c r="A737" s="64">
        <v>44505.0</v>
      </c>
      <c r="B737" s="60">
        <f>'Raw Data'!C674</f>
        <v>6902204</v>
      </c>
      <c r="C737" s="50">
        <f>'Raw Data'!AE674</f>
        <v>0</v>
      </c>
      <c r="D737" s="51">
        <f>'Raw Data'!J674</f>
        <v>17300</v>
      </c>
      <c r="E737" s="52">
        <f t="shared" si="1"/>
        <v>-17300</v>
      </c>
      <c r="F737" s="53"/>
      <c r="G737" s="54">
        <f>'Raw Data'!AG674</f>
        <v>0</v>
      </c>
      <c r="H737" s="55">
        <f>'Raw Data'!L674</f>
        <v>0.07</v>
      </c>
      <c r="I737" s="56">
        <f t="shared" si="2"/>
        <v>-0.07</v>
      </c>
      <c r="J737" s="57"/>
      <c r="K737" s="58" t="str">
        <f>'Raw Data'!AH674</f>
        <v/>
      </c>
      <c r="L737" s="51">
        <f>'Raw Data'!N674</f>
        <v>1088</v>
      </c>
      <c r="M737" s="52">
        <f t="shared" si="3"/>
        <v>-1088</v>
      </c>
      <c r="N737" s="57"/>
      <c r="O737" s="58">
        <f>'Raw Data'!AS674</f>
        <v>1090.35</v>
      </c>
      <c r="P737" s="51">
        <f>'Raw Data'!Y674</f>
        <v>108.2</v>
      </c>
      <c r="Q737" s="52">
        <f t="shared" si="4"/>
        <v>-982.15</v>
      </c>
      <c r="R737" s="57"/>
      <c r="S737" s="58">
        <f t="shared" si="5"/>
        <v>-2070.15</v>
      </c>
    </row>
    <row r="738" ht="12.75" customHeight="1">
      <c r="A738" s="64">
        <v>44505.0</v>
      </c>
      <c r="B738" s="60">
        <f>'Raw Data'!C691</f>
        <v>6908414</v>
      </c>
      <c r="C738" s="50">
        <f>'Raw Data'!AE691</f>
        <v>0</v>
      </c>
      <c r="D738" s="51">
        <f>'Raw Data'!J691</f>
        <v>39797.84</v>
      </c>
      <c r="E738" s="52">
        <f t="shared" si="1"/>
        <v>-39797.84</v>
      </c>
      <c r="F738" s="53"/>
      <c r="G738" s="54">
        <f>'Raw Data'!AG691</f>
        <v>0</v>
      </c>
      <c r="H738" s="55">
        <f>'Raw Data'!L691</f>
        <v>0.07</v>
      </c>
      <c r="I738" s="56">
        <f t="shared" si="2"/>
        <v>-0.07</v>
      </c>
      <c r="J738" s="57"/>
      <c r="K738" s="58" t="str">
        <f>'Raw Data'!AH691</f>
        <v/>
      </c>
      <c r="L738" s="51">
        <f>'Raw Data'!N691</f>
        <v>2437.87</v>
      </c>
      <c r="M738" s="52">
        <f t="shared" si="3"/>
        <v>-2437.87</v>
      </c>
      <c r="N738" s="57"/>
      <c r="O738" s="58">
        <f>'Raw Data'!AS691</f>
        <v>149.7</v>
      </c>
      <c r="P738" s="51">
        <f>'Raw Data'!Y691</f>
        <v>153.35</v>
      </c>
      <c r="Q738" s="52">
        <f t="shared" si="4"/>
        <v>3.65</v>
      </c>
      <c r="R738" s="57"/>
      <c r="S738" s="58">
        <f t="shared" si="5"/>
        <v>-2434.22</v>
      </c>
    </row>
    <row r="739" ht="12.75" customHeight="1">
      <c r="A739" s="64">
        <v>44505.0</v>
      </c>
      <c r="B739" s="60">
        <f>'Raw Data'!C732</f>
        <v>6910145</v>
      </c>
      <c r="C739" s="50">
        <f>'Raw Data'!AE732</f>
        <v>0</v>
      </c>
      <c r="D739" s="51">
        <f>'Raw Data'!J732</f>
        <v>260170</v>
      </c>
      <c r="E739" s="52">
        <f t="shared" si="1"/>
        <v>-260170</v>
      </c>
      <c r="F739" s="53"/>
      <c r="G739" s="54">
        <f>'Raw Data'!AG732</f>
        <v>0</v>
      </c>
      <c r="H739" s="55">
        <f>'Raw Data'!L732</f>
        <v>0.07</v>
      </c>
      <c r="I739" s="56">
        <f t="shared" si="2"/>
        <v>-0.07</v>
      </c>
      <c r="J739" s="57"/>
      <c r="K739" s="58" t="str">
        <f>'Raw Data'!AH732</f>
        <v/>
      </c>
      <c r="L739" s="51">
        <f>'Raw Data'!N732</f>
        <v>15660.2</v>
      </c>
      <c r="M739" s="52">
        <f t="shared" si="3"/>
        <v>-15660.2</v>
      </c>
      <c r="N739" s="57"/>
      <c r="O739" s="58">
        <f>'Raw Data'!AS732</f>
        <v>213.85</v>
      </c>
      <c r="P739" s="51">
        <f>'Raw Data'!Y732</f>
        <v>153.35</v>
      </c>
      <c r="Q739" s="52">
        <f t="shared" si="4"/>
        <v>-60.5</v>
      </c>
      <c r="R739" s="57"/>
      <c r="S739" s="58">
        <f t="shared" si="5"/>
        <v>-15720.7</v>
      </c>
    </row>
    <row r="740" ht="12.75" customHeight="1">
      <c r="A740" s="64">
        <v>44505.0</v>
      </c>
      <c r="B740" s="60">
        <f>'Raw Data'!C692</f>
        <v>6912703</v>
      </c>
      <c r="C740" s="50">
        <f>'Raw Data'!AE692</f>
        <v>0</v>
      </c>
      <c r="D740" s="51">
        <f>'Raw Data'!J692</f>
        <v>39435.27</v>
      </c>
      <c r="E740" s="52">
        <f t="shared" si="1"/>
        <v>-39435.27</v>
      </c>
      <c r="F740" s="53"/>
      <c r="G740" s="54">
        <f>'Raw Data'!AG692</f>
        <v>0</v>
      </c>
      <c r="H740" s="55">
        <f>'Raw Data'!L692</f>
        <v>0.07</v>
      </c>
      <c r="I740" s="56">
        <f t="shared" si="2"/>
        <v>-0.07</v>
      </c>
      <c r="J740" s="57"/>
      <c r="K740" s="58" t="str">
        <f>'Raw Data'!AH692</f>
        <v/>
      </c>
      <c r="L740" s="51">
        <f>'Raw Data'!N692</f>
        <v>2416.12</v>
      </c>
      <c r="M740" s="52">
        <f t="shared" si="3"/>
        <v>-2416.12</v>
      </c>
      <c r="N740" s="57"/>
      <c r="O740" s="58">
        <f>'Raw Data'!AS692</f>
        <v>2704.03</v>
      </c>
      <c r="P740" s="51">
        <f>'Raw Data'!Y692</f>
        <v>386.35</v>
      </c>
      <c r="Q740" s="52">
        <f t="shared" si="4"/>
        <v>-2317.68</v>
      </c>
      <c r="R740" s="57"/>
      <c r="S740" s="58">
        <f t="shared" si="5"/>
        <v>-4733.8</v>
      </c>
    </row>
    <row r="741" ht="12.75" customHeight="1">
      <c r="A741" s="64">
        <v>44505.0</v>
      </c>
      <c r="B741" s="60">
        <f>'Raw Data'!C761</f>
        <v>6913519</v>
      </c>
      <c r="C741" s="50">
        <f>'Raw Data'!AE761</f>
        <v>0</v>
      </c>
      <c r="D741" s="51">
        <f>'Raw Data'!J761</f>
        <v>25126</v>
      </c>
      <c r="E741" s="52">
        <f t="shared" si="1"/>
        <v>-25126</v>
      </c>
      <c r="F741" s="53"/>
      <c r="G741" s="54">
        <f>'Raw Data'!AG761</f>
        <v>0</v>
      </c>
      <c r="H741" s="55">
        <f>'Raw Data'!L761</f>
        <v>0.07</v>
      </c>
      <c r="I741" s="56">
        <f t="shared" si="2"/>
        <v>-0.07</v>
      </c>
      <c r="J741" s="57"/>
      <c r="K741" s="58">
        <f>'Raw Data'!AH761</f>
        <v>1548.56</v>
      </c>
      <c r="L741" s="51">
        <f>'Raw Data'!N761</f>
        <v>1557.56</v>
      </c>
      <c r="M741" s="52">
        <f t="shared" si="3"/>
        <v>-9</v>
      </c>
      <c r="N741" s="57"/>
      <c r="O741" s="58">
        <f>'Raw Data'!AS761</f>
        <v>444.15</v>
      </c>
      <c r="P741" s="51">
        <f>'Raw Data'!Y761</f>
        <v>386.35</v>
      </c>
      <c r="Q741" s="52">
        <f t="shared" si="4"/>
        <v>-57.8</v>
      </c>
      <c r="R741" s="57"/>
      <c r="S741" s="58">
        <f t="shared" si="5"/>
        <v>-66.8</v>
      </c>
    </row>
    <row r="742" ht="15.75" customHeight="1">
      <c r="A742" s="64">
        <v>44505.0</v>
      </c>
      <c r="B742" s="60">
        <f>'Raw Data'!C718</f>
        <v>6914807</v>
      </c>
      <c r="C742" s="50">
        <f>'Raw Data'!AE718</f>
        <v>0</v>
      </c>
      <c r="D742" s="51">
        <f>'Raw Data'!J718</f>
        <v>78337</v>
      </c>
      <c r="E742" s="52">
        <f t="shared" si="1"/>
        <v>-78337</v>
      </c>
      <c r="F742" s="53"/>
      <c r="G742" s="54">
        <f>'Raw Data'!AG718</f>
        <v>0</v>
      </c>
      <c r="H742" s="55">
        <f>'Raw Data'!L718</f>
        <v>0.07</v>
      </c>
      <c r="I742" s="56">
        <f t="shared" si="2"/>
        <v>-0.07</v>
      </c>
      <c r="J742" s="57"/>
      <c r="K742" s="58">
        <f>'Raw Data'!AH718</f>
        <v>32.04</v>
      </c>
      <c r="L742" s="51">
        <f>'Raw Data'!N718</f>
        <v>4750.22</v>
      </c>
      <c r="M742" s="52">
        <f t="shared" si="3"/>
        <v>-4718.18</v>
      </c>
      <c r="N742" s="57"/>
      <c r="O742" s="58">
        <f>'Raw Data'!AS718</f>
        <v>125.48</v>
      </c>
      <c r="P742" s="51">
        <f>'Raw Data'!Y718</f>
        <v>297.85</v>
      </c>
      <c r="Q742" s="52">
        <f t="shared" si="4"/>
        <v>172.37</v>
      </c>
      <c r="R742" s="57"/>
      <c r="S742" s="58">
        <f t="shared" si="5"/>
        <v>-4545.81</v>
      </c>
    </row>
    <row r="743" ht="15.75" customHeight="1">
      <c r="A743" s="64">
        <v>44505.0</v>
      </c>
      <c r="B743" s="60">
        <f>'Raw Data'!C707</f>
        <v>6915423</v>
      </c>
      <c r="C743" s="50">
        <f>'Raw Data'!AE707</f>
        <v>0</v>
      </c>
      <c r="D743" s="51">
        <f>'Raw Data'!J707</f>
        <v>42509</v>
      </c>
      <c r="E743" s="52">
        <f t="shared" si="1"/>
        <v>-42509</v>
      </c>
      <c r="F743" s="53"/>
      <c r="G743" s="54">
        <f>'Raw Data'!AG707</f>
        <v>0</v>
      </c>
      <c r="H743" s="55">
        <f>'Raw Data'!L707</f>
        <v>0.07</v>
      </c>
      <c r="I743" s="56">
        <f t="shared" si="2"/>
        <v>-0.07</v>
      </c>
      <c r="J743" s="57"/>
      <c r="K743" s="58">
        <f>'Raw Data'!AH707</f>
        <v>2372.9</v>
      </c>
      <c r="L743" s="51">
        <f>'Raw Data'!N707</f>
        <v>2600.54</v>
      </c>
      <c r="M743" s="52">
        <f t="shared" si="3"/>
        <v>-227.64</v>
      </c>
      <c r="N743" s="57"/>
      <c r="O743" s="58">
        <f>'Raw Data'!AS707</f>
        <v>378.85</v>
      </c>
      <c r="P743" s="51">
        <f>'Raw Data'!Y707</f>
        <v>378.35</v>
      </c>
      <c r="Q743" s="52">
        <f t="shared" si="4"/>
        <v>-0.5</v>
      </c>
      <c r="R743" s="57"/>
      <c r="S743" s="58">
        <f t="shared" si="5"/>
        <v>-228.14</v>
      </c>
    </row>
    <row r="744" ht="15.75" customHeight="1">
      <c r="A744" s="64">
        <v>44505.0</v>
      </c>
      <c r="B744" s="60">
        <f>'Raw Data'!C750</f>
        <v>6915471</v>
      </c>
      <c r="C744" s="50">
        <f>'Raw Data'!AE750</f>
        <v>0</v>
      </c>
      <c r="D744" s="51" t="str">
        <f>'Raw Data'!J750</f>
        <v/>
      </c>
      <c r="E744" s="52">
        <f t="shared" si="1"/>
        <v>0</v>
      </c>
      <c r="F744" s="53"/>
      <c r="G744" s="54">
        <f>'Raw Data'!AG750</f>
        <v>0</v>
      </c>
      <c r="H744" s="55">
        <f>'Raw Data'!L750</f>
        <v>0</v>
      </c>
      <c r="I744" s="56">
        <f t="shared" si="2"/>
        <v>0</v>
      </c>
      <c r="J744" s="57"/>
      <c r="K744" s="58" t="str">
        <f>'Raw Data'!AH750</f>
        <v/>
      </c>
      <c r="L744" s="51">
        <f>'Raw Data'!N750</f>
        <v>0</v>
      </c>
      <c r="M744" s="52">
        <f t="shared" si="3"/>
        <v>0</v>
      </c>
      <c r="N744" s="57"/>
      <c r="O744" s="58">
        <f>'Raw Data'!AS750</f>
        <v>112.35</v>
      </c>
      <c r="P744" s="51">
        <f>'Raw Data'!Y750</f>
        <v>108.2</v>
      </c>
      <c r="Q744" s="52">
        <f t="shared" si="4"/>
        <v>-4.15</v>
      </c>
      <c r="R744" s="57"/>
      <c r="S744" s="58">
        <f t="shared" si="5"/>
        <v>-4.15</v>
      </c>
    </row>
    <row r="745" ht="15.75" customHeight="1">
      <c r="A745" s="64">
        <v>44505.0</v>
      </c>
      <c r="B745" s="60">
        <f>'Raw Data'!C767</f>
        <v>6916510</v>
      </c>
      <c r="C745" s="50">
        <f>'Raw Data'!AE767</f>
        <v>0</v>
      </c>
      <c r="D745" s="51">
        <f>'Raw Data'!J767</f>
        <v>86198</v>
      </c>
      <c r="E745" s="52">
        <f t="shared" si="1"/>
        <v>-86198</v>
      </c>
      <c r="F745" s="53"/>
      <c r="G745" s="54">
        <f>'Raw Data'!AG767</f>
        <v>0</v>
      </c>
      <c r="H745" s="55">
        <f>'Raw Data'!L767</f>
        <v>0.075</v>
      </c>
      <c r="I745" s="56">
        <f t="shared" si="2"/>
        <v>-0.075</v>
      </c>
      <c r="J745" s="57"/>
      <c r="K745" s="58" t="str">
        <f>'Raw Data'!AH767</f>
        <v/>
      </c>
      <c r="L745" s="51">
        <f>'Raw Data'!N767</f>
        <v>4046.92</v>
      </c>
      <c r="M745" s="52">
        <f t="shared" si="3"/>
        <v>-4046.92</v>
      </c>
      <c r="N745" s="57"/>
      <c r="O745" s="58">
        <f>'Raw Data'!AS767</f>
        <v>208.15</v>
      </c>
      <c r="P745" s="51">
        <f>'Raw Data'!Y767</f>
        <v>98.2</v>
      </c>
      <c r="Q745" s="52">
        <f t="shared" si="4"/>
        <v>-109.95</v>
      </c>
      <c r="R745" s="57"/>
      <c r="S745" s="58">
        <f t="shared" si="5"/>
        <v>-4156.87</v>
      </c>
    </row>
    <row r="746" ht="15.75" customHeight="1">
      <c r="A746" s="64">
        <v>44505.0</v>
      </c>
      <c r="B746" s="60">
        <f>'Raw Data'!C733</f>
        <v>6918540</v>
      </c>
      <c r="C746" s="50">
        <f>'Raw Data'!AE733</f>
        <v>0</v>
      </c>
      <c r="D746" s="51">
        <f>'Raw Data'!J733</f>
        <v>46160</v>
      </c>
      <c r="E746" s="52">
        <f t="shared" si="1"/>
        <v>-46160</v>
      </c>
      <c r="F746" s="53"/>
      <c r="G746" s="54">
        <f>'Raw Data'!AG733</f>
        <v>0</v>
      </c>
      <c r="H746" s="55">
        <f>'Raw Data'!L733</f>
        <v>0</v>
      </c>
      <c r="I746" s="56">
        <f t="shared" si="2"/>
        <v>0</v>
      </c>
      <c r="J746" s="57"/>
      <c r="K746" s="58" t="str">
        <f>'Raw Data'!AH733</f>
        <v/>
      </c>
      <c r="L746" s="51">
        <f>'Raw Data'!N733</f>
        <v>0</v>
      </c>
      <c r="M746" s="52">
        <f t="shared" si="3"/>
        <v>0</v>
      </c>
      <c r="N746" s="57"/>
      <c r="O746" s="58">
        <f>'Raw Data'!AS733</f>
        <v>191.15</v>
      </c>
      <c r="P746" s="51">
        <f>'Raw Data'!Y733</f>
        <v>153.35</v>
      </c>
      <c r="Q746" s="52">
        <f t="shared" si="4"/>
        <v>-37.8</v>
      </c>
      <c r="R746" s="57"/>
      <c r="S746" s="58">
        <f t="shared" si="5"/>
        <v>-37.8</v>
      </c>
    </row>
    <row r="747" ht="15.75" customHeight="1">
      <c r="A747" s="64">
        <v>44505.0</v>
      </c>
      <c r="B747" s="60">
        <f>'Raw Data'!C734</f>
        <v>6918895</v>
      </c>
      <c r="C747" s="50">
        <f>'Raw Data'!AE734</f>
        <v>0</v>
      </c>
      <c r="D747" s="51">
        <f>'Raw Data'!J734</f>
        <v>43175</v>
      </c>
      <c r="E747" s="52">
        <f t="shared" si="1"/>
        <v>-43175</v>
      </c>
      <c r="F747" s="53"/>
      <c r="G747" s="54">
        <f>'Raw Data'!AG734</f>
        <v>0</v>
      </c>
      <c r="H747" s="55">
        <f>'Raw Data'!L734</f>
        <v>0.065</v>
      </c>
      <c r="I747" s="56">
        <f t="shared" si="2"/>
        <v>-0.065</v>
      </c>
      <c r="J747" s="57"/>
      <c r="K747" s="58" t="str">
        <f>'Raw Data'!AH734</f>
        <v/>
      </c>
      <c r="L747" s="51">
        <f>'Raw Data'!N734</f>
        <v>2615.5</v>
      </c>
      <c r="M747" s="52">
        <f t="shared" si="3"/>
        <v>-2615.5</v>
      </c>
      <c r="N747" s="57"/>
      <c r="O747" s="58">
        <f>'Raw Data'!AS734</f>
        <v>1832.35</v>
      </c>
      <c r="P747" s="51">
        <f>'Raw Data'!Y734</f>
        <v>100.2</v>
      </c>
      <c r="Q747" s="52">
        <f t="shared" si="4"/>
        <v>-1732.15</v>
      </c>
      <c r="R747" s="57"/>
      <c r="S747" s="58">
        <f t="shared" si="5"/>
        <v>-4347.65</v>
      </c>
    </row>
    <row r="748" ht="15.75" customHeight="1">
      <c r="A748" s="64">
        <v>44505.0</v>
      </c>
      <c r="B748" s="60">
        <f>'Raw Data'!C693</f>
        <v>6920761</v>
      </c>
      <c r="C748" s="50">
        <f>'Raw Data'!AE693</f>
        <v>0</v>
      </c>
      <c r="D748" s="51">
        <f>'Raw Data'!J693</f>
        <v>47271</v>
      </c>
      <c r="E748" s="52">
        <f t="shared" si="1"/>
        <v>-47271</v>
      </c>
      <c r="F748" s="53"/>
      <c r="G748" s="54">
        <f>'Raw Data'!AG693</f>
        <v>0</v>
      </c>
      <c r="H748" s="55">
        <f>'Raw Data'!L693</f>
        <v>0.07</v>
      </c>
      <c r="I748" s="56">
        <f t="shared" si="2"/>
        <v>-0.07</v>
      </c>
      <c r="J748" s="57"/>
      <c r="K748" s="58" t="str">
        <f>'Raw Data'!AH693</f>
        <v/>
      </c>
      <c r="L748" s="51">
        <f>'Raw Data'!N693</f>
        <v>2886.26</v>
      </c>
      <c r="M748" s="52">
        <f t="shared" si="3"/>
        <v>-2886.26</v>
      </c>
      <c r="N748" s="57"/>
      <c r="O748" s="58">
        <f>'Raw Data'!AS693</f>
        <v>2894.67</v>
      </c>
      <c r="P748" s="51">
        <f>'Raw Data'!Y693</f>
        <v>378.35</v>
      </c>
      <c r="Q748" s="52">
        <f t="shared" si="4"/>
        <v>-2516.32</v>
      </c>
      <c r="R748" s="57"/>
      <c r="S748" s="58">
        <f t="shared" si="5"/>
        <v>-5402.58</v>
      </c>
    </row>
    <row r="749" ht="15.75" customHeight="1">
      <c r="A749" s="64">
        <v>44505.0</v>
      </c>
      <c r="B749" s="60">
        <f>'Raw Data'!C719</f>
        <v>6922219</v>
      </c>
      <c r="C749" s="50">
        <f>'Raw Data'!AE719</f>
        <v>0</v>
      </c>
      <c r="D749" s="51">
        <f>'Raw Data'!J719</f>
        <v>273918.6</v>
      </c>
      <c r="E749" s="52">
        <f t="shared" si="1"/>
        <v>-273918.6</v>
      </c>
      <c r="F749" s="53"/>
      <c r="G749" s="54">
        <f>'Raw Data'!AG719</f>
        <v>0</v>
      </c>
      <c r="H749" s="55">
        <f>'Raw Data'!L719</f>
        <v>0.07</v>
      </c>
      <c r="I749" s="56">
        <f t="shared" si="2"/>
        <v>-0.07</v>
      </c>
      <c r="J749" s="57"/>
      <c r="K749" s="58">
        <f>'Raw Data'!AH719</f>
        <v>29.9</v>
      </c>
      <c r="L749" s="51">
        <f>'Raw Data'!N719</f>
        <v>16485.12</v>
      </c>
      <c r="M749" s="52">
        <f t="shared" si="3"/>
        <v>-16455.22</v>
      </c>
      <c r="N749" s="57"/>
      <c r="O749" s="58">
        <f>'Raw Data'!AS719</f>
        <v>396.85</v>
      </c>
      <c r="P749" s="51">
        <f>'Raw Data'!Y719</f>
        <v>376.35</v>
      </c>
      <c r="Q749" s="52">
        <f t="shared" si="4"/>
        <v>-20.5</v>
      </c>
      <c r="R749" s="57"/>
      <c r="S749" s="58">
        <f t="shared" si="5"/>
        <v>-16475.72</v>
      </c>
    </row>
    <row r="750" ht="15.75" customHeight="1">
      <c r="A750" s="64">
        <v>44505.0</v>
      </c>
      <c r="B750" s="60">
        <f>'Raw Data'!C773</f>
        <v>6922520</v>
      </c>
      <c r="C750" s="50">
        <f>'Raw Data'!AE773</f>
        <v>0</v>
      </c>
      <c r="D750" s="51">
        <f>'Raw Data'!J773</f>
        <v>180125</v>
      </c>
      <c r="E750" s="52">
        <f t="shared" si="1"/>
        <v>-180125</v>
      </c>
      <c r="F750" s="53"/>
      <c r="G750" s="54">
        <f>'Raw Data'!AG773</f>
        <v>0</v>
      </c>
      <c r="H750" s="55">
        <f>'Raw Data'!L773</f>
        <v>0.07</v>
      </c>
      <c r="I750" s="56">
        <f t="shared" si="2"/>
        <v>-0.07</v>
      </c>
      <c r="J750" s="57"/>
      <c r="K750" s="58">
        <f>'Raw Data'!AH773</f>
        <v>10850</v>
      </c>
      <c r="L750" s="51">
        <f>'Raw Data'!N773</f>
        <v>10857.5</v>
      </c>
      <c r="M750" s="52">
        <f t="shared" si="3"/>
        <v>-7.5</v>
      </c>
      <c r="N750" s="57"/>
      <c r="O750" s="58">
        <f>'Raw Data'!AS773</f>
        <v>102.35</v>
      </c>
      <c r="P750" s="51">
        <f>'Raw Data'!Y773</f>
        <v>108.2</v>
      </c>
      <c r="Q750" s="52">
        <f t="shared" si="4"/>
        <v>5.85</v>
      </c>
      <c r="R750" s="57"/>
      <c r="S750" s="58">
        <f t="shared" si="5"/>
        <v>-1.65</v>
      </c>
    </row>
    <row r="751" ht="15.75" customHeight="1">
      <c r="A751" s="64">
        <v>44505.0</v>
      </c>
      <c r="B751" s="60">
        <f>'Raw Data'!C720</f>
        <v>6924021</v>
      </c>
      <c r="C751" s="50">
        <f>'Raw Data'!AE720</f>
        <v>0</v>
      </c>
      <c r="D751" s="51">
        <f>'Raw Data'!J720</f>
        <v>14886</v>
      </c>
      <c r="E751" s="52">
        <f t="shared" si="1"/>
        <v>-14886</v>
      </c>
      <c r="F751" s="53"/>
      <c r="G751" s="54">
        <f>'Raw Data'!AG720</f>
        <v>0</v>
      </c>
      <c r="H751" s="55">
        <f>'Raw Data'!L720</f>
        <v>0.065</v>
      </c>
      <c r="I751" s="56">
        <f t="shared" si="2"/>
        <v>-0.065</v>
      </c>
      <c r="J751" s="57"/>
      <c r="K751" s="58">
        <f>'Raw Data'!AH720</f>
        <v>901</v>
      </c>
      <c r="L751" s="51">
        <f>'Raw Data'!N720</f>
        <v>918.16</v>
      </c>
      <c r="M751" s="52">
        <f t="shared" si="3"/>
        <v>-17.16</v>
      </c>
      <c r="N751" s="57"/>
      <c r="O751" s="58">
        <f>'Raw Data'!AS720</f>
        <v>102.35</v>
      </c>
      <c r="P751" s="51">
        <f>'Raw Data'!Y720</f>
        <v>98.2</v>
      </c>
      <c r="Q751" s="52">
        <f t="shared" si="4"/>
        <v>-4.15</v>
      </c>
      <c r="R751" s="57"/>
      <c r="S751" s="58">
        <f t="shared" si="5"/>
        <v>-21.31</v>
      </c>
    </row>
    <row r="752" ht="15.75" customHeight="1">
      <c r="A752" s="64">
        <v>44505.0</v>
      </c>
      <c r="B752" s="60">
        <f>'Raw Data'!C694</f>
        <v>6930787</v>
      </c>
      <c r="C752" s="50">
        <f>'Raw Data'!AE694</f>
        <v>0</v>
      </c>
      <c r="D752" s="51">
        <f>'Raw Data'!J694</f>
        <v>116899</v>
      </c>
      <c r="E752" s="52">
        <f t="shared" si="1"/>
        <v>-116899</v>
      </c>
      <c r="F752" s="53"/>
      <c r="G752" s="54">
        <f>'Raw Data'!AG694</f>
        <v>0</v>
      </c>
      <c r="H752" s="55">
        <f>'Raw Data'!L694</f>
        <v>0.07</v>
      </c>
      <c r="I752" s="56">
        <f t="shared" si="2"/>
        <v>-0.07</v>
      </c>
      <c r="J752" s="57"/>
      <c r="K752" s="58" t="str">
        <f>'Raw Data'!AH694</f>
        <v/>
      </c>
      <c r="L752" s="51">
        <f>'Raw Data'!N694</f>
        <v>7063.94</v>
      </c>
      <c r="M752" s="52">
        <f t="shared" si="3"/>
        <v>-7063.94</v>
      </c>
      <c r="N752" s="57"/>
      <c r="O752" s="58">
        <f>'Raw Data'!AS694</f>
        <v>7221.95</v>
      </c>
      <c r="P752" s="51">
        <f>'Raw Data'!Y694</f>
        <v>371.85</v>
      </c>
      <c r="Q752" s="52">
        <f t="shared" si="4"/>
        <v>-6850.1</v>
      </c>
      <c r="R752" s="57"/>
      <c r="S752" s="58">
        <f t="shared" si="5"/>
        <v>-13914.04</v>
      </c>
    </row>
    <row r="753" ht="15.75" customHeight="1">
      <c r="A753" s="64">
        <v>44505.0</v>
      </c>
      <c r="B753" s="60">
        <f>'Raw Data'!C708</f>
        <v>6930968</v>
      </c>
      <c r="C753" s="50">
        <f>'Raw Data'!AE708</f>
        <v>0</v>
      </c>
      <c r="D753" s="51">
        <f>'Raw Data'!J708</f>
        <v>42953</v>
      </c>
      <c r="E753" s="52">
        <f t="shared" si="1"/>
        <v>-42953</v>
      </c>
      <c r="F753" s="53"/>
      <c r="G753" s="54">
        <f>'Raw Data'!AG708</f>
        <v>0</v>
      </c>
      <c r="H753" s="55">
        <f>'Raw Data'!L708</f>
        <v>0.07</v>
      </c>
      <c r="I753" s="56">
        <f t="shared" si="2"/>
        <v>-0.07</v>
      </c>
      <c r="J753" s="57"/>
      <c r="K753" s="58">
        <f>'Raw Data'!AH708</f>
        <v>2585.24</v>
      </c>
      <c r="L753" s="51">
        <f>'Raw Data'!N708</f>
        <v>2627.18</v>
      </c>
      <c r="M753" s="52">
        <f t="shared" si="3"/>
        <v>-41.94</v>
      </c>
      <c r="N753" s="57"/>
      <c r="O753" s="58">
        <f>'Raw Data'!AS708</f>
        <v>417.35</v>
      </c>
      <c r="P753" s="51">
        <f>'Raw Data'!Y708</f>
        <v>384.35</v>
      </c>
      <c r="Q753" s="52">
        <f t="shared" si="4"/>
        <v>-33</v>
      </c>
      <c r="R753" s="57"/>
      <c r="S753" s="58">
        <f t="shared" si="5"/>
        <v>-74.94</v>
      </c>
    </row>
    <row r="754" ht="15.75" customHeight="1">
      <c r="A754" s="64">
        <v>44505.0</v>
      </c>
      <c r="B754" s="60">
        <f>'Raw Data'!C675</f>
        <v>6932116</v>
      </c>
      <c r="C754" s="50">
        <f>'Raw Data'!AE675</f>
        <v>0</v>
      </c>
      <c r="D754" s="51">
        <f>'Raw Data'!J675</f>
        <v>34359.23</v>
      </c>
      <c r="E754" s="52">
        <f t="shared" si="1"/>
        <v>-34359.23</v>
      </c>
      <c r="F754" s="53"/>
      <c r="G754" s="54">
        <f>'Raw Data'!AG675</f>
        <v>0</v>
      </c>
      <c r="H754" s="55">
        <f>'Raw Data'!L675</f>
        <v>0.07</v>
      </c>
      <c r="I754" s="56">
        <f t="shared" si="2"/>
        <v>-0.07</v>
      </c>
      <c r="J754" s="57"/>
      <c r="K754" s="58" t="str">
        <f>'Raw Data'!AH675</f>
        <v/>
      </c>
      <c r="L754" s="51">
        <f>'Raw Data'!N675</f>
        <v>2111.55</v>
      </c>
      <c r="M754" s="52">
        <f t="shared" si="3"/>
        <v>-2111.55</v>
      </c>
      <c r="N754" s="57"/>
      <c r="O754" s="58">
        <f>'Raw Data'!AS675</f>
        <v>2525.4</v>
      </c>
      <c r="P754" s="51">
        <f>'Raw Data'!Y675</f>
        <v>378.35</v>
      </c>
      <c r="Q754" s="52">
        <f t="shared" si="4"/>
        <v>-2147.05</v>
      </c>
      <c r="R754" s="57"/>
      <c r="S754" s="58">
        <f t="shared" si="5"/>
        <v>-4258.6</v>
      </c>
    </row>
    <row r="755" ht="15.75" customHeight="1">
      <c r="A755" s="64">
        <v>44505.0</v>
      </c>
      <c r="B755" s="60">
        <f>'Raw Data'!C676</f>
        <v>6937964</v>
      </c>
      <c r="C755" s="50">
        <f>'Raw Data'!AE676</f>
        <v>0</v>
      </c>
      <c r="D755" s="51">
        <f>'Raw Data'!J676</f>
        <v>20490</v>
      </c>
      <c r="E755" s="52">
        <f t="shared" si="1"/>
        <v>-20490</v>
      </c>
      <c r="F755" s="53"/>
      <c r="G755" s="54">
        <f>'Raw Data'!AG676</f>
        <v>0</v>
      </c>
      <c r="H755" s="55">
        <f>'Raw Data'!L676</f>
        <v>0.07</v>
      </c>
      <c r="I755" s="56">
        <f t="shared" si="2"/>
        <v>-0.07</v>
      </c>
      <c r="J755" s="57"/>
      <c r="K755" s="58" t="str">
        <f>'Raw Data'!AH676</f>
        <v/>
      </c>
      <c r="L755" s="51">
        <f>'Raw Data'!N676</f>
        <v>1279.4</v>
      </c>
      <c r="M755" s="52">
        <f t="shared" si="3"/>
        <v>-1279.4</v>
      </c>
      <c r="N755" s="57"/>
      <c r="O755" s="58">
        <f>'Raw Data'!AS676</f>
        <v>1686.25</v>
      </c>
      <c r="P755" s="51">
        <f>'Raw Data'!Y676</f>
        <v>386.35</v>
      </c>
      <c r="Q755" s="52">
        <f t="shared" si="4"/>
        <v>-1299.9</v>
      </c>
      <c r="R755" s="57"/>
      <c r="S755" s="58">
        <f t="shared" si="5"/>
        <v>-2579.3</v>
      </c>
    </row>
    <row r="756" ht="15.75" customHeight="1">
      <c r="A756" s="64">
        <v>44505.0</v>
      </c>
      <c r="B756" s="60">
        <f>'Raw Data'!C695</f>
        <v>6939715</v>
      </c>
      <c r="C756" s="50">
        <f>'Raw Data'!AE695</f>
        <v>0</v>
      </c>
      <c r="D756" s="51">
        <f>'Raw Data'!J695</f>
        <v>20276</v>
      </c>
      <c r="E756" s="52">
        <f t="shared" si="1"/>
        <v>-20276</v>
      </c>
      <c r="F756" s="53"/>
      <c r="G756" s="54">
        <f>'Raw Data'!AG695</f>
        <v>0</v>
      </c>
      <c r="H756" s="55">
        <f>'Raw Data'!L695</f>
        <v>0.065</v>
      </c>
      <c r="I756" s="56">
        <f t="shared" si="2"/>
        <v>-0.065</v>
      </c>
      <c r="J756" s="57"/>
      <c r="K756" s="58" t="str">
        <f>'Raw Data'!AH695</f>
        <v/>
      </c>
      <c r="L756" s="51">
        <f>'Raw Data'!N695</f>
        <v>1241.56</v>
      </c>
      <c r="M756" s="52">
        <f t="shared" si="3"/>
        <v>-1241.56</v>
      </c>
      <c r="N756" s="57"/>
      <c r="O756" s="58">
        <f>'Raw Data'!AS695</f>
        <v>1483.75</v>
      </c>
      <c r="P756" s="51">
        <f>'Raw Data'!Y695</f>
        <v>386.35</v>
      </c>
      <c r="Q756" s="52">
        <f t="shared" si="4"/>
        <v>-1097.4</v>
      </c>
      <c r="R756" s="57"/>
      <c r="S756" s="58">
        <f t="shared" si="5"/>
        <v>-2338.96</v>
      </c>
    </row>
    <row r="757" ht="15.75" customHeight="1">
      <c r="A757" s="64">
        <v>44505.0</v>
      </c>
      <c r="B757" s="60">
        <f>'Raw Data'!C696</f>
        <v>6944526</v>
      </c>
      <c r="C757" s="50">
        <f>'Raw Data'!AE696</f>
        <v>0</v>
      </c>
      <c r="D757" s="51">
        <f>'Raw Data'!J696</f>
        <v>49947</v>
      </c>
      <c r="E757" s="52">
        <f t="shared" si="1"/>
        <v>-49947</v>
      </c>
      <c r="F757" s="53"/>
      <c r="G757" s="54">
        <f>'Raw Data'!AG696</f>
        <v>0</v>
      </c>
      <c r="H757" s="55">
        <f>'Raw Data'!L696</f>
        <v>0</v>
      </c>
      <c r="I757" s="56">
        <f t="shared" si="2"/>
        <v>0</v>
      </c>
      <c r="J757" s="57"/>
      <c r="K757" s="58" t="str">
        <f>'Raw Data'!AH696</f>
        <v/>
      </c>
      <c r="L757" s="51">
        <f>'Raw Data'!N696</f>
        <v>0</v>
      </c>
      <c r="M757" s="52">
        <f t="shared" si="3"/>
        <v>0</v>
      </c>
      <c r="N757" s="57"/>
      <c r="O757" s="58">
        <f>'Raw Data'!AS696</f>
        <v>155.29</v>
      </c>
      <c r="P757" s="51">
        <f>'Raw Data'!Y696</f>
        <v>208.6</v>
      </c>
      <c r="Q757" s="52">
        <f t="shared" si="4"/>
        <v>53.31</v>
      </c>
      <c r="R757" s="57"/>
      <c r="S757" s="58">
        <f t="shared" si="5"/>
        <v>53.31</v>
      </c>
    </row>
    <row r="758" ht="15.75" customHeight="1">
      <c r="A758" s="64">
        <v>44505.0</v>
      </c>
      <c r="B758" s="60">
        <f>'Raw Data'!C709</f>
        <v>6944870</v>
      </c>
      <c r="C758" s="50">
        <f>'Raw Data'!AE709</f>
        <v>0</v>
      </c>
      <c r="D758" s="51">
        <f>'Raw Data'!J709</f>
        <v>47815</v>
      </c>
      <c r="E758" s="52">
        <f t="shared" si="1"/>
        <v>-47815</v>
      </c>
      <c r="F758" s="53"/>
      <c r="G758" s="54">
        <f>'Raw Data'!AG709</f>
        <v>0</v>
      </c>
      <c r="H758" s="55">
        <f>'Raw Data'!L709</f>
        <v>0.065</v>
      </c>
      <c r="I758" s="56">
        <f t="shared" si="2"/>
        <v>-0.065</v>
      </c>
      <c r="J758" s="57"/>
      <c r="K758" s="58">
        <f>'Raw Data'!AH709</f>
        <v>2856.46</v>
      </c>
      <c r="L758" s="51">
        <f>'Raw Data'!N709</f>
        <v>2893.9</v>
      </c>
      <c r="M758" s="52">
        <f t="shared" si="3"/>
        <v>-37.44</v>
      </c>
      <c r="N758" s="57"/>
      <c r="O758" s="58">
        <f>'Raw Data'!AS709</f>
        <v>386.85</v>
      </c>
      <c r="P758" s="51">
        <f>'Raw Data'!Y709</f>
        <v>386.35</v>
      </c>
      <c r="Q758" s="52">
        <f t="shared" si="4"/>
        <v>-0.5</v>
      </c>
      <c r="R758" s="57"/>
      <c r="S758" s="58">
        <f t="shared" si="5"/>
        <v>-37.94</v>
      </c>
    </row>
    <row r="759" ht="15.75" customHeight="1">
      <c r="A759" s="64">
        <v>44505.0</v>
      </c>
      <c r="B759" s="60">
        <f>'Raw Data'!C787</f>
        <v>6945268</v>
      </c>
      <c r="C759" s="50">
        <f>'Raw Data'!AE787</f>
        <v>0</v>
      </c>
      <c r="D759" s="51">
        <f>'Raw Data'!J787</f>
        <v>16489</v>
      </c>
      <c r="E759" s="52">
        <f t="shared" si="1"/>
        <v>-16489</v>
      </c>
      <c r="F759" s="53"/>
      <c r="G759" s="54">
        <f>'Raw Data'!AG787</f>
        <v>0</v>
      </c>
      <c r="H759" s="55">
        <f>'Raw Data'!L787</f>
        <v>0.07</v>
      </c>
      <c r="I759" s="56">
        <f t="shared" si="2"/>
        <v>-0.07</v>
      </c>
      <c r="J759" s="57"/>
      <c r="K759" s="58">
        <f>'Raw Data'!AH787</f>
        <v>1018.94</v>
      </c>
      <c r="L759" s="51">
        <f>'Raw Data'!N787</f>
        <v>1039.34</v>
      </c>
      <c r="M759" s="52">
        <f t="shared" si="3"/>
        <v>-20.4</v>
      </c>
      <c r="N759" s="57"/>
      <c r="O759" s="58">
        <f>'Raw Data'!AS787</f>
        <v>104.35</v>
      </c>
      <c r="P759" s="51">
        <f>'Raw Data'!Y787</f>
        <v>100.2</v>
      </c>
      <c r="Q759" s="52">
        <f t="shared" si="4"/>
        <v>-4.15</v>
      </c>
      <c r="R759" s="57"/>
      <c r="S759" s="58">
        <f t="shared" si="5"/>
        <v>-24.55</v>
      </c>
    </row>
    <row r="760" ht="15.75" customHeight="1">
      <c r="A760" s="64">
        <v>44505.0</v>
      </c>
      <c r="B760" s="60">
        <f>'Raw Data'!C762</f>
        <v>6945911</v>
      </c>
      <c r="C760" s="50">
        <f>'Raw Data'!AE762</f>
        <v>0</v>
      </c>
      <c r="D760" s="51">
        <f>'Raw Data'!J762</f>
        <v>33794</v>
      </c>
      <c r="E760" s="52">
        <f t="shared" si="1"/>
        <v>-33794</v>
      </c>
      <c r="F760" s="53"/>
      <c r="G760" s="54">
        <f>'Raw Data'!AG762</f>
        <v>0</v>
      </c>
      <c r="H760" s="55">
        <f>'Raw Data'!L762</f>
        <v>0</v>
      </c>
      <c r="I760" s="56">
        <f t="shared" si="2"/>
        <v>0</v>
      </c>
      <c r="J760" s="57"/>
      <c r="K760" s="58">
        <f>'Raw Data'!AH762</f>
        <v>2029.7</v>
      </c>
      <c r="L760" s="51">
        <f>'Raw Data'!N762</f>
        <v>0</v>
      </c>
      <c r="M760" s="52">
        <f t="shared" si="3"/>
        <v>2029.7</v>
      </c>
      <c r="N760" s="57"/>
      <c r="O760" s="58">
        <f>'Raw Data'!AS762</f>
        <v>135.85</v>
      </c>
      <c r="P760" s="51">
        <f>'Raw Data'!Y762</f>
        <v>100.2</v>
      </c>
      <c r="Q760" s="52">
        <f t="shared" si="4"/>
        <v>-35.65</v>
      </c>
      <c r="R760" s="57"/>
      <c r="S760" s="58">
        <f t="shared" si="5"/>
        <v>1994.05</v>
      </c>
    </row>
    <row r="761" ht="15.75" customHeight="1">
      <c r="A761" s="64">
        <v>44505.0</v>
      </c>
      <c r="B761" s="60">
        <f>'Raw Data'!C774</f>
        <v>6946489</v>
      </c>
      <c r="C761" s="50">
        <f>'Raw Data'!AE774</f>
        <v>0</v>
      </c>
      <c r="D761" s="51">
        <f>'Raw Data'!J774</f>
        <v>36911</v>
      </c>
      <c r="E761" s="52">
        <f t="shared" si="1"/>
        <v>-36911</v>
      </c>
      <c r="F761" s="53"/>
      <c r="G761" s="54">
        <f>'Raw Data'!AG774</f>
        <v>0</v>
      </c>
      <c r="H761" s="55">
        <f>'Raw Data'!L774</f>
        <v>0.065</v>
      </c>
      <c r="I761" s="56">
        <f t="shared" si="2"/>
        <v>-0.065</v>
      </c>
      <c r="J761" s="57"/>
      <c r="K761" s="58">
        <f>'Raw Data'!AH774</f>
        <v>1922.2</v>
      </c>
      <c r="L761" s="51">
        <f>'Raw Data'!N774</f>
        <v>2239.66</v>
      </c>
      <c r="M761" s="52">
        <f t="shared" si="3"/>
        <v>-317.46</v>
      </c>
      <c r="N761" s="57"/>
      <c r="O761" s="58">
        <f>'Raw Data'!AS774</f>
        <v>176.41</v>
      </c>
      <c r="P761" s="51">
        <f>'Raw Data'!Y774</f>
        <v>208.6</v>
      </c>
      <c r="Q761" s="52">
        <f t="shared" si="4"/>
        <v>32.19</v>
      </c>
      <c r="R761" s="57"/>
      <c r="S761" s="58">
        <f t="shared" si="5"/>
        <v>-285.27</v>
      </c>
    </row>
    <row r="762" ht="15.75" customHeight="1">
      <c r="A762" s="64">
        <v>44505.0</v>
      </c>
      <c r="B762" s="60">
        <f>'Raw Data'!C751</f>
        <v>6954683</v>
      </c>
      <c r="C762" s="50">
        <f>'Raw Data'!AE751</f>
        <v>0</v>
      </c>
      <c r="D762" s="51">
        <f>'Raw Data'!J751</f>
        <v>37843</v>
      </c>
      <c r="E762" s="52">
        <f t="shared" si="1"/>
        <v>-37843</v>
      </c>
      <c r="F762" s="53"/>
      <c r="G762" s="54">
        <f>'Raw Data'!AG751</f>
        <v>0</v>
      </c>
      <c r="H762" s="55">
        <f>'Raw Data'!L751</f>
        <v>0.075</v>
      </c>
      <c r="I762" s="56">
        <f t="shared" si="2"/>
        <v>-0.075</v>
      </c>
      <c r="J762" s="57"/>
      <c r="K762" s="58" t="str">
        <f>'Raw Data'!AH751</f>
        <v/>
      </c>
      <c r="L762" s="51">
        <f>'Raw Data'!N751</f>
        <v>2345.58</v>
      </c>
      <c r="M762" s="52">
        <f t="shared" si="3"/>
        <v>-2345.58</v>
      </c>
      <c r="N762" s="57"/>
      <c r="O762" s="58">
        <f>'Raw Data'!AS751</f>
        <v>2669.55</v>
      </c>
      <c r="P762" s="51">
        <f>'Raw Data'!Y751</f>
        <v>386.35</v>
      </c>
      <c r="Q762" s="52">
        <f t="shared" si="4"/>
        <v>-2283.2</v>
      </c>
      <c r="R762" s="57"/>
      <c r="S762" s="58">
        <f t="shared" si="5"/>
        <v>-4628.78</v>
      </c>
    </row>
    <row r="763" ht="15.75" customHeight="1">
      <c r="A763" s="64">
        <v>44505.0</v>
      </c>
      <c r="B763" s="49">
        <f>'Raw Data'!C740</f>
        <v>6959358</v>
      </c>
      <c r="C763" s="50">
        <f>'Raw Data'!AE740</f>
        <v>0</v>
      </c>
      <c r="D763" s="51">
        <f>'Raw Data'!J740</f>
        <v>78981.03</v>
      </c>
      <c r="E763" s="52">
        <f t="shared" si="1"/>
        <v>-78981.03</v>
      </c>
      <c r="F763" s="53"/>
      <c r="G763" s="54">
        <f>'Raw Data'!AG740</f>
        <v>0</v>
      </c>
      <c r="H763" s="55">
        <f>'Raw Data'!L740</f>
        <v>0.07</v>
      </c>
      <c r="I763" s="56">
        <f t="shared" si="2"/>
        <v>-0.07</v>
      </c>
      <c r="J763" s="57"/>
      <c r="K763" s="58" t="str">
        <f>'Raw Data'!AH740</f>
        <v/>
      </c>
      <c r="L763" s="51">
        <f>'Raw Data'!N740</f>
        <v>4788.86</v>
      </c>
      <c r="M763" s="52">
        <f t="shared" si="3"/>
        <v>-4788.86</v>
      </c>
      <c r="N763" s="57"/>
      <c r="O763" s="58">
        <f>'Raw Data'!AS740</f>
        <v>140.49</v>
      </c>
      <c r="P763" s="51">
        <f>'Raw Data'!Y740</f>
        <v>151.35</v>
      </c>
      <c r="Q763" s="52">
        <f t="shared" si="4"/>
        <v>10.86</v>
      </c>
      <c r="R763" s="57"/>
      <c r="S763" s="58">
        <f t="shared" si="5"/>
        <v>-4778</v>
      </c>
    </row>
    <row r="764" ht="15.75" customHeight="1">
      <c r="A764" s="64">
        <v>44505.0</v>
      </c>
      <c r="B764" s="60">
        <f>'Raw Data'!C735</f>
        <v>6960887</v>
      </c>
      <c r="C764" s="50">
        <f>'Raw Data'!AE735</f>
        <v>0</v>
      </c>
      <c r="D764" s="51">
        <f>'Raw Data'!J735</f>
        <v>107500</v>
      </c>
      <c r="E764" s="52">
        <f t="shared" si="1"/>
        <v>-107500</v>
      </c>
      <c r="F764" s="53"/>
      <c r="G764" s="54">
        <f>'Raw Data'!AG735</f>
        <v>0</v>
      </c>
      <c r="H764" s="55">
        <f>'Raw Data'!L735</f>
        <v>0.07</v>
      </c>
      <c r="I764" s="56">
        <f t="shared" si="2"/>
        <v>-0.07</v>
      </c>
      <c r="J764" s="57"/>
      <c r="K764" s="58" t="str">
        <f>'Raw Data'!AH735</f>
        <v/>
      </c>
      <c r="L764" s="51">
        <f>'Raw Data'!N735</f>
        <v>6500</v>
      </c>
      <c r="M764" s="52">
        <f t="shared" si="3"/>
        <v>-6500</v>
      </c>
      <c r="N764" s="57"/>
      <c r="O764" s="58">
        <f>'Raw Data'!AS735</f>
        <v>6853.21</v>
      </c>
      <c r="P764" s="51">
        <f>'Raw Data'!Y735</f>
        <v>376.35</v>
      </c>
      <c r="Q764" s="52">
        <f t="shared" si="4"/>
        <v>-6476.86</v>
      </c>
      <c r="R764" s="57"/>
      <c r="S764" s="58">
        <f t="shared" si="5"/>
        <v>-12976.86</v>
      </c>
    </row>
    <row r="765" ht="15.75" customHeight="1">
      <c r="A765" s="64">
        <v>44505.0</v>
      </c>
      <c r="B765" s="60">
        <f>'Raw Data'!C752</f>
        <v>6961182</v>
      </c>
      <c r="C765" s="50">
        <f>'Raw Data'!AE752</f>
        <v>0</v>
      </c>
      <c r="D765" s="51">
        <f>'Raw Data'!J752</f>
        <v>298303.6</v>
      </c>
      <c r="E765" s="52">
        <f t="shared" si="1"/>
        <v>-298303.6</v>
      </c>
      <c r="F765" s="53"/>
      <c r="G765" s="54">
        <f>'Raw Data'!AG752</f>
        <v>0</v>
      </c>
      <c r="H765" s="55">
        <f>'Raw Data'!L752</f>
        <v>0.065</v>
      </c>
      <c r="I765" s="56">
        <f t="shared" si="2"/>
        <v>-0.065</v>
      </c>
      <c r="J765" s="57"/>
      <c r="K765" s="58" t="str">
        <f>'Raw Data'!AH752</f>
        <v/>
      </c>
      <c r="L765" s="51">
        <f>'Raw Data'!N752</f>
        <v>17923.22</v>
      </c>
      <c r="M765" s="52">
        <f t="shared" si="3"/>
        <v>-17923.22</v>
      </c>
      <c r="N765" s="57"/>
      <c r="O765" s="58">
        <f>'Raw Data'!AS752</f>
        <v>391.85</v>
      </c>
      <c r="P765" s="51">
        <f>'Raw Data'!Y752</f>
        <v>386.35</v>
      </c>
      <c r="Q765" s="52">
        <f t="shared" si="4"/>
        <v>-5.5</v>
      </c>
      <c r="R765" s="57"/>
      <c r="S765" s="58">
        <f t="shared" si="5"/>
        <v>-17928.72</v>
      </c>
    </row>
    <row r="766" ht="15.75" customHeight="1">
      <c r="A766" s="64">
        <v>44505.0</v>
      </c>
      <c r="B766" s="60">
        <f>'Raw Data'!C753</f>
        <v>6962302</v>
      </c>
      <c r="C766" s="50">
        <f>'Raw Data'!AE753</f>
        <v>0</v>
      </c>
      <c r="D766" s="51">
        <f>'Raw Data'!J753</f>
        <v>58340</v>
      </c>
      <c r="E766" s="52">
        <f t="shared" si="1"/>
        <v>-58340</v>
      </c>
      <c r="F766" s="53"/>
      <c r="G766" s="54">
        <f>'Raw Data'!AG753</f>
        <v>0</v>
      </c>
      <c r="H766" s="55">
        <f>'Raw Data'!L753</f>
        <v>0.07</v>
      </c>
      <c r="I766" s="56">
        <f t="shared" si="2"/>
        <v>-0.07</v>
      </c>
      <c r="J766" s="57"/>
      <c r="K766" s="58" t="str">
        <f>'Raw Data'!AH753</f>
        <v/>
      </c>
      <c r="L766" s="51">
        <f>'Raw Data'!N753</f>
        <v>3550.4</v>
      </c>
      <c r="M766" s="52">
        <f t="shared" si="3"/>
        <v>-3550.4</v>
      </c>
      <c r="N766" s="57"/>
      <c r="O766" s="58">
        <f>'Raw Data'!AS753</f>
        <v>174.35</v>
      </c>
      <c r="P766" s="51">
        <f>'Raw Data'!Y753</f>
        <v>153.35</v>
      </c>
      <c r="Q766" s="52">
        <f t="shared" si="4"/>
        <v>-21</v>
      </c>
      <c r="R766" s="57"/>
      <c r="S766" s="58">
        <f t="shared" si="5"/>
        <v>-3571.4</v>
      </c>
    </row>
    <row r="767" ht="15.75" customHeight="1">
      <c r="A767" s="64">
        <v>44505.0</v>
      </c>
      <c r="B767" s="60">
        <f>'Raw Data'!C697</f>
        <v>6964167</v>
      </c>
      <c r="C767" s="50">
        <f>'Raw Data'!AE697</f>
        <v>0</v>
      </c>
      <c r="D767" s="51">
        <f>'Raw Data'!J697</f>
        <v>111269</v>
      </c>
      <c r="E767" s="52">
        <f t="shared" si="1"/>
        <v>-111269</v>
      </c>
      <c r="F767" s="53"/>
      <c r="G767" s="54">
        <f>'Raw Data'!AG697</f>
        <v>0</v>
      </c>
      <c r="H767" s="55">
        <f>'Raw Data'!L697</f>
        <v>0.07</v>
      </c>
      <c r="I767" s="56">
        <f t="shared" si="2"/>
        <v>-0.07</v>
      </c>
      <c r="J767" s="57"/>
      <c r="K767" s="58" t="str">
        <f>'Raw Data'!AH697</f>
        <v/>
      </c>
      <c r="L767" s="51">
        <f>'Raw Data'!N697</f>
        <v>6726.14</v>
      </c>
      <c r="M767" s="52">
        <f t="shared" si="3"/>
        <v>-6726.14</v>
      </c>
      <c r="N767" s="57"/>
      <c r="O767" s="58">
        <f>'Raw Data'!AS697</f>
        <v>7028.85</v>
      </c>
      <c r="P767" s="51">
        <f>'Raw Data'!Y697</f>
        <v>378.35</v>
      </c>
      <c r="Q767" s="52">
        <f t="shared" si="4"/>
        <v>-6650.5</v>
      </c>
      <c r="R767" s="57"/>
      <c r="S767" s="58">
        <f t="shared" si="5"/>
        <v>-13376.64</v>
      </c>
    </row>
    <row r="768" ht="15.75" customHeight="1">
      <c r="A768" s="64">
        <v>44505.0</v>
      </c>
      <c r="B768" s="60">
        <f>'Raw Data'!C775</f>
        <v>6966663</v>
      </c>
      <c r="C768" s="50">
        <f>'Raw Data'!AE775</f>
        <v>0</v>
      </c>
      <c r="D768" s="51">
        <f>'Raw Data'!J775</f>
        <v>52492.6</v>
      </c>
      <c r="E768" s="52">
        <f t="shared" si="1"/>
        <v>-52492.6</v>
      </c>
      <c r="F768" s="53"/>
      <c r="G768" s="54">
        <f>'Raw Data'!AG775</f>
        <v>0</v>
      </c>
      <c r="H768" s="55">
        <f>'Raw Data'!L775</f>
        <v>0.07</v>
      </c>
      <c r="I768" s="56">
        <f t="shared" si="2"/>
        <v>-0.07</v>
      </c>
      <c r="J768" s="57"/>
      <c r="K768" s="58">
        <f>'Raw Data'!AH775</f>
        <v>24.34</v>
      </c>
      <c r="L768" s="51">
        <f>'Raw Data'!N775</f>
        <v>3199.56</v>
      </c>
      <c r="M768" s="52">
        <f t="shared" si="3"/>
        <v>-3175.22</v>
      </c>
      <c r="N768" s="57"/>
      <c r="O768" s="58">
        <f>'Raw Data'!AS775</f>
        <v>406.85</v>
      </c>
      <c r="P768" s="51">
        <f>'Raw Data'!Y775</f>
        <v>395.45</v>
      </c>
      <c r="Q768" s="52">
        <f t="shared" si="4"/>
        <v>-11.4</v>
      </c>
      <c r="R768" s="57"/>
      <c r="S768" s="58">
        <f t="shared" si="5"/>
        <v>-3186.62</v>
      </c>
    </row>
    <row r="769" ht="15.75" customHeight="1">
      <c r="A769" s="64">
        <v>44505.0</v>
      </c>
      <c r="B769" s="60">
        <f>'Raw Data'!C754</f>
        <v>6971092</v>
      </c>
      <c r="C769" s="50">
        <f>'Raw Data'!AE754</f>
        <v>0</v>
      </c>
      <c r="D769" s="51">
        <f>'Raw Data'!J754</f>
        <v>43487.6</v>
      </c>
      <c r="E769" s="52">
        <f t="shared" si="1"/>
        <v>-43487.6</v>
      </c>
      <c r="F769" s="53"/>
      <c r="G769" s="54">
        <f>'Raw Data'!AG754</f>
        <v>0</v>
      </c>
      <c r="H769" s="55">
        <f>'Raw Data'!L754</f>
        <v>0.07</v>
      </c>
      <c r="I769" s="56">
        <f t="shared" si="2"/>
        <v>-0.07</v>
      </c>
      <c r="J769" s="57"/>
      <c r="K769" s="58" t="str">
        <f>'Raw Data'!AH754</f>
        <v/>
      </c>
      <c r="L769" s="51">
        <f>'Raw Data'!N754</f>
        <v>2659.26</v>
      </c>
      <c r="M769" s="52">
        <f t="shared" si="3"/>
        <v>-2659.26</v>
      </c>
      <c r="N769" s="57"/>
      <c r="O769" s="58">
        <f>'Raw Data'!AS754</f>
        <v>378.85</v>
      </c>
      <c r="P769" s="51">
        <f>'Raw Data'!Y754</f>
        <v>378.35</v>
      </c>
      <c r="Q769" s="52">
        <f t="shared" si="4"/>
        <v>-0.5</v>
      </c>
      <c r="R769" s="57"/>
      <c r="S769" s="58">
        <f t="shared" si="5"/>
        <v>-2659.76</v>
      </c>
    </row>
    <row r="770" ht="15.75" customHeight="1">
      <c r="A770" s="64">
        <v>44505.0</v>
      </c>
      <c r="B770" s="60">
        <f>'Raw Data'!C736</f>
        <v>6981001</v>
      </c>
      <c r="C770" s="50">
        <f>'Raw Data'!AE736</f>
        <v>0</v>
      </c>
      <c r="D770" s="51">
        <f>'Raw Data'!J736</f>
        <v>58939</v>
      </c>
      <c r="E770" s="52">
        <f t="shared" si="1"/>
        <v>-58939</v>
      </c>
      <c r="F770" s="53"/>
      <c r="G770" s="54">
        <f>'Raw Data'!AG736</f>
        <v>0</v>
      </c>
      <c r="H770" s="55">
        <f>'Raw Data'!L736</f>
        <v>0.07</v>
      </c>
      <c r="I770" s="56">
        <f t="shared" si="2"/>
        <v>-0.07</v>
      </c>
      <c r="J770" s="57"/>
      <c r="K770" s="58" t="str">
        <f>'Raw Data'!AH736</f>
        <v/>
      </c>
      <c r="L770" s="51">
        <f>'Raw Data'!N736</f>
        <v>3586.34</v>
      </c>
      <c r="M770" s="52">
        <f t="shared" si="3"/>
        <v>-3586.34</v>
      </c>
      <c r="N770" s="57"/>
      <c r="O770" s="58">
        <f>'Raw Data'!AS736</f>
        <v>3615.05</v>
      </c>
      <c r="P770" s="51">
        <f>'Raw Data'!Y736</f>
        <v>108.2</v>
      </c>
      <c r="Q770" s="52">
        <f t="shared" si="4"/>
        <v>-3506.85</v>
      </c>
      <c r="R770" s="57"/>
      <c r="S770" s="58">
        <f t="shared" si="5"/>
        <v>-7093.19</v>
      </c>
    </row>
    <row r="771" ht="15.75" customHeight="1">
      <c r="A771" s="64">
        <v>44505.0</v>
      </c>
      <c r="B771" s="60">
        <f>'Raw Data'!C755</f>
        <v>6985491</v>
      </c>
      <c r="C771" s="50">
        <f>'Raw Data'!AE755</f>
        <v>0</v>
      </c>
      <c r="D771" s="51">
        <f>'Raw Data'!J755</f>
        <v>90859</v>
      </c>
      <c r="E771" s="52">
        <f t="shared" si="1"/>
        <v>-90859</v>
      </c>
      <c r="F771" s="53"/>
      <c r="G771" s="54">
        <f>'Raw Data'!AG755</f>
        <v>0</v>
      </c>
      <c r="H771" s="55">
        <f>'Raw Data'!L755</f>
        <v>0</v>
      </c>
      <c r="I771" s="56">
        <f t="shared" si="2"/>
        <v>0</v>
      </c>
      <c r="J771" s="57"/>
      <c r="K771" s="58" t="str">
        <f>'Raw Data'!AH755</f>
        <v/>
      </c>
      <c r="L771" s="51">
        <f>'Raw Data'!N755</f>
        <v>0</v>
      </c>
      <c r="M771" s="52">
        <f t="shared" si="3"/>
        <v>0</v>
      </c>
      <c r="N771" s="57"/>
      <c r="O771" s="58">
        <f>'Raw Data'!AS755</f>
        <v>226.85</v>
      </c>
      <c r="P771" s="51">
        <f>'Raw Data'!Y755</f>
        <v>110.2</v>
      </c>
      <c r="Q771" s="52">
        <f t="shared" si="4"/>
        <v>-116.65</v>
      </c>
      <c r="R771" s="57"/>
      <c r="S771" s="58">
        <f t="shared" si="5"/>
        <v>-116.65</v>
      </c>
    </row>
    <row r="772" ht="15.75" customHeight="1">
      <c r="A772" s="64">
        <v>44505.0</v>
      </c>
      <c r="B772" s="60">
        <f>'Raw Data'!C788</f>
        <v>6985746</v>
      </c>
      <c r="C772" s="50">
        <f>'Raw Data'!AE788</f>
        <v>0</v>
      </c>
      <c r="D772" s="51">
        <f>'Raw Data'!J788</f>
        <v>85059</v>
      </c>
      <c r="E772" s="52">
        <f t="shared" si="1"/>
        <v>-85059</v>
      </c>
      <c r="F772" s="53"/>
      <c r="G772" s="54">
        <f>'Raw Data'!AG788</f>
        <v>0</v>
      </c>
      <c r="H772" s="55">
        <f>'Raw Data'!L788</f>
        <v>0.07</v>
      </c>
      <c r="I772" s="56">
        <f t="shared" si="2"/>
        <v>-0.07</v>
      </c>
      <c r="J772" s="57"/>
      <c r="K772" s="58">
        <f>'Raw Data'!AH788</f>
        <v>5123.6</v>
      </c>
      <c r="L772" s="51">
        <f>'Raw Data'!N788</f>
        <v>5153.54</v>
      </c>
      <c r="M772" s="52">
        <f t="shared" si="3"/>
        <v>-29.94</v>
      </c>
      <c r="N772" s="57"/>
      <c r="O772" s="58">
        <f>'Raw Data'!AS788</f>
        <v>429.35</v>
      </c>
      <c r="P772" s="51">
        <f>'Raw Data'!Y788</f>
        <v>376.35</v>
      </c>
      <c r="Q772" s="52">
        <f t="shared" si="4"/>
        <v>-53</v>
      </c>
      <c r="R772" s="57"/>
      <c r="S772" s="58">
        <f t="shared" si="5"/>
        <v>-82.94</v>
      </c>
    </row>
    <row r="773" ht="15.75" customHeight="1">
      <c r="A773" s="64">
        <v>44505.0</v>
      </c>
      <c r="B773" s="60">
        <f>'Raw Data'!C776</f>
        <v>6992354</v>
      </c>
      <c r="C773" s="50">
        <f>'Raw Data'!AE776</f>
        <v>0</v>
      </c>
      <c r="D773" s="51">
        <f>'Raw Data'!J776</f>
        <v>9660.25</v>
      </c>
      <c r="E773" s="52">
        <f t="shared" si="1"/>
        <v>-9660.25</v>
      </c>
      <c r="F773" s="53"/>
      <c r="G773" s="54">
        <f>'Raw Data'!AG776</f>
        <v>0</v>
      </c>
      <c r="H773" s="55">
        <f>'Raw Data'!L776</f>
        <v>0.07</v>
      </c>
      <c r="I773" s="56">
        <f t="shared" si="2"/>
        <v>-0.07</v>
      </c>
      <c r="J773" s="57"/>
      <c r="K773" s="58">
        <f>'Raw Data'!AH776</f>
        <v>485.66</v>
      </c>
      <c r="L773" s="51">
        <f>'Raw Data'!N776</f>
        <v>629.62</v>
      </c>
      <c r="M773" s="52">
        <f t="shared" si="3"/>
        <v>-143.96</v>
      </c>
      <c r="N773" s="57"/>
      <c r="O773" s="58">
        <f>'Raw Data'!AS776</f>
        <v>108.85</v>
      </c>
      <c r="P773" s="51">
        <f>'Raw Data'!Y776</f>
        <v>100.2</v>
      </c>
      <c r="Q773" s="52">
        <f t="shared" si="4"/>
        <v>-8.65</v>
      </c>
      <c r="R773" s="57"/>
      <c r="S773" s="58">
        <f t="shared" si="5"/>
        <v>-152.61</v>
      </c>
    </row>
    <row r="774" ht="15.75" customHeight="1">
      <c r="A774" s="64">
        <v>44505.0</v>
      </c>
      <c r="B774" s="60">
        <f>'Raw Data'!C737</f>
        <v>6995544</v>
      </c>
      <c r="C774" s="50">
        <f>'Raw Data'!AE737</f>
        <v>0</v>
      </c>
      <c r="D774" s="51">
        <f>'Raw Data'!J737</f>
        <v>48754.56</v>
      </c>
      <c r="E774" s="52">
        <f t="shared" si="1"/>
        <v>-48754.56</v>
      </c>
      <c r="F774" s="53"/>
      <c r="G774" s="54">
        <f>'Raw Data'!AG737</f>
        <v>0</v>
      </c>
      <c r="H774" s="55">
        <f>'Raw Data'!L737</f>
        <v>0.075</v>
      </c>
      <c r="I774" s="56">
        <f t="shared" si="2"/>
        <v>-0.075</v>
      </c>
      <c r="J774" s="57"/>
      <c r="K774" s="58" t="str">
        <f>'Raw Data'!AH737</f>
        <v/>
      </c>
      <c r="L774" s="51">
        <f>'Raw Data'!N737</f>
        <v>3000.27</v>
      </c>
      <c r="M774" s="52">
        <f t="shared" si="3"/>
        <v>-3000.27</v>
      </c>
      <c r="N774" s="57"/>
      <c r="O774" s="58">
        <f>'Raw Data'!AS737</f>
        <v>3363.48</v>
      </c>
      <c r="P774" s="51">
        <f>'Raw Data'!Y737</f>
        <v>386.35</v>
      </c>
      <c r="Q774" s="52">
        <f t="shared" si="4"/>
        <v>-2977.13</v>
      </c>
      <c r="R774" s="57"/>
      <c r="S774" s="58">
        <f t="shared" si="5"/>
        <v>-5977.4</v>
      </c>
    </row>
    <row r="775" ht="15.75" customHeight="1">
      <c r="A775" s="64">
        <v>44505.0</v>
      </c>
      <c r="B775" s="60">
        <f>'Raw Data'!C738</f>
        <v>7000977</v>
      </c>
      <c r="C775" s="50">
        <f>'Raw Data'!AE738</f>
        <v>0</v>
      </c>
      <c r="D775" s="51">
        <f>'Raw Data'!J738</f>
        <v>61760</v>
      </c>
      <c r="E775" s="52">
        <f t="shared" si="1"/>
        <v>-61760</v>
      </c>
      <c r="F775" s="53"/>
      <c r="G775" s="54">
        <f>'Raw Data'!AG738</f>
        <v>0</v>
      </c>
      <c r="H775" s="55">
        <f>'Raw Data'!L738</f>
        <v>0.07</v>
      </c>
      <c r="I775" s="56">
        <f t="shared" si="2"/>
        <v>-0.07</v>
      </c>
      <c r="J775" s="57"/>
      <c r="K775" s="58" t="str">
        <f>'Raw Data'!AH738</f>
        <v/>
      </c>
      <c r="L775" s="51">
        <f>'Raw Data'!N738</f>
        <v>3755.6</v>
      </c>
      <c r="M775" s="52">
        <f t="shared" si="3"/>
        <v>-3755.6</v>
      </c>
      <c r="N775" s="57"/>
      <c r="O775" s="58">
        <f>'Raw Data'!AS738</f>
        <v>3112.65</v>
      </c>
      <c r="P775" s="51">
        <f>'Raw Data'!Y738</f>
        <v>100.2</v>
      </c>
      <c r="Q775" s="52">
        <f t="shared" si="4"/>
        <v>-3012.45</v>
      </c>
      <c r="R775" s="57"/>
      <c r="S775" s="58">
        <f t="shared" si="5"/>
        <v>-6768.05</v>
      </c>
    </row>
    <row r="776" ht="15.75" customHeight="1">
      <c r="A776" s="64">
        <v>44505.0</v>
      </c>
      <c r="B776" s="60">
        <f>'Raw Data'!C756</f>
        <v>7002275</v>
      </c>
      <c r="C776" s="50">
        <f>'Raw Data'!AE756</f>
        <v>0</v>
      </c>
      <c r="D776" s="51">
        <f>'Raw Data'!J756</f>
        <v>45980</v>
      </c>
      <c r="E776" s="52">
        <f t="shared" si="1"/>
        <v>-45980</v>
      </c>
      <c r="F776" s="53"/>
      <c r="G776" s="54">
        <f>'Raw Data'!AG756</f>
        <v>0</v>
      </c>
      <c r="H776" s="55">
        <f>'Raw Data'!L756</f>
        <v>0.07</v>
      </c>
      <c r="I776" s="56">
        <f t="shared" si="2"/>
        <v>-0.07</v>
      </c>
      <c r="J776" s="57"/>
      <c r="K776" s="58" t="str">
        <f>'Raw Data'!AH756</f>
        <v/>
      </c>
      <c r="L776" s="51">
        <f>'Raw Data'!N756</f>
        <v>2808.8</v>
      </c>
      <c r="M776" s="52">
        <f t="shared" si="3"/>
        <v>-2808.8</v>
      </c>
      <c r="N776" s="57"/>
      <c r="O776" s="58">
        <f>'Raw Data'!AS756</f>
        <v>3180.15</v>
      </c>
      <c r="P776" s="51">
        <f>'Raw Data'!Y756</f>
        <v>378.35</v>
      </c>
      <c r="Q776" s="52">
        <f t="shared" si="4"/>
        <v>-2801.8</v>
      </c>
      <c r="R776" s="57"/>
      <c r="S776" s="58">
        <f t="shared" si="5"/>
        <v>-5610.6</v>
      </c>
    </row>
    <row r="777" ht="15.75" customHeight="1">
      <c r="A777" s="64">
        <v>44505.0</v>
      </c>
      <c r="B777" s="60">
        <f>'Raw Data'!C763</f>
        <v>7010785</v>
      </c>
      <c r="C777" s="50">
        <f>'Raw Data'!AE763</f>
        <v>0</v>
      </c>
      <c r="D777" s="51">
        <f>'Raw Data'!J763</f>
        <v>20890</v>
      </c>
      <c r="E777" s="52">
        <f t="shared" si="1"/>
        <v>-20890</v>
      </c>
      <c r="F777" s="53"/>
      <c r="G777" s="54">
        <f>'Raw Data'!AG763</f>
        <v>0</v>
      </c>
      <c r="H777" s="55">
        <f>'Raw Data'!L763</f>
        <v>0.07</v>
      </c>
      <c r="I777" s="56">
        <f t="shared" si="2"/>
        <v>-0.07</v>
      </c>
      <c r="J777" s="57"/>
      <c r="K777" s="58" t="str">
        <f>'Raw Data'!AH763</f>
        <v/>
      </c>
      <c r="L777" s="51">
        <f>'Raw Data'!N763</f>
        <v>1303.4</v>
      </c>
      <c r="M777" s="52">
        <f t="shared" si="3"/>
        <v>-1303.4</v>
      </c>
      <c r="N777" s="57"/>
      <c r="O777" s="58">
        <f>'Raw Data'!AS763</f>
        <v>208.24</v>
      </c>
      <c r="P777" s="51">
        <f>'Raw Data'!Y763</f>
        <v>153.35</v>
      </c>
      <c r="Q777" s="52">
        <f t="shared" si="4"/>
        <v>-54.89</v>
      </c>
      <c r="R777" s="57"/>
      <c r="S777" s="58">
        <f t="shared" si="5"/>
        <v>-1358.29</v>
      </c>
    </row>
    <row r="778" ht="15.75" customHeight="1">
      <c r="A778" s="64">
        <v>44505.0</v>
      </c>
      <c r="B778" s="60">
        <f>'Raw Data'!C789</f>
        <v>7011277</v>
      </c>
      <c r="C778" s="50">
        <f>'Raw Data'!AE789</f>
        <v>0</v>
      </c>
      <c r="D778" s="51">
        <f>'Raw Data'!J789</f>
        <v>46100</v>
      </c>
      <c r="E778" s="52">
        <f t="shared" si="1"/>
        <v>-46100</v>
      </c>
      <c r="F778" s="53"/>
      <c r="G778" s="54">
        <f>'Raw Data'!AG789</f>
        <v>0</v>
      </c>
      <c r="H778" s="55">
        <f>'Raw Data'!L789</f>
        <v>0.07</v>
      </c>
      <c r="I778" s="56">
        <f t="shared" si="2"/>
        <v>-0.07</v>
      </c>
      <c r="J778" s="57"/>
      <c r="K778" s="58">
        <f>'Raw Data'!AH789</f>
        <v>2810</v>
      </c>
      <c r="L778" s="51">
        <f>'Raw Data'!N789</f>
        <v>2816</v>
      </c>
      <c r="M778" s="52">
        <f t="shared" si="3"/>
        <v>-6</v>
      </c>
      <c r="N778" s="57"/>
      <c r="O778" s="58">
        <f>'Raw Data'!AS789</f>
        <v>155.1</v>
      </c>
      <c r="P778" s="51">
        <f>'Raw Data'!Y789</f>
        <v>214.6</v>
      </c>
      <c r="Q778" s="52">
        <f t="shared" si="4"/>
        <v>59.5</v>
      </c>
      <c r="R778" s="57"/>
      <c r="S778" s="58">
        <f t="shared" si="5"/>
        <v>53.5</v>
      </c>
    </row>
    <row r="779" ht="15.75" customHeight="1">
      <c r="A779" s="64">
        <v>44505.0</v>
      </c>
      <c r="B779" s="60">
        <f>'Raw Data'!C777</f>
        <v>7012073</v>
      </c>
      <c r="C779" s="50">
        <f>'Raw Data'!AE777</f>
        <v>0</v>
      </c>
      <c r="D779" s="51">
        <f>'Raw Data'!J777</f>
        <v>36105</v>
      </c>
      <c r="E779" s="52">
        <f t="shared" si="1"/>
        <v>-36105</v>
      </c>
      <c r="F779" s="53"/>
      <c r="G779" s="54">
        <f>'Raw Data'!AG777</f>
        <v>0</v>
      </c>
      <c r="H779" s="55">
        <f>'Raw Data'!L777</f>
        <v>0.07</v>
      </c>
      <c r="I779" s="56">
        <f t="shared" si="2"/>
        <v>-0.07</v>
      </c>
      <c r="J779" s="57"/>
      <c r="K779" s="58" t="str">
        <f>'Raw Data'!AH777</f>
        <v/>
      </c>
      <c r="L779" s="51">
        <f>'Raw Data'!N777</f>
        <v>2216.3</v>
      </c>
      <c r="M779" s="52">
        <f t="shared" si="3"/>
        <v>-2216.3</v>
      </c>
      <c r="N779" s="57"/>
      <c r="O779" s="58">
        <f>'Raw Data'!AS777</f>
        <v>187.6</v>
      </c>
      <c r="P779" s="51">
        <f>'Raw Data'!Y777</f>
        <v>162.45</v>
      </c>
      <c r="Q779" s="52">
        <f t="shared" si="4"/>
        <v>-25.15</v>
      </c>
      <c r="R779" s="57"/>
      <c r="S779" s="58">
        <f t="shared" si="5"/>
        <v>-2241.45</v>
      </c>
    </row>
    <row r="780" ht="15.75" customHeight="1">
      <c r="A780" s="64">
        <v>44505.0</v>
      </c>
      <c r="B780" s="60">
        <f>'Raw Data'!C739</f>
        <v>7012748</v>
      </c>
      <c r="C780" s="50">
        <f>'Raw Data'!AE739</f>
        <v>0</v>
      </c>
      <c r="D780" s="51">
        <f>'Raw Data'!J739</f>
        <v>427850</v>
      </c>
      <c r="E780" s="52">
        <f t="shared" si="1"/>
        <v>-427850</v>
      </c>
      <c r="F780" s="53"/>
      <c r="G780" s="54">
        <f>'Raw Data'!AG739</f>
        <v>0</v>
      </c>
      <c r="H780" s="55">
        <f>'Raw Data'!L739</f>
        <v>0.07</v>
      </c>
      <c r="I780" s="56">
        <f t="shared" si="2"/>
        <v>-0.07</v>
      </c>
      <c r="J780" s="57"/>
      <c r="K780" s="58" t="str">
        <f>'Raw Data'!AH739</f>
        <v/>
      </c>
      <c r="L780" s="51">
        <f>'Raw Data'!N739</f>
        <v>25721</v>
      </c>
      <c r="M780" s="52">
        <f t="shared" si="3"/>
        <v>-25721</v>
      </c>
      <c r="N780" s="57"/>
      <c r="O780" s="58">
        <f>'Raw Data'!AS739</f>
        <v>153.1</v>
      </c>
      <c r="P780" s="51">
        <f>'Raw Data'!Y739</f>
        <v>153.35</v>
      </c>
      <c r="Q780" s="52">
        <f t="shared" si="4"/>
        <v>0.25</v>
      </c>
      <c r="R780" s="57"/>
      <c r="S780" s="58">
        <f t="shared" si="5"/>
        <v>-25720.75</v>
      </c>
    </row>
    <row r="781" ht="15.75" customHeight="1">
      <c r="A781" s="64">
        <v>44505.0</v>
      </c>
      <c r="B781" s="60">
        <f>'Raw Data'!C721</f>
        <v>7019990</v>
      </c>
      <c r="C781" s="50">
        <f>'Raw Data'!AE721</f>
        <v>0</v>
      </c>
      <c r="D781" s="51">
        <f>'Raw Data'!J721</f>
        <v>17990</v>
      </c>
      <c r="E781" s="52">
        <f t="shared" si="1"/>
        <v>-17990</v>
      </c>
      <c r="F781" s="53"/>
      <c r="G781" s="54">
        <f>'Raw Data'!AG721</f>
        <v>0</v>
      </c>
      <c r="H781" s="55">
        <f>'Raw Data'!L721</f>
        <v>0.07</v>
      </c>
      <c r="I781" s="56">
        <f t="shared" si="2"/>
        <v>-0.07</v>
      </c>
      <c r="J781" s="57"/>
      <c r="K781" s="58">
        <f>'Raw Data'!AH721</f>
        <v>1079.4</v>
      </c>
      <c r="L781" s="51">
        <f>'Raw Data'!N721</f>
        <v>1129.4</v>
      </c>
      <c r="M781" s="52">
        <f t="shared" si="3"/>
        <v>-50</v>
      </c>
      <c r="N781" s="57"/>
      <c r="O781" s="58">
        <f>'Raw Data'!AS721</f>
        <v>396.85</v>
      </c>
      <c r="P781" s="51">
        <f>'Raw Data'!Y721</f>
        <v>376.35</v>
      </c>
      <c r="Q781" s="52">
        <f t="shared" si="4"/>
        <v>-20.5</v>
      </c>
      <c r="R781" s="57"/>
      <c r="S781" s="58">
        <f t="shared" si="5"/>
        <v>-70.5</v>
      </c>
    </row>
    <row r="782" ht="15.75" customHeight="1">
      <c r="A782" s="64">
        <v>44505.0</v>
      </c>
      <c r="B782" s="60">
        <f>'Raw Data'!C778</f>
        <v>7022918</v>
      </c>
      <c r="C782" s="50">
        <f>'Raw Data'!AE778</f>
        <v>0</v>
      </c>
      <c r="D782" s="51">
        <f>'Raw Data'!J778</f>
        <v>25195</v>
      </c>
      <c r="E782" s="52">
        <f t="shared" si="1"/>
        <v>-25195</v>
      </c>
      <c r="F782" s="53"/>
      <c r="G782" s="54">
        <f>'Raw Data'!AG778</f>
        <v>0</v>
      </c>
      <c r="H782" s="55">
        <f>'Raw Data'!L778</f>
        <v>0.07</v>
      </c>
      <c r="I782" s="56">
        <f t="shared" si="2"/>
        <v>-0.07</v>
      </c>
      <c r="J782" s="57"/>
      <c r="K782" s="58" t="str">
        <f>'Raw Data'!AH778</f>
        <v/>
      </c>
      <c r="L782" s="51">
        <f>'Raw Data'!N778</f>
        <v>1561.7</v>
      </c>
      <c r="M782" s="52">
        <f t="shared" si="3"/>
        <v>-1561.7</v>
      </c>
      <c r="N782" s="57"/>
      <c r="O782" s="58">
        <f>'Raw Data'!AS778</f>
        <v>158.85</v>
      </c>
      <c r="P782" s="51">
        <f>'Raw Data'!Y778</f>
        <v>153.35</v>
      </c>
      <c r="Q782" s="52">
        <f t="shared" si="4"/>
        <v>-5.5</v>
      </c>
      <c r="R782" s="57"/>
      <c r="S782" s="58">
        <f t="shared" si="5"/>
        <v>-1567.2</v>
      </c>
    </row>
    <row r="783" ht="15.75" customHeight="1">
      <c r="A783" s="64">
        <v>44505.0</v>
      </c>
      <c r="B783" s="60">
        <f>'Raw Data'!C722</f>
        <v>7030258</v>
      </c>
      <c r="C783" s="50">
        <f>'Raw Data'!AE722</f>
        <v>0</v>
      </c>
      <c r="D783" s="51">
        <f>'Raw Data'!J722</f>
        <v>57193</v>
      </c>
      <c r="E783" s="52">
        <f t="shared" si="1"/>
        <v>-57193</v>
      </c>
      <c r="F783" s="53"/>
      <c r="G783" s="54">
        <f>'Raw Data'!AG722</f>
        <v>0</v>
      </c>
      <c r="H783" s="55">
        <f>'Raw Data'!L722</f>
        <v>0.075</v>
      </c>
      <c r="I783" s="56">
        <f t="shared" si="2"/>
        <v>-0.075</v>
      </c>
      <c r="J783" s="57"/>
      <c r="K783" s="58" t="str">
        <f>'Raw Data'!AH722</f>
        <v/>
      </c>
      <c r="L783" s="51">
        <f>'Raw Data'!N722</f>
        <v>3506.58</v>
      </c>
      <c r="M783" s="52">
        <f t="shared" si="3"/>
        <v>-3506.58</v>
      </c>
      <c r="N783" s="57"/>
      <c r="O783" s="58">
        <f>'Raw Data'!AS722</f>
        <v>206.36</v>
      </c>
      <c r="P783" s="51">
        <f>'Raw Data'!Y722</f>
        <v>153.35</v>
      </c>
      <c r="Q783" s="52">
        <f t="shared" si="4"/>
        <v>-53.01</v>
      </c>
      <c r="R783" s="57"/>
      <c r="S783" s="58">
        <f t="shared" si="5"/>
        <v>-3559.59</v>
      </c>
    </row>
    <row r="784" ht="15.75" customHeight="1">
      <c r="A784" s="64">
        <v>44505.0</v>
      </c>
      <c r="B784" s="60">
        <f>'Raw Data'!C790</f>
        <v>7058019</v>
      </c>
      <c r="C784" s="50">
        <f>'Raw Data'!AE790</f>
        <v>0</v>
      </c>
      <c r="D784" s="51">
        <f>'Raw Data'!J790</f>
        <v>12188.95</v>
      </c>
      <c r="E784" s="52">
        <f t="shared" si="1"/>
        <v>-12188.95</v>
      </c>
      <c r="F784" s="53"/>
      <c r="G784" s="54">
        <f>'Raw Data'!AG790</f>
        <v>0</v>
      </c>
      <c r="H784" s="55">
        <f>'Raw Data'!L790</f>
        <v>0</v>
      </c>
      <c r="I784" s="56">
        <f t="shared" si="2"/>
        <v>0</v>
      </c>
      <c r="J784" s="57"/>
      <c r="K784" s="58" t="str">
        <f>'Raw Data'!AH790</f>
        <v/>
      </c>
      <c r="L784" s="51">
        <f>'Raw Data'!N790</f>
        <v>0</v>
      </c>
      <c r="M784" s="52">
        <f t="shared" si="3"/>
        <v>0</v>
      </c>
      <c r="N784" s="57"/>
      <c r="O784" s="58">
        <f>'Raw Data'!AS790</f>
        <v>153.85</v>
      </c>
      <c r="P784" s="51">
        <f>'Raw Data'!Y790</f>
        <v>162.45</v>
      </c>
      <c r="Q784" s="52">
        <f t="shared" si="4"/>
        <v>8.6</v>
      </c>
      <c r="R784" s="57"/>
      <c r="S784" s="58">
        <f t="shared" si="5"/>
        <v>8.6</v>
      </c>
    </row>
    <row r="785" ht="15.75" customHeight="1">
      <c r="A785" s="64">
        <v>44505.0</v>
      </c>
      <c r="B785" s="60">
        <f>'Raw Data'!C779</f>
        <v>7061833</v>
      </c>
      <c r="C785" s="50">
        <f>'Raw Data'!AE779</f>
        <v>0</v>
      </c>
      <c r="D785" s="51">
        <f>'Raw Data'!J779</f>
        <v>81385</v>
      </c>
      <c r="E785" s="52">
        <f t="shared" si="1"/>
        <v>-81385</v>
      </c>
      <c r="F785" s="53"/>
      <c r="G785" s="54">
        <f>'Raw Data'!AG779</f>
        <v>0</v>
      </c>
      <c r="H785" s="55">
        <f>'Raw Data'!L779</f>
        <v>0.07</v>
      </c>
      <c r="I785" s="56">
        <f t="shared" si="2"/>
        <v>-0.07</v>
      </c>
      <c r="J785" s="57"/>
      <c r="K785" s="58">
        <f>'Raw Data'!AH779</f>
        <v>4564.4</v>
      </c>
      <c r="L785" s="51">
        <f>'Raw Data'!N779</f>
        <v>4933.1</v>
      </c>
      <c r="M785" s="52">
        <f t="shared" si="3"/>
        <v>-368.7</v>
      </c>
      <c r="N785" s="57"/>
      <c r="O785" s="58">
        <f>'Raw Data'!AS779</f>
        <v>376.85</v>
      </c>
      <c r="P785" s="51">
        <f>'Raw Data'!Y779</f>
        <v>440.7</v>
      </c>
      <c r="Q785" s="52">
        <f t="shared" si="4"/>
        <v>63.85</v>
      </c>
      <c r="R785" s="57"/>
      <c r="S785" s="58">
        <f t="shared" si="5"/>
        <v>-304.85</v>
      </c>
    </row>
    <row r="786" ht="15.75" customHeight="1">
      <c r="A786" s="64">
        <v>44505.0</v>
      </c>
      <c r="B786" s="60">
        <f>'Raw Data'!C764</f>
        <v>7069380</v>
      </c>
      <c r="C786" s="50">
        <f>'Raw Data'!AE764</f>
        <v>0</v>
      </c>
      <c r="D786" s="51">
        <f>'Raw Data'!J764</f>
        <v>21879.19</v>
      </c>
      <c r="E786" s="52">
        <f t="shared" si="1"/>
        <v>-21879.19</v>
      </c>
      <c r="F786" s="53"/>
      <c r="G786" s="54">
        <f>'Raw Data'!AG764</f>
        <v>0</v>
      </c>
      <c r="H786" s="55">
        <f>'Raw Data'!L764</f>
        <v>0.07</v>
      </c>
      <c r="I786" s="56">
        <f t="shared" si="2"/>
        <v>-0.07</v>
      </c>
      <c r="J786" s="57"/>
      <c r="K786" s="58">
        <f>'Raw Data'!AH764</f>
        <v>1339.11</v>
      </c>
      <c r="L786" s="51">
        <f>'Raw Data'!N764</f>
        <v>1362.75</v>
      </c>
      <c r="M786" s="52">
        <f t="shared" si="3"/>
        <v>-23.64</v>
      </c>
      <c r="N786" s="57"/>
      <c r="O786" s="58">
        <f>'Raw Data'!AS764</f>
        <v>83.85</v>
      </c>
      <c r="P786" s="51">
        <f>'Raw Data'!Y764</f>
        <v>98.2</v>
      </c>
      <c r="Q786" s="52">
        <f t="shared" si="4"/>
        <v>14.35</v>
      </c>
      <c r="R786" s="57"/>
      <c r="S786" s="58">
        <f t="shared" si="5"/>
        <v>-9.29</v>
      </c>
    </row>
    <row r="787" ht="15.75" customHeight="1">
      <c r="A787" s="64">
        <v>44505.0</v>
      </c>
      <c r="B787" s="60">
        <f>'Raw Data'!C780</f>
        <v>7074263</v>
      </c>
      <c r="C787" s="50">
        <f>'Raw Data'!AE780</f>
        <v>0</v>
      </c>
      <c r="D787" s="51">
        <f>'Raw Data'!J780</f>
        <v>48644.69</v>
      </c>
      <c r="E787" s="52">
        <f t="shared" si="1"/>
        <v>-48644.69</v>
      </c>
      <c r="F787" s="53"/>
      <c r="G787" s="54">
        <f>'Raw Data'!AG780</f>
        <v>0</v>
      </c>
      <c r="H787" s="55">
        <f>'Raw Data'!L780</f>
        <v>0.065</v>
      </c>
      <c r="I787" s="56">
        <f t="shared" si="2"/>
        <v>-0.065</v>
      </c>
      <c r="J787" s="57"/>
      <c r="K787" s="58" t="str">
        <f>'Raw Data'!AH780</f>
        <v/>
      </c>
      <c r="L787" s="51">
        <f>'Raw Data'!N780</f>
        <v>2943.68</v>
      </c>
      <c r="M787" s="52">
        <f t="shared" si="3"/>
        <v>-2943.68</v>
      </c>
      <c r="N787" s="57"/>
      <c r="O787" s="58">
        <f>'Raw Data'!AS780</f>
        <v>75.85</v>
      </c>
      <c r="P787" s="51">
        <f>'Raw Data'!Y780</f>
        <v>98.2</v>
      </c>
      <c r="Q787" s="52">
        <f t="shared" si="4"/>
        <v>22.35</v>
      </c>
      <c r="R787" s="57"/>
      <c r="S787" s="58">
        <f t="shared" si="5"/>
        <v>-2921.33</v>
      </c>
    </row>
    <row r="788" ht="15.75" customHeight="1">
      <c r="A788" s="64">
        <v>44505.0</v>
      </c>
      <c r="B788" s="60">
        <f>'Raw Data'!C781</f>
        <v>7077481</v>
      </c>
      <c r="C788" s="50">
        <f>'Raw Data'!AE781</f>
        <v>0</v>
      </c>
      <c r="D788" s="51">
        <f>'Raw Data'!J781</f>
        <v>85710</v>
      </c>
      <c r="E788" s="52">
        <f t="shared" si="1"/>
        <v>-85710</v>
      </c>
      <c r="F788" s="53"/>
      <c r="G788" s="54">
        <f>'Raw Data'!AG781</f>
        <v>0</v>
      </c>
      <c r="H788" s="55">
        <f>'Raw Data'!L781</f>
        <v>0.07</v>
      </c>
      <c r="I788" s="56">
        <f t="shared" si="2"/>
        <v>-0.07</v>
      </c>
      <c r="J788" s="57"/>
      <c r="K788" s="58">
        <f>'Raw Data'!AH781</f>
        <v>5162.6</v>
      </c>
      <c r="L788" s="51">
        <f>'Raw Data'!N781</f>
        <v>5192.6</v>
      </c>
      <c r="M788" s="52">
        <f t="shared" si="3"/>
        <v>-30</v>
      </c>
      <c r="N788" s="57"/>
      <c r="O788" s="58">
        <f>'Raw Data'!AS781</f>
        <v>378.85</v>
      </c>
      <c r="P788" s="51">
        <f>'Raw Data'!Y781</f>
        <v>387.45</v>
      </c>
      <c r="Q788" s="52">
        <f t="shared" si="4"/>
        <v>8.6</v>
      </c>
      <c r="R788" s="57"/>
      <c r="S788" s="58">
        <f t="shared" si="5"/>
        <v>-21.4</v>
      </c>
    </row>
    <row r="789" ht="15.75" customHeight="1">
      <c r="A789" s="64">
        <v>44505.0</v>
      </c>
      <c r="B789" s="60">
        <f>'Raw Data'!C782</f>
        <v>7082593</v>
      </c>
      <c r="C789" s="50">
        <f>'Raw Data'!AE782</f>
        <v>0</v>
      </c>
      <c r="D789" s="51">
        <f>'Raw Data'!J782</f>
        <v>58929.9</v>
      </c>
      <c r="E789" s="52">
        <f t="shared" si="1"/>
        <v>-58929.9</v>
      </c>
      <c r="F789" s="53"/>
      <c r="G789" s="54">
        <f>'Raw Data'!AG782</f>
        <v>0</v>
      </c>
      <c r="H789" s="55">
        <f>'Raw Data'!L782</f>
        <v>0.07</v>
      </c>
      <c r="I789" s="56">
        <f t="shared" si="2"/>
        <v>-0.07</v>
      </c>
      <c r="J789" s="57"/>
      <c r="K789" s="58">
        <f>'Raw Data'!AH782</f>
        <v>3562.15</v>
      </c>
      <c r="L789" s="51">
        <f>'Raw Data'!N782</f>
        <v>3585.79</v>
      </c>
      <c r="M789" s="52">
        <f t="shared" si="3"/>
        <v>-23.64</v>
      </c>
      <c r="N789" s="57"/>
      <c r="O789" s="58">
        <f>'Raw Data'!AS782</f>
        <v>84.85</v>
      </c>
      <c r="P789" s="51">
        <f>'Raw Data'!Y782</f>
        <v>98.2</v>
      </c>
      <c r="Q789" s="52">
        <f t="shared" si="4"/>
        <v>13.35</v>
      </c>
      <c r="R789" s="57"/>
      <c r="S789" s="58">
        <f t="shared" si="5"/>
        <v>-10.29</v>
      </c>
    </row>
    <row r="790" ht="15.75" customHeight="1">
      <c r="A790" s="64">
        <v>44505.0</v>
      </c>
      <c r="B790" s="60">
        <f>'Raw Data'!C791</f>
        <v>7083725</v>
      </c>
      <c r="C790" s="50">
        <f>'Raw Data'!AE791</f>
        <v>0</v>
      </c>
      <c r="D790" s="51">
        <f>'Raw Data'!J791</f>
        <v>5484.92</v>
      </c>
      <c r="E790" s="52">
        <f t="shared" si="1"/>
        <v>-5484.92</v>
      </c>
      <c r="F790" s="53"/>
      <c r="G790" s="54">
        <f>'Raw Data'!AG791</f>
        <v>0</v>
      </c>
      <c r="H790" s="55">
        <f>'Raw Data'!L791</f>
        <v>0.075</v>
      </c>
      <c r="I790" s="56">
        <f t="shared" si="2"/>
        <v>-0.075</v>
      </c>
      <c r="J790" s="57"/>
      <c r="K790" s="58" t="str">
        <f>'Raw Data'!AH791</f>
        <v/>
      </c>
      <c r="L790" s="51">
        <f>'Raw Data'!N791</f>
        <v>404.1</v>
      </c>
      <c r="M790" s="52">
        <f t="shared" si="3"/>
        <v>-404.1</v>
      </c>
      <c r="N790" s="57"/>
      <c r="O790" s="58">
        <f>'Raw Data'!AS791</f>
        <v>151.85</v>
      </c>
      <c r="P790" s="51">
        <f>'Raw Data'!Y791</f>
        <v>161.35</v>
      </c>
      <c r="Q790" s="52">
        <f t="shared" si="4"/>
        <v>9.5</v>
      </c>
      <c r="R790" s="57"/>
      <c r="S790" s="58">
        <f t="shared" si="5"/>
        <v>-394.6</v>
      </c>
    </row>
    <row r="791" ht="15.75" customHeight="1">
      <c r="A791" s="64">
        <v>44505.0</v>
      </c>
      <c r="B791" s="60">
        <f>'Raw Data'!C792</f>
        <v>7083867</v>
      </c>
      <c r="C791" s="50">
        <f>'Raw Data'!AE792</f>
        <v>0</v>
      </c>
      <c r="D791" s="51">
        <f>'Raw Data'!J792</f>
        <v>81210</v>
      </c>
      <c r="E791" s="52">
        <f t="shared" si="1"/>
        <v>-81210</v>
      </c>
      <c r="F791" s="53"/>
      <c r="G791" s="54">
        <f>'Raw Data'!AG792</f>
        <v>0</v>
      </c>
      <c r="H791" s="55">
        <f>'Raw Data'!L792</f>
        <v>0.065</v>
      </c>
      <c r="I791" s="56">
        <f t="shared" si="2"/>
        <v>-0.065</v>
      </c>
      <c r="J791" s="57"/>
      <c r="K791" s="58">
        <f>'Raw Data'!AH792</f>
        <v>4459.75</v>
      </c>
      <c r="L791" s="51">
        <f>'Raw Data'!N792</f>
        <v>4897.6</v>
      </c>
      <c r="M791" s="52">
        <f t="shared" si="3"/>
        <v>-437.85</v>
      </c>
      <c r="N791" s="57"/>
      <c r="O791" s="58">
        <f>'Raw Data'!AS792</f>
        <v>378.85</v>
      </c>
      <c r="P791" s="51">
        <f>'Raw Data'!Y792</f>
        <v>378.35</v>
      </c>
      <c r="Q791" s="52">
        <f t="shared" si="4"/>
        <v>-0.5</v>
      </c>
      <c r="R791" s="57"/>
      <c r="S791" s="58">
        <f t="shared" si="5"/>
        <v>-438.35</v>
      </c>
    </row>
    <row r="792" ht="15.75" customHeight="1">
      <c r="A792" s="64">
        <v>44505.0</v>
      </c>
      <c r="B792" s="60">
        <f>'Raw Data'!C793</f>
        <v>7140560</v>
      </c>
      <c r="C792" s="50">
        <f>'Raw Data'!AE793</f>
        <v>0</v>
      </c>
      <c r="D792" s="51">
        <f>'Raw Data'!J793</f>
        <v>68718.6</v>
      </c>
      <c r="E792" s="52">
        <f t="shared" si="1"/>
        <v>-68718.6</v>
      </c>
      <c r="F792" s="53"/>
      <c r="G792" s="54">
        <f>'Raw Data'!AG793</f>
        <v>0</v>
      </c>
      <c r="H792" s="55">
        <f>'Raw Data'!L793</f>
        <v>0.07</v>
      </c>
      <c r="I792" s="56">
        <f t="shared" si="2"/>
        <v>-0.07</v>
      </c>
      <c r="J792" s="57"/>
      <c r="K792" s="58">
        <f>'Raw Data'!AH793</f>
        <v>4154.9</v>
      </c>
      <c r="L792" s="51">
        <f>'Raw Data'!N793</f>
        <v>4173.12</v>
      </c>
      <c r="M792" s="52">
        <f t="shared" si="3"/>
        <v>-18.22</v>
      </c>
      <c r="N792" s="57"/>
      <c r="O792" s="58">
        <f>'Raw Data'!AS793</f>
        <v>398.85</v>
      </c>
      <c r="P792" s="51">
        <f>'Raw Data'!Y793</f>
        <v>378.35</v>
      </c>
      <c r="Q792" s="52">
        <f t="shared" si="4"/>
        <v>-20.5</v>
      </c>
      <c r="R792" s="57"/>
      <c r="S792" s="58">
        <f t="shared" si="5"/>
        <v>-38.72</v>
      </c>
    </row>
    <row r="793" ht="15.75" customHeight="1">
      <c r="A793" s="64">
        <v>44505.0</v>
      </c>
      <c r="B793" s="60">
        <f>'Raw Data'!C794</f>
        <v>7155117</v>
      </c>
      <c r="C793" s="50">
        <f>'Raw Data'!AE794</f>
        <v>0</v>
      </c>
      <c r="D793" s="51">
        <f>'Raw Data'!J794</f>
        <v>39240</v>
      </c>
      <c r="E793" s="52">
        <f t="shared" si="1"/>
        <v>-39240</v>
      </c>
      <c r="F793" s="53"/>
      <c r="G793" s="54">
        <f>'Raw Data'!AG794</f>
        <v>0</v>
      </c>
      <c r="H793" s="55">
        <f>'Raw Data'!L794</f>
        <v>0.07</v>
      </c>
      <c r="I793" s="56">
        <f t="shared" si="2"/>
        <v>-0.07</v>
      </c>
      <c r="J793" s="57"/>
      <c r="K793" s="58">
        <f>'Raw Data'!AH794</f>
        <v>2302.83</v>
      </c>
      <c r="L793" s="51">
        <f>'Raw Data'!N794</f>
        <v>2404.4</v>
      </c>
      <c r="M793" s="52">
        <f t="shared" si="3"/>
        <v>-101.57</v>
      </c>
      <c r="N793" s="57"/>
      <c r="O793" s="58">
        <f>'Raw Data'!AS794</f>
        <v>384.85</v>
      </c>
      <c r="P793" s="51">
        <f>'Raw Data'!Y794</f>
        <v>393.45</v>
      </c>
      <c r="Q793" s="52">
        <f t="shared" si="4"/>
        <v>8.6</v>
      </c>
      <c r="R793" s="57"/>
      <c r="S793" s="58">
        <f t="shared" si="5"/>
        <v>-92.97</v>
      </c>
    </row>
    <row r="794" ht="15.75" customHeight="1">
      <c r="A794" s="64">
        <v>44533.0</v>
      </c>
      <c r="B794" s="60">
        <f>'Raw Data'!C844</f>
        <v>6153277</v>
      </c>
      <c r="C794" s="50">
        <f>'Raw Data'!AE844</f>
        <v>0</v>
      </c>
      <c r="D794" s="51">
        <f>'Raw Data'!J844</f>
        <v>70094</v>
      </c>
      <c r="E794" s="52">
        <f t="shared" si="1"/>
        <v>-70094</v>
      </c>
      <c r="F794" s="53"/>
      <c r="G794" s="54">
        <f>'Raw Data'!AG844</f>
        <v>0</v>
      </c>
      <c r="H794" s="55">
        <f>'Raw Data'!L844</f>
        <v>0.07</v>
      </c>
      <c r="I794" s="56">
        <f t="shared" si="2"/>
        <v>-0.07</v>
      </c>
      <c r="J794" s="57"/>
      <c r="K794" s="58">
        <f>'Raw Data'!AH844</f>
        <v>4157.7</v>
      </c>
      <c r="L794" s="51">
        <f>'Raw Data'!N844</f>
        <v>4255.64</v>
      </c>
      <c r="M794" s="52">
        <f t="shared" si="3"/>
        <v>-97.94</v>
      </c>
      <c r="N794" s="57"/>
      <c r="O794" s="58">
        <f>'Raw Data'!AS844</f>
        <v>398.85</v>
      </c>
      <c r="P794" s="51">
        <f>'Raw Data'!Y844</f>
        <v>378.35</v>
      </c>
      <c r="Q794" s="52">
        <f t="shared" si="4"/>
        <v>-20.5</v>
      </c>
      <c r="R794" s="57"/>
      <c r="S794" s="58">
        <f t="shared" si="5"/>
        <v>-118.44</v>
      </c>
    </row>
    <row r="795" ht="15.75" customHeight="1">
      <c r="A795" s="64">
        <v>44533.0</v>
      </c>
      <c r="B795" s="60">
        <f>'Raw Data'!C826</f>
        <v>6376239</v>
      </c>
      <c r="C795" s="50">
        <f>'Raw Data'!AE826</f>
        <v>0</v>
      </c>
      <c r="D795" s="51">
        <f>'Raw Data'!J826</f>
        <v>35321.46</v>
      </c>
      <c r="E795" s="52">
        <f t="shared" si="1"/>
        <v>-35321.46</v>
      </c>
      <c r="F795" s="53"/>
      <c r="G795" s="54">
        <f>'Raw Data'!AG826</f>
        <v>0</v>
      </c>
      <c r="H795" s="55">
        <f>'Raw Data'!L826</f>
        <v>0</v>
      </c>
      <c r="I795" s="56">
        <f t="shared" si="2"/>
        <v>0</v>
      </c>
      <c r="J795" s="57"/>
      <c r="K795" s="58" t="str">
        <f>'Raw Data'!AH826</f>
        <v/>
      </c>
      <c r="L795" s="51">
        <f>'Raw Data'!N826</f>
        <v>0</v>
      </c>
      <c r="M795" s="52">
        <f t="shared" si="3"/>
        <v>0</v>
      </c>
      <c r="N795" s="57"/>
      <c r="O795" s="58">
        <f>'Raw Data'!AS826</f>
        <v>112.35</v>
      </c>
      <c r="P795" s="51">
        <f>'Raw Data'!Y826</f>
        <v>108.2</v>
      </c>
      <c r="Q795" s="52">
        <f t="shared" si="4"/>
        <v>-4.15</v>
      </c>
      <c r="R795" s="57"/>
      <c r="S795" s="58">
        <f t="shared" si="5"/>
        <v>-4.15</v>
      </c>
    </row>
    <row r="796" ht="15.75" customHeight="1">
      <c r="A796" s="64">
        <v>44533.0</v>
      </c>
      <c r="B796" s="60">
        <f>'Raw Data'!C877</f>
        <v>6382587</v>
      </c>
      <c r="C796" s="50">
        <f>'Raw Data'!AE877</f>
        <v>0</v>
      </c>
      <c r="D796" s="51">
        <f>'Raw Data'!J877</f>
        <v>25939</v>
      </c>
      <c r="E796" s="52">
        <f t="shared" si="1"/>
        <v>-25939</v>
      </c>
      <c r="F796" s="53"/>
      <c r="G796" s="54">
        <f>'Raw Data'!AG877</f>
        <v>0</v>
      </c>
      <c r="H796" s="55">
        <f>'Raw Data'!L877</f>
        <v>0</v>
      </c>
      <c r="I796" s="56">
        <f t="shared" si="2"/>
        <v>0</v>
      </c>
      <c r="J796" s="57"/>
      <c r="K796" s="58" t="str">
        <f>'Raw Data'!AH877</f>
        <v/>
      </c>
      <c r="L796" s="51">
        <f>'Raw Data'!N877</f>
        <v>0</v>
      </c>
      <c r="M796" s="52">
        <f t="shared" si="3"/>
        <v>0</v>
      </c>
      <c r="N796" s="57"/>
      <c r="O796" s="58">
        <f>'Raw Data'!AS877</f>
        <v>163.85</v>
      </c>
      <c r="P796" s="51">
        <f>'Raw Data'!Y877</f>
        <v>153.35</v>
      </c>
      <c r="Q796" s="52">
        <f t="shared" si="4"/>
        <v>-10.5</v>
      </c>
      <c r="R796" s="57"/>
      <c r="S796" s="58">
        <f t="shared" si="5"/>
        <v>-10.5</v>
      </c>
    </row>
    <row r="797" ht="15.75" customHeight="1">
      <c r="A797" s="64">
        <v>44533.0</v>
      </c>
      <c r="B797" s="60">
        <f>'Raw Data'!C795</f>
        <v>6412689</v>
      </c>
      <c r="C797" s="50">
        <f>'Raw Data'!AE795</f>
        <v>0</v>
      </c>
      <c r="D797" s="51">
        <f>'Raw Data'!J795</f>
        <v>20853</v>
      </c>
      <c r="E797" s="52">
        <f t="shared" si="1"/>
        <v>-20853</v>
      </c>
      <c r="F797" s="53"/>
      <c r="G797" s="54">
        <f>'Raw Data'!AG795</f>
        <v>0</v>
      </c>
      <c r="H797" s="55">
        <f>'Raw Data'!L795</f>
        <v>0</v>
      </c>
      <c r="I797" s="56">
        <f t="shared" si="2"/>
        <v>0</v>
      </c>
      <c r="J797" s="57"/>
      <c r="K797" s="58" t="str">
        <f>'Raw Data'!AH795</f>
        <v/>
      </c>
      <c r="L797" s="51">
        <f>'Raw Data'!N795</f>
        <v>0</v>
      </c>
      <c r="M797" s="52">
        <f t="shared" si="3"/>
        <v>0</v>
      </c>
      <c r="N797" s="57"/>
      <c r="O797" s="58">
        <f>'Raw Data'!AS795</f>
        <v>199.15</v>
      </c>
      <c r="P797" s="51">
        <f>'Raw Data'!Y795</f>
        <v>161.35</v>
      </c>
      <c r="Q797" s="52">
        <f t="shared" si="4"/>
        <v>-37.8</v>
      </c>
      <c r="R797" s="57"/>
      <c r="S797" s="58">
        <f t="shared" si="5"/>
        <v>-37.8</v>
      </c>
    </row>
    <row r="798" ht="15.75" customHeight="1">
      <c r="A798" s="64">
        <v>44533.0</v>
      </c>
      <c r="B798" s="60">
        <f>'Raw Data'!C796</f>
        <v>6476299</v>
      </c>
      <c r="C798" s="50">
        <f>'Raw Data'!AE796</f>
        <v>0</v>
      </c>
      <c r="D798" s="51">
        <f>'Raw Data'!J796</f>
        <v>33038</v>
      </c>
      <c r="E798" s="52">
        <f t="shared" si="1"/>
        <v>-33038</v>
      </c>
      <c r="F798" s="53"/>
      <c r="G798" s="54">
        <f>'Raw Data'!AG796</f>
        <v>0</v>
      </c>
      <c r="H798" s="55">
        <f>'Raw Data'!L796</f>
        <v>0.065</v>
      </c>
      <c r="I798" s="56">
        <f t="shared" si="2"/>
        <v>-0.065</v>
      </c>
      <c r="J798" s="57"/>
      <c r="K798" s="58">
        <f>'Raw Data'!AH796</f>
        <v>1998.28</v>
      </c>
      <c r="L798" s="51">
        <f>'Raw Data'!N796</f>
        <v>2007.28</v>
      </c>
      <c r="M798" s="52">
        <f t="shared" si="3"/>
        <v>-9</v>
      </c>
      <c r="N798" s="57"/>
      <c r="O798" s="58">
        <f>'Raw Data'!AS796</f>
        <v>436.15</v>
      </c>
      <c r="P798" s="51">
        <f>'Raw Data'!Y796</f>
        <v>386.35</v>
      </c>
      <c r="Q798" s="52">
        <f t="shared" si="4"/>
        <v>-49.8</v>
      </c>
      <c r="R798" s="57"/>
      <c r="S798" s="58">
        <f t="shared" si="5"/>
        <v>-58.8</v>
      </c>
    </row>
    <row r="799" ht="15.75" customHeight="1">
      <c r="A799" s="64">
        <v>44533.0</v>
      </c>
      <c r="B799" s="60">
        <f>'Raw Data'!C805</f>
        <v>6601546</v>
      </c>
      <c r="C799" s="50">
        <f>'Raw Data'!AE805</f>
        <v>0</v>
      </c>
      <c r="D799" s="51">
        <f>'Raw Data'!J805</f>
        <v>42094</v>
      </c>
      <c r="E799" s="52">
        <f t="shared" si="1"/>
        <v>-42094</v>
      </c>
      <c r="F799" s="53"/>
      <c r="G799" s="54">
        <f>'Raw Data'!AG805</f>
        <v>0</v>
      </c>
      <c r="H799" s="55">
        <f>'Raw Data'!L805</f>
        <v>0</v>
      </c>
      <c r="I799" s="56">
        <f t="shared" si="2"/>
        <v>0</v>
      </c>
      <c r="J799" s="57"/>
      <c r="K799" s="58" t="str">
        <f>'Raw Data'!AH805</f>
        <v/>
      </c>
      <c r="L799" s="51">
        <f>'Raw Data'!N805</f>
        <v>0</v>
      </c>
      <c r="M799" s="52">
        <f t="shared" si="3"/>
        <v>0</v>
      </c>
      <c r="N799" s="57"/>
      <c r="O799" s="58">
        <f>'Raw Data'!AS805</f>
        <v>173.85</v>
      </c>
      <c r="P799" s="51">
        <f>'Raw Data'!Y805</f>
        <v>162.45</v>
      </c>
      <c r="Q799" s="52">
        <f t="shared" si="4"/>
        <v>-11.4</v>
      </c>
      <c r="R799" s="57"/>
      <c r="S799" s="58">
        <f t="shared" si="5"/>
        <v>-11.4</v>
      </c>
    </row>
    <row r="800" ht="15.75" customHeight="1">
      <c r="A800" s="64">
        <v>44533.0</v>
      </c>
      <c r="B800" s="60">
        <f>'Raw Data'!C827</f>
        <v>6601888</v>
      </c>
      <c r="C800" s="50">
        <f>'Raw Data'!AE827</f>
        <v>0</v>
      </c>
      <c r="D800" s="51">
        <f>'Raw Data'!J827</f>
        <v>40699</v>
      </c>
      <c r="E800" s="52">
        <f t="shared" si="1"/>
        <v>-40699</v>
      </c>
      <c r="F800" s="53"/>
      <c r="G800" s="54">
        <f>'Raw Data'!AG827</f>
        <v>0</v>
      </c>
      <c r="H800" s="55">
        <f>'Raw Data'!L827</f>
        <v>0</v>
      </c>
      <c r="I800" s="56">
        <f t="shared" si="2"/>
        <v>0</v>
      </c>
      <c r="J800" s="57"/>
      <c r="K800" s="58" t="str">
        <f>'Raw Data'!AH827</f>
        <v/>
      </c>
      <c r="L800" s="51">
        <f>'Raw Data'!N827</f>
        <v>0</v>
      </c>
      <c r="M800" s="52">
        <f t="shared" si="3"/>
        <v>0</v>
      </c>
      <c r="N800" s="57"/>
      <c r="O800" s="58">
        <f>'Raw Data'!AS827</f>
        <v>112.35</v>
      </c>
      <c r="P800" s="51">
        <f>'Raw Data'!Y827</f>
        <v>108.2</v>
      </c>
      <c r="Q800" s="52">
        <f t="shared" si="4"/>
        <v>-4.15</v>
      </c>
      <c r="R800" s="57"/>
      <c r="S800" s="58">
        <f t="shared" si="5"/>
        <v>-4.15</v>
      </c>
    </row>
    <row r="801" ht="15.75" customHeight="1">
      <c r="A801" s="64">
        <v>44533.0</v>
      </c>
      <c r="B801" s="60">
        <f>'Raw Data'!C797</f>
        <v>6627263</v>
      </c>
      <c r="C801" s="50">
        <f>'Raw Data'!AE797</f>
        <v>0</v>
      </c>
      <c r="D801" s="51">
        <f>'Raw Data'!J797</f>
        <v>34718</v>
      </c>
      <c r="E801" s="52">
        <f t="shared" si="1"/>
        <v>-34718</v>
      </c>
      <c r="F801" s="53"/>
      <c r="G801" s="54">
        <f>'Raw Data'!AG797</f>
        <v>0</v>
      </c>
      <c r="H801" s="55">
        <f>'Raw Data'!L797</f>
        <v>0.075</v>
      </c>
      <c r="I801" s="56">
        <f t="shared" si="2"/>
        <v>-0.075</v>
      </c>
      <c r="J801" s="57"/>
      <c r="K801" s="58">
        <f>'Raw Data'!AH797</f>
        <v>2110.14</v>
      </c>
      <c r="L801" s="51">
        <f>'Raw Data'!N797</f>
        <v>2158.08</v>
      </c>
      <c r="M801" s="52">
        <f t="shared" si="3"/>
        <v>-47.94</v>
      </c>
      <c r="N801" s="57"/>
      <c r="O801" s="58">
        <f>'Raw Data'!AS797</f>
        <v>386.85</v>
      </c>
      <c r="P801" s="51">
        <f>'Raw Data'!Y797</f>
        <v>376.35</v>
      </c>
      <c r="Q801" s="52">
        <f t="shared" si="4"/>
        <v>-10.5</v>
      </c>
      <c r="R801" s="57"/>
      <c r="S801" s="58">
        <f t="shared" si="5"/>
        <v>-58.44</v>
      </c>
    </row>
    <row r="802" ht="15.75" customHeight="1">
      <c r="A802" s="64">
        <v>44533.0</v>
      </c>
      <c r="B802" s="60">
        <f>'Raw Data'!C828</f>
        <v>6640210</v>
      </c>
      <c r="C802" s="50">
        <f>'Raw Data'!AE828</f>
        <v>0</v>
      </c>
      <c r="D802" s="51">
        <f>'Raw Data'!J828</f>
        <v>35254</v>
      </c>
      <c r="E802" s="52">
        <f t="shared" si="1"/>
        <v>-35254</v>
      </c>
      <c r="F802" s="53"/>
      <c r="G802" s="54">
        <f>'Raw Data'!AG828</f>
        <v>0</v>
      </c>
      <c r="H802" s="55">
        <f>'Raw Data'!L828</f>
        <v>0.075</v>
      </c>
      <c r="I802" s="56">
        <f t="shared" si="2"/>
        <v>-0.075</v>
      </c>
      <c r="J802" s="57"/>
      <c r="K802" s="58">
        <f>'Raw Data'!AH828</f>
        <v>2142.3</v>
      </c>
      <c r="L802" s="51">
        <f>'Raw Data'!N828</f>
        <v>2190.24</v>
      </c>
      <c r="M802" s="52">
        <f t="shared" si="3"/>
        <v>-47.94</v>
      </c>
      <c r="N802" s="57"/>
      <c r="O802" s="58">
        <f>'Raw Data'!AS828</f>
        <v>104.35</v>
      </c>
      <c r="P802" s="51">
        <f>'Raw Data'!Y828</f>
        <v>100.2</v>
      </c>
      <c r="Q802" s="52">
        <f t="shared" si="4"/>
        <v>-4.15</v>
      </c>
      <c r="R802" s="57"/>
      <c r="S802" s="58">
        <f t="shared" si="5"/>
        <v>-52.09</v>
      </c>
    </row>
    <row r="803" ht="15.75" customHeight="1">
      <c r="A803" s="64">
        <v>44533.0</v>
      </c>
      <c r="B803" s="60">
        <f>'Raw Data'!C829</f>
        <v>6649638</v>
      </c>
      <c r="C803" s="50">
        <f>'Raw Data'!AE829</f>
        <v>0</v>
      </c>
      <c r="D803" s="51">
        <f>'Raw Data'!J829</f>
        <v>2241</v>
      </c>
      <c r="E803" s="52">
        <f t="shared" si="1"/>
        <v>-2241</v>
      </c>
      <c r="F803" s="53"/>
      <c r="G803" s="54">
        <f>'Raw Data'!AG829</f>
        <v>0</v>
      </c>
      <c r="H803" s="55">
        <f>'Raw Data'!L829</f>
        <v>0.07</v>
      </c>
      <c r="I803" s="56">
        <f t="shared" si="2"/>
        <v>-0.07</v>
      </c>
      <c r="J803" s="57"/>
      <c r="K803" s="58">
        <f>'Raw Data'!AH829</f>
        <v>100.94</v>
      </c>
      <c r="L803" s="51">
        <f>'Raw Data'!N829</f>
        <v>156.87</v>
      </c>
      <c r="M803" s="52">
        <f t="shared" si="3"/>
        <v>-55.93</v>
      </c>
      <c r="N803" s="57"/>
      <c r="O803" s="58">
        <f>'Raw Data'!AS829</f>
        <v>108.85</v>
      </c>
      <c r="P803" s="51">
        <f>'Raw Data'!Y829</f>
        <v>100.2</v>
      </c>
      <c r="Q803" s="52">
        <f t="shared" si="4"/>
        <v>-8.65</v>
      </c>
      <c r="R803" s="57"/>
      <c r="S803" s="58">
        <f t="shared" si="5"/>
        <v>-64.58</v>
      </c>
    </row>
    <row r="804" ht="15.75" customHeight="1">
      <c r="A804" s="64">
        <v>44533.0</v>
      </c>
      <c r="B804" s="60">
        <f>'Raw Data'!C830</f>
        <v>6658474</v>
      </c>
      <c r="C804" s="50">
        <f>'Raw Data'!AE830</f>
        <v>0</v>
      </c>
      <c r="D804" s="51">
        <f>'Raw Data'!J830</f>
        <v>62885</v>
      </c>
      <c r="E804" s="52">
        <f t="shared" si="1"/>
        <v>-62885</v>
      </c>
      <c r="F804" s="53"/>
      <c r="G804" s="54">
        <f>'Raw Data'!AG830</f>
        <v>0</v>
      </c>
      <c r="H804" s="55">
        <f>'Raw Data'!L830</f>
        <v>0.075</v>
      </c>
      <c r="I804" s="56">
        <f t="shared" si="2"/>
        <v>-0.075</v>
      </c>
      <c r="J804" s="57"/>
      <c r="K804" s="58">
        <f>'Raw Data'!AH830</f>
        <v>3785.4</v>
      </c>
      <c r="L804" s="51">
        <f>'Raw Data'!N830</f>
        <v>3848.1</v>
      </c>
      <c r="M804" s="52">
        <f t="shared" si="3"/>
        <v>-62.7</v>
      </c>
      <c r="N804" s="57"/>
      <c r="O804" s="58">
        <f>'Raw Data'!AS830</f>
        <v>396.85</v>
      </c>
      <c r="P804" s="51">
        <f>'Raw Data'!Y830</f>
        <v>208.6</v>
      </c>
      <c r="Q804" s="52">
        <f t="shared" si="4"/>
        <v>-188.25</v>
      </c>
      <c r="R804" s="57"/>
      <c r="S804" s="58">
        <f t="shared" si="5"/>
        <v>-250.95</v>
      </c>
    </row>
    <row r="805" ht="15.75" customHeight="1">
      <c r="A805" s="64">
        <v>44533.0</v>
      </c>
      <c r="B805" s="60">
        <f>'Raw Data'!C849</f>
        <v>6666190</v>
      </c>
      <c r="C805" s="50">
        <f>'Raw Data'!AE849</f>
        <v>0</v>
      </c>
      <c r="D805" s="51">
        <f>'Raw Data'!J849</f>
        <v>255125</v>
      </c>
      <c r="E805" s="52">
        <f t="shared" si="1"/>
        <v>-255125</v>
      </c>
      <c r="F805" s="53"/>
      <c r="G805" s="54">
        <f>'Raw Data'!AG849</f>
        <v>0</v>
      </c>
      <c r="H805" s="55">
        <f>'Raw Data'!L849</f>
        <v>0.07</v>
      </c>
      <c r="I805" s="56">
        <f t="shared" si="2"/>
        <v>-0.07</v>
      </c>
      <c r="J805" s="57"/>
      <c r="K805" s="58">
        <f>'Raw Data'!AH849</f>
        <v>15350</v>
      </c>
      <c r="L805" s="51">
        <f>'Raw Data'!N849</f>
        <v>15357.5</v>
      </c>
      <c r="M805" s="52">
        <f t="shared" si="3"/>
        <v>-7.5</v>
      </c>
      <c r="N805" s="57"/>
      <c r="O805" s="58">
        <f>'Raw Data'!AS849</f>
        <v>436.85</v>
      </c>
      <c r="P805" s="51">
        <f>'Raw Data'!Y849</f>
        <v>376.35</v>
      </c>
      <c r="Q805" s="52">
        <f t="shared" si="4"/>
        <v>-60.5</v>
      </c>
      <c r="R805" s="57"/>
      <c r="S805" s="58">
        <f t="shared" si="5"/>
        <v>-68</v>
      </c>
    </row>
    <row r="806" ht="15.75" customHeight="1">
      <c r="A806" s="64">
        <v>44533.0</v>
      </c>
      <c r="B806" s="60">
        <f>'Raw Data'!C806</f>
        <v>6688696</v>
      </c>
      <c r="C806" s="50">
        <f>'Raw Data'!AE806</f>
        <v>0</v>
      </c>
      <c r="D806" s="51">
        <f>'Raw Data'!J806</f>
        <v>161385</v>
      </c>
      <c r="E806" s="52">
        <f t="shared" si="1"/>
        <v>-161385</v>
      </c>
      <c r="F806" s="53"/>
      <c r="G806" s="54">
        <f>'Raw Data'!AG806</f>
        <v>0</v>
      </c>
      <c r="H806" s="55">
        <f>'Raw Data'!L806</f>
        <v>0.07</v>
      </c>
      <c r="I806" s="56">
        <f t="shared" si="2"/>
        <v>-0.07</v>
      </c>
      <c r="J806" s="57"/>
      <c r="K806" s="58">
        <f>'Raw Data'!AH806</f>
        <v>9230</v>
      </c>
      <c r="L806" s="51">
        <f>'Raw Data'!N806</f>
        <v>9733.1</v>
      </c>
      <c r="M806" s="52">
        <f t="shared" si="3"/>
        <v>-503.1</v>
      </c>
      <c r="N806" s="57"/>
      <c r="O806" s="58">
        <f>'Raw Data'!AS806</f>
        <v>406.85</v>
      </c>
      <c r="P806" s="51">
        <f>'Raw Data'!Y806</f>
        <v>386.35</v>
      </c>
      <c r="Q806" s="52">
        <f t="shared" si="4"/>
        <v>-20.5</v>
      </c>
      <c r="R806" s="57"/>
      <c r="S806" s="58">
        <f t="shared" si="5"/>
        <v>-523.6</v>
      </c>
    </row>
    <row r="807" ht="15.75" customHeight="1">
      <c r="A807" s="64">
        <v>44533.0</v>
      </c>
      <c r="B807" s="60">
        <f>'Raw Data'!C850</f>
        <v>6744800</v>
      </c>
      <c r="C807" s="50">
        <f>'Raw Data'!AE850</f>
        <v>0</v>
      </c>
      <c r="D807" s="51">
        <f>'Raw Data'!J850</f>
        <v>9987</v>
      </c>
      <c r="E807" s="52">
        <f t="shared" si="1"/>
        <v>-9987</v>
      </c>
      <c r="F807" s="53"/>
      <c r="G807" s="54">
        <f>'Raw Data'!AG850</f>
        <v>0</v>
      </c>
      <c r="H807" s="55">
        <f>'Raw Data'!L850</f>
        <v>0</v>
      </c>
      <c r="I807" s="56">
        <f t="shared" si="2"/>
        <v>0</v>
      </c>
      <c r="J807" s="57"/>
      <c r="K807" s="58" t="str">
        <f>'Raw Data'!AH850</f>
        <v/>
      </c>
      <c r="L807" s="51">
        <f>'Raw Data'!N850</f>
        <v>0</v>
      </c>
      <c r="M807" s="52">
        <f t="shared" si="3"/>
        <v>0</v>
      </c>
      <c r="N807" s="57"/>
      <c r="O807" s="58">
        <f>'Raw Data'!AS850</f>
        <v>171.85</v>
      </c>
      <c r="P807" s="51">
        <f>'Raw Data'!Y850</f>
        <v>160.45</v>
      </c>
      <c r="Q807" s="52">
        <f t="shared" si="4"/>
        <v>-11.4</v>
      </c>
      <c r="R807" s="57"/>
      <c r="S807" s="58">
        <f t="shared" si="5"/>
        <v>-11.4</v>
      </c>
    </row>
    <row r="808" ht="15.75" customHeight="1">
      <c r="A808" s="64">
        <v>44533.0</v>
      </c>
      <c r="B808" s="60">
        <f>'Raw Data'!C878</f>
        <v>6780787</v>
      </c>
      <c r="C808" s="50">
        <f>'Raw Data'!AE878</f>
        <v>0</v>
      </c>
      <c r="D808" s="51">
        <f>'Raw Data'!J878</f>
        <v>72395</v>
      </c>
      <c r="E808" s="52">
        <f t="shared" si="1"/>
        <v>-72395</v>
      </c>
      <c r="F808" s="53"/>
      <c r="G808" s="54">
        <f>'Raw Data'!AG878</f>
        <v>0</v>
      </c>
      <c r="H808" s="55">
        <f>'Raw Data'!L878</f>
        <v>0.065</v>
      </c>
      <c r="I808" s="56">
        <f t="shared" si="2"/>
        <v>-0.065</v>
      </c>
      <c r="J808" s="57"/>
      <c r="K808" s="58" t="str">
        <f>'Raw Data'!AH878</f>
        <v/>
      </c>
      <c r="L808" s="51">
        <f>'Raw Data'!N878</f>
        <v>4368.7</v>
      </c>
      <c r="M808" s="52">
        <f t="shared" si="3"/>
        <v>-4368.7</v>
      </c>
      <c r="N808" s="57"/>
      <c r="O808" s="58">
        <f>'Raw Data'!AS878</f>
        <v>200.35</v>
      </c>
      <c r="P808" s="51">
        <f>'Raw Data'!Y878</f>
        <v>162.45</v>
      </c>
      <c r="Q808" s="52">
        <f t="shared" si="4"/>
        <v>-37.9</v>
      </c>
      <c r="R808" s="57"/>
      <c r="S808" s="58">
        <f t="shared" si="5"/>
        <v>-4406.6</v>
      </c>
    </row>
    <row r="809" ht="15.75" customHeight="1">
      <c r="A809" s="64">
        <v>44533.0</v>
      </c>
      <c r="B809" s="60">
        <f>'Raw Data'!C879</f>
        <v>6789837</v>
      </c>
      <c r="C809" s="50">
        <f>'Raw Data'!AE879</f>
        <v>0</v>
      </c>
      <c r="D809" s="51">
        <f>'Raw Data'!J879</f>
        <v>38362</v>
      </c>
      <c r="E809" s="52">
        <f t="shared" si="1"/>
        <v>-38362</v>
      </c>
      <c r="F809" s="53"/>
      <c r="G809" s="54">
        <f>'Raw Data'!AG879</f>
        <v>0</v>
      </c>
      <c r="H809" s="55">
        <f>'Raw Data'!L879</f>
        <v>0.075</v>
      </c>
      <c r="I809" s="56">
        <f t="shared" si="2"/>
        <v>-0.075</v>
      </c>
      <c r="J809" s="57"/>
      <c r="K809" s="58">
        <f>'Raw Data'!AH879</f>
        <v>2369.22</v>
      </c>
      <c r="L809" s="51">
        <f>'Raw Data'!N879</f>
        <v>2376.72</v>
      </c>
      <c r="M809" s="52">
        <f t="shared" si="3"/>
        <v>-7.5</v>
      </c>
      <c r="N809" s="57"/>
      <c r="O809" s="58">
        <f>'Raw Data'!AS879</f>
        <v>232.92</v>
      </c>
      <c r="P809" s="51">
        <f>'Raw Data'!Y879</f>
        <v>206.6</v>
      </c>
      <c r="Q809" s="52">
        <f t="shared" si="4"/>
        <v>-26.32</v>
      </c>
      <c r="R809" s="57"/>
      <c r="S809" s="58">
        <f t="shared" si="5"/>
        <v>-33.82</v>
      </c>
    </row>
    <row r="810" ht="15.75" customHeight="1">
      <c r="A810" s="64">
        <v>44533.0</v>
      </c>
      <c r="B810" s="60">
        <f>'Raw Data'!C831</f>
        <v>6790027</v>
      </c>
      <c r="C810" s="50">
        <f>'Raw Data'!AE831</f>
        <v>0</v>
      </c>
      <c r="D810" s="51">
        <f>'Raw Data'!J831</f>
        <v>12723.56</v>
      </c>
      <c r="E810" s="52">
        <f t="shared" si="1"/>
        <v>-12723.56</v>
      </c>
      <c r="F810" s="53"/>
      <c r="G810" s="54">
        <f>'Raw Data'!AG831</f>
        <v>0</v>
      </c>
      <c r="H810" s="55">
        <f>'Raw Data'!L831</f>
        <v>0.07</v>
      </c>
      <c r="I810" s="56">
        <f t="shared" si="2"/>
        <v>-0.07</v>
      </c>
      <c r="J810" s="57"/>
      <c r="K810" s="58">
        <f>'Raw Data'!AH831</f>
        <v>795.47</v>
      </c>
      <c r="L810" s="51">
        <f>'Raw Data'!N831</f>
        <v>813.41</v>
      </c>
      <c r="M810" s="52">
        <f t="shared" si="3"/>
        <v>-17.94</v>
      </c>
      <c r="N810" s="57"/>
      <c r="O810" s="58">
        <f>'Raw Data'!AS831</f>
        <v>396.85</v>
      </c>
      <c r="P810" s="51">
        <f>'Raw Data'!Y831</f>
        <v>386.35</v>
      </c>
      <c r="Q810" s="52">
        <f t="shared" si="4"/>
        <v>-10.5</v>
      </c>
      <c r="R810" s="57"/>
      <c r="S810" s="58">
        <f t="shared" si="5"/>
        <v>-28.44</v>
      </c>
    </row>
    <row r="811" ht="15.75" customHeight="1">
      <c r="A811" s="64">
        <v>44533.0</v>
      </c>
      <c r="B811" s="60">
        <f>'Raw Data'!C832</f>
        <v>6797227</v>
      </c>
      <c r="C811" s="50">
        <f>'Raw Data'!AE832</f>
        <v>0</v>
      </c>
      <c r="D811" s="51">
        <f>'Raw Data'!J832</f>
        <v>89495</v>
      </c>
      <c r="E811" s="52">
        <f t="shared" si="1"/>
        <v>-89495</v>
      </c>
      <c r="F811" s="53"/>
      <c r="G811" s="54">
        <f>'Raw Data'!AG832</f>
        <v>0</v>
      </c>
      <c r="H811" s="55">
        <f>'Raw Data'!L832</f>
        <v>0.07</v>
      </c>
      <c r="I811" s="56">
        <f t="shared" si="2"/>
        <v>-0.07</v>
      </c>
      <c r="J811" s="57"/>
      <c r="K811" s="58">
        <f>'Raw Data'!AH832</f>
        <v>5389.7</v>
      </c>
      <c r="L811" s="51">
        <f>'Raw Data'!N832</f>
        <v>5419.7</v>
      </c>
      <c r="M811" s="52">
        <f t="shared" si="3"/>
        <v>-30</v>
      </c>
      <c r="N811" s="57"/>
      <c r="O811" s="58">
        <f>'Raw Data'!AS832</f>
        <v>404.85</v>
      </c>
      <c r="P811" s="51">
        <f>'Raw Data'!Y832</f>
        <v>393.45</v>
      </c>
      <c r="Q811" s="52">
        <f t="shared" si="4"/>
        <v>-11.4</v>
      </c>
      <c r="R811" s="57"/>
      <c r="S811" s="58">
        <f t="shared" si="5"/>
        <v>-41.4</v>
      </c>
    </row>
    <row r="812" ht="15.75" customHeight="1">
      <c r="A812" s="64">
        <v>44533.0</v>
      </c>
      <c r="B812" s="60">
        <f>'Raw Data'!C807</f>
        <v>6797856</v>
      </c>
      <c r="C812" s="50">
        <f>'Raw Data'!AE807</f>
        <v>0</v>
      </c>
      <c r="D812" s="51">
        <f>'Raw Data'!J807</f>
        <v>81785</v>
      </c>
      <c r="E812" s="52">
        <f t="shared" si="1"/>
        <v>-81785</v>
      </c>
      <c r="F812" s="53"/>
      <c r="G812" s="54">
        <f>'Raw Data'!AG807</f>
        <v>0</v>
      </c>
      <c r="H812" s="55">
        <f>'Raw Data'!L807</f>
        <v>0.075</v>
      </c>
      <c r="I812" s="56">
        <f t="shared" si="2"/>
        <v>-0.075</v>
      </c>
      <c r="J812" s="57"/>
      <c r="K812" s="58">
        <f>'Raw Data'!AH807</f>
        <v>4982.1</v>
      </c>
      <c r="L812" s="51">
        <f>'Raw Data'!N807</f>
        <v>4982.1</v>
      </c>
      <c r="M812" s="52">
        <f t="shared" si="3"/>
        <v>0</v>
      </c>
      <c r="N812" s="57"/>
      <c r="O812" s="58">
        <f>'Raw Data'!AS807</f>
        <v>110.35</v>
      </c>
      <c r="P812" s="51">
        <f>'Raw Data'!Y807</f>
        <v>238.85</v>
      </c>
      <c r="Q812" s="52">
        <f t="shared" si="4"/>
        <v>128.5</v>
      </c>
      <c r="R812" s="57"/>
      <c r="S812" s="58">
        <f t="shared" si="5"/>
        <v>128.5</v>
      </c>
    </row>
    <row r="813" ht="15.75" customHeight="1">
      <c r="A813" s="64">
        <v>44533.0</v>
      </c>
      <c r="B813" s="60">
        <f>'Raw Data'!C851</f>
        <v>6815092</v>
      </c>
      <c r="C813" s="50">
        <f>'Raw Data'!AE851</f>
        <v>0</v>
      </c>
      <c r="D813" s="51">
        <f>'Raw Data'!J851</f>
        <v>29508</v>
      </c>
      <c r="E813" s="52">
        <f t="shared" si="1"/>
        <v>-29508</v>
      </c>
      <c r="F813" s="53"/>
      <c r="G813" s="54">
        <f>'Raw Data'!AG851</f>
        <v>0</v>
      </c>
      <c r="H813" s="55">
        <f>'Raw Data'!L851</f>
        <v>0.07</v>
      </c>
      <c r="I813" s="56">
        <f t="shared" si="2"/>
        <v>-0.07</v>
      </c>
      <c r="J813" s="57"/>
      <c r="K813" s="58">
        <f>'Raw Data'!AH851</f>
        <v>1772.54</v>
      </c>
      <c r="L813" s="51">
        <f>'Raw Data'!N851</f>
        <v>1820.48</v>
      </c>
      <c r="M813" s="52">
        <f t="shared" si="3"/>
        <v>-47.94</v>
      </c>
      <c r="N813" s="57"/>
      <c r="O813" s="58">
        <f>'Raw Data'!AS851</f>
        <v>142.65</v>
      </c>
      <c r="P813" s="51">
        <f>'Raw Data'!Y851</f>
        <v>393.45</v>
      </c>
      <c r="Q813" s="52">
        <f t="shared" si="4"/>
        <v>250.8</v>
      </c>
      <c r="R813" s="57"/>
      <c r="S813" s="58">
        <f t="shared" si="5"/>
        <v>202.86</v>
      </c>
    </row>
    <row r="814" ht="15.75" customHeight="1">
      <c r="A814" s="64">
        <v>44533.0</v>
      </c>
      <c r="B814" s="60">
        <f>'Raw Data'!C808</f>
        <v>6846219</v>
      </c>
      <c r="C814" s="50">
        <f>'Raw Data'!AE808</f>
        <v>0</v>
      </c>
      <c r="D814" s="51">
        <f>'Raw Data'!J808</f>
        <v>87914</v>
      </c>
      <c r="E814" s="52">
        <f t="shared" si="1"/>
        <v>-87914</v>
      </c>
      <c r="F814" s="53"/>
      <c r="G814" s="54">
        <f>'Raw Data'!AG808</f>
        <v>0</v>
      </c>
      <c r="H814" s="55">
        <f>'Raw Data'!L808</f>
        <v>0.07</v>
      </c>
      <c r="I814" s="56">
        <f t="shared" si="2"/>
        <v>-0.07</v>
      </c>
      <c r="J814" s="57"/>
      <c r="K814" s="58">
        <f>'Raw Data'!AH808</f>
        <v>5317.34</v>
      </c>
      <c r="L814" s="51">
        <f>'Raw Data'!N808</f>
        <v>5324.84</v>
      </c>
      <c r="M814" s="52">
        <f t="shared" si="3"/>
        <v>-7.5</v>
      </c>
      <c r="N814" s="57"/>
      <c r="O814" s="58">
        <f>'Raw Data'!AS808</f>
        <v>406.85</v>
      </c>
      <c r="P814" s="51">
        <f>'Raw Data'!Y808</f>
        <v>395.45</v>
      </c>
      <c r="Q814" s="52">
        <f t="shared" si="4"/>
        <v>-11.4</v>
      </c>
      <c r="R814" s="57"/>
      <c r="S814" s="58">
        <f t="shared" si="5"/>
        <v>-18.9</v>
      </c>
    </row>
    <row r="815" ht="15.75" customHeight="1">
      <c r="A815" s="64">
        <v>44533.0</v>
      </c>
      <c r="B815" s="60">
        <f>'Raw Data'!C852</f>
        <v>6847181</v>
      </c>
      <c r="C815" s="50">
        <f>'Raw Data'!AE852</f>
        <v>0</v>
      </c>
      <c r="D815" s="51">
        <f>'Raw Data'!J852</f>
        <v>39102.6</v>
      </c>
      <c r="E815" s="52">
        <f t="shared" si="1"/>
        <v>-39102.6</v>
      </c>
      <c r="F815" s="53"/>
      <c r="G815" s="54">
        <f>'Raw Data'!AG852</f>
        <v>0</v>
      </c>
      <c r="H815" s="55">
        <f>'Raw Data'!L852</f>
        <v>0.065</v>
      </c>
      <c r="I815" s="56">
        <f t="shared" si="2"/>
        <v>-0.065</v>
      </c>
      <c r="J815" s="57"/>
      <c r="K815" s="58" t="str">
        <f>'Raw Data'!AH852</f>
        <v/>
      </c>
      <c r="L815" s="51">
        <f>'Raw Data'!N852</f>
        <v>2371.16</v>
      </c>
      <c r="M815" s="52">
        <f t="shared" si="3"/>
        <v>-2371.16</v>
      </c>
      <c r="N815" s="57"/>
      <c r="O815" s="58">
        <f>'Raw Data'!AS852</f>
        <v>406.85</v>
      </c>
      <c r="P815" s="51">
        <f>'Raw Data'!Y852</f>
        <v>386.35</v>
      </c>
      <c r="Q815" s="52">
        <f t="shared" si="4"/>
        <v>-20.5</v>
      </c>
      <c r="R815" s="57"/>
      <c r="S815" s="58">
        <f t="shared" si="5"/>
        <v>-2391.66</v>
      </c>
    </row>
    <row r="816" ht="15.75" customHeight="1">
      <c r="A816" s="64">
        <v>44533.0</v>
      </c>
      <c r="B816" s="60">
        <f>'Raw Data'!C853</f>
        <v>6847656</v>
      </c>
      <c r="C816" s="50">
        <f>'Raw Data'!AE853</f>
        <v>0</v>
      </c>
      <c r="D816" s="51">
        <f>'Raw Data'!J853</f>
        <v>124288.6</v>
      </c>
      <c r="E816" s="52">
        <f t="shared" si="1"/>
        <v>-124288.6</v>
      </c>
      <c r="F816" s="53"/>
      <c r="G816" s="54">
        <f>'Raw Data'!AG853</f>
        <v>0</v>
      </c>
      <c r="H816" s="55">
        <f>'Raw Data'!L853</f>
        <v>0.065</v>
      </c>
      <c r="I816" s="56">
        <f t="shared" si="2"/>
        <v>-0.065</v>
      </c>
      <c r="J816" s="57"/>
      <c r="K816" s="58" t="str">
        <f>'Raw Data'!AH853</f>
        <v/>
      </c>
      <c r="L816" s="51">
        <f>'Raw Data'!N853</f>
        <v>7482.32</v>
      </c>
      <c r="M816" s="52">
        <f t="shared" si="3"/>
        <v>-7482.32</v>
      </c>
      <c r="N816" s="57"/>
      <c r="O816" s="58">
        <f>'Raw Data'!AS853</f>
        <v>380.85</v>
      </c>
      <c r="P816" s="51">
        <f>'Raw Data'!Y853</f>
        <v>378.35</v>
      </c>
      <c r="Q816" s="52">
        <f t="shared" si="4"/>
        <v>-2.5</v>
      </c>
      <c r="R816" s="57"/>
      <c r="S816" s="58">
        <f t="shared" si="5"/>
        <v>-7484.82</v>
      </c>
    </row>
    <row r="817" ht="15.75" customHeight="1">
      <c r="A817" s="64">
        <v>44533.0</v>
      </c>
      <c r="B817" s="60">
        <f>'Raw Data'!C854</f>
        <v>6865711</v>
      </c>
      <c r="C817" s="50">
        <f>'Raw Data'!AE854</f>
        <v>0</v>
      </c>
      <c r="D817" s="51">
        <f>'Raw Data'!J854</f>
        <v>39422</v>
      </c>
      <c r="E817" s="52">
        <f t="shared" si="1"/>
        <v>-39422</v>
      </c>
      <c r="F817" s="53"/>
      <c r="G817" s="54">
        <f>'Raw Data'!AG854</f>
        <v>0</v>
      </c>
      <c r="H817" s="55">
        <f>'Raw Data'!L854</f>
        <v>0.075</v>
      </c>
      <c r="I817" s="56">
        <f t="shared" si="2"/>
        <v>-0.075</v>
      </c>
      <c r="J817" s="57"/>
      <c r="K817" s="58">
        <f>'Raw Data'!AH854</f>
        <v>2432.82</v>
      </c>
      <c r="L817" s="51">
        <f>'Raw Data'!N854</f>
        <v>2440.32</v>
      </c>
      <c r="M817" s="52">
        <f t="shared" si="3"/>
        <v>-7.5</v>
      </c>
      <c r="N817" s="57"/>
      <c r="O817" s="58">
        <f>'Raw Data'!AS854</f>
        <v>398.85</v>
      </c>
      <c r="P817" s="51">
        <f>'Raw Data'!Y854</f>
        <v>378.35</v>
      </c>
      <c r="Q817" s="52">
        <f t="shared" si="4"/>
        <v>-20.5</v>
      </c>
      <c r="R817" s="57"/>
      <c r="S817" s="58">
        <f t="shared" si="5"/>
        <v>-28</v>
      </c>
    </row>
    <row r="818" ht="15.75" customHeight="1">
      <c r="A818" s="64">
        <v>44533.0</v>
      </c>
      <c r="B818" s="60">
        <f>'Raw Data'!C809</f>
        <v>6883129</v>
      </c>
      <c r="C818" s="50">
        <f>'Raw Data'!AE809</f>
        <v>0</v>
      </c>
      <c r="D818" s="51">
        <f>'Raw Data'!J809</f>
        <v>22024.6</v>
      </c>
      <c r="E818" s="52">
        <f t="shared" si="1"/>
        <v>-22024.6</v>
      </c>
      <c r="F818" s="53"/>
      <c r="G818" s="54">
        <f>'Raw Data'!AG809</f>
        <v>0</v>
      </c>
      <c r="H818" s="55">
        <f>'Raw Data'!L809</f>
        <v>0.075</v>
      </c>
      <c r="I818" s="56">
        <f t="shared" si="2"/>
        <v>-0.075</v>
      </c>
      <c r="J818" s="57"/>
      <c r="K818" s="58">
        <f>'Raw Data'!AH809</f>
        <v>75</v>
      </c>
      <c r="L818" s="51">
        <f>'Raw Data'!N809</f>
        <v>1396.48</v>
      </c>
      <c r="M818" s="52">
        <f t="shared" si="3"/>
        <v>-1321.48</v>
      </c>
      <c r="N818" s="57"/>
      <c r="O818" s="58">
        <f>'Raw Data'!AS809</f>
        <v>162.85</v>
      </c>
      <c r="P818" s="51">
        <f>'Raw Data'!Y809</f>
        <v>363.85</v>
      </c>
      <c r="Q818" s="52">
        <f t="shared" si="4"/>
        <v>201</v>
      </c>
      <c r="R818" s="57"/>
      <c r="S818" s="58">
        <f t="shared" si="5"/>
        <v>-1120.48</v>
      </c>
    </row>
    <row r="819" ht="15.75" customHeight="1">
      <c r="A819" s="64">
        <v>44533.0</v>
      </c>
      <c r="B819" s="60">
        <f>'Raw Data'!C810</f>
        <v>6886101</v>
      </c>
      <c r="C819" s="50">
        <f>'Raw Data'!AE810</f>
        <v>0</v>
      </c>
      <c r="D819" s="51">
        <f>'Raw Data'!J810</f>
        <v>42388.6</v>
      </c>
      <c r="E819" s="52">
        <f t="shared" si="1"/>
        <v>-42388.6</v>
      </c>
      <c r="F819" s="53"/>
      <c r="G819" s="54">
        <f>'Raw Data'!AG810</f>
        <v>0</v>
      </c>
      <c r="H819" s="55">
        <f>'Raw Data'!L810</f>
        <v>0.065</v>
      </c>
      <c r="I819" s="56">
        <f t="shared" si="2"/>
        <v>-0.065</v>
      </c>
      <c r="J819" s="57"/>
      <c r="K819" s="58">
        <f>'Raw Data'!AH810</f>
        <v>2544.68</v>
      </c>
      <c r="L819" s="51">
        <f>'Raw Data'!N810</f>
        <v>2568.32</v>
      </c>
      <c r="M819" s="52">
        <f t="shared" si="3"/>
        <v>-23.64</v>
      </c>
      <c r="N819" s="57"/>
      <c r="O819" s="58">
        <f>'Raw Data'!AS810</f>
        <v>335.35</v>
      </c>
      <c r="P819" s="51">
        <f>'Raw Data'!Y810</f>
        <v>115.3</v>
      </c>
      <c r="Q819" s="52">
        <f t="shared" si="4"/>
        <v>-220.05</v>
      </c>
      <c r="R819" s="57"/>
      <c r="S819" s="58">
        <f t="shared" si="5"/>
        <v>-243.69</v>
      </c>
    </row>
    <row r="820" ht="15.75" customHeight="1">
      <c r="A820" s="64">
        <v>44533.0</v>
      </c>
      <c r="B820" s="60">
        <f>'Raw Data'!C865</f>
        <v>6891219</v>
      </c>
      <c r="C820" s="50">
        <f>'Raw Data'!AE865</f>
        <v>0</v>
      </c>
      <c r="D820" s="51">
        <f>'Raw Data'!J865</f>
        <v>46028</v>
      </c>
      <c r="E820" s="52">
        <f t="shared" si="1"/>
        <v>-46028</v>
      </c>
      <c r="F820" s="53"/>
      <c r="G820" s="54">
        <f>'Raw Data'!AG865</f>
        <v>0</v>
      </c>
      <c r="H820" s="55">
        <f>'Raw Data'!L865</f>
        <v>0.07</v>
      </c>
      <c r="I820" s="56">
        <f t="shared" si="2"/>
        <v>-0.07</v>
      </c>
      <c r="J820" s="57"/>
      <c r="K820" s="58">
        <f>'Raw Data'!AH865</f>
        <v>2769.98</v>
      </c>
      <c r="L820" s="51">
        <f>'Raw Data'!N865</f>
        <v>2811.68</v>
      </c>
      <c r="M820" s="52">
        <f t="shared" si="3"/>
        <v>-41.7</v>
      </c>
      <c r="N820" s="57"/>
      <c r="O820" s="58">
        <f>'Raw Data'!AS865</f>
        <v>398.85</v>
      </c>
      <c r="P820" s="51">
        <f>'Raw Data'!Y865</f>
        <v>378.35</v>
      </c>
      <c r="Q820" s="52">
        <f t="shared" si="4"/>
        <v>-20.5</v>
      </c>
      <c r="R820" s="57"/>
      <c r="S820" s="58">
        <f t="shared" si="5"/>
        <v>-62.2</v>
      </c>
    </row>
    <row r="821" ht="15.75" customHeight="1">
      <c r="A821" s="64">
        <v>44533.0</v>
      </c>
      <c r="B821" s="60">
        <f>'Raw Data'!C798</f>
        <v>6898402</v>
      </c>
      <c r="C821" s="50">
        <f>'Raw Data'!AE798</f>
        <v>0</v>
      </c>
      <c r="D821" s="51">
        <f>'Raw Data'!J798</f>
        <v>220803.6</v>
      </c>
      <c r="E821" s="52">
        <f t="shared" si="1"/>
        <v>-220803.6</v>
      </c>
      <c r="F821" s="53"/>
      <c r="G821" s="54">
        <f>'Raw Data'!AG798</f>
        <v>0</v>
      </c>
      <c r="H821" s="55">
        <f>'Raw Data'!L798</f>
        <v>0.065</v>
      </c>
      <c r="I821" s="56">
        <f t="shared" si="2"/>
        <v>-0.065</v>
      </c>
      <c r="J821" s="57"/>
      <c r="K821" s="58">
        <f>'Raw Data'!AH798</f>
        <v>6</v>
      </c>
      <c r="L821" s="51">
        <f>'Raw Data'!N798</f>
        <v>13273.22</v>
      </c>
      <c r="M821" s="52">
        <f t="shared" si="3"/>
        <v>-13267.22</v>
      </c>
      <c r="N821" s="57"/>
      <c r="O821" s="58">
        <f>'Raw Data'!AS798</f>
        <v>424.15</v>
      </c>
      <c r="P821" s="51">
        <f>'Raw Data'!Y798</f>
        <v>386.35</v>
      </c>
      <c r="Q821" s="52">
        <f t="shared" si="4"/>
        <v>-37.8</v>
      </c>
      <c r="R821" s="57"/>
      <c r="S821" s="58">
        <f t="shared" si="5"/>
        <v>-13305.02</v>
      </c>
    </row>
    <row r="822" ht="15.75" customHeight="1">
      <c r="A822" s="64">
        <v>44533.0</v>
      </c>
      <c r="B822" s="60">
        <f>'Raw Data'!C876</f>
        <v>6902659</v>
      </c>
      <c r="C822" s="50">
        <f>'Raw Data'!AE876</f>
        <v>0</v>
      </c>
      <c r="D822" s="51">
        <f>'Raw Data'!J876</f>
        <v>18849.6</v>
      </c>
      <c r="E822" s="52">
        <f t="shared" si="1"/>
        <v>-18849.6</v>
      </c>
      <c r="F822" s="53"/>
      <c r="G822" s="54">
        <f>'Raw Data'!AG876</f>
        <v>0</v>
      </c>
      <c r="H822" s="55">
        <f>'Raw Data'!L876</f>
        <v>0.07</v>
      </c>
      <c r="I822" s="56">
        <f t="shared" si="2"/>
        <v>-0.07</v>
      </c>
      <c r="J822" s="57"/>
      <c r="K822" s="58" t="str">
        <f>'Raw Data'!AH876</f>
        <v/>
      </c>
      <c r="L822" s="51">
        <f>'Raw Data'!N876</f>
        <v>1180.98</v>
      </c>
      <c r="M822" s="52">
        <f t="shared" si="3"/>
        <v>-1180.98</v>
      </c>
      <c r="N822" s="57"/>
      <c r="O822" s="58">
        <f>'Raw Data'!AS876</f>
        <v>406.85</v>
      </c>
      <c r="P822" s="51">
        <f>'Raw Data'!Y876</f>
        <v>386.35</v>
      </c>
      <c r="Q822" s="52">
        <f t="shared" si="4"/>
        <v>-20.5</v>
      </c>
      <c r="R822" s="57"/>
      <c r="S822" s="58">
        <f t="shared" si="5"/>
        <v>-1201.48</v>
      </c>
    </row>
    <row r="823" ht="15.75" customHeight="1">
      <c r="A823" s="64">
        <v>44533.0</v>
      </c>
      <c r="B823" s="60">
        <f>'Raw Data'!C866</f>
        <v>6906079</v>
      </c>
      <c r="C823" s="50">
        <f>'Raw Data'!AE866</f>
        <v>0</v>
      </c>
      <c r="D823" s="51">
        <f>'Raw Data'!J866</f>
        <v>171601.6</v>
      </c>
      <c r="E823" s="52">
        <f t="shared" si="1"/>
        <v>-171601.6</v>
      </c>
      <c r="F823" s="53"/>
      <c r="G823" s="54">
        <f>'Raw Data'!AG866</f>
        <v>0</v>
      </c>
      <c r="H823" s="55">
        <f>'Raw Data'!L866</f>
        <v>0.07</v>
      </c>
      <c r="I823" s="56">
        <f t="shared" si="2"/>
        <v>-0.07</v>
      </c>
      <c r="J823" s="57"/>
      <c r="K823" s="58" t="str">
        <f>'Raw Data'!AH866</f>
        <v/>
      </c>
      <c r="L823" s="51">
        <f>'Raw Data'!N866</f>
        <v>10346.1</v>
      </c>
      <c r="M823" s="52">
        <f t="shared" si="3"/>
        <v>-10346.1</v>
      </c>
      <c r="N823" s="57"/>
      <c r="O823" s="58">
        <f>'Raw Data'!AS866</f>
        <v>406.85</v>
      </c>
      <c r="P823" s="51">
        <f>'Raw Data'!Y866</f>
        <v>395.45</v>
      </c>
      <c r="Q823" s="52">
        <f t="shared" si="4"/>
        <v>-11.4</v>
      </c>
      <c r="R823" s="57"/>
      <c r="S823" s="58">
        <f t="shared" si="5"/>
        <v>-10357.5</v>
      </c>
    </row>
    <row r="824" ht="15.75" customHeight="1">
      <c r="A824" s="64">
        <v>44533.0</v>
      </c>
      <c r="B824" s="60">
        <f>'Raw Data'!C799</f>
        <v>6916510</v>
      </c>
      <c r="C824" s="50">
        <f>'Raw Data'!AE799</f>
        <v>0</v>
      </c>
      <c r="D824" s="51">
        <f>'Raw Data'!J799</f>
        <v>66198.6</v>
      </c>
      <c r="E824" s="52">
        <f t="shared" si="1"/>
        <v>-66198.6</v>
      </c>
      <c r="F824" s="53"/>
      <c r="G824" s="54">
        <f>'Raw Data'!AG799</f>
        <v>0</v>
      </c>
      <c r="H824" s="55">
        <f>'Raw Data'!L799</f>
        <v>0.075</v>
      </c>
      <c r="I824" s="56">
        <f t="shared" si="2"/>
        <v>-0.075</v>
      </c>
      <c r="J824" s="57"/>
      <c r="K824" s="58" t="str">
        <f>'Raw Data'!AH799</f>
        <v/>
      </c>
      <c r="L824" s="51">
        <f>'Raw Data'!N799</f>
        <v>4046.92</v>
      </c>
      <c r="M824" s="52">
        <f t="shared" si="3"/>
        <v>-4046.92</v>
      </c>
      <c r="N824" s="57"/>
      <c r="O824" s="58">
        <f>'Raw Data'!AS799</f>
        <v>110.4</v>
      </c>
      <c r="P824" s="51">
        <f>'Raw Data'!Y799</f>
        <v>98.2</v>
      </c>
      <c r="Q824" s="52">
        <f t="shared" si="4"/>
        <v>-12.2</v>
      </c>
      <c r="R824" s="57"/>
      <c r="S824" s="58">
        <f t="shared" si="5"/>
        <v>-4059.12</v>
      </c>
    </row>
    <row r="825" ht="15.75" customHeight="1">
      <c r="A825" s="64">
        <v>44533.0</v>
      </c>
      <c r="B825" s="60">
        <f>'Raw Data'!C833</f>
        <v>6920078</v>
      </c>
      <c r="C825" s="50">
        <f>'Raw Data'!AE833</f>
        <v>0</v>
      </c>
      <c r="D825" s="51">
        <f>'Raw Data'!J833</f>
        <v>51375</v>
      </c>
      <c r="E825" s="52">
        <f t="shared" si="1"/>
        <v>-51375</v>
      </c>
      <c r="F825" s="53"/>
      <c r="G825" s="54">
        <f>'Raw Data'!AG833</f>
        <v>0</v>
      </c>
      <c r="H825" s="55">
        <f>'Raw Data'!L833</f>
        <v>0.075</v>
      </c>
      <c r="I825" s="56">
        <f t="shared" si="2"/>
        <v>-0.075</v>
      </c>
      <c r="J825" s="57"/>
      <c r="K825" s="58">
        <f>'Raw Data'!AH833</f>
        <v>3154.8</v>
      </c>
      <c r="L825" s="51">
        <f>'Raw Data'!N833</f>
        <v>3157.5</v>
      </c>
      <c r="M825" s="52">
        <f t="shared" si="3"/>
        <v>-2.7</v>
      </c>
      <c r="N825" s="57"/>
      <c r="O825" s="58">
        <f>'Raw Data'!AS833</f>
        <v>398.85</v>
      </c>
      <c r="P825" s="51">
        <f>'Raw Data'!Y833</f>
        <v>433.6</v>
      </c>
      <c r="Q825" s="52">
        <f t="shared" si="4"/>
        <v>34.75</v>
      </c>
      <c r="R825" s="57"/>
      <c r="S825" s="58">
        <f t="shared" si="5"/>
        <v>32.05</v>
      </c>
    </row>
    <row r="826" ht="15.75" customHeight="1">
      <c r="A826" s="64">
        <v>44533.0</v>
      </c>
      <c r="B826" s="60">
        <f>'Raw Data'!C834</f>
        <v>6935345</v>
      </c>
      <c r="C826" s="50">
        <f>'Raw Data'!AE834</f>
        <v>0</v>
      </c>
      <c r="D826" s="51">
        <f>'Raw Data'!J834</f>
        <v>50389.5</v>
      </c>
      <c r="E826" s="52">
        <f t="shared" si="1"/>
        <v>-50389.5</v>
      </c>
      <c r="F826" s="53"/>
      <c r="G826" s="54">
        <f>'Raw Data'!AG834</f>
        <v>0</v>
      </c>
      <c r="H826" s="55">
        <f>'Raw Data'!L834</f>
        <v>0.07</v>
      </c>
      <c r="I826" s="56">
        <f t="shared" si="2"/>
        <v>-0.07</v>
      </c>
      <c r="J826" s="57"/>
      <c r="K826" s="58">
        <f>'Raw Data'!AH834</f>
        <v>3019.79</v>
      </c>
      <c r="L826" s="51">
        <f>'Raw Data'!N834</f>
        <v>3073.37</v>
      </c>
      <c r="M826" s="52">
        <f t="shared" si="3"/>
        <v>-53.58</v>
      </c>
      <c r="N826" s="57"/>
      <c r="O826" s="58">
        <f>'Raw Data'!AS834</f>
        <v>102.35</v>
      </c>
      <c r="P826" s="51">
        <f>'Raw Data'!Y834</f>
        <v>98.2</v>
      </c>
      <c r="Q826" s="52">
        <f t="shared" si="4"/>
        <v>-4.15</v>
      </c>
      <c r="R826" s="57"/>
      <c r="S826" s="58">
        <f t="shared" si="5"/>
        <v>-57.73</v>
      </c>
    </row>
    <row r="827" ht="15.75" customHeight="1">
      <c r="A827" s="64">
        <v>44533.0</v>
      </c>
      <c r="B827" s="60">
        <f>'Raw Data'!C835</f>
        <v>6935689</v>
      </c>
      <c r="C827" s="50">
        <f>'Raw Data'!AE835</f>
        <v>0</v>
      </c>
      <c r="D827" s="51">
        <f>'Raw Data'!J835</f>
        <v>367885</v>
      </c>
      <c r="E827" s="52">
        <f t="shared" si="1"/>
        <v>-367885</v>
      </c>
      <c r="F827" s="53"/>
      <c r="G827" s="54">
        <f>'Raw Data'!AG835</f>
        <v>0</v>
      </c>
      <c r="H827" s="55">
        <f>'Raw Data'!L835</f>
        <v>0.075</v>
      </c>
      <c r="I827" s="56">
        <f t="shared" si="2"/>
        <v>-0.075</v>
      </c>
      <c r="J827" s="57"/>
      <c r="K827" s="58">
        <f>'Raw Data'!AH835</f>
        <v>22125</v>
      </c>
      <c r="L827" s="51">
        <f>'Raw Data'!N835</f>
        <v>22148.1</v>
      </c>
      <c r="M827" s="52">
        <f t="shared" si="3"/>
        <v>-23.1</v>
      </c>
      <c r="N827" s="57"/>
      <c r="O827" s="58">
        <f>'Raw Data'!AS835</f>
        <v>398.85</v>
      </c>
      <c r="P827" s="51">
        <f>'Raw Data'!Y835</f>
        <v>378.35</v>
      </c>
      <c r="Q827" s="52">
        <f t="shared" si="4"/>
        <v>-20.5</v>
      </c>
      <c r="R827" s="57"/>
      <c r="S827" s="58">
        <f t="shared" si="5"/>
        <v>-43.6</v>
      </c>
    </row>
    <row r="828" ht="15.75" customHeight="1">
      <c r="A828" s="64">
        <v>44533.0</v>
      </c>
      <c r="B828" s="60">
        <f>'Raw Data'!C880</f>
        <v>6936508</v>
      </c>
      <c r="C828" s="50">
        <f>'Raw Data'!AE880</f>
        <v>0</v>
      </c>
      <c r="D828" s="51">
        <f>'Raw Data'!J880</f>
        <v>51299</v>
      </c>
      <c r="E828" s="52">
        <f t="shared" si="1"/>
        <v>-51299</v>
      </c>
      <c r="F828" s="53"/>
      <c r="G828" s="54">
        <f>'Raw Data'!AG880</f>
        <v>0</v>
      </c>
      <c r="H828" s="55">
        <f>'Raw Data'!L880</f>
        <v>0</v>
      </c>
      <c r="I828" s="56">
        <f t="shared" si="2"/>
        <v>0</v>
      </c>
      <c r="J828" s="57"/>
      <c r="K828" s="58" t="str">
        <f>'Raw Data'!AH880</f>
        <v/>
      </c>
      <c r="L828" s="51">
        <f>'Raw Data'!N880</f>
        <v>0</v>
      </c>
      <c r="M828" s="52">
        <f t="shared" si="3"/>
        <v>0</v>
      </c>
      <c r="N828" s="57"/>
      <c r="O828" s="58">
        <f>'Raw Data'!AS880</f>
        <v>173.85</v>
      </c>
      <c r="P828" s="51">
        <f>'Raw Data'!Y880</f>
        <v>162.45</v>
      </c>
      <c r="Q828" s="52">
        <f t="shared" si="4"/>
        <v>-11.4</v>
      </c>
      <c r="R828" s="57"/>
      <c r="S828" s="58">
        <f t="shared" si="5"/>
        <v>-11.4</v>
      </c>
    </row>
    <row r="829" ht="15.75" customHeight="1">
      <c r="A829" s="64">
        <v>44533.0</v>
      </c>
      <c r="B829" s="60">
        <f>'Raw Data'!C811</f>
        <v>6952338</v>
      </c>
      <c r="C829" s="50">
        <f>'Raw Data'!AE811</f>
        <v>0</v>
      </c>
      <c r="D829" s="51">
        <f>'Raw Data'!J811</f>
        <v>26622</v>
      </c>
      <c r="E829" s="52">
        <f t="shared" si="1"/>
        <v>-26622</v>
      </c>
      <c r="F829" s="53"/>
      <c r="G829" s="54">
        <f>'Raw Data'!AG811</f>
        <v>0</v>
      </c>
      <c r="H829" s="55">
        <f>'Raw Data'!L811</f>
        <v>0.07</v>
      </c>
      <c r="I829" s="56">
        <f t="shared" si="2"/>
        <v>-0.07</v>
      </c>
      <c r="J829" s="57"/>
      <c r="K829" s="58">
        <f>'Raw Data'!AH811</f>
        <v>1459.88</v>
      </c>
      <c r="L829" s="51">
        <f>'Raw Data'!N811</f>
        <v>1647.32</v>
      </c>
      <c r="M829" s="52">
        <f t="shared" si="3"/>
        <v>-187.44</v>
      </c>
      <c r="N829" s="57"/>
      <c r="O829" s="58">
        <f>'Raw Data'!AS811</f>
        <v>424.15</v>
      </c>
      <c r="P829" s="51">
        <f>'Raw Data'!Y811</f>
        <v>384.35</v>
      </c>
      <c r="Q829" s="52">
        <f t="shared" si="4"/>
        <v>-39.8</v>
      </c>
      <c r="R829" s="57"/>
      <c r="S829" s="58">
        <f t="shared" si="5"/>
        <v>-227.24</v>
      </c>
    </row>
    <row r="830" ht="15.75" customHeight="1">
      <c r="A830" s="64">
        <v>44533.0</v>
      </c>
      <c r="B830" s="60">
        <f>'Raw Data'!C812</f>
        <v>6962955</v>
      </c>
      <c r="C830" s="50">
        <f>'Raw Data'!AE812</f>
        <v>0</v>
      </c>
      <c r="D830" s="51">
        <f>'Raw Data'!J812</f>
        <v>267200.6</v>
      </c>
      <c r="E830" s="52">
        <f t="shared" si="1"/>
        <v>-267200.6</v>
      </c>
      <c r="F830" s="53"/>
      <c r="G830" s="54">
        <f>'Raw Data'!AG812</f>
        <v>0</v>
      </c>
      <c r="H830" s="55">
        <f>'Raw Data'!L812</f>
        <v>0.065</v>
      </c>
      <c r="I830" s="56">
        <f t="shared" si="2"/>
        <v>-0.065</v>
      </c>
      <c r="J830" s="57"/>
      <c r="K830" s="58" t="str">
        <f>'Raw Data'!AH812</f>
        <v/>
      </c>
      <c r="L830" s="51">
        <f>'Raw Data'!N812</f>
        <v>16057.04</v>
      </c>
      <c r="M830" s="52">
        <f t="shared" si="3"/>
        <v>-16057.04</v>
      </c>
      <c r="N830" s="57"/>
      <c r="O830" s="58">
        <f>'Raw Data'!AS812</f>
        <v>396.85</v>
      </c>
      <c r="P830" s="51">
        <f>'Raw Data'!Y812</f>
        <v>395.45</v>
      </c>
      <c r="Q830" s="52">
        <f t="shared" si="4"/>
        <v>-1.4</v>
      </c>
      <c r="R830" s="57"/>
      <c r="S830" s="58">
        <f t="shared" si="5"/>
        <v>-16058.44</v>
      </c>
    </row>
    <row r="831" ht="15.75" customHeight="1">
      <c r="A831" s="64">
        <v>44533.0</v>
      </c>
      <c r="B831" s="60">
        <f>'Raw Data'!C845</f>
        <v>6963360</v>
      </c>
      <c r="C831" s="50">
        <f>'Raw Data'!AE845</f>
        <v>0</v>
      </c>
      <c r="D831" s="51">
        <f>'Raw Data'!J845</f>
        <v>10634</v>
      </c>
      <c r="E831" s="52">
        <f t="shared" si="1"/>
        <v>-10634</v>
      </c>
      <c r="F831" s="53"/>
      <c r="G831" s="54">
        <f>'Raw Data'!AG845</f>
        <v>0</v>
      </c>
      <c r="H831" s="55">
        <f>'Raw Data'!L845</f>
        <v>0</v>
      </c>
      <c r="I831" s="56">
        <f t="shared" si="2"/>
        <v>0</v>
      </c>
      <c r="J831" s="57"/>
      <c r="K831" s="58" t="str">
        <f>'Raw Data'!AH845</f>
        <v/>
      </c>
      <c r="L831" s="51">
        <f>'Raw Data'!N845</f>
        <v>0</v>
      </c>
      <c r="M831" s="52">
        <f t="shared" si="3"/>
        <v>0</v>
      </c>
      <c r="N831" s="57"/>
      <c r="O831" s="58">
        <f>'Raw Data'!AS845</f>
        <v>282.55</v>
      </c>
      <c r="P831" s="51">
        <f>'Raw Data'!Y845</f>
        <v>153.35</v>
      </c>
      <c r="Q831" s="52">
        <f t="shared" si="4"/>
        <v>-129.2</v>
      </c>
      <c r="R831" s="57"/>
      <c r="S831" s="58">
        <f t="shared" si="5"/>
        <v>-129.2</v>
      </c>
    </row>
    <row r="832" ht="15.75" customHeight="1">
      <c r="A832" s="64">
        <v>44533.0</v>
      </c>
      <c r="B832" s="60">
        <f>'Raw Data'!C800</f>
        <v>6970682</v>
      </c>
      <c r="C832" s="50">
        <f>'Raw Data'!AE800</f>
        <v>0</v>
      </c>
      <c r="D832" s="51">
        <f>'Raw Data'!J800</f>
        <v>40700</v>
      </c>
      <c r="E832" s="52">
        <f t="shared" si="1"/>
        <v>-40700</v>
      </c>
      <c r="F832" s="53"/>
      <c r="G832" s="54">
        <f>'Raw Data'!AG800</f>
        <v>0</v>
      </c>
      <c r="H832" s="55">
        <f>'Raw Data'!L800</f>
        <v>0.075</v>
      </c>
      <c r="I832" s="56">
        <f t="shared" si="2"/>
        <v>-0.075</v>
      </c>
      <c r="J832" s="57"/>
      <c r="K832" s="58">
        <f>'Raw Data'!AH800</f>
        <v>2487</v>
      </c>
      <c r="L832" s="51">
        <f>'Raw Data'!N800</f>
        <v>2517</v>
      </c>
      <c r="M832" s="52">
        <f t="shared" si="3"/>
        <v>-30</v>
      </c>
      <c r="N832" s="57"/>
      <c r="O832" s="58">
        <f>'Raw Data'!AS800</f>
        <v>406.85</v>
      </c>
      <c r="P832" s="51">
        <f>'Raw Data'!Y800</f>
        <v>386.35</v>
      </c>
      <c r="Q832" s="52">
        <f t="shared" si="4"/>
        <v>-20.5</v>
      </c>
      <c r="R832" s="57"/>
      <c r="S832" s="58">
        <f t="shared" si="5"/>
        <v>-50.5</v>
      </c>
    </row>
    <row r="833" ht="15.75" customHeight="1">
      <c r="A833" s="64">
        <v>44533.0</v>
      </c>
      <c r="B833" s="60">
        <f>'Raw Data'!C813</f>
        <v>6976369</v>
      </c>
      <c r="C833" s="50">
        <f>'Raw Data'!AE813</f>
        <v>0</v>
      </c>
      <c r="D833" s="51">
        <f>'Raw Data'!J813</f>
        <v>43747.7</v>
      </c>
      <c r="E833" s="52">
        <f t="shared" si="1"/>
        <v>-43747.7</v>
      </c>
      <c r="F833" s="53"/>
      <c r="G833" s="54">
        <f>'Raw Data'!AG813</f>
        <v>0</v>
      </c>
      <c r="H833" s="55">
        <f>'Raw Data'!L813</f>
        <v>0.065</v>
      </c>
      <c r="I833" s="56">
        <f t="shared" si="2"/>
        <v>-0.065</v>
      </c>
      <c r="J833" s="57"/>
      <c r="K833" s="58" t="str">
        <f>'Raw Data'!AH813</f>
        <v/>
      </c>
      <c r="L833" s="51">
        <f>'Raw Data'!N813</f>
        <v>2649.86</v>
      </c>
      <c r="M833" s="52">
        <f t="shared" si="3"/>
        <v>-2649.86</v>
      </c>
      <c r="N833" s="57"/>
      <c r="O833" s="58">
        <f>'Raw Data'!AS813</f>
        <v>398.85</v>
      </c>
      <c r="P833" s="51">
        <f>'Raw Data'!Y813</f>
        <v>387.45</v>
      </c>
      <c r="Q833" s="52">
        <f t="shared" si="4"/>
        <v>-11.4</v>
      </c>
      <c r="R833" s="57"/>
      <c r="S833" s="58">
        <f t="shared" si="5"/>
        <v>-2661.26</v>
      </c>
    </row>
    <row r="834" ht="15.75" customHeight="1">
      <c r="A834" s="64">
        <v>44533.0</v>
      </c>
      <c r="B834" s="60">
        <f>'Raw Data'!C881</f>
        <v>6977493</v>
      </c>
      <c r="C834" s="50">
        <f>'Raw Data'!AE881</f>
        <v>0</v>
      </c>
      <c r="D834" s="51">
        <f>'Raw Data'!J881</f>
        <v>121203.6</v>
      </c>
      <c r="E834" s="52">
        <f t="shared" si="1"/>
        <v>-121203.6</v>
      </c>
      <c r="F834" s="53"/>
      <c r="G834" s="54">
        <f>'Raw Data'!AG881</f>
        <v>0</v>
      </c>
      <c r="H834" s="55">
        <f>'Raw Data'!L881</f>
        <v>0.065</v>
      </c>
      <c r="I834" s="56">
        <f t="shared" si="2"/>
        <v>-0.065</v>
      </c>
      <c r="J834" s="57"/>
      <c r="K834" s="58">
        <f>'Raw Data'!AH881</f>
        <v>7</v>
      </c>
      <c r="L834" s="51">
        <f>'Raw Data'!N881</f>
        <v>7297.22</v>
      </c>
      <c r="M834" s="52">
        <f t="shared" si="3"/>
        <v>-7290.22</v>
      </c>
      <c r="N834" s="57"/>
      <c r="O834" s="58">
        <f>'Raw Data'!AS881</f>
        <v>406.85</v>
      </c>
      <c r="P834" s="51">
        <f>'Raw Data'!Y881</f>
        <v>395.45</v>
      </c>
      <c r="Q834" s="52">
        <f t="shared" si="4"/>
        <v>-11.4</v>
      </c>
      <c r="R834" s="57"/>
      <c r="S834" s="58">
        <f t="shared" si="5"/>
        <v>-7301.62</v>
      </c>
    </row>
    <row r="835" ht="15.75" customHeight="1">
      <c r="A835" s="64">
        <v>44533.0</v>
      </c>
      <c r="B835" s="60">
        <f>'Raw Data'!C855</f>
        <v>6977850</v>
      </c>
      <c r="C835" s="50">
        <f>'Raw Data'!AE855</f>
        <v>0</v>
      </c>
      <c r="D835" s="51">
        <f>'Raw Data'!J855</f>
        <v>47269</v>
      </c>
      <c r="E835" s="52">
        <f t="shared" si="1"/>
        <v>-47269</v>
      </c>
      <c r="F835" s="53"/>
      <c r="G835" s="54">
        <f>'Raw Data'!AG855</f>
        <v>0</v>
      </c>
      <c r="H835" s="55">
        <f>'Raw Data'!L855</f>
        <v>0.07</v>
      </c>
      <c r="I835" s="56">
        <f t="shared" si="2"/>
        <v>-0.07</v>
      </c>
      <c r="J835" s="57"/>
      <c r="K835" s="58">
        <f>'Raw Data'!AH855</f>
        <v>2838.2</v>
      </c>
      <c r="L835" s="51">
        <f>'Raw Data'!N855</f>
        <v>2886.14</v>
      </c>
      <c r="M835" s="52">
        <f t="shared" si="3"/>
        <v>-47.94</v>
      </c>
      <c r="N835" s="57"/>
      <c r="O835" s="58">
        <f>'Raw Data'!AS855</f>
        <v>398.85</v>
      </c>
      <c r="P835" s="51">
        <f>'Raw Data'!Y855</f>
        <v>387.45</v>
      </c>
      <c r="Q835" s="52">
        <f t="shared" si="4"/>
        <v>-11.4</v>
      </c>
      <c r="R835" s="57"/>
      <c r="S835" s="58">
        <f t="shared" si="5"/>
        <v>-59.34</v>
      </c>
    </row>
    <row r="836" ht="15.75" customHeight="1">
      <c r="A836" s="64">
        <v>44533.0</v>
      </c>
      <c r="B836" s="60">
        <f>'Raw Data'!C867</f>
        <v>6984859</v>
      </c>
      <c r="C836" s="50">
        <f>'Raw Data'!AE867</f>
        <v>0</v>
      </c>
      <c r="D836" s="51">
        <f>'Raw Data'!J867</f>
        <v>46294.09</v>
      </c>
      <c r="E836" s="52">
        <f t="shared" si="1"/>
        <v>-46294.09</v>
      </c>
      <c r="F836" s="53"/>
      <c r="G836" s="54">
        <f>'Raw Data'!AG867</f>
        <v>0</v>
      </c>
      <c r="H836" s="55">
        <f>'Raw Data'!L867</f>
        <v>0</v>
      </c>
      <c r="I836" s="56">
        <f t="shared" si="2"/>
        <v>0</v>
      </c>
      <c r="J836" s="57"/>
      <c r="K836" s="58" t="str">
        <f>'Raw Data'!AH867</f>
        <v/>
      </c>
      <c r="L836" s="51">
        <f>'Raw Data'!N867</f>
        <v>0</v>
      </c>
      <c r="M836" s="52">
        <f t="shared" si="3"/>
        <v>0</v>
      </c>
      <c r="N836" s="57"/>
      <c r="O836" s="58">
        <f>'Raw Data'!AS867</f>
        <v>173.85</v>
      </c>
      <c r="P836" s="51">
        <f>'Raw Data'!Y867</f>
        <v>153.35</v>
      </c>
      <c r="Q836" s="52">
        <f t="shared" si="4"/>
        <v>-20.5</v>
      </c>
      <c r="R836" s="57"/>
      <c r="S836" s="58">
        <f t="shared" si="5"/>
        <v>-20.5</v>
      </c>
    </row>
    <row r="837" ht="15.75" customHeight="1">
      <c r="A837" s="64">
        <v>44533.0</v>
      </c>
      <c r="B837" s="60">
        <f>'Raw Data'!C836</f>
        <v>6986296</v>
      </c>
      <c r="C837" s="50">
        <f>'Raw Data'!AE836</f>
        <v>0</v>
      </c>
      <c r="D837" s="51">
        <f>'Raw Data'!J836</f>
        <v>47810</v>
      </c>
      <c r="E837" s="52">
        <f t="shared" si="1"/>
        <v>-47810</v>
      </c>
      <c r="F837" s="53"/>
      <c r="G837" s="54">
        <f>'Raw Data'!AG836</f>
        <v>0</v>
      </c>
      <c r="H837" s="55">
        <f>'Raw Data'!L836</f>
        <v>0.07</v>
      </c>
      <c r="I837" s="56">
        <f t="shared" si="2"/>
        <v>-0.07</v>
      </c>
      <c r="J837" s="57"/>
      <c r="K837" s="58" t="str">
        <f>'Raw Data'!AH836</f>
        <v/>
      </c>
      <c r="L837" s="51">
        <f>'Raw Data'!N836</f>
        <v>2918.6</v>
      </c>
      <c r="M837" s="52">
        <f t="shared" si="3"/>
        <v>-2918.6</v>
      </c>
      <c r="N837" s="57"/>
      <c r="O837" s="58">
        <f>'Raw Data'!AS836</f>
        <v>203.35</v>
      </c>
      <c r="P837" s="51">
        <f>'Raw Data'!Y836</f>
        <v>153.35</v>
      </c>
      <c r="Q837" s="52">
        <f t="shared" si="4"/>
        <v>-50</v>
      </c>
      <c r="R837" s="57"/>
      <c r="S837" s="58">
        <f t="shared" si="5"/>
        <v>-2968.6</v>
      </c>
    </row>
    <row r="838" ht="15.75" customHeight="1">
      <c r="A838" s="64">
        <v>44533.0</v>
      </c>
      <c r="B838" s="60">
        <f>'Raw Data'!C846</f>
        <v>6990350</v>
      </c>
      <c r="C838" s="50">
        <f>'Raw Data'!AE846</f>
        <v>0</v>
      </c>
      <c r="D838" s="51">
        <f>'Raw Data'!J846</f>
        <v>44325.6</v>
      </c>
      <c r="E838" s="52">
        <f t="shared" si="1"/>
        <v>-44325.6</v>
      </c>
      <c r="F838" s="53"/>
      <c r="G838" s="54">
        <f>'Raw Data'!AG846</f>
        <v>0</v>
      </c>
      <c r="H838" s="55">
        <f>'Raw Data'!L846</f>
        <v>0.07</v>
      </c>
      <c r="I838" s="56">
        <f t="shared" si="2"/>
        <v>-0.07</v>
      </c>
      <c r="J838" s="57"/>
      <c r="K838" s="58" t="str">
        <f>'Raw Data'!AH846</f>
        <v/>
      </c>
      <c r="L838" s="51">
        <f>'Raw Data'!N846</f>
        <v>2709.54</v>
      </c>
      <c r="M838" s="52">
        <f t="shared" si="3"/>
        <v>-2709.54</v>
      </c>
      <c r="N838" s="57"/>
      <c r="O838" s="58">
        <f>'Raw Data'!AS846</f>
        <v>398.85</v>
      </c>
      <c r="P838" s="51">
        <f>'Raw Data'!Y846</f>
        <v>387.45</v>
      </c>
      <c r="Q838" s="52">
        <f t="shared" si="4"/>
        <v>-11.4</v>
      </c>
      <c r="R838" s="57"/>
      <c r="S838" s="58">
        <f t="shared" si="5"/>
        <v>-2720.94</v>
      </c>
    </row>
    <row r="839" ht="15.75" customHeight="1">
      <c r="A839" s="64">
        <v>44533.0</v>
      </c>
      <c r="B839" s="60">
        <f>'Raw Data'!C814</f>
        <v>6997648</v>
      </c>
      <c r="C839" s="50">
        <f>'Raw Data'!AE814</f>
        <v>0</v>
      </c>
      <c r="D839" s="51">
        <f>'Raw Data'!J814</f>
        <v>89337</v>
      </c>
      <c r="E839" s="52">
        <f t="shared" si="1"/>
        <v>-89337</v>
      </c>
      <c r="F839" s="53"/>
      <c r="G839" s="54">
        <f>'Raw Data'!AG814</f>
        <v>0</v>
      </c>
      <c r="H839" s="55">
        <f>'Raw Data'!L814</f>
        <v>0.07</v>
      </c>
      <c r="I839" s="56">
        <f t="shared" si="2"/>
        <v>-0.07</v>
      </c>
      <c r="J839" s="57"/>
      <c r="K839" s="58">
        <f>'Raw Data'!AH814</f>
        <v>5411.56</v>
      </c>
      <c r="L839" s="51">
        <f>'Raw Data'!N814</f>
        <v>5410.22</v>
      </c>
      <c r="M839" s="52">
        <f t="shared" si="3"/>
        <v>1.34</v>
      </c>
      <c r="N839" s="57"/>
      <c r="O839" s="58">
        <f>'Raw Data'!AS814</f>
        <v>376.85</v>
      </c>
      <c r="P839" s="51">
        <f>'Raw Data'!Y814</f>
        <v>384.35</v>
      </c>
      <c r="Q839" s="52">
        <f t="shared" si="4"/>
        <v>7.5</v>
      </c>
      <c r="R839" s="57"/>
      <c r="S839" s="58">
        <f t="shared" si="5"/>
        <v>8.84</v>
      </c>
    </row>
    <row r="840" ht="15.75" customHeight="1">
      <c r="A840" s="64">
        <v>44533.0</v>
      </c>
      <c r="B840" s="60">
        <f>'Raw Data'!C882</f>
        <v>7013750</v>
      </c>
      <c r="C840" s="50">
        <f>'Raw Data'!AE882</f>
        <v>0</v>
      </c>
      <c r="D840" s="51">
        <f>'Raw Data'!J882</f>
        <v>62302</v>
      </c>
      <c r="E840" s="52">
        <f t="shared" si="1"/>
        <v>-62302</v>
      </c>
      <c r="F840" s="53"/>
      <c r="G840" s="54">
        <f>'Raw Data'!AG882</f>
        <v>0</v>
      </c>
      <c r="H840" s="55">
        <f>'Raw Data'!L882</f>
        <v>0.065</v>
      </c>
      <c r="I840" s="56">
        <f t="shared" si="2"/>
        <v>-0.065</v>
      </c>
      <c r="J840" s="57"/>
      <c r="K840" s="58" t="str">
        <f>'Raw Data'!AH882</f>
        <v/>
      </c>
      <c r="L840" s="51">
        <f>'Raw Data'!N882</f>
        <v>3763.12</v>
      </c>
      <c r="M840" s="52">
        <f t="shared" si="3"/>
        <v>-3763.12</v>
      </c>
      <c r="N840" s="57"/>
      <c r="O840" s="58">
        <f>'Raw Data'!AS882</f>
        <v>235.29</v>
      </c>
      <c r="P840" s="51">
        <f>'Raw Data'!Y882</f>
        <v>153.35</v>
      </c>
      <c r="Q840" s="52">
        <f t="shared" si="4"/>
        <v>-81.94</v>
      </c>
      <c r="R840" s="57"/>
      <c r="S840" s="58">
        <f t="shared" si="5"/>
        <v>-3845.06</v>
      </c>
    </row>
    <row r="841" ht="15.75" customHeight="1">
      <c r="A841" s="64">
        <v>44533.0</v>
      </c>
      <c r="B841" s="60">
        <f>'Raw Data'!C856</f>
        <v>7013968</v>
      </c>
      <c r="C841" s="50">
        <f>'Raw Data'!AE856</f>
        <v>0</v>
      </c>
      <c r="D841" s="51">
        <f>'Raw Data'!J856</f>
        <v>52550</v>
      </c>
      <c r="E841" s="52">
        <f t="shared" si="1"/>
        <v>-52550</v>
      </c>
      <c r="F841" s="53"/>
      <c r="G841" s="54">
        <f>'Raw Data'!AG856</f>
        <v>0</v>
      </c>
      <c r="H841" s="55">
        <f>'Raw Data'!L856</f>
        <v>0.065</v>
      </c>
      <c r="I841" s="56">
        <f t="shared" si="2"/>
        <v>-0.065</v>
      </c>
      <c r="J841" s="57"/>
      <c r="K841" s="58">
        <f>'Raw Data'!AH856</f>
        <v>3148</v>
      </c>
      <c r="L841" s="51">
        <f>'Raw Data'!N856</f>
        <v>3178</v>
      </c>
      <c r="M841" s="52">
        <f t="shared" si="3"/>
        <v>-30</v>
      </c>
      <c r="N841" s="57"/>
      <c r="O841" s="58">
        <f>'Raw Data'!AS856</f>
        <v>406.85</v>
      </c>
      <c r="P841" s="51">
        <f>'Raw Data'!Y856</f>
        <v>395.45</v>
      </c>
      <c r="Q841" s="52">
        <f t="shared" si="4"/>
        <v>-11.4</v>
      </c>
      <c r="R841" s="57"/>
      <c r="S841" s="58">
        <f t="shared" si="5"/>
        <v>-41.4</v>
      </c>
    </row>
    <row r="842" ht="15.75" customHeight="1">
      <c r="A842" s="64">
        <v>44533.0</v>
      </c>
      <c r="B842" s="60">
        <f>'Raw Data'!C815</f>
        <v>7014885</v>
      </c>
      <c r="C842" s="50">
        <f>'Raw Data'!AE815</f>
        <v>0</v>
      </c>
      <c r="D842" s="51">
        <f>'Raw Data'!J815</f>
        <v>17166.41</v>
      </c>
      <c r="E842" s="52">
        <f t="shared" si="1"/>
        <v>-17166.41</v>
      </c>
      <c r="F842" s="53"/>
      <c r="G842" s="54">
        <f>'Raw Data'!AG815</f>
        <v>0</v>
      </c>
      <c r="H842" s="55">
        <f>'Raw Data'!L815</f>
        <v>0</v>
      </c>
      <c r="I842" s="56">
        <f t="shared" si="2"/>
        <v>0</v>
      </c>
      <c r="J842" s="57"/>
      <c r="K842" s="58" t="str">
        <f>'Raw Data'!AH815</f>
        <v/>
      </c>
      <c r="L842" s="51">
        <f>'Raw Data'!N815</f>
        <v>0</v>
      </c>
      <c r="M842" s="52">
        <f t="shared" si="3"/>
        <v>0</v>
      </c>
      <c r="N842" s="57"/>
      <c r="O842" s="58">
        <f>'Raw Data'!AS815</f>
        <v>206.35</v>
      </c>
      <c r="P842" s="51">
        <f>'Raw Data'!Y815</f>
        <v>162.45</v>
      </c>
      <c r="Q842" s="52">
        <f t="shared" si="4"/>
        <v>-43.9</v>
      </c>
      <c r="R842" s="57"/>
      <c r="S842" s="58">
        <f t="shared" si="5"/>
        <v>-43.9</v>
      </c>
    </row>
    <row r="843" ht="15.75" customHeight="1">
      <c r="A843" s="64">
        <v>44533.0</v>
      </c>
      <c r="B843" s="60">
        <f>'Raw Data'!C868</f>
        <v>7038376</v>
      </c>
      <c r="C843" s="50">
        <f>'Raw Data'!AE868</f>
        <v>0</v>
      </c>
      <c r="D843" s="51">
        <f>'Raw Data'!J868</f>
        <v>54214</v>
      </c>
      <c r="E843" s="52">
        <f t="shared" si="1"/>
        <v>-54214</v>
      </c>
      <c r="F843" s="53"/>
      <c r="G843" s="54">
        <f>'Raw Data'!AG868</f>
        <v>0</v>
      </c>
      <c r="H843" s="55">
        <f>'Raw Data'!L868</f>
        <v>0.07</v>
      </c>
      <c r="I843" s="56">
        <f t="shared" si="2"/>
        <v>-0.07</v>
      </c>
      <c r="J843" s="57"/>
      <c r="K843" s="58" t="str">
        <f>'Raw Data'!AH868</f>
        <v/>
      </c>
      <c r="L843" s="51">
        <f>'Raw Data'!N868</f>
        <v>3302.84</v>
      </c>
      <c r="M843" s="52">
        <f t="shared" si="3"/>
        <v>-3302.84</v>
      </c>
      <c r="N843" s="57"/>
      <c r="O843" s="58">
        <f>'Raw Data'!AS868</f>
        <v>165.6</v>
      </c>
      <c r="P843" s="51">
        <f>'Raw Data'!Y868</f>
        <v>223.85</v>
      </c>
      <c r="Q843" s="52">
        <f t="shared" si="4"/>
        <v>58.25</v>
      </c>
      <c r="R843" s="57"/>
      <c r="S843" s="58">
        <f t="shared" si="5"/>
        <v>-3244.59</v>
      </c>
    </row>
    <row r="844" ht="15.75" customHeight="1">
      <c r="A844" s="64">
        <v>44533.0</v>
      </c>
      <c r="B844" s="60">
        <f>'Raw Data'!C816</f>
        <v>7038763</v>
      </c>
      <c r="C844" s="50">
        <f>'Raw Data'!AE816</f>
        <v>0</v>
      </c>
      <c r="D844" s="51">
        <f>'Raw Data'!J816</f>
        <v>27631</v>
      </c>
      <c r="E844" s="52">
        <f t="shared" si="1"/>
        <v>-27631</v>
      </c>
      <c r="F844" s="53"/>
      <c r="G844" s="54">
        <f>'Raw Data'!AG816</f>
        <v>0</v>
      </c>
      <c r="H844" s="55">
        <f>'Raw Data'!L816</f>
        <v>0.07</v>
      </c>
      <c r="I844" s="56">
        <f t="shared" si="2"/>
        <v>-0.07</v>
      </c>
      <c r="J844" s="57"/>
      <c r="K844" s="58">
        <f>'Raw Data'!AH816</f>
        <v>1359.86</v>
      </c>
      <c r="L844" s="51">
        <f>'Raw Data'!N816</f>
        <v>1707.86</v>
      </c>
      <c r="M844" s="52">
        <f t="shared" si="3"/>
        <v>-348</v>
      </c>
      <c r="N844" s="57"/>
      <c r="O844" s="58">
        <f>'Raw Data'!AS816</f>
        <v>386.85</v>
      </c>
      <c r="P844" s="51">
        <f>'Raw Data'!Y816</f>
        <v>395.45</v>
      </c>
      <c r="Q844" s="52">
        <f t="shared" si="4"/>
        <v>8.6</v>
      </c>
      <c r="R844" s="57"/>
      <c r="S844" s="58">
        <f t="shared" si="5"/>
        <v>-339.4</v>
      </c>
    </row>
    <row r="845" ht="15.75" customHeight="1">
      <c r="A845" s="64">
        <v>44533.0</v>
      </c>
      <c r="B845" s="60">
        <f>'Raw Data'!C817</f>
        <v>7047449</v>
      </c>
      <c r="C845" s="50">
        <f>'Raw Data'!AE817</f>
        <v>0</v>
      </c>
      <c r="D845" s="51">
        <f>'Raw Data'!J817</f>
        <v>16640</v>
      </c>
      <c r="E845" s="52">
        <f t="shared" si="1"/>
        <v>-16640</v>
      </c>
      <c r="F845" s="53"/>
      <c r="G845" s="54">
        <f>'Raw Data'!AG817</f>
        <v>0</v>
      </c>
      <c r="H845" s="55">
        <f>'Raw Data'!L817</f>
        <v>0.07</v>
      </c>
      <c r="I845" s="56">
        <f t="shared" si="2"/>
        <v>-0.07</v>
      </c>
      <c r="J845" s="57"/>
      <c r="K845" s="58">
        <f>'Raw Data'!AH817</f>
        <v>946.46</v>
      </c>
      <c r="L845" s="51">
        <f>'Raw Data'!N817</f>
        <v>1048.4</v>
      </c>
      <c r="M845" s="52">
        <f t="shared" si="3"/>
        <v>-101.94</v>
      </c>
      <c r="N845" s="57"/>
      <c r="O845" s="58">
        <f>'Raw Data'!AS817</f>
        <v>110.35</v>
      </c>
      <c r="P845" s="51">
        <f>'Raw Data'!Y817</f>
        <v>115.3</v>
      </c>
      <c r="Q845" s="52">
        <f t="shared" si="4"/>
        <v>4.95</v>
      </c>
      <c r="R845" s="57"/>
      <c r="S845" s="58">
        <f t="shared" si="5"/>
        <v>-96.99</v>
      </c>
    </row>
    <row r="846" ht="15.75" customHeight="1">
      <c r="A846" s="64">
        <v>44533.0</v>
      </c>
      <c r="B846" s="60">
        <f>'Raw Data'!C869</f>
        <v>7048089</v>
      </c>
      <c r="C846" s="50">
        <f>'Raw Data'!AE869</f>
        <v>0</v>
      </c>
      <c r="D846" s="51">
        <f>'Raw Data'!J869</f>
        <v>68523</v>
      </c>
      <c r="E846" s="52">
        <f t="shared" si="1"/>
        <v>-68523</v>
      </c>
      <c r="F846" s="53"/>
      <c r="G846" s="54">
        <f>'Raw Data'!AG869</f>
        <v>0</v>
      </c>
      <c r="H846" s="55">
        <f>'Raw Data'!L869</f>
        <v>0.065</v>
      </c>
      <c r="I846" s="56">
        <f t="shared" si="2"/>
        <v>-0.065</v>
      </c>
      <c r="J846" s="57"/>
      <c r="K846" s="58" t="str">
        <f>'Raw Data'!AH869</f>
        <v/>
      </c>
      <c r="L846" s="51">
        <f>'Raw Data'!N869</f>
        <v>4136.38</v>
      </c>
      <c r="M846" s="52">
        <f t="shared" si="3"/>
        <v>-4136.38</v>
      </c>
      <c r="N846" s="57"/>
      <c r="O846" s="58">
        <f>'Raw Data'!AS869</f>
        <v>4511.79</v>
      </c>
      <c r="P846" s="51">
        <f>'Raw Data'!Y869</f>
        <v>386.35</v>
      </c>
      <c r="Q846" s="52">
        <f t="shared" si="4"/>
        <v>-4125.44</v>
      </c>
      <c r="R846" s="57"/>
      <c r="S846" s="58">
        <f t="shared" si="5"/>
        <v>-8261.82</v>
      </c>
    </row>
    <row r="847" ht="15.75" customHeight="1">
      <c r="A847" s="64">
        <v>44533.0</v>
      </c>
      <c r="B847" s="60">
        <f>'Raw Data'!C801</f>
        <v>7054140</v>
      </c>
      <c r="C847" s="50">
        <f>'Raw Data'!AE801</f>
        <v>0</v>
      </c>
      <c r="D847" s="51">
        <f>'Raw Data'!J801</f>
        <v>65965.54</v>
      </c>
      <c r="E847" s="52">
        <f t="shared" si="1"/>
        <v>-65965.54</v>
      </c>
      <c r="F847" s="53"/>
      <c r="G847" s="54">
        <f>'Raw Data'!AG801</f>
        <v>0</v>
      </c>
      <c r="H847" s="55">
        <f>'Raw Data'!L801</f>
        <v>0.07</v>
      </c>
      <c r="I847" s="56">
        <f t="shared" si="2"/>
        <v>-0.07</v>
      </c>
      <c r="J847" s="57"/>
      <c r="K847" s="58">
        <f>'Raw Data'!AH801</f>
        <v>4007.93</v>
      </c>
      <c r="L847" s="51">
        <f>'Raw Data'!N801</f>
        <v>4007.93</v>
      </c>
      <c r="M847" s="52">
        <f t="shared" si="3"/>
        <v>0</v>
      </c>
      <c r="N847" s="57"/>
      <c r="O847" s="58">
        <f>'Raw Data'!AS801</f>
        <v>404.85</v>
      </c>
      <c r="P847" s="51">
        <f>'Raw Data'!Y801</f>
        <v>384.35</v>
      </c>
      <c r="Q847" s="52">
        <f t="shared" si="4"/>
        <v>-20.5</v>
      </c>
      <c r="R847" s="57"/>
      <c r="S847" s="58">
        <f t="shared" si="5"/>
        <v>-20.5</v>
      </c>
    </row>
    <row r="848" ht="15.75" customHeight="1">
      <c r="A848" s="64">
        <v>44533.0</v>
      </c>
      <c r="B848" s="60">
        <f>'Raw Data'!C837</f>
        <v>7058105</v>
      </c>
      <c r="C848" s="50">
        <f>'Raw Data'!AE837</f>
        <v>0</v>
      </c>
      <c r="D848" s="51">
        <f>'Raw Data'!J837</f>
        <v>22440</v>
      </c>
      <c r="E848" s="52">
        <f t="shared" si="1"/>
        <v>-22440</v>
      </c>
      <c r="F848" s="53"/>
      <c r="G848" s="54">
        <f>'Raw Data'!AG837</f>
        <v>0</v>
      </c>
      <c r="H848" s="55">
        <f>'Raw Data'!L837</f>
        <v>0.07</v>
      </c>
      <c r="I848" s="56">
        <f t="shared" si="2"/>
        <v>-0.07</v>
      </c>
      <c r="J848" s="57"/>
      <c r="K848" s="58">
        <f>'Raw Data'!AH837</f>
        <v>1432.4</v>
      </c>
      <c r="L848" s="51">
        <f>'Raw Data'!N837</f>
        <v>1396.4</v>
      </c>
      <c r="M848" s="52">
        <f t="shared" si="3"/>
        <v>36</v>
      </c>
      <c r="N848" s="57"/>
      <c r="O848" s="58">
        <f>'Raw Data'!AS837</f>
        <v>366.85</v>
      </c>
      <c r="P848" s="51">
        <f>'Raw Data'!Y837</f>
        <v>378.35</v>
      </c>
      <c r="Q848" s="52">
        <f t="shared" si="4"/>
        <v>11.5</v>
      </c>
      <c r="R848" s="57"/>
      <c r="S848" s="58">
        <f t="shared" si="5"/>
        <v>47.5</v>
      </c>
    </row>
    <row r="849" ht="15.75" customHeight="1">
      <c r="A849" s="64">
        <v>44533.0</v>
      </c>
      <c r="B849" s="60">
        <f>'Raw Data'!C883</f>
        <v>7064884</v>
      </c>
      <c r="C849" s="50">
        <f>'Raw Data'!AE883</f>
        <v>0</v>
      </c>
      <c r="D849" s="51">
        <f>'Raw Data'!J883</f>
        <v>37775</v>
      </c>
      <c r="E849" s="52">
        <f t="shared" si="1"/>
        <v>-37775</v>
      </c>
      <c r="F849" s="53"/>
      <c r="G849" s="54">
        <f>'Raw Data'!AG883</f>
        <v>0</v>
      </c>
      <c r="H849" s="55">
        <f>'Raw Data'!L883</f>
        <v>0.07</v>
      </c>
      <c r="I849" s="56">
        <f t="shared" si="2"/>
        <v>-0.07</v>
      </c>
      <c r="J849" s="57"/>
      <c r="K849" s="58">
        <f>'Raw Data'!AH883</f>
        <v>2312</v>
      </c>
      <c r="L849" s="51">
        <f>'Raw Data'!N883</f>
        <v>2316.5</v>
      </c>
      <c r="M849" s="52">
        <f t="shared" si="3"/>
        <v>-4.5</v>
      </c>
      <c r="N849" s="57"/>
      <c r="O849" s="58">
        <f>'Raw Data'!AS883</f>
        <v>384.85</v>
      </c>
      <c r="P849" s="51">
        <f>'Raw Data'!Y883</f>
        <v>393.45</v>
      </c>
      <c r="Q849" s="52">
        <f t="shared" si="4"/>
        <v>8.6</v>
      </c>
      <c r="R849" s="57"/>
      <c r="S849" s="58">
        <f t="shared" si="5"/>
        <v>4.1</v>
      </c>
    </row>
    <row r="850" ht="15.75" customHeight="1">
      <c r="A850" s="64">
        <v>44533.0</v>
      </c>
      <c r="B850" s="60">
        <f>'Raw Data'!C838</f>
        <v>7071300</v>
      </c>
      <c r="C850" s="50">
        <f>'Raw Data'!AE838</f>
        <v>0</v>
      </c>
      <c r="D850" s="51">
        <f>'Raw Data'!J838</f>
        <v>50776</v>
      </c>
      <c r="E850" s="52">
        <f t="shared" si="1"/>
        <v>-50776</v>
      </c>
      <c r="F850" s="53"/>
      <c r="G850" s="54">
        <f>'Raw Data'!AG838</f>
        <v>0</v>
      </c>
      <c r="H850" s="55">
        <f>'Raw Data'!L838</f>
        <v>0.075</v>
      </c>
      <c r="I850" s="56">
        <f t="shared" si="2"/>
        <v>-0.075</v>
      </c>
      <c r="J850" s="57"/>
      <c r="K850" s="58">
        <f>'Raw Data'!AH838</f>
        <v>2813.34</v>
      </c>
      <c r="L850" s="51">
        <f>'Raw Data'!N838</f>
        <v>3121.56</v>
      </c>
      <c r="M850" s="52">
        <f t="shared" si="3"/>
        <v>-308.22</v>
      </c>
      <c r="N850" s="57"/>
      <c r="O850" s="58">
        <f>'Raw Data'!AS838</f>
        <v>84.35</v>
      </c>
      <c r="P850" s="51">
        <f>'Raw Data'!Y838</f>
        <v>109.3</v>
      </c>
      <c r="Q850" s="52">
        <f t="shared" si="4"/>
        <v>24.95</v>
      </c>
      <c r="R850" s="57"/>
      <c r="S850" s="58">
        <f t="shared" si="5"/>
        <v>-283.27</v>
      </c>
    </row>
    <row r="851" ht="15.75" customHeight="1">
      <c r="A851" s="64">
        <v>44533.0</v>
      </c>
      <c r="B851" s="60">
        <f>'Raw Data'!C802</f>
        <v>7076309</v>
      </c>
      <c r="C851" s="50">
        <f>'Raw Data'!AE802</f>
        <v>0</v>
      </c>
      <c r="D851" s="51">
        <f>'Raw Data'!J802</f>
        <v>61949</v>
      </c>
      <c r="E851" s="52">
        <f t="shared" si="1"/>
        <v>-61949</v>
      </c>
      <c r="F851" s="53"/>
      <c r="G851" s="54">
        <f>'Raw Data'!AG802</f>
        <v>0</v>
      </c>
      <c r="H851" s="55">
        <f>'Raw Data'!L802</f>
        <v>0.065</v>
      </c>
      <c r="I851" s="56">
        <f t="shared" si="2"/>
        <v>-0.065</v>
      </c>
      <c r="J851" s="57"/>
      <c r="K851" s="58">
        <f>'Raw Data'!AH802</f>
        <v>3718.3</v>
      </c>
      <c r="L851" s="51">
        <f>'Raw Data'!N802</f>
        <v>3741.94</v>
      </c>
      <c r="M851" s="52">
        <f t="shared" si="3"/>
        <v>-23.64</v>
      </c>
      <c r="N851" s="57"/>
      <c r="O851" s="58">
        <f>'Raw Data'!AS802</f>
        <v>376.85</v>
      </c>
      <c r="P851" s="51">
        <f>'Raw Data'!Y802</f>
        <v>376.35</v>
      </c>
      <c r="Q851" s="52">
        <f t="shared" si="4"/>
        <v>-0.5</v>
      </c>
      <c r="R851" s="57"/>
      <c r="S851" s="58">
        <f t="shared" si="5"/>
        <v>-24.14</v>
      </c>
    </row>
    <row r="852" ht="15.75" customHeight="1">
      <c r="A852" s="64">
        <v>44533.0</v>
      </c>
      <c r="B852" s="60">
        <f>'Raw Data'!C884</f>
        <v>7077143</v>
      </c>
      <c r="C852" s="50">
        <f>'Raw Data'!AE884</f>
        <v>0</v>
      </c>
      <c r="D852" s="51">
        <f>'Raw Data'!J884</f>
        <v>24896.6</v>
      </c>
      <c r="E852" s="52">
        <f t="shared" si="1"/>
        <v>-24896.6</v>
      </c>
      <c r="F852" s="53"/>
      <c r="G852" s="54">
        <f>'Raw Data'!AG884</f>
        <v>0</v>
      </c>
      <c r="H852" s="55">
        <f>'Raw Data'!L884</f>
        <v>0.065</v>
      </c>
      <c r="I852" s="56">
        <f t="shared" si="2"/>
        <v>-0.065</v>
      </c>
      <c r="J852" s="57"/>
      <c r="K852" s="58">
        <f>'Raw Data'!AH884</f>
        <v>1.58</v>
      </c>
      <c r="L852" s="51">
        <f>'Raw Data'!N884</f>
        <v>1518.8</v>
      </c>
      <c r="M852" s="52">
        <f t="shared" si="3"/>
        <v>-1517.22</v>
      </c>
      <c r="N852" s="57"/>
      <c r="O852" s="58">
        <f>'Raw Data'!AS884</f>
        <v>406.85</v>
      </c>
      <c r="P852" s="51">
        <f>'Raw Data'!Y884</f>
        <v>414.6</v>
      </c>
      <c r="Q852" s="52">
        <f t="shared" si="4"/>
        <v>7.75</v>
      </c>
      <c r="R852" s="57"/>
      <c r="S852" s="58">
        <f t="shared" si="5"/>
        <v>-1509.47</v>
      </c>
    </row>
    <row r="853" ht="15.75" customHeight="1">
      <c r="A853" s="64">
        <v>44533.0</v>
      </c>
      <c r="B853" s="60">
        <f>'Raw Data'!C818</f>
        <v>7077271</v>
      </c>
      <c r="C853" s="50">
        <f>'Raw Data'!AE818</f>
        <v>0</v>
      </c>
      <c r="D853" s="51">
        <f>'Raw Data'!J818</f>
        <v>47753.34</v>
      </c>
      <c r="E853" s="52">
        <f t="shared" si="1"/>
        <v>-47753.34</v>
      </c>
      <c r="F853" s="53"/>
      <c r="G853" s="54">
        <f>'Raw Data'!AG818</f>
        <v>0</v>
      </c>
      <c r="H853" s="55">
        <f>'Raw Data'!L818</f>
        <v>0.07</v>
      </c>
      <c r="I853" s="56">
        <f t="shared" si="2"/>
        <v>-0.07</v>
      </c>
      <c r="J853" s="57"/>
      <c r="K853" s="58">
        <f>'Raw Data'!AH818</f>
        <v>2909.2</v>
      </c>
      <c r="L853" s="51">
        <f>'Raw Data'!N818</f>
        <v>2915.2</v>
      </c>
      <c r="M853" s="52">
        <f t="shared" si="3"/>
        <v>-6</v>
      </c>
      <c r="N853" s="57"/>
      <c r="O853" s="58">
        <f>'Raw Data'!AS818</f>
        <v>186.35</v>
      </c>
      <c r="P853" s="51">
        <f>'Raw Data'!Y818</f>
        <v>387.45</v>
      </c>
      <c r="Q853" s="52">
        <f t="shared" si="4"/>
        <v>201.1</v>
      </c>
      <c r="R853" s="57"/>
      <c r="S853" s="58">
        <f t="shared" si="5"/>
        <v>195.1</v>
      </c>
    </row>
    <row r="854" ht="15.75" customHeight="1">
      <c r="A854" s="64">
        <v>44533.0</v>
      </c>
      <c r="B854" s="60">
        <f>'Raw Data'!C870</f>
        <v>7079507</v>
      </c>
      <c r="C854" s="50">
        <f>'Raw Data'!AE870</f>
        <v>0</v>
      </c>
      <c r="D854" s="51">
        <f>'Raw Data'!J870</f>
        <v>29794</v>
      </c>
      <c r="E854" s="52">
        <f t="shared" si="1"/>
        <v>-29794</v>
      </c>
      <c r="F854" s="53"/>
      <c r="G854" s="54">
        <f>'Raw Data'!AG870</f>
        <v>0</v>
      </c>
      <c r="H854" s="55">
        <f>'Raw Data'!L870</f>
        <v>0.07</v>
      </c>
      <c r="I854" s="56">
        <f t="shared" si="2"/>
        <v>-0.07</v>
      </c>
      <c r="J854" s="57"/>
      <c r="K854" s="58" t="str">
        <f>'Raw Data'!AH870</f>
        <v/>
      </c>
      <c r="L854" s="51">
        <f>'Raw Data'!N870</f>
        <v>1837.64</v>
      </c>
      <c r="M854" s="52">
        <f t="shared" si="3"/>
        <v>-1837.64</v>
      </c>
      <c r="N854" s="57"/>
      <c r="O854" s="58">
        <f>'Raw Data'!AS870</f>
        <v>386.85</v>
      </c>
      <c r="P854" s="51">
        <f>'Raw Data'!Y870</f>
        <v>376.35</v>
      </c>
      <c r="Q854" s="52">
        <f t="shared" si="4"/>
        <v>-10.5</v>
      </c>
      <c r="R854" s="57"/>
      <c r="S854" s="58">
        <f t="shared" si="5"/>
        <v>-1848.14</v>
      </c>
    </row>
    <row r="855" ht="15.75" customHeight="1">
      <c r="A855" s="64">
        <v>44533.0</v>
      </c>
      <c r="B855" s="60">
        <f>'Raw Data'!C857</f>
        <v>7080321</v>
      </c>
      <c r="C855" s="50">
        <f>'Raw Data'!AE857</f>
        <v>0</v>
      </c>
      <c r="D855" s="51">
        <f>'Raw Data'!J857</f>
        <v>140626</v>
      </c>
      <c r="E855" s="52">
        <f t="shared" si="1"/>
        <v>-140626</v>
      </c>
      <c r="F855" s="53"/>
      <c r="G855" s="54">
        <f>'Raw Data'!AG857</f>
        <v>0</v>
      </c>
      <c r="H855" s="55">
        <f>'Raw Data'!L857</f>
        <v>0.075</v>
      </c>
      <c r="I855" s="56">
        <f t="shared" si="2"/>
        <v>-0.075</v>
      </c>
      <c r="J855" s="57"/>
      <c r="K855" s="58">
        <f>'Raw Data'!AH857</f>
        <v>7716.3</v>
      </c>
      <c r="L855" s="51">
        <f>'Raw Data'!N857</f>
        <v>8512.56</v>
      </c>
      <c r="M855" s="52">
        <f t="shared" si="3"/>
        <v>-796.26</v>
      </c>
      <c r="N855" s="57"/>
      <c r="O855" s="58">
        <f>'Raw Data'!AS857</f>
        <v>277.68</v>
      </c>
      <c r="P855" s="51">
        <f>'Raw Data'!Y857</f>
        <v>223.85</v>
      </c>
      <c r="Q855" s="52">
        <f t="shared" si="4"/>
        <v>-53.83</v>
      </c>
      <c r="R855" s="57"/>
      <c r="S855" s="58">
        <f t="shared" si="5"/>
        <v>-850.09</v>
      </c>
    </row>
    <row r="856" ht="15.75" customHeight="1">
      <c r="A856" s="64">
        <v>44533.0</v>
      </c>
      <c r="B856" s="60">
        <f>'Raw Data'!C885</f>
        <v>7082168</v>
      </c>
      <c r="C856" s="50">
        <f>'Raw Data'!AE885</f>
        <v>0</v>
      </c>
      <c r="D856" s="51">
        <f>'Raw Data'!J885</f>
        <v>20999</v>
      </c>
      <c r="E856" s="52">
        <f t="shared" si="1"/>
        <v>-20999</v>
      </c>
      <c r="F856" s="53"/>
      <c r="G856" s="54">
        <f>'Raw Data'!AG885</f>
        <v>0</v>
      </c>
      <c r="H856" s="55">
        <f>'Raw Data'!L885</f>
        <v>0</v>
      </c>
      <c r="I856" s="56">
        <f t="shared" si="2"/>
        <v>0</v>
      </c>
      <c r="J856" s="57"/>
      <c r="K856" s="58" t="str">
        <f>'Raw Data'!AH885</f>
        <v/>
      </c>
      <c r="L856" s="51">
        <f>'Raw Data'!N885</f>
        <v>0</v>
      </c>
      <c r="M856" s="52">
        <f t="shared" si="3"/>
        <v>0</v>
      </c>
      <c r="N856" s="57"/>
      <c r="O856" s="58">
        <f>'Raw Data'!AS885</f>
        <v>171.85</v>
      </c>
      <c r="P856" s="51">
        <f>'Raw Data'!Y885</f>
        <v>170.45</v>
      </c>
      <c r="Q856" s="52">
        <f t="shared" si="4"/>
        <v>-1.4</v>
      </c>
      <c r="R856" s="57"/>
      <c r="S856" s="58">
        <f t="shared" si="5"/>
        <v>-1.4</v>
      </c>
    </row>
    <row r="857" ht="15.75" customHeight="1">
      <c r="A857" s="64">
        <v>44533.0</v>
      </c>
      <c r="B857" s="60">
        <f>'Raw Data'!C839</f>
        <v>7085282</v>
      </c>
      <c r="C857" s="50">
        <f>'Raw Data'!AE839</f>
        <v>0</v>
      </c>
      <c r="D857" s="51">
        <f>'Raw Data'!J839</f>
        <v>48790</v>
      </c>
      <c r="E857" s="52">
        <f t="shared" si="1"/>
        <v>-48790</v>
      </c>
      <c r="F857" s="53"/>
      <c r="G857" s="54">
        <f>'Raw Data'!AG839</f>
        <v>0</v>
      </c>
      <c r="H857" s="55">
        <f>'Raw Data'!L839</f>
        <v>0.065</v>
      </c>
      <c r="I857" s="56">
        <f t="shared" si="2"/>
        <v>-0.065</v>
      </c>
      <c r="J857" s="57"/>
      <c r="K857" s="58" t="str">
        <f>'Raw Data'!AH839</f>
        <v/>
      </c>
      <c r="L857" s="51">
        <f>'Raw Data'!N839</f>
        <v>2952.4</v>
      </c>
      <c r="M857" s="52">
        <f t="shared" si="3"/>
        <v>-2952.4</v>
      </c>
      <c r="N857" s="57"/>
      <c r="O857" s="58">
        <f>'Raw Data'!AS839</f>
        <v>227.36</v>
      </c>
      <c r="P857" s="51">
        <f>'Raw Data'!Y839</f>
        <v>153.35</v>
      </c>
      <c r="Q857" s="52">
        <f t="shared" si="4"/>
        <v>-74.01</v>
      </c>
      <c r="R857" s="57"/>
      <c r="S857" s="58">
        <f t="shared" si="5"/>
        <v>-3026.41</v>
      </c>
    </row>
    <row r="858" ht="15.75" customHeight="1">
      <c r="A858" s="64">
        <v>44533.0</v>
      </c>
      <c r="B858" s="60">
        <f>'Raw Data'!C819</f>
        <v>7087328</v>
      </c>
      <c r="C858" s="50">
        <f>'Raw Data'!AE819</f>
        <v>0</v>
      </c>
      <c r="D858" s="51">
        <f>'Raw Data'!J819</f>
        <v>83924</v>
      </c>
      <c r="E858" s="52">
        <f t="shared" si="1"/>
        <v>-83924</v>
      </c>
      <c r="F858" s="53"/>
      <c r="G858" s="54">
        <f>'Raw Data'!AG819</f>
        <v>0</v>
      </c>
      <c r="H858" s="55">
        <f>'Raw Data'!L819</f>
        <v>0.07</v>
      </c>
      <c r="I858" s="56">
        <f t="shared" si="2"/>
        <v>-0.07</v>
      </c>
      <c r="J858" s="57"/>
      <c r="K858" s="58">
        <f>'Raw Data'!AH819</f>
        <v>5049.5</v>
      </c>
      <c r="L858" s="51">
        <f>'Raw Data'!N819</f>
        <v>5085.44</v>
      </c>
      <c r="M858" s="52">
        <f t="shared" si="3"/>
        <v>-35.94</v>
      </c>
      <c r="N858" s="57"/>
      <c r="O858" s="58">
        <f>'Raw Data'!AS819</f>
        <v>409.35</v>
      </c>
      <c r="P858" s="51">
        <f>'Raw Data'!Y819</f>
        <v>378.35</v>
      </c>
      <c r="Q858" s="52">
        <f t="shared" si="4"/>
        <v>-31</v>
      </c>
      <c r="R858" s="57"/>
      <c r="S858" s="58">
        <f t="shared" si="5"/>
        <v>-66.94</v>
      </c>
    </row>
    <row r="859" ht="15.75" customHeight="1">
      <c r="A859" s="64">
        <v>44533.0</v>
      </c>
      <c r="B859" s="60">
        <f>'Raw Data'!C803</f>
        <v>7094344</v>
      </c>
      <c r="C859" s="50">
        <f>'Raw Data'!AE803</f>
        <v>0</v>
      </c>
      <c r="D859" s="51">
        <f>'Raw Data'!J803</f>
        <v>36791</v>
      </c>
      <c r="E859" s="52">
        <f t="shared" si="1"/>
        <v>-36791</v>
      </c>
      <c r="F859" s="53"/>
      <c r="G859" s="54">
        <f>'Raw Data'!AG803</f>
        <v>0</v>
      </c>
      <c r="H859" s="55">
        <f>'Raw Data'!L803</f>
        <v>0.07</v>
      </c>
      <c r="I859" s="56">
        <f t="shared" si="2"/>
        <v>-0.07</v>
      </c>
      <c r="J859" s="57"/>
      <c r="K859" s="58">
        <f>'Raw Data'!AH803</f>
        <v>2163.2</v>
      </c>
      <c r="L859" s="51">
        <f>'Raw Data'!N803</f>
        <v>2257.46</v>
      </c>
      <c r="M859" s="52">
        <f t="shared" si="3"/>
        <v>-94.26</v>
      </c>
      <c r="N859" s="57"/>
      <c r="O859" s="58">
        <f>'Raw Data'!AS803</f>
        <v>366.85</v>
      </c>
      <c r="P859" s="51">
        <f>'Raw Data'!Y803</f>
        <v>376.35</v>
      </c>
      <c r="Q859" s="52">
        <f t="shared" si="4"/>
        <v>9.5</v>
      </c>
      <c r="R859" s="57"/>
      <c r="S859" s="58">
        <f t="shared" si="5"/>
        <v>-84.76</v>
      </c>
    </row>
    <row r="860" ht="15.75" customHeight="1">
      <c r="A860" s="64">
        <v>44533.0</v>
      </c>
      <c r="B860" s="60">
        <f>'Raw Data'!C840</f>
        <v>7096941</v>
      </c>
      <c r="C860" s="50">
        <f>'Raw Data'!AE840</f>
        <v>0</v>
      </c>
      <c r="D860" s="51">
        <f>'Raw Data'!J840</f>
        <v>45474</v>
      </c>
      <c r="E860" s="52">
        <f t="shared" si="1"/>
        <v>-45474</v>
      </c>
      <c r="F860" s="53"/>
      <c r="G860" s="54">
        <f>'Raw Data'!AG840</f>
        <v>0</v>
      </c>
      <c r="H860" s="55">
        <f>'Raw Data'!L840</f>
        <v>0.075</v>
      </c>
      <c r="I860" s="56">
        <f t="shared" si="2"/>
        <v>-0.075</v>
      </c>
      <c r="J860" s="57"/>
      <c r="K860" s="58">
        <f>'Raw Data'!AH840</f>
        <v>2787</v>
      </c>
      <c r="L860" s="51">
        <f>'Raw Data'!N840</f>
        <v>2803.44</v>
      </c>
      <c r="M860" s="52">
        <f t="shared" si="3"/>
        <v>-16.44</v>
      </c>
      <c r="N860" s="57"/>
      <c r="O860" s="58">
        <f>'Raw Data'!AS840</f>
        <v>164.41</v>
      </c>
      <c r="P860" s="51">
        <f>'Raw Data'!Y840</f>
        <v>386.35</v>
      </c>
      <c r="Q860" s="52">
        <f t="shared" si="4"/>
        <v>221.94</v>
      </c>
      <c r="R860" s="57"/>
      <c r="S860" s="58">
        <f t="shared" si="5"/>
        <v>205.5</v>
      </c>
    </row>
    <row r="861" ht="15.75" customHeight="1">
      <c r="A861" s="64">
        <v>44533.0</v>
      </c>
      <c r="B861" s="60">
        <f>'Raw Data'!C841</f>
        <v>7097007</v>
      </c>
      <c r="C861" s="50">
        <f>'Raw Data'!AE841</f>
        <v>0</v>
      </c>
      <c r="D861" s="51">
        <f>'Raw Data'!J841</f>
        <v>23115</v>
      </c>
      <c r="E861" s="52">
        <f t="shared" si="1"/>
        <v>-23115</v>
      </c>
      <c r="F861" s="53"/>
      <c r="G861" s="54">
        <f>'Raw Data'!AG841</f>
        <v>0</v>
      </c>
      <c r="H861" s="55">
        <f>'Raw Data'!L841</f>
        <v>0.075</v>
      </c>
      <c r="I861" s="56">
        <f t="shared" si="2"/>
        <v>-0.075</v>
      </c>
      <c r="J861" s="57"/>
      <c r="K861" s="58">
        <f>'Raw Data'!AH841</f>
        <v>1461.9</v>
      </c>
      <c r="L861" s="51">
        <f>'Raw Data'!N841</f>
        <v>1461.9</v>
      </c>
      <c r="M861" s="52">
        <f t="shared" si="3"/>
        <v>0</v>
      </c>
      <c r="N861" s="57"/>
      <c r="O861" s="58">
        <f>'Raw Data'!AS841</f>
        <v>368.85</v>
      </c>
      <c r="P861" s="51">
        <f>'Raw Data'!Y841</f>
        <v>387.45</v>
      </c>
      <c r="Q861" s="52">
        <f t="shared" si="4"/>
        <v>18.6</v>
      </c>
      <c r="R861" s="57"/>
      <c r="S861" s="58">
        <f t="shared" si="5"/>
        <v>18.6</v>
      </c>
    </row>
    <row r="862" ht="15.75" customHeight="1">
      <c r="A862" s="64">
        <v>44533.0</v>
      </c>
      <c r="B862" s="60">
        <f>'Raw Data'!C847</f>
        <v>7098936</v>
      </c>
      <c r="C862" s="50">
        <f>'Raw Data'!AE847</f>
        <v>0</v>
      </c>
      <c r="D862" s="51">
        <f>'Raw Data'!J847</f>
        <v>55648.6</v>
      </c>
      <c r="E862" s="52">
        <f t="shared" si="1"/>
        <v>-55648.6</v>
      </c>
      <c r="F862" s="53"/>
      <c r="G862" s="54">
        <f>'Raw Data'!AG847</f>
        <v>0</v>
      </c>
      <c r="H862" s="55">
        <f>'Raw Data'!L847</f>
        <v>0.07</v>
      </c>
      <c r="I862" s="56">
        <f t="shared" si="2"/>
        <v>-0.07</v>
      </c>
      <c r="J862" s="57"/>
      <c r="K862" s="58">
        <f>'Raw Data'!AH847</f>
        <v>49.54</v>
      </c>
      <c r="L862" s="51">
        <f>'Raw Data'!N847</f>
        <v>3388.92</v>
      </c>
      <c r="M862" s="52">
        <f t="shared" si="3"/>
        <v>-3339.38</v>
      </c>
      <c r="N862" s="57"/>
      <c r="O862" s="58">
        <f>'Raw Data'!AS847</f>
        <v>378.85</v>
      </c>
      <c r="P862" s="51">
        <f>'Raw Data'!Y847</f>
        <v>395.45</v>
      </c>
      <c r="Q862" s="52">
        <f t="shared" si="4"/>
        <v>16.6</v>
      </c>
      <c r="R862" s="57"/>
      <c r="S862" s="58">
        <f t="shared" si="5"/>
        <v>-3322.78</v>
      </c>
    </row>
    <row r="863" ht="15.75" customHeight="1">
      <c r="A863" s="64">
        <v>44533.0</v>
      </c>
      <c r="B863" s="60">
        <f>'Raw Data'!C848</f>
        <v>7102658</v>
      </c>
      <c r="C863" s="50">
        <f>'Raw Data'!AE848</f>
        <v>0</v>
      </c>
      <c r="D863" s="51">
        <f>'Raw Data'!J848</f>
        <v>53578.6</v>
      </c>
      <c r="E863" s="52">
        <f t="shared" si="1"/>
        <v>-53578.6</v>
      </c>
      <c r="F863" s="53"/>
      <c r="G863" s="54">
        <f>'Raw Data'!AG848</f>
        <v>0</v>
      </c>
      <c r="H863" s="55">
        <f>'Raw Data'!L848</f>
        <v>0.075</v>
      </c>
      <c r="I863" s="56">
        <f t="shared" si="2"/>
        <v>-0.075</v>
      </c>
      <c r="J863" s="57"/>
      <c r="K863" s="58">
        <f>'Raw Data'!AH848</f>
        <v>56.8</v>
      </c>
      <c r="L863" s="51">
        <f>'Raw Data'!N848</f>
        <v>3289.72</v>
      </c>
      <c r="M863" s="52">
        <f t="shared" si="3"/>
        <v>-3232.92</v>
      </c>
      <c r="N863" s="57"/>
      <c r="O863" s="58">
        <f>'Raw Data'!AS848</f>
        <v>84.35</v>
      </c>
      <c r="P863" s="51">
        <f>'Raw Data'!Y848</f>
        <v>109.3</v>
      </c>
      <c r="Q863" s="52">
        <f t="shared" si="4"/>
        <v>24.95</v>
      </c>
      <c r="R863" s="57"/>
      <c r="S863" s="58">
        <f t="shared" si="5"/>
        <v>-3207.97</v>
      </c>
    </row>
    <row r="864" ht="15.75" customHeight="1">
      <c r="A864" s="64">
        <v>44533.0</v>
      </c>
      <c r="B864" s="60">
        <f>'Raw Data'!C843</f>
        <v>7103392</v>
      </c>
      <c r="C864" s="50">
        <f>'Raw Data'!AE843</f>
        <v>0</v>
      </c>
      <c r="D864" s="51">
        <f>'Raw Data'!J843</f>
        <v>63880</v>
      </c>
      <c r="E864" s="52">
        <f t="shared" si="1"/>
        <v>-63880</v>
      </c>
      <c r="F864" s="53"/>
      <c r="G864" s="54">
        <f>'Raw Data'!AG843</f>
        <v>0</v>
      </c>
      <c r="H864" s="55">
        <f>'Raw Data'!L843</f>
        <v>0.07</v>
      </c>
      <c r="I864" s="56">
        <f t="shared" si="2"/>
        <v>-0.07</v>
      </c>
      <c r="J864" s="57"/>
      <c r="K864" s="58" t="str">
        <f>'Raw Data'!AH843</f>
        <v/>
      </c>
      <c r="L864" s="51">
        <f>'Raw Data'!N843</f>
        <v>3882.8</v>
      </c>
      <c r="M864" s="52">
        <f t="shared" si="3"/>
        <v>-3882.8</v>
      </c>
      <c r="N864" s="57"/>
      <c r="O864" s="58">
        <f>'Raw Data'!AS843</f>
        <v>201.85</v>
      </c>
      <c r="P864" s="51">
        <f>'Raw Data'!Y843</f>
        <v>151.35</v>
      </c>
      <c r="Q864" s="52">
        <f t="shared" si="4"/>
        <v>-50.5</v>
      </c>
      <c r="R864" s="57"/>
      <c r="S864" s="58">
        <f t="shared" si="5"/>
        <v>-3933.3</v>
      </c>
    </row>
    <row r="865" ht="15.75" customHeight="1">
      <c r="A865" s="64">
        <v>44533.0</v>
      </c>
      <c r="B865" s="60">
        <f>'Raw Data'!C858</f>
        <v>7106090</v>
      </c>
      <c r="C865" s="50">
        <f>'Raw Data'!AE858</f>
        <v>0</v>
      </c>
      <c r="D865" s="51">
        <f>'Raw Data'!J858</f>
        <v>24190</v>
      </c>
      <c r="E865" s="52">
        <f t="shared" si="1"/>
        <v>-24190</v>
      </c>
      <c r="F865" s="53"/>
      <c r="G865" s="54">
        <f>'Raw Data'!AG858</f>
        <v>0</v>
      </c>
      <c r="H865" s="55">
        <f>'Raw Data'!L858</f>
        <v>0.075</v>
      </c>
      <c r="I865" s="56">
        <f t="shared" si="2"/>
        <v>-0.075</v>
      </c>
      <c r="J865" s="57"/>
      <c r="K865" s="58">
        <f>'Raw Data'!AH858</f>
        <v>1484.7</v>
      </c>
      <c r="L865" s="51">
        <f>'Raw Data'!N858</f>
        <v>1526.4</v>
      </c>
      <c r="M865" s="52">
        <f t="shared" si="3"/>
        <v>-41.7</v>
      </c>
      <c r="N865" s="57"/>
      <c r="O865" s="58">
        <f>'Raw Data'!AS858</f>
        <v>112.35</v>
      </c>
      <c r="P865" s="51">
        <f>'Raw Data'!Y858</f>
        <v>108.2</v>
      </c>
      <c r="Q865" s="52">
        <f t="shared" si="4"/>
        <v>-4.15</v>
      </c>
      <c r="R865" s="57"/>
      <c r="S865" s="58">
        <f t="shared" si="5"/>
        <v>-45.85</v>
      </c>
    </row>
    <row r="866" ht="15.75" customHeight="1">
      <c r="A866" s="64">
        <v>44533.0</v>
      </c>
      <c r="B866" s="60">
        <f>'Raw Data'!C820</f>
        <v>7111603</v>
      </c>
      <c r="C866" s="50">
        <f>'Raw Data'!AE820</f>
        <v>0</v>
      </c>
      <c r="D866" s="51">
        <f>'Raw Data'!J820</f>
        <v>9687</v>
      </c>
      <c r="E866" s="52">
        <f t="shared" si="1"/>
        <v>-9687</v>
      </c>
      <c r="F866" s="53"/>
      <c r="G866" s="54">
        <f>'Raw Data'!AG820</f>
        <v>0</v>
      </c>
      <c r="H866" s="55">
        <f>'Raw Data'!L820</f>
        <v>0.07</v>
      </c>
      <c r="I866" s="56">
        <f t="shared" si="2"/>
        <v>-0.07</v>
      </c>
      <c r="J866" s="57"/>
      <c r="K866" s="58">
        <f>'Raw Data'!AH820</f>
        <v>598.28</v>
      </c>
      <c r="L866" s="51">
        <f>'Raw Data'!N820</f>
        <v>631.22</v>
      </c>
      <c r="M866" s="52">
        <f t="shared" si="3"/>
        <v>-32.94</v>
      </c>
      <c r="N866" s="57"/>
      <c r="O866" s="58">
        <f>'Raw Data'!AS820</f>
        <v>84.25</v>
      </c>
      <c r="P866" s="51">
        <f>'Raw Data'!Y820</f>
        <v>100.2</v>
      </c>
      <c r="Q866" s="52">
        <f t="shared" si="4"/>
        <v>15.95</v>
      </c>
      <c r="R866" s="57"/>
      <c r="S866" s="58">
        <f t="shared" si="5"/>
        <v>-16.99</v>
      </c>
    </row>
    <row r="867" ht="15.75" customHeight="1">
      <c r="A867" s="64">
        <v>44533.0</v>
      </c>
      <c r="B867" s="60">
        <f>'Raw Data'!C804</f>
        <v>7114775</v>
      </c>
      <c r="C867" s="50">
        <f>'Raw Data'!AE804</f>
        <v>0</v>
      </c>
      <c r="D867" s="51">
        <f>'Raw Data'!J804</f>
        <v>46351</v>
      </c>
      <c r="E867" s="52">
        <f t="shared" si="1"/>
        <v>-46351</v>
      </c>
      <c r="F867" s="53"/>
      <c r="G867" s="54">
        <f>'Raw Data'!AG804</f>
        <v>0</v>
      </c>
      <c r="H867" s="55">
        <f>'Raw Data'!L804</f>
        <v>0</v>
      </c>
      <c r="I867" s="56">
        <f t="shared" si="2"/>
        <v>0</v>
      </c>
      <c r="J867" s="57"/>
      <c r="K867" s="58" t="str">
        <f>'Raw Data'!AH804</f>
        <v/>
      </c>
      <c r="L867" s="51">
        <f>'Raw Data'!N804</f>
        <v>0</v>
      </c>
      <c r="M867" s="52">
        <f t="shared" si="3"/>
        <v>0</v>
      </c>
      <c r="N867" s="57"/>
      <c r="O867" s="58">
        <f>'Raw Data'!AS804</f>
        <v>153.85</v>
      </c>
      <c r="P867" s="51">
        <f>'Raw Data'!Y804</f>
        <v>153.35</v>
      </c>
      <c r="Q867" s="52">
        <f t="shared" si="4"/>
        <v>-0.5</v>
      </c>
      <c r="R867" s="57"/>
      <c r="S867" s="58">
        <f t="shared" si="5"/>
        <v>-0.5</v>
      </c>
    </row>
    <row r="868" ht="15.75" customHeight="1">
      <c r="A868" s="64">
        <v>44533.0</v>
      </c>
      <c r="B868" s="60">
        <f>'Raw Data'!C871</f>
        <v>7117046</v>
      </c>
      <c r="C868" s="50">
        <f>'Raw Data'!AE871</f>
        <v>0</v>
      </c>
      <c r="D868" s="51">
        <f>'Raw Data'!J871</f>
        <v>77890</v>
      </c>
      <c r="E868" s="52">
        <f t="shared" si="1"/>
        <v>-77890</v>
      </c>
      <c r="F868" s="53"/>
      <c r="G868" s="54">
        <f>'Raw Data'!AG871</f>
        <v>0</v>
      </c>
      <c r="H868" s="55">
        <f>'Raw Data'!L871</f>
        <v>0.065</v>
      </c>
      <c r="I868" s="56">
        <f t="shared" si="2"/>
        <v>-0.065</v>
      </c>
      <c r="J868" s="57"/>
      <c r="K868" s="58" t="str">
        <f>'Raw Data'!AH871</f>
        <v/>
      </c>
      <c r="L868" s="51">
        <f>'Raw Data'!N871</f>
        <v>4698.4</v>
      </c>
      <c r="M868" s="52">
        <f t="shared" si="3"/>
        <v>-4698.4</v>
      </c>
      <c r="N868" s="57"/>
      <c r="O868" s="58">
        <f>'Raw Data'!AS871</f>
        <v>5106.85</v>
      </c>
      <c r="P868" s="51">
        <f>'Raw Data'!Y871</f>
        <v>395.45</v>
      </c>
      <c r="Q868" s="52">
        <f t="shared" si="4"/>
        <v>-4711.4</v>
      </c>
      <c r="R868" s="57"/>
      <c r="S868" s="58">
        <f t="shared" si="5"/>
        <v>-9409.8</v>
      </c>
    </row>
    <row r="869" ht="15.75" customHeight="1">
      <c r="A869" s="64">
        <v>44533.0</v>
      </c>
      <c r="B869" s="60">
        <f>'Raw Data'!C872</f>
        <v>7121702</v>
      </c>
      <c r="C869" s="50">
        <f>'Raw Data'!AE872</f>
        <v>0</v>
      </c>
      <c r="D869" s="51">
        <f>'Raw Data'!J872</f>
        <v>101317.6</v>
      </c>
      <c r="E869" s="52">
        <f t="shared" si="1"/>
        <v>-101317.6</v>
      </c>
      <c r="F869" s="53"/>
      <c r="G869" s="54">
        <f>'Raw Data'!AG872</f>
        <v>0</v>
      </c>
      <c r="H869" s="55">
        <f>'Raw Data'!L872</f>
        <v>0.07</v>
      </c>
      <c r="I869" s="56">
        <f t="shared" si="2"/>
        <v>-0.07</v>
      </c>
      <c r="J869" s="57"/>
      <c r="K869" s="58" t="str">
        <f>'Raw Data'!AH872</f>
        <v/>
      </c>
      <c r="L869" s="51">
        <f>'Raw Data'!N872</f>
        <v>6129.06</v>
      </c>
      <c r="M869" s="52">
        <f t="shared" si="3"/>
        <v>-6129.06</v>
      </c>
      <c r="N869" s="57"/>
      <c r="O869" s="58">
        <f>'Raw Data'!AS872</f>
        <v>82.35</v>
      </c>
      <c r="P869" s="51">
        <f>'Raw Data'!Y872</f>
        <v>107.3</v>
      </c>
      <c r="Q869" s="52">
        <f t="shared" si="4"/>
        <v>24.95</v>
      </c>
      <c r="R869" s="57"/>
      <c r="S869" s="58">
        <f t="shared" si="5"/>
        <v>-6104.11</v>
      </c>
    </row>
    <row r="870" ht="15.75" customHeight="1">
      <c r="A870" s="64">
        <v>44533.0</v>
      </c>
      <c r="B870" s="60">
        <f>'Raw Data'!C886</f>
        <v>7123092</v>
      </c>
      <c r="C870" s="50">
        <f>'Raw Data'!AE886</f>
        <v>0</v>
      </c>
      <c r="D870" s="51">
        <f>'Raw Data'!J886</f>
        <v>29107</v>
      </c>
      <c r="E870" s="52">
        <f t="shared" si="1"/>
        <v>-29107</v>
      </c>
      <c r="F870" s="53"/>
      <c r="G870" s="54">
        <f>'Raw Data'!AG886</f>
        <v>0</v>
      </c>
      <c r="H870" s="55">
        <f>'Raw Data'!L886</f>
        <v>0.075</v>
      </c>
      <c r="I870" s="56">
        <f t="shared" si="2"/>
        <v>-0.075</v>
      </c>
      <c r="J870" s="57"/>
      <c r="K870" s="58">
        <f>'Raw Data'!AH886</f>
        <v>1806.42</v>
      </c>
      <c r="L870" s="51">
        <f>'Raw Data'!N886</f>
        <v>1821.42</v>
      </c>
      <c r="M870" s="52">
        <f t="shared" si="3"/>
        <v>-15</v>
      </c>
      <c r="N870" s="57"/>
      <c r="O870" s="58">
        <f>'Raw Data'!AS886</f>
        <v>228.28</v>
      </c>
      <c r="P870" s="51">
        <f>'Raw Data'!Y886</f>
        <v>225.7</v>
      </c>
      <c r="Q870" s="52">
        <f t="shared" si="4"/>
        <v>-2.58</v>
      </c>
      <c r="R870" s="57"/>
      <c r="S870" s="58">
        <f t="shared" si="5"/>
        <v>-17.58</v>
      </c>
    </row>
    <row r="871" ht="15.75" customHeight="1">
      <c r="A871" s="64">
        <v>44533.0</v>
      </c>
      <c r="B871" s="60">
        <f>'Raw Data'!C887</f>
        <v>7126651</v>
      </c>
      <c r="C871" s="50">
        <f>'Raw Data'!AE887</f>
        <v>0</v>
      </c>
      <c r="D871" s="51">
        <f>'Raw Data'!J887</f>
        <v>52844</v>
      </c>
      <c r="E871" s="52">
        <f t="shared" si="1"/>
        <v>-52844</v>
      </c>
      <c r="F871" s="53"/>
      <c r="G871" s="54">
        <f>'Raw Data'!AG887</f>
        <v>0</v>
      </c>
      <c r="H871" s="55">
        <f>'Raw Data'!L887</f>
        <v>0.065</v>
      </c>
      <c r="I871" s="56">
        <f t="shared" si="2"/>
        <v>-0.065</v>
      </c>
      <c r="J871" s="57"/>
      <c r="K871" s="58">
        <f>'Raw Data'!AH887</f>
        <v>3172</v>
      </c>
      <c r="L871" s="51">
        <f>'Raw Data'!N887</f>
        <v>3195.64</v>
      </c>
      <c r="M871" s="52">
        <f t="shared" si="3"/>
        <v>-23.64</v>
      </c>
      <c r="N871" s="57"/>
      <c r="O871" s="58">
        <f>'Raw Data'!AS887</f>
        <v>398.85</v>
      </c>
      <c r="P871" s="51">
        <f>'Raw Data'!Y887</f>
        <v>387.45</v>
      </c>
      <c r="Q871" s="52">
        <f t="shared" si="4"/>
        <v>-11.4</v>
      </c>
      <c r="R871" s="57"/>
      <c r="S871" s="58">
        <f t="shared" si="5"/>
        <v>-35.04</v>
      </c>
    </row>
    <row r="872" ht="15.75" customHeight="1">
      <c r="A872" s="64">
        <v>44533.0</v>
      </c>
      <c r="B872" s="60">
        <f>'Raw Data'!C859</f>
        <v>7131913</v>
      </c>
      <c r="C872" s="50">
        <f>'Raw Data'!AE859</f>
        <v>0</v>
      </c>
      <c r="D872" s="51">
        <f>'Raw Data'!J859</f>
        <v>58290</v>
      </c>
      <c r="E872" s="52">
        <f t="shared" si="1"/>
        <v>-58290</v>
      </c>
      <c r="F872" s="53"/>
      <c r="G872" s="54">
        <f>'Raw Data'!AG859</f>
        <v>0</v>
      </c>
      <c r="H872" s="55">
        <f>'Raw Data'!L859</f>
        <v>0.07</v>
      </c>
      <c r="I872" s="56">
        <f t="shared" si="2"/>
        <v>-0.07</v>
      </c>
      <c r="J872" s="57"/>
      <c r="K872" s="58">
        <f>'Raw Data'!AH859</f>
        <v>3538.4</v>
      </c>
      <c r="L872" s="51">
        <f>'Raw Data'!N859</f>
        <v>3547.4</v>
      </c>
      <c r="M872" s="52">
        <f t="shared" si="3"/>
        <v>-9</v>
      </c>
      <c r="N872" s="57"/>
      <c r="O872" s="58">
        <f>'Raw Data'!AS859</f>
        <v>255.68</v>
      </c>
      <c r="P872" s="51">
        <f>'Raw Data'!Y859</f>
        <v>245.95</v>
      </c>
      <c r="Q872" s="52">
        <f t="shared" si="4"/>
        <v>-9.73</v>
      </c>
      <c r="R872" s="57"/>
      <c r="S872" s="58">
        <f t="shared" si="5"/>
        <v>-18.73</v>
      </c>
    </row>
    <row r="873" ht="15.75" customHeight="1">
      <c r="A873" s="64">
        <v>44533.0</v>
      </c>
      <c r="B873" s="60">
        <f>'Raw Data'!C821</f>
        <v>7133895</v>
      </c>
      <c r="C873" s="50">
        <f>'Raw Data'!AE821</f>
        <v>0</v>
      </c>
      <c r="D873" s="51">
        <f>'Raw Data'!J821</f>
        <v>39975</v>
      </c>
      <c r="E873" s="52">
        <f t="shared" si="1"/>
        <v>-39975</v>
      </c>
      <c r="F873" s="53"/>
      <c r="G873" s="54">
        <f>'Raw Data'!AG821</f>
        <v>0</v>
      </c>
      <c r="H873" s="55">
        <f>'Raw Data'!L821</f>
        <v>0.07</v>
      </c>
      <c r="I873" s="56">
        <f t="shared" si="2"/>
        <v>-0.07</v>
      </c>
      <c r="J873" s="57"/>
      <c r="K873" s="58">
        <f>'Raw Data'!AH821</f>
        <v>2444</v>
      </c>
      <c r="L873" s="51">
        <f>'Raw Data'!N821</f>
        <v>2448.5</v>
      </c>
      <c r="M873" s="52">
        <f t="shared" si="3"/>
        <v>-4.5</v>
      </c>
      <c r="N873" s="57"/>
      <c r="O873" s="58">
        <f>'Raw Data'!AS821</f>
        <v>92.35</v>
      </c>
      <c r="P873" s="51">
        <f>'Raw Data'!Y821</f>
        <v>108.2</v>
      </c>
      <c r="Q873" s="52">
        <f t="shared" si="4"/>
        <v>15.85</v>
      </c>
      <c r="R873" s="57"/>
      <c r="S873" s="58">
        <f t="shared" si="5"/>
        <v>11.35</v>
      </c>
    </row>
    <row r="874" ht="15.75" customHeight="1">
      <c r="A874" s="64">
        <v>44533.0</v>
      </c>
      <c r="B874" s="60">
        <f>'Raw Data'!C822</f>
        <v>7137031</v>
      </c>
      <c r="C874" s="50">
        <f>'Raw Data'!AE822</f>
        <v>0</v>
      </c>
      <c r="D874" s="51">
        <f>'Raw Data'!J822</f>
        <v>93600</v>
      </c>
      <c r="E874" s="52">
        <f t="shared" si="1"/>
        <v>-93600</v>
      </c>
      <c r="F874" s="53"/>
      <c r="G874" s="54">
        <f>'Raw Data'!AG822</f>
        <v>0</v>
      </c>
      <c r="H874" s="55">
        <f>'Raw Data'!L822</f>
        <v>0.065</v>
      </c>
      <c r="I874" s="56">
        <f t="shared" si="2"/>
        <v>-0.065</v>
      </c>
      <c r="J874" s="57"/>
      <c r="K874" s="58">
        <f>'Raw Data'!AH822</f>
        <v>5633.5</v>
      </c>
      <c r="L874" s="51">
        <f>'Raw Data'!N822</f>
        <v>5641</v>
      </c>
      <c r="M874" s="52">
        <f t="shared" si="3"/>
        <v>-7.5</v>
      </c>
      <c r="N874" s="57"/>
      <c r="O874" s="58">
        <f>'Raw Data'!AS822</f>
        <v>208.28</v>
      </c>
      <c r="P874" s="51">
        <f>'Raw Data'!Y822</f>
        <v>225.7</v>
      </c>
      <c r="Q874" s="52">
        <f t="shared" si="4"/>
        <v>17.42</v>
      </c>
      <c r="R874" s="57"/>
      <c r="S874" s="58">
        <f t="shared" si="5"/>
        <v>9.92</v>
      </c>
    </row>
    <row r="875" ht="15.75" customHeight="1">
      <c r="A875" s="64">
        <v>44533.0</v>
      </c>
      <c r="B875" s="60">
        <f>'Raw Data'!C888</f>
        <v>7141697</v>
      </c>
      <c r="C875" s="50">
        <f>'Raw Data'!AE888</f>
        <v>0</v>
      </c>
      <c r="D875" s="51">
        <f>'Raw Data'!J888</f>
        <v>45310</v>
      </c>
      <c r="E875" s="52">
        <f t="shared" si="1"/>
        <v>-45310</v>
      </c>
      <c r="F875" s="53"/>
      <c r="G875" s="54">
        <f>'Raw Data'!AG888</f>
        <v>0</v>
      </c>
      <c r="H875" s="55">
        <f>'Raw Data'!L888</f>
        <v>0.07</v>
      </c>
      <c r="I875" s="56">
        <f t="shared" si="2"/>
        <v>-0.07</v>
      </c>
      <c r="J875" s="57"/>
      <c r="K875" s="58">
        <f>'Raw Data'!AH888</f>
        <v>2761.1</v>
      </c>
      <c r="L875" s="51">
        <f>'Raw Data'!N888</f>
        <v>2768.6</v>
      </c>
      <c r="M875" s="52">
        <f t="shared" si="3"/>
        <v>-7.5</v>
      </c>
      <c r="N875" s="57"/>
      <c r="O875" s="58">
        <f>'Raw Data'!AS888</f>
        <v>431.35</v>
      </c>
      <c r="P875" s="51">
        <f>'Raw Data'!Y888</f>
        <v>387.45</v>
      </c>
      <c r="Q875" s="52">
        <f t="shared" si="4"/>
        <v>-43.9</v>
      </c>
      <c r="R875" s="57"/>
      <c r="S875" s="58">
        <f t="shared" si="5"/>
        <v>-51.4</v>
      </c>
    </row>
    <row r="876" ht="15.75" customHeight="1">
      <c r="A876" s="64">
        <v>44533.0</v>
      </c>
      <c r="B876" s="60">
        <f>'Raw Data'!C823</f>
        <v>7142430</v>
      </c>
      <c r="C876" s="50">
        <f>'Raw Data'!AE823</f>
        <v>0</v>
      </c>
      <c r="D876" s="51">
        <f>'Raw Data'!J823</f>
        <v>75675</v>
      </c>
      <c r="E876" s="52">
        <f t="shared" si="1"/>
        <v>-75675</v>
      </c>
      <c r="F876" s="53"/>
      <c r="G876" s="54">
        <f>'Raw Data'!AG823</f>
        <v>0</v>
      </c>
      <c r="H876" s="55">
        <f>'Raw Data'!L823</f>
        <v>0.07</v>
      </c>
      <c r="I876" s="56">
        <f t="shared" si="2"/>
        <v>-0.07</v>
      </c>
      <c r="J876" s="57"/>
      <c r="K876" s="58">
        <f>'Raw Data'!AH823</f>
        <v>4580</v>
      </c>
      <c r="L876" s="51">
        <f>'Raw Data'!N823</f>
        <v>4590.5</v>
      </c>
      <c r="M876" s="52">
        <f t="shared" si="3"/>
        <v>-10.5</v>
      </c>
      <c r="N876" s="57"/>
      <c r="O876" s="58">
        <f>'Raw Data'!AS823</f>
        <v>406.85</v>
      </c>
      <c r="P876" s="51">
        <f>'Raw Data'!Y823</f>
        <v>386.35</v>
      </c>
      <c r="Q876" s="52">
        <f t="shared" si="4"/>
        <v>-20.5</v>
      </c>
      <c r="R876" s="57"/>
      <c r="S876" s="58">
        <f t="shared" si="5"/>
        <v>-31</v>
      </c>
    </row>
    <row r="877" ht="15.75" customHeight="1">
      <c r="A877" s="64">
        <v>44533.0</v>
      </c>
      <c r="B877" s="60">
        <f>'Raw Data'!C860</f>
        <v>7151647</v>
      </c>
      <c r="C877" s="50">
        <f>'Raw Data'!AE860</f>
        <v>0</v>
      </c>
      <c r="D877" s="51">
        <f>'Raw Data'!J860</f>
        <v>31756</v>
      </c>
      <c r="E877" s="52">
        <f t="shared" si="1"/>
        <v>-31756</v>
      </c>
      <c r="F877" s="53"/>
      <c r="G877" s="54">
        <f>'Raw Data'!AG860</f>
        <v>0</v>
      </c>
      <c r="H877" s="55">
        <f>'Raw Data'!L860</f>
        <v>0.075</v>
      </c>
      <c r="I877" s="56">
        <f t="shared" si="2"/>
        <v>-0.075</v>
      </c>
      <c r="J877" s="57"/>
      <c r="K877" s="58">
        <f>'Raw Data'!AH860</f>
        <v>1932.42</v>
      </c>
      <c r="L877" s="51">
        <f>'Raw Data'!N860</f>
        <v>1980.36</v>
      </c>
      <c r="M877" s="52">
        <f t="shared" si="3"/>
        <v>-47.94</v>
      </c>
      <c r="N877" s="57"/>
      <c r="O877" s="58">
        <f>'Raw Data'!AS860</f>
        <v>378.85</v>
      </c>
      <c r="P877" s="51">
        <f>'Raw Data'!Y860</f>
        <v>387.45</v>
      </c>
      <c r="Q877" s="52">
        <f t="shared" si="4"/>
        <v>8.6</v>
      </c>
      <c r="R877" s="57"/>
      <c r="S877" s="58">
        <f t="shared" si="5"/>
        <v>-39.34</v>
      </c>
    </row>
    <row r="878" ht="15.75" customHeight="1">
      <c r="A878" s="64">
        <v>44533.0</v>
      </c>
      <c r="B878" s="60">
        <f>'Raw Data'!C842</f>
        <v>7158235</v>
      </c>
      <c r="C878" s="50">
        <f>'Raw Data'!AE842</f>
        <v>0</v>
      </c>
      <c r="D878" s="51">
        <f>'Raw Data'!J842</f>
        <v>16410</v>
      </c>
      <c r="E878" s="52">
        <f t="shared" si="1"/>
        <v>-16410</v>
      </c>
      <c r="F878" s="53"/>
      <c r="G878" s="54">
        <f>'Raw Data'!AG842</f>
        <v>0</v>
      </c>
      <c r="H878" s="55">
        <f>'Raw Data'!L842</f>
        <v>0.075</v>
      </c>
      <c r="I878" s="56">
        <f t="shared" si="2"/>
        <v>-0.075</v>
      </c>
      <c r="J878" s="57"/>
      <c r="K878" s="58">
        <f>'Raw Data'!AH842</f>
        <v>778.92</v>
      </c>
      <c r="L878" s="51">
        <f>'Raw Data'!N842</f>
        <v>1059.6</v>
      </c>
      <c r="M878" s="52">
        <f t="shared" si="3"/>
        <v>-280.68</v>
      </c>
      <c r="N878" s="57"/>
      <c r="O878" s="58">
        <f>'Raw Data'!AS842</f>
        <v>82.35</v>
      </c>
      <c r="P878" s="51">
        <f>'Raw Data'!Y842</f>
        <v>107.3</v>
      </c>
      <c r="Q878" s="52">
        <f t="shared" si="4"/>
        <v>24.95</v>
      </c>
      <c r="R878" s="57"/>
      <c r="S878" s="58">
        <f t="shared" si="5"/>
        <v>-255.73</v>
      </c>
    </row>
    <row r="879" ht="15.75" customHeight="1">
      <c r="A879" s="64">
        <v>44533.0</v>
      </c>
      <c r="B879" s="60">
        <f>'Raw Data'!C889</f>
        <v>7160197</v>
      </c>
      <c r="C879" s="50">
        <f>'Raw Data'!AE889</f>
        <v>0</v>
      </c>
      <c r="D879" s="51">
        <f>'Raw Data'!J889</f>
        <v>15997</v>
      </c>
      <c r="E879" s="52">
        <f t="shared" si="1"/>
        <v>-15997</v>
      </c>
      <c r="F879" s="53"/>
      <c r="G879" s="54">
        <f>'Raw Data'!AG889</f>
        <v>0</v>
      </c>
      <c r="H879" s="55">
        <f>'Raw Data'!L889</f>
        <v>0</v>
      </c>
      <c r="I879" s="56">
        <f t="shared" si="2"/>
        <v>0</v>
      </c>
      <c r="J879" s="57"/>
      <c r="K879" s="58" t="str">
        <f>'Raw Data'!AH889</f>
        <v/>
      </c>
      <c r="L879" s="51">
        <f>'Raw Data'!N889</f>
        <v>0</v>
      </c>
      <c r="M879" s="52">
        <f t="shared" si="3"/>
        <v>0</v>
      </c>
      <c r="N879" s="57"/>
      <c r="O879" s="58">
        <f>'Raw Data'!AS889</f>
        <v>161.85</v>
      </c>
      <c r="P879" s="51">
        <f>'Raw Data'!Y889</f>
        <v>225.7</v>
      </c>
      <c r="Q879" s="52">
        <f t="shared" si="4"/>
        <v>63.85</v>
      </c>
      <c r="R879" s="57"/>
      <c r="S879" s="58">
        <f t="shared" si="5"/>
        <v>63.85</v>
      </c>
    </row>
    <row r="880" ht="15.75" customHeight="1">
      <c r="A880" s="64">
        <v>44533.0</v>
      </c>
      <c r="B880" s="60">
        <f>'Raw Data'!C890</f>
        <v>7165211</v>
      </c>
      <c r="C880" s="50">
        <f>'Raw Data'!AE890</f>
        <v>0</v>
      </c>
      <c r="D880" s="51">
        <f>'Raw Data'!J890</f>
        <v>90050</v>
      </c>
      <c r="E880" s="52">
        <f t="shared" si="1"/>
        <v>-90050</v>
      </c>
      <c r="F880" s="53"/>
      <c r="G880" s="54">
        <f>'Raw Data'!AG890</f>
        <v>0</v>
      </c>
      <c r="H880" s="55">
        <f>'Raw Data'!L890</f>
        <v>0.065</v>
      </c>
      <c r="I880" s="56">
        <f t="shared" si="2"/>
        <v>-0.065</v>
      </c>
      <c r="J880" s="57"/>
      <c r="K880" s="58">
        <f>'Raw Data'!AH890</f>
        <v>5419</v>
      </c>
      <c r="L880" s="51">
        <f>'Raw Data'!N890</f>
        <v>5428</v>
      </c>
      <c r="M880" s="52">
        <f t="shared" si="3"/>
        <v>-9</v>
      </c>
      <c r="N880" s="57"/>
      <c r="O880" s="58">
        <f>'Raw Data'!AS890</f>
        <v>419.35</v>
      </c>
      <c r="P880" s="51">
        <f>'Raw Data'!Y890</f>
        <v>395.45</v>
      </c>
      <c r="Q880" s="52">
        <f t="shared" si="4"/>
        <v>-23.9</v>
      </c>
      <c r="R880" s="57"/>
      <c r="S880" s="58">
        <f t="shared" si="5"/>
        <v>-32.9</v>
      </c>
    </row>
    <row r="881" ht="15.75" customHeight="1">
      <c r="A881" s="64">
        <v>44533.0</v>
      </c>
      <c r="B881" s="60">
        <f>'Raw Data'!C873</f>
        <v>7175303</v>
      </c>
      <c r="C881" s="50">
        <f>'Raw Data'!AE873</f>
        <v>0</v>
      </c>
      <c r="D881" s="51">
        <f>'Raw Data'!J873</f>
        <v>17639</v>
      </c>
      <c r="E881" s="52">
        <f t="shared" si="1"/>
        <v>-17639</v>
      </c>
      <c r="F881" s="53"/>
      <c r="G881" s="54">
        <f>'Raw Data'!AG873</f>
        <v>0</v>
      </c>
      <c r="H881" s="55">
        <f>'Raw Data'!L873</f>
        <v>0.07</v>
      </c>
      <c r="I881" s="56">
        <f t="shared" si="2"/>
        <v>-0.07</v>
      </c>
      <c r="J881" s="57"/>
      <c r="K881" s="58">
        <f>'Raw Data'!AH873</f>
        <v>1010.86</v>
      </c>
      <c r="L881" s="51">
        <f>'Raw Data'!N873</f>
        <v>1108.34</v>
      </c>
      <c r="M881" s="52">
        <f t="shared" si="3"/>
        <v>-97.48</v>
      </c>
      <c r="N881" s="57"/>
      <c r="O881" s="58">
        <f>'Raw Data'!AS873</f>
        <v>384.85</v>
      </c>
      <c r="P881" s="51">
        <f>'Raw Data'!Y873</f>
        <v>393.45</v>
      </c>
      <c r="Q881" s="52">
        <f t="shared" si="4"/>
        <v>8.6</v>
      </c>
      <c r="R881" s="57"/>
      <c r="S881" s="58">
        <f t="shared" si="5"/>
        <v>-88.88</v>
      </c>
    </row>
    <row r="882" ht="15.75" customHeight="1">
      <c r="A882" s="64">
        <v>44533.0</v>
      </c>
      <c r="B882" s="60">
        <f>'Raw Data'!C824</f>
        <v>7195304</v>
      </c>
      <c r="C882" s="50">
        <f>'Raw Data'!AE824</f>
        <v>0</v>
      </c>
      <c r="D882" s="51">
        <f>'Raw Data'!J824</f>
        <v>55500</v>
      </c>
      <c r="E882" s="52">
        <f t="shared" si="1"/>
        <v>-55500</v>
      </c>
      <c r="F882" s="53"/>
      <c r="G882" s="54">
        <f>'Raw Data'!AG824</f>
        <v>0</v>
      </c>
      <c r="H882" s="55">
        <f>'Raw Data'!L824</f>
        <v>0.07</v>
      </c>
      <c r="I882" s="56">
        <f t="shared" si="2"/>
        <v>-0.07</v>
      </c>
      <c r="J882" s="57"/>
      <c r="K882" s="58" t="str">
        <f>'Raw Data'!AH824</f>
        <v/>
      </c>
      <c r="L882" s="51">
        <f>'Raw Data'!N824</f>
        <v>3380</v>
      </c>
      <c r="M882" s="52">
        <f t="shared" si="3"/>
        <v>-3380</v>
      </c>
      <c r="N882" s="57"/>
      <c r="O882" s="58">
        <f>'Raw Data'!AS824</f>
        <v>235.85</v>
      </c>
      <c r="P882" s="51">
        <f>'Raw Data'!Y824</f>
        <v>160.45</v>
      </c>
      <c r="Q882" s="52">
        <f t="shared" si="4"/>
        <v>-75.4</v>
      </c>
      <c r="R882" s="57"/>
      <c r="S882" s="58">
        <f t="shared" si="5"/>
        <v>-3455.4</v>
      </c>
    </row>
    <row r="883" ht="15.75" customHeight="1">
      <c r="A883" s="64">
        <v>44533.0</v>
      </c>
      <c r="B883" s="60">
        <f>'Raw Data'!C874</f>
        <v>7211560</v>
      </c>
      <c r="C883" s="50">
        <f>'Raw Data'!AE874</f>
        <v>0</v>
      </c>
      <c r="D883" s="51">
        <f>'Raw Data'!J874</f>
        <v>73762.28</v>
      </c>
      <c r="E883" s="52">
        <f t="shared" si="1"/>
        <v>-73762.28</v>
      </c>
      <c r="F883" s="53"/>
      <c r="G883" s="54">
        <f>'Raw Data'!AG874</f>
        <v>0</v>
      </c>
      <c r="H883" s="55">
        <f>'Raw Data'!L874</f>
        <v>0.07</v>
      </c>
      <c r="I883" s="56">
        <f t="shared" si="2"/>
        <v>-0.07</v>
      </c>
      <c r="J883" s="57"/>
      <c r="K883" s="58">
        <f>'Raw Data'!AH874</f>
        <v>4452.1</v>
      </c>
      <c r="L883" s="51">
        <f>'Raw Data'!N874</f>
        <v>4475.74</v>
      </c>
      <c r="M883" s="52">
        <f t="shared" si="3"/>
        <v>-23.64</v>
      </c>
      <c r="N883" s="57"/>
      <c r="O883" s="58">
        <f>'Raw Data'!AS874</f>
        <v>370.85</v>
      </c>
      <c r="P883" s="51">
        <f>'Raw Data'!Y874</f>
        <v>117.3</v>
      </c>
      <c r="Q883" s="52">
        <f t="shared" si="4"/>
        <v>-253.55</v>
      </c>
      <c r="R883" s="57"/>
      <c r="S883" s="58">
        <f t="shared" si="5"/>
        <v>-277.19</v>
      </c>
    </row>
    <row r="884" ht="15.75" customHeight="1">
      <c r="A884" s="64">
        <v>44533.0</v>
      </c>
      <c r="B884" s="60">
        <f>'Raw Data'!C861</f>
        <v>7212043</v>
      </c>
      <c r="C884" s="50">
        <f>'Raw Data'!AE861</f>
        <v>0</v>
      </c>
      <c r="D884" s="51">
        <f>'Raw Data'!J861</f>
        <v>207971</v>
      </c>
      <c r="E884" s="52">
        <f t="shared" si="1"/>
        <v>-207971</v>
      </c>
      <c r="F884" s="53"/>
      <c r="G884" s="54">
        <f>'Raw Data'!AG861</f>
        <v>0</v>
      </c>
      <c r="H884" s="55">
        <f>'Raw Data'!L861</f>
        <v>0.065</v>
      </c>
      <c r="I884" s="56">
        <f t="shared" si="2"/>
        <v>-0.065</v>
      </c>
      <c r="J884" s="57"/>
      <c r="K884" s="58">
        <f>'Raw Data'!AH861</f>
        <v>12498.16</v>
      </c>
      <c r="L884" s="51">
        <f>'Raw Data'!N861</f>
        <v>12503.26</v>
      </c>
      <c r="M884" s="52">
        <f t="shared" si="3"/>
        <v>-5.1</v>
      </c>
      <c r="N884" s="57"/>
      <c r="O884" s="58">
        <f>'Raw Data'!AS861</f>
        <v>376.85</v>
      </c>
      <c r="P884" s="51">
        <f>'Raw Data'!Y861</f>
        <v>385.45</v>
      </c>
      <c r="Q884" s="52">
        <f t="shared" si="4"/>
        <v>8.6</v>
      </c>
      <c r="R884" s="57"/>
      <c r="S884" s="58">
        <f t="shared" si="5"/>
        <v>3.5</v>
      </c>
    </row>
    <row r="885" ht="15.75" customHeight="1">
      <c r="A885" s="64">
        <v>44533.0</v>
      </c>
      <c r="B885" s="60">
        <f>'Raw Data'!C862</f>
        <v>7213438</v>
      </c>
      <c r="C885" s="50">
        <f>'Raw Data'!AE862</f>
        <v>0</v>
      </c>
      <c r="D885" s="51">
        <f>'Raw Data'!J862</f>
        <v>20946</v>
      </c>
      <c r="E885" s="52">
        <f t="shared" si="1"/>
        <v>-20946</v>
      </c>
      <c r="F885" s="53"/>
      <c r="G885" s="54">
        <f>'Raw Data'!AG862</f>
        <v>0</v>
      </c>
      <c r="H885" s="55">
        <f>'Raw Data'!L862</f>
        <v>0</v>
      </c>
      <c r="I885" s="56">
        <f t="shared" si="2"/>
        <v>0</v>
      </c>
      <c r="J885" s="57"/>
      <c r="K885" s="58" t="str">
        <f>'Raw Data'!AH862</f>
        <v/>
      </c>
      <c r="L885" s="51">
        <f>'Raw Data'!N862</f>
        <v>0</v>
      </c>
      <c r="M885" s="52">
        <f t="shared" si="3"/>
        <v>0</v>
      </c>
      <c r="N885" s="57"/>
      <c r="O885" s="58">
        <f>'Raw Data'!AS862</f>
        <v>133.85</v>
      </c>
      <c r="P885" s="51">
        <f>'Raw Data'!Y862</f>
        <v>117.3</v>
      </c>
      <c r="Q885" s="52">
        <f t="shared" si="4"/>
        <v>-16.55</v>
      </c>
      <c r="R885" s="57"/>
      <c r="S885" s="58">
        <f t="shared" si="5"/>
        <v>-16.55</v>
      </c>
    </row>
    <row r="886" ht="15.75" customHeight="1">
      <c r="A886" s="64">
        <v>44533.0</v>
      </c>
      <c r="B886" s="60">
        <f>'Raw Data'!C875</f>
        <v>7214336</v>
      </c>
      <c r="C886" s="50">
        <f>'Raw Data'!AE875</f>
        <v>0</v>
      </c>
      <c r="D886" s="51">
        <f>'Raw Data'!J875</f>
        <v>27793</v>
      </c>
      <c r="E886" s="52">
        <f t="shared" si="1"/>
        <v>-27793</v>
      </c>
      <c r="F886" s="53"/>
      <c r="G886" s="54">
        <f>'Raw Data'!AG875</f>
        <v>0</v>
      </c>
      <c r="H886" s="55">
        <f>'Raw Data'!L875</f>
        <v>0.075</v>
      </c>
      <c r="I886" s="56">
        <f t="shared" si="2"/>
        <v>-0.075</v>
      </c>
      <c r="J886" s="57"/>
      <c r="K886" s="58" t="str">
        <f>'Raw Data'!AH875</f>
        <v/>
      </c>
      <c r="L886" s="51">
        <f>'Raw Data'!N875</f>
        <v>1742.58</v>
      </c>
      <c r="M886" s="52">
        <f t="shared" si="3"/>
        <v>-1742.58</v>
      </c>
      <c r="N886" s="57"/>
      <c r="O886" s="58">
        <f>'Raw Data'!AS875</f>
        <v>91.85</v>
      </c>
      <c r="P886" s="51">
        <f>'Raw Data'!Y875</f>
        <v>115.3</v>
      </c>
      <c r="Q886" s="52">
        <f t="shared" si="4"/>
        <v>23.45</v>
      </c>
      <c r="R886" s="57"/>
      <c r="S886" s="58">
        <f t="shared" si="5"/>
        <v>-1719.13</v>
      </c>
    </row>
    <row r="887" ht="15.75" customHeight="1">
      <c r="A887" s="64">
        <v>44533.0</v>
      </c>
      <c r="B887" s="60">
        <f>'Raw Data'!C825</f>
        <v>7214764</v>
      </c>
      <c r="C887" s="50">
        <f>'Raw Data'!AE825</f>
        <v>0</v>
      </c>
      <c r="D887" s="51">
        <f>'Raw Data'!J825</f>
        <v>14915</v>
      </c>
      <c r="E887" s="52">
        <f t="shared" si="1"/>
        <v>-14915</v>
      </c>
      <c r="F887" s="53"/>
      <c r="G887" s="54">
        <f>'Raw Data'!AG825</f>
        <v>0</v>
      </c>
      <c r="H887" s="55">
        <f>'Raw Data'!L825</f>
        <v>0.07</v>
      </c>
      <c r="I887" s="56">
        <f t="shared" si="2"/>
        <v>-0.07</v>
      </c>
      <c r="J887" s="57"/>
      <c r="K887" s="58">
        <f>'Raw Data'!AH825</f>
        <v>944.9</v>
      </c>
      <c r="L887" s="51">
        <f>'Raw Data'!N825</f>
        <v>944.9</v>
      </c>
      <c r="M887" s="52">
        <f t="shared" si="3"/>
        <v>0</v>
      </c>
      <c r="N887" s="57"/>
      <c r="O887" s="58">
        <f>'Raw Data'!AS825</f>
        <v>200.28</v>
      </c>
      <c r="P887" s="51">
        <f>'Raw Data'!Y825</f>
        <v>217.7</v>
      </c>
      <c r="Q887" s="52">
        <f t="shared" si="4"/>
        <v>17.42</v>
      </c>
      <c r="R887" s="57"/>
      <c r="S887" s="58">
        <f t="shared" si="5"/>
        <v>17.42</v>
      </c>
    </row>
    <row r="888" ht="15.75" customHeight="1">
      <c r="A888" s="64">
        <v>44533.0</v>
      </c>
      <c r="B888" s="60">
        <f>'Raw Data'!C891</f>
        <v>7220841</v>
      </c>
      <c r="C888" s="50">
        <f>'Raw Data'!AE891</f>
        <v>0</v>
      </c>
      <c r="D888" s="51">
        <f>'Raw Data'!J891</f>
        <v>50019.5</v>
      </c>
      <c r="E888" s="52">
        <f t="shared" si="1"/>
        <v>-50019.5</v>
      </c>
      <c r="F888" s="53"/>
      <c r="G888" s="54">
        <f>'Raw Data'!AG891</f>
        <v>0</v>
      </c>
      <c r="H888" s="55">
        <f>'Raw Data'!L891</f>
        <v>0.07</v>
      </c>
      <c r="I888" s="56">
        <f t="shared" si="2"/>
        <v>-0.07</v>
      </c>
      <c r="J888" s="57"/>
      <c r="K888" s="58" t="str">
        <f>'Raw Data'!AH891</f>
        <v/>
      </c>
      <c r="L888" s="51">
        <f>'Raw Data'!N891</f>
        <v>3051.17</v>
      </c>
      <c r="M888" s="52">
        <f t="shared" si="3"/>
        <v>-3051.17</v>
      </c>
      <c r="N888" s="57"/>
      <c r="O888" s="58">
        <f>'Raw Data'!AS891</f>
        <v>65.85</v>
      </c>
      <c r="P888" s="51">
        <f>'Raw Data'!Y891</f>
        <v>107.3</v>
      </c>
      <c r="Q888" s="52">
        <f t="shared" si="4"/>
        <v>41.45</v>
      </c>
      <c r="R888" s="57"/>
      <c r="S888" s="58">
        <f t="shared" si="5"/>
        <v>-3009.72</v>
      </c>
    </row>
    <row r="889" ht="15.75" customHeight="1">
      <c r="A889" s="64">
        <v>44533.0</v>
      </c>
      <c r="B889" s="60">
        <f>'Raw Data'!C892</f>
        <v>7221384</v>
      </c>
      <c r="C889" s="50">
        <f>'Raw Data'!AE892</f>
        <v>0</v>
      </c>
      <c r="D889" s="51">
        <f>'Raw Data'!J892</f>
        <v>113625</v>
      </c>
      <c r="E889" s="52">
        <f t="shared" si="1"/>
        <v>-113625</v>
      </c>
      <c r="F889" s="53"/>
      <c r="G889" s="54">
        <f>'Raw Data'!AG892</f>
        <v>0</v>
      </c>
      <c r="H889" s="55">
        <f>'Raw Data'!L892</f>
        <v>0.07</v>
      </c>
      <c r="I889" s="56">
        <f t="shared" si="2"/>
        <v>-0.07</v>
      </c>
      <c r="J889" s="57"/>
      <c r="K889" s="58" t="str">
        <f>'Raw Data'!AH892</f>
        <v/>
      </c>
      <c r="L889" s="51">
        <f>'Raw Data'!N892</f>
        <v>6867.5</v>
      </c>
      <c r="M889" s="52">
        <f t="shared" si="3"/>
        <v>-6867.5</v>
      </c>
      <c r="N889" s="57"/>
      <c r="O889" s="58">
        <f>'Raw Data'!AS892</f>
        <v>250.29</v>
      </c>
      <c r="P889" s="51">
        <f>'Raw Data'!Y892</f>
        <v>162.45</v>
      </c>
      <c r="Q889" s="52">
        <f t="shared" si="4"/>
        <v>-87.84</v>
      </c>
      <c r="R889" s="57"/>
      <c r="S889" s="58">
        <f t="shared" si="5"/>
        <v>-6955.34</v>
      </c>
    </row>
    <row r="890" ht="15.75" customHeight="1">
      <c r="A890" s="64">
        <v>44533.0</v>
      </c>
      <c r="B890" s="60">
        <f>'Raw Data'!C863</f>
        <v>7226454</v>
      </c>
      <c r="C890" s="50">
        <f>'Raw Data'!AE863</f>
        <v>0</v>
      </c>
      <c r="D890" s="51">
        <f>'Raw Data'!J863</f>
        <v>29394</v>
      </c>
      <c r="E890" s="52">
        <f t="shared" si="1"/>
        <v>-29394</v>
      </c>
      <c r="F890" s="53"/>
      <c r="G890" s="54">
        <f>'Raw Data'!AG863</f>
        <v>0</v>
      </c>
      <c r="H890" s="55">
        <f>'Raw Data'!L863</f>
        <v>0.07</v>
      </c>
      <c r="I890" s="56">
        <f t="shared" si="2"/>
        <v>-0.07</v>
      </c>
      <c r="J890" s="57"/>
      <c r="K890" s="58">
        <f>'Raw Data'!AH863</f>
        <v>1842.8</v>
      </c>
      <c r="L890" s="51">
        <f>'Raw Data'!N863</f>
        <v>1813.64</v>
      </c>
      <c r="M890" s="52">
        <f t="shared" si="3"/>
        <v>29.16</v>
      </c>
      <c r="N890" s="57"/>
      <c r="O890" s="58">
        <f>'Raw Data'!AS863</f>
        <v>384.85</v>
      </c>
      <c r="P890" s="51">
        <f>'Raw Data'!Y863</f>
        <v>393.45</v>
      </c>
      <c r="Q890" s="52">
        <f t="shared" si="4"/>
        <v>8.6</v>
      </c>
      <c r="R890" s="57"/>
      <c r="S890" s="58">
        <f t="shared" si="5"/>
        <v>37.76</v>
      </c>
    </row>
    <row r="891" ht="15.75" customHeight="1">
      <c r="A891" s="64">
        <v>44533.0</v>
      </c>
      <c r="B891" s="60">
        <f>'Raw Data'!C893</f>
        <v>7239819</v>
      </c>
      <c r="C891" s="50">
        <f>'Raw Data'!AE893</f>
        <v>0</v>
      </c>
      <c r="D891" s="51">
        <f>'Raw Data'!J893</f>
        <v>39743</v>
      </c>
      <c r="E891" s="52">
        <f t="shared" si="1"/>
        <v>-39743</v>
      </c>
      <c r="F891" s="53"/>
      <c r="G891" s="54">
        <f>'Raw Data'!AG893</f>
        <v>0</v>
      </c>
      <c r="H891" s="55">
        <f>'Raw Data'!L893</f>
        <v>0.07</v>
      </c>
      <c r="I891" s="56">
        <f t="shared" si="2"/>
        <v>-0.07</v>
      </c>
      <c r="J891" s="57"/>
      <c r="K891" s="58">
        <f>'Raw Data'!AH893</f>
        <v>2386.64</v>
      </c>
      <c r="L891" s="51">
        <f>'Raw Data'!N893</f>
        <v>2434.58</v>
      </c>
      <c r="M891" s="52">
        <f t="shared" si="3"/>
        <v>-47.94</v>
      </c>
      <c r="N891" s="57"/>
      <c r="O891" s="58">
        <f>'Raw Data'!AS893</f>
        <v>148.1</v>
      </c>
      <c r="P891" s="51">
        <f>'Raw Data'!Y893</f>
        <v>225.7</v>
      </c>
      <c r="Q891" s="52">
        <f t="shared" si="4"/>
        <v>77.6</v>
      </c>
      <c r="R891" s="57"/>
      <c r="S891" s="58">
        <f t="shared" si="5"/>
        <v>29.66</v>
      </c>
    </row>
    <row r="892" ht="15.75" customHeight="1">
      <c r="A892" s="64">
        <v>44533.0</v>
      </c>
      <c r="B892" s="60">
        <f>'Raw Data'!C864</f>
        <v>7260812</v>
      </c>
      <c r="C892" s="50">
        <f>'Raw Data'!AE864</f>
        <v>0</v>
      </c>
      <c r="D892" s="51">
        <f>'Raw Data'!J864</f>
        <v>13545</v>
      </c>
      <c r="E892" s="52">
        <f t="shared" si="1"/>
        <v>-13545</v>
      </c>
      <c r="F892" s="53"/>
      <c r="G892" s="54">
        <f>'Raw Data'!AG864</f>
        <v>0</v>
      </c>
      <c r="H892" s="55">
        <f>'Raw Data'!L864</f>
        <v>0.07</v>
      </c>
      <c r="I892" s="56">
        <f t="shared" si="2"/>
        <v>-0.07</v>
      </c>
      <c r="J892" s="57"/>
      <c r="K892" s="58">
        <f>'Raw Data'!AH864</f>
        <v>815</v>
      </c>
      <c r="L892" s="51">
        <f>'Raw Data'!N864</f>
        <v>862.7</v>
      </c>
      <c r="M892" s="52">
        <f t="shared" si="3"/>
        <v>-47.7</v>
      </c>
      <c r="N892" s="57"/>
      <c r="O892" s="58">
        <f>'Raw Data'!AS864</f>
        <v>92.35</v>
      </c>
      <c r="P892" s="51">
        <f>'Raw Data'!Y864</f>
        <v>117.3</v>
      </c>
      <c r="Q892" s="52">
        <f t="shared" si="4"/>
        <v>24.95</v>
      </c>
      <c r="R892" s="57"/>
      <c r="S892" s="58">
        <f t="shared" si="5"/>
        <v>-22.75</v>
      </c>
    </row>
    <row r="893" ht="15.75" customHeight="1">
      <c r="A893" s="64">
        <v>44533.0</v>
      </c>
      <c r="B893" s="60">
        <f>'Raw Data'!C894</f>
        <v>7265553</v>
      </c>
      <c r="C893" s="50">
        <f>'Raw Data'!AE894</f>
        <v>0</v>
      </c>
      <c r="D893" s="51">
        <f>'Raw Data'!J894</f>
        <v>53175</v>
      </c>
      <c r="E893" s="52">
        <f t="shared" si="1"/>
        <v>-53175</v>
      </c>
      <c r="F893" s="53"/>
      <c r="G893" s="54">
        <f>'Raw Data'!AG894</f>
        <v>0</v>
      </c>
      <c r="H893" s="55">
        <f>'Raw Data'!L894</f>
        <v>0.075</v>
      </c>
      <c r="I893" s="56">
        <f t="shared" si="2"/>
        <v>-0.075</v>
      </c>
      <c r="J893" s="57"/>
      <c r="K893" s="58">
        <f>'Raw Data'!AH894</f>
        <v>3135</v>
      </c>
      <c r="L893" s="51">
        <f>'Raw Data'!N894</f>
        <v>3265.5</v>
      </c>
      <c r="M893" s="52">
        <f t="shared" si="3"/>
        <v>-130.5</v>
      </c>
      <c r="N893" s="57"/>
      <c r="O893" s="58">
        <f>'Raw Data'!AS894</f>
        <v>239.43</v>
      </c>
      <c r="P893" s="51">
        <f>'Raw Data'!Y894</f>
        <v>240.95</v>
      </c>
      <c r="Q893" s="52">
        <f t="shared" si="4"/>
        <v>1.52</v>
      </c>
      <c r="R893" s="57"/>
      <c r="S893" s="58">
        <f t="shared" si="5"/>
        <v>-128.98</v>
      </c>
    </row>
    <row r="894" ht="15.75" customHeight="1">
      <c r="A894" s="65">
        <v>44582.0</v>
      </c>
      <c r="B894" s="60">
        <f>'Raw Data'!C918</f>
        <v>28531</v>
      </c>
      <c r="C894" s="50">
        <f>'Raw Data'!AE918</f>
        <v>0</v>
      </c>
      <c r="D894" s="51">
        <f>'Raw Data'!J918</f>
        <v>38499</v>
      </c>
      <c r="E894" s="52">
        <f t="shared" si="1"/>
        <v>-38499</v>
      </c>
      <c r="F894" s="53"/>
      <c r="G894" s="54">
        <f>'Raw Data'!AG918</f>
        <v>0</v>
      </c>
      <c r="H894" s="55">
        <f>'Raw Data'!L918</f>
        <v>0.085</v>
      </c>
      <c r="I894" s="56">
        <f t="shared" si="2"/>
        <v>-0.085</v>
      </c>
      <c r="J894" s="57"/>
      <c r="K894" s="58">
        <f>'Raw Data'!AH918</f>
        <v>2309.94</v>
      </c>
      <c r="L894" s="51">
        <f>'Raw Data'!N918</f>
        <v>2434.94</v>
      </c>
      <c r="M894" s="52">
        <f t="shared" si="3"/>
        <v>-125</v>
      </c>
      <c r="N894" s="57"/>
      <c r="O894" s="58">
        <f>'Raw Data'!AS918</f>
        <v>0</v>
      </c>
      <c r="P894" s="51">
        <f>'Raw Data'!Y918</f>
        <v>386.35</v>
      </c>
      <c r="Q894" s="52">
        <f t="shared" si="4"/>
        <v>386.35</v>
      </c>
      <c r="R894" s="57"/>
      <c r="S894" s="58">
        <f t="shared" si="5"/>
        <v>261.35</v>
      </c>
    </row>
    <row r="895" ht="15.75" customHeight="1">
      <c r="A895" s="65">
        <v>44582.0</v>
      </c>
      <c r="B895" s="60">
        <f>'Raw Data'!C895</f>
        <v>6420348</v>
      </c>
      <c r="C895" s="50">
        <f>'Raw Data'!AE895</f>
        <v>0</v>
      </c>
      <c r="D895" s="51" t="str">
        <f>'Raw Data'!J895</f>
        <v/>
      </c>
      <c r="E895" s="52">
        <f t="shared" si="1"/>
        <v>0</v>
      </c>
      <c r="F895" s="53"/>
      <c r="G895" s="54">
        <f>'Raw Data'!AG895</f>
        <v>0</v>
      </c>
      <c r="H895" s="55">
        <f>'Raw Data'!L895</f>
        <v>0</v>
      </c>
      <c r="I895" s="56">
        <f t="shared" si="2"/>
        <v>0</v>
      </c>
      <c r="J895" s="57"/>
      <c r="K895" s="58">
        <f>'Raw Data'!AH895</f>
        <v>0</v>
      </c>
      <c r="L895" s="51">
        <f>'Raw Data'!N895</f>
        <v>0</v>
      </c>
      <c r="M895" s="52">
        <f t="shared" si="3"/>
        <v>0</v>
      </c>
      <c r="N895" s="57"/>
      <c r="O895" s="58">
        <f>'Raw Data'!AS895</f>
        <v>186.35</v>
      </c>
      <c r="P895" s="51">
        <f>'Raw Data'!Y895</f>
        <v>108.2</v>
      </c>
      <c r="Q895" s="52">
        <f t="shared" si="4"/>
        <v>-78.15</v>
      </c>
      <c r="R895" s="57"/>
      <c r="S895" s="58">
        <f t="shared" si="5"/>
        <v>-78.15</v>
      </c>
    </row>
    <row r="896" ht="15.75" customHeight="1">
      <c r="A896" s="65">
        <v>44582.0</v>
      </c>
      <c r="B896" s="60">
        <f>'Raw Data'!C919</f>
        <v>6469692</v>
      </c>
      <c r="C896" s="50">
        <f>'Raw Data'!AE919</f>
        <v>0</v>
      </c>
      <c r="D896" s="51">
        <f>'Raw Data'!J919</f>
        <v>10484</v>
      </c>
      <c r="E896" s="52">
        <f t="shared" si="1"/>
        <v>-10484</v>
      </c>
      <c r="F896" s="53"/>
      <c r="G896" s="54">
        <f>'Raw Data'!AG919</f>
        <v>0</v>
      </c>
      <c r="H896" s="55">
        <f>'Raw Data'!L919</f>
        <v>0</v>
      </c>
      <c r="I896" s="56">
        <f t="shared" si="2"/>
        <v>0</v>
      </c>
      <c r="J896" s="57"/>
      <c r="K896" s="58">
        <f>'Raw Data'!AH919</f>
        <v>0</v>
      </c>
      <c r="L896" s="51">
        <f>'Raw Data'!N919</f>
        <v>0</v>
      </c>
      <c r="M896" s="52">
        <f t="shared" si="3"/>
        <v>0</v>
      </c>
      <c r="N896" s="57"/>
      <c r="O896" s="58">
        <f>'Raw Data'!AS919</f>
        <v>102.35</v>
      </c>
      <c r="P896" s="51">
        <f>'Raw Data'!Y919</f>
        <v>100.2</v>
      </c>
      <c r="Q896" s="52">
        <f t="shared" si="4"/>
        <v>-2.15</v>
      </c>
      <c r="R896" s="57"/>
      <c r="S896" s="58">
        <f t="shared" si="5"/>
        <v>-2.15</v>
      </c>
    </row>
    <row r="897" ht="15.75" customHeight="1">
      <c r="A897" s="65">
        <v>44582.0</v>
      </c>
      <c r="B897" s="60">
        <f>'Raw Data'!C896</f>
        <v>6716454</v>
      </c>
      <c r="C897" s="50">
        <f>'Raw Data'!AE896</f>
        <v>0</v>
      </c>
      <c r="D897" s="51">
        <f>'Raw Data'!J896</f>
        <v>292303.6</v>
      </c>
      <c r="E897" s="52">
        <f t="shared" si="1"/>
        <v>-292303.6</v>
      </c>
      <c r="F897" s="53"/>
      <c r="G897" s="54">
        <f>'Raw Data'!AG896</f>
        <v>0</v>
      </c>
      <c r="H897" s="55">
        <f>'Raw Data'!L896</f>
        <v>0.07</v>
      </c>
      <c r="I897" s="56">
        <f t="shared" si="2"/>
        <v>-0.07</v>
      </c>
      <c r="J897" s="57"/>
      <c r="K897" s="58">
        <f>'Raw Data'!AH896</f>
        <v>30</v>
      </c>
      <c r="L897" s="51">
        <f>'Raw Data'!N896</f>
        <v>17588.22</v>
      </c>
      <c r="M897" s="52">
        <f t="shared" si="3"/>
        <v>-17558.22</v>
      </c>
      <c r="N897" s="57"/>
      <c r="O897" s="58">
        <f>'Raw Data'!AS896</f>
        <v>112.35</v>
      </c>
      <c r="P897" s="51">
        <f>'Raw Data'!Y896</f>
        <v>117.3</v>
      </c>
      <c r="Q897" s="52">
        <f t="shared" si="4"/>
        <v>4.95</v>
      </c>
      <c r="R897" s="57"/>
      <c r="S897" s="58">
        <f t="shared" si="5"/>
        <v>-17553.27</v>
      </c>
    </row>
    <row r="898" ht="15.75" customHeight="1">
      <c r="A898" s="65">
        <v>44582.0</v>
      </c>
      <c r="B898" s="60">
        <f>'Raw Data'!C897</f>
        <v>6761015</v>
      </c>
      <c r="C898" s="50">
        <f>'Raw Data'!AE897</f>
        <v>0</v>
      </c>
      <c r="D898" s="51">
        <f>'Raw Data'!J897</f>
        <v>15789</v>
      </c>
      <c r="E898" s="52">
        <f t="shared" si="1"/>
        <v>-15789</v>
      </c>
      <c r="F898" s="53"/>
      <c r="G898" s="54">
        <f>'Raw Data'!AG897</f>
        <v>0</v>
      </c>
      <c r="H898" s="55">
        <f>'Raw Data'!L897</f>
        <v>0</v>
      </c>
      <c r="I898" s="56">
        <f t="shared" si="2"/>
        <v>0</v>
      </c>
      <c r="J898" s="57"/>
      <c r="K898" s="58">
        <f>'Raw Data'!AH897</f>
        <v>0</v>
      </c>
      <c r="L898" s="51">
        <f>'Raw Data'!N897</f>
        <v>0</v>
      </c>
      <c r="M898" s="52">
        <f t="shared" si="3"/>
        <v>0</v>
      </c>
      <c r="N898" s="57"/>
      <c r="O898" s="58">
        <f>'Raw Data'!AS897</f>
        <v>171.85</v>
      </c>
      <c r="P898" s="51">
        <f>'Raw Data'!Y897</f>
        <v>170.45</v>
      </c>
      <c r="Q898" s="52">
        <f t="shared" si="4"/>
        <v>-1.4</v>
      </c>
      <c r="R898" s="57"/>
      <c r="S898" s="58">
        <f t="shared" si="5"/>
        <v>-1.4</v>
      </c>
    </row>
    <row r="899" ht="15.75" customHeight="1">
      <c r="A899" s="65">
        <v>44582.0</v>
      </c>
      <c r="B899" s="60">
        <f>'Raw Data'!C898</f>
        <v>6795805</v>
      </c>
      <c r="C899" s="50">
        <f>'Raw Data'!AE898</f>
        <v>12849</v>
      </c>
      <c r="D899" s="51">
        <f>'Raw Data'!J898</f>
        <v>21698</v>
      </c>
      <c r="E899" s="52">
        <f t="shared" si="1"/>
        <v>-8849</v>
      </c>
      <c r="F899" s="53"/>
      <c r="G899" s="54">
        <f>'Raw Data'!AG898</f>
        <v>0</v>
      </c>
      <c r="H899" s="55">
        <f>'Raw Data'!L898</f>
        <v>0.07</v>
      </c>
      <c r="I899" s="56">
        <f t="shared" si="2"/>
        <v>-0.07</v>
      </c>
      <c r="J899" s="57"/>
      <c r="K899" s="58">
        <f>'Raw Data'!AH898</f>
        <v>820.94</v>
      </c>
      <c r="L899" s="51">
        <f>'Raw Data'!N898</f>
        <v>1351.88</v>
      </c>
      <c r="M899" s="52">
        <f t="shared" si="3"/>
        <v>-530.94</v>
      </c>
      <c r="N899" s="57"/>
      <c r="O899" s="58">
        <f>'Raw Data'!AS898</f>
        <v>396.85</v>
      </c>
      <c r="P899" s="51">
        <f>'Raw Data'!Y898</f>
        <v>395.45</v>
      </c>
      <c r="Q899" s="52">
        <f t="shared" si="4"/>
        <v>-1.4</v>
      </c>
      <c r="R899" s="57"/>
      <c r="S899" s="58">
        <f t="shared" si="5"/>
        <v>-532.34</v>
      </c>
    </row>
    <row r="900" ht="15.75" customHeight="1">
      <c r="A900" s="65">
        <v>44582.0</v>
      </c>
      <c r="B900" s="60">
        <f>'Raw Data'!C899</f>
        <v>6844622</v>
      </c>
      <c r="C900" s="50">
        <f>'Raw Data'!AE899</f>
        <v>0</v>
      </c>
      <c r="D900" s="51">
        <f>'Raw Data'!J899</f>
        <v>117090</v>
      </c>
      <c r="E900" s="52">
        <f t="shared" si="1"/>
        <v>-117090</v>
      </c>
      <c r="F900" s="53"/>
      <c r="G900" s="54">
        <f>'Raw Data'!AG899</f>
        <v>0</v>
      </c>
      <c r="H900" s="55">
        <f>'Raw Data'!L899</f>
        <v>0.07</v>
      </c>
      <c r="I900" s="56">
        <f t="shared" si="2"/>
        <v>-0.07</v>
      </c>
      <c r="J900" s="57"/>
      <c r="K900" s="58">
        <f>'Raw Data'!AH899</f>
        <v>0</v>
      </c>
      <c r="L900" s="51">
        <f>'Raw Data'!N899</f>
        <v>7075.4</v>
      </c>
      <c r="M900" s="52">
        <f t="shared" si="3"/>
        <v>-7075.4</v>
      </c>
      <c r="N900" s="57"/>
      <c r="O900" s="58">
        <f>'Raw Data'!AS899</f>
        <v>215.35</v>
      </c>
      <c r="P900" s="51">
        <f>'Raw Data'!Y899</f>
        <v>153.35</v>
      </c>
      <c r="Q900" s="52">
        <f t="shared" si="4"/>
        <v>-62</v>
      </c>
      <c r="R900" s="57"/>
      <c r="S900" s="58">
        <f t="shared" si="5"/>
        <v>-7137.4</v>
      </c>
    </row>
    <row r="901" ht="15.75" customHeight="1">
      <c r="A901" s="65">
        <v>44582.0</v>
      </c>
      <c r="B901" s="60">
        <f>'Raw Data'!C900</f>
        <v>6890109</v>
      </c>
      <c r="C901" s="50">
        <f>'Raw Data'!AE900</f>
        <v>0</v>
      </c>
      <c r="D901" s="51">
        <f>'Raw Data'!J900</f>
        <v>41699</v>
      </c>
      <c r="E901" s="52">
        <f t="shared" si="1"/>
        <v>-41699</v>
      </c>
      <c r="F901" s="53"/>
      <c r="G901" s="54">
        <f>'Raw Data'!AG900</f>
        <v>0</v>
      </c>
      <c r="H901" s="55">
        <f>'Raw Data'!L900</f>
        <v>0.07</v>
      </c>
      <c r="I901" s="56">
        <f t="shared" si="2"/>
        <v>-0.07</v>
      </c>
      <c r="J901" s="57"/>
      <c r="K901" s="58">
        <f>'Raw Data'!AH900</f>
        <v>2510</v>
      </c>
      <c r="L901" s="51">
        <f>'Raw Data'!N900</f>
        <v>2551.94</v>
      </c>
      <c r="M901" s="52">
        <f t="shared" si="3"/>
        <v>-41.94</v>
      </c>
      <c r="N901" s="57"/>
      <c r="O901" s="58">
        <f>'Raw Data'!AS900</f>
        <v>406.85</v>
      </c>
      <c r="P901" s="51">
        <f>'Raw Data'!Y900</f>
        <v>414.6</v>
      </c>
      <c r="Q901" s="52">
        <f t="shared" si="4"/>
        <v>7.75</v>
      </c>
      <c r="R901" s="57"/>
      <c r="S901" s="58">
        <f t="shared" si="5"/>
        <v>-34.19</v>
      </c>
    </row>
    <row r="902" ht="15.75" customHeight="1">
      <c r="A902" s="65">
        <v>44582.0</v>
      </c>
      <c r="B902" s="60">
        <f>'Raw Data'!C909</f>
        <v>6916595</v>
      </c>
      <c r="C902" s="50">
        <f>'Raw Data'!AE909</f>
        <v>0</v>
      </c>
      <c r="D902" s="51">
        <f>'Raw Data'!J909</f>
        <v>19199</v>
      </c>
      <c r="E902" s="52">
        <f t="shared" si="1"/>
        <v>-19199</v>
      </c>
      <c r="F902" s="53"/>
      <c r="G902" s="54">
        <f>'Raw Data'!AG909</f>
        <v>0</v>
      </c>
      <c r="H902" s="55">
        <f>'Raw Data'!L909</f>
        <v>0.07</v>
      </c>
      <c r="I902" s="56">
        <f t="shared" si="2"/>
        <v>-0.07</v>
      </c>
      <c r="J902" s="57"/>
      <c r="K902" s="58">
        <f>'Raw Data'!AH909</f>
        <v>0</v>
      </c>
      <c r="L902" s="51">
        <f>'Raw Data'!N909</f>
        <v>1201.94</v>
      </c>
      <c r="M902" s="52">
        <f t="shared" si="3"/>
        <v>-1201.94</v>
      </c>
      <c r="N902" s="57"/>
      <c r="O902" s="58">
        <f>'Raw Data'!AS909</f>
        <v>0</v>
      </c>
      <c r="P902" s="51">
        <f>'Raw Data'!Y909</f>
        <v>231.85</v>
      </c>
      <c r="Q902" s="52">
        <f t="shared" si="4"/>
        <v>231.85</v>
      </c>
      <c r="R902" s="57"/>
      <c r="S902" s="58">
        <f t="shared" si="5"/>
        <v>-970.09</v>
      </c>
    </row>
    <row r="903" ht="15.75" customHeight="1">
      <c r="A903" s="65">
        <v>44582.0</v>
      </c>
      <c r="B903" s="60">
        <f>'Raw Data'!C901</f>
        <v>6927113</v>
      </c>
      <c r="C903" s="50">
        <f>'Raw Data'!AE901</f>
        <v>0</v>
      </c>
      <c r="D903" s="51">
        <f>'Raw Data'!J901</f>
        <v>29274</v>
      </c>
      <c r="E903" s="52">
        <f t="shared" si="1"/>
        <v>-29274</v>
      </c>
      <c r="F903" s="53"/>
      <c r="G903" s="54">
        <f>'Raw Data'!AG901</f>
        <v>0</v>
      </c>
      <c r="H903" s="55">
        <f>'Raw Data'!L901</f>
        <v>0</v>
      </c>
      <c r="I903" s="56">
        <f t="shared" si="2"/>
        <v>0</v>
      </c>
      <c r="J903" s="57"/>
      <c r="K903" s="58">
        <f>'Raw Data'!AH901</f>
        <v>0</v>
      </c>
      <c r="L903" s="51">
        <f>'Raw Data'!N901</f>
        <v>0</v>
      </c>
      <c r="M903" s="52">
        <f t="shared" si="3"/>
        <v>0</v>
      </c>
      <c r="N903" s="57"/>
      <c r="O903" s="58">
        <f>'Raw Data'!AS901</f>
        <v>112.35</v>
      </c>
      <c r="P903" s="51">
        <f>'Raw Data'!Y901</f>
        <v>117.3</v>
      </c>
      <c r="Q903" s="52">
        <f t="shared" si="4"/>
        <v>4.95</v>
      </c>
      <c r="R903" s="57"/>
      <c r="S903" s="58">
        <f t="shared" si="5"/>
        <v>4.95</v>
      </c>
    </row>
    <row r="904" ht="15.75" customHeight="1">
      <c r="A904" s="65">
        <v>44582.0</v>
      </c>
      <c r="B904" s="60">
        <f>'Raw Data'!C913</f>
        <v>6939406</v>
      </c>
      <c r="C904" s="50">
        <f>'Raw Data'!AE913</f>
        <v>0</v>
      </c>
      <c r="D904" s="51">
        <f>'Raw Data'!J913</f>
        <v>25132</v>
      </c>
      <c r="E904" s="52">
        <f t="shared" si="1"/>
        <v>-25132</v>
      </c>
      <c r="F904" s="53"/>
      <c r="G904" s="54">
        <f>'Raw Data'!AG913</f>
        <v>0</v>
      </c>
      <c r="H904" s="55">
        <f>'Raw Data'!L913</f>
        <v>0</v>
      </c>
      <c r="I904" s="56">
        <f t="shared" si="2"/>
        <v>0</v>
      </c>
      <c r="J904" s="57"/>
      <c r="K904" s="58">
        <f>'Raw Data'!AH913</f>
        <v>0</v>
      </c>
      <c r="L904" s="51">
        <f>'Raw Data'!N913</f>
        <v>0</v>
      </c>
      <c r="M904" s="52">
        <f t="shared" si="3"/>
        <v>0</v>
      </c>
      <c r="N904" s="57"/>
      <c r="O904" s="58">
        <f>'Raw Data'!AS913</f>
        <v>104.35</v>
      </c>
      <c r="P904" s="51">
        <f>'Raw Data'!Y913</f>
        <v>109.3</v>
      </c>
      <c r="Q904" s="52">
        <f t="shared" si="4"/>
        <v>4.95</v>
      </c>
      <c r="R904" s="57"/>
      <c r="S904" s="58">
        <f t="shared" si="5"/>
        <v>4.95</v>
      </c>
    </row>
    <row r="905" ht="15.75" customHeight="1">
      <c r="A905" s="65">
        <v>44582.0</v>
      </c>
      <c r="B905" s="60">
        <f>'Raw Data'!C902</f>
        <v>6945106</v>
      </c>
      <c r="C905" s="50">
        <f>'Raw Data'!AE902</f>
        <v>0</v>
      </c>
      <c r="D905" s="51">
        <f>'Raw Data'!J902</f>
        <v>36329.6</v>
      </c>
      <c r="E905" s="52">
        <f t="shared" si="1"/>
        <v>-36329.6</v>
      </c>
      <c r="F905" s="53"/>
      <c r="G905" s="54">
        <f>'Raw Data'!AG902</f>
        <v>0</v>
      </c>
      <c r="H905" s="55">
        <f>'Raw Data'!L902</f>
        <v>0.065</v>
      </c>
      <c r="I905" s="56">
        <f t="shared" si="2"/>
        <v>-0.065</v>
      </c>
      <c r="J905" s="57"/>
      <c r="K905" s="58">
        <f>'Raw Data'!AH902</f>
        <v>0</v>
      </c>
      <c r="L905" s="51">
        <f>'Raw Data'!N902</f>
        <v>2204.78</v>
      </c>
      <c r="M905" s="52">
        <f t="shared" si="3"/>
        <v>-2204.78</v>
      </c>
      <c r="N905" s="57"/>
      <c r="O905" s="58">
        <f>'Raw Data'!AS902</f>
        <v>112.35</v>
      </c>
      <c r="P905" s="51">
        <f>'Raw Data'!Y902</f>
        <v>108.2</v>
      </c>
      <c r="Q905" s="52">
        <f t="shared" si="4"/>
        <v>-4.15</v>
      </c>
      <c r="R905" s="57"/>
      <c r="S905" s="58">
        <f t="shared" si="5"/>
        <v>-2208.93</v>
      </c>
    </row>
    <row r="906" ht="15.75" customHeight="1">
      <c r="A906" s="65">
        <v>44582.0</v>
      </c>
      <c r="B906" s="60">
        <f>'Raw Data'!C914</f>
        <v>7011594</v>
      </c>
      <c r="C906" s="50">
        <f>'Raw Data'!AE914</f>
        <v>0</v>
      </c>
      <c r="D906" s="51">
        <f>'Raw Data'!J914</f>
        <v>62160</v>
      </c>
      <c r="E906" s="52">
        <f t="shared" si="1"/>
        <v>-62160</v>
      </c>
      <c r="F906" s="53"/>
      <c r="G906" s="54">
        <f>'Raw Data'!AG914</f>
        <v>0</v>
      </c>
      <c r="H906" s="55">
        <f>'Raw Data'!L914</f>
        <v>0.07</v>
      </c>
      <c r="I906" s="56">
        <f t="shared" si="2"/>
        <v>-0.07</v>
      </c>
      <c r="J906" s="57"/>
      <c r="K906" s="58">
        <f>'Raw Data'!AH914</f>
        <v>3737.9</v>
      </c>
      <c r="L906" s="51">
        <f>'Raw Data'!N914</f>
        <v>3779.6</v>
      </c>
      <c r="M906" s="52">
        <f t="shared" si="3"/>
        <v>-41.7</v>
      </c>
      <c r="N906" s="57"/>
      <c r="O906" s="58">
        <f>'Raw Data'!AS914</f>
        <v>398.85</v>
      </c>
      <c r="P906" s="51">
        <f>'Raw Data'!Y914</f>
        <v>387.45</v>
      </c>
      <c r="Q906" s="52">
        <f t="shared" si="4"/>
        <v>-11.4</v>
      </c>
      <c r="R906" s="57"/>
      <c r="S906" s="58">
        <f t="shared" si="5"/>
        <v>-53.1</v>
      </c>
    </row>
    <row r="907" ht="15.75" customHeight="1">
      <c r="A907" s="65">
        <v>44582.0</v>
      </c>
      <c r="B907" s="60">
        <f>'Raw Data'!C910</f>
        <v>7018159</v>
      </c>
      <c r="C907" s="50">
        <f>'Raw Data'!AE910</f>
        <v>0</v>
      </c>
      <c r="D907" s="51">
        <f>'Raw Data'!J910</f>
        <v>18004</v>
      </c>
      <c r="E907" s="52">
        <f t="shared" si="1"/>
        <v>-18004</v>
      </c>
      <c r="F907" s="53"/>
      <c r="G907" s="54">
        <f>'Raw Data'!AG910</f>
        <v>0</v>
      </c>
      <c r="H907" s="55">
        <f>'Raw Data'!L910</f>
        <v>0.075</v>
      </c>
      <c r="I907" s="56">
        <f t="shared" si="2"/>
        <v>-0.075</v>
      </c>
      <c r="J907" s="57"/>
      <c r="K907" s="58">
        <f>'Raw Data'!AH910</f>
        <v>0</v>
      </c>
      <c r="L907" s="51">
        <f>'Raw Data'!N910</f>
        <v>1155.24</v>
      </c>
      <c r="M907" s="52">
        <f t="shared" si="3"/>
        <v>-1155.24</v>
      </c>
      <c r="N907" s="57"/>
      <c r="O907" s="58">
        <f>'Raw Data'!AS910</f>
        <v>165.16</v>
      </c>
      <c r="P907" s="51">
        <f>'Raw Data'!Y910</f>
        <v>208.6</v>
      </c>
      <c r="Q907" s="52">
        <f t="shared" si="4"/>
        <v>43.44</v>
      </c>
      <c r="R907" s="57"/>
      <c r="S907" s="58">
        <f t="shared" si="5"/>
        <v>-1111.8</v>
      </c>
    </row>
    <row r="908" ht="15.75" customHeight="1">
      <c r="A908" s="65">
        <v>44582.0</v>
      </c>
      <c r="B908" s="60">
        <f>'Raw Data'!C924</f>
        <v>7078391</v>
      </c>
      <c r="C908" s="50">
        <f>'Raw Data'!AE924</f>
        <v>0</v>
      </c>
      <c r="D908" s="51">
        <f>'Raw Data'!J924</f>
        <v>42500</v>
      </c>
      <c r="E908" s="52">
        <f t="shared" si="1"/>
        <v>-42500</v>
      </c>
      <c r="F908" s="53"/>
      <c r="G908" s="54">
        <f>'Raw Data'!AG924</f>
        <v>0</v>
      </c>
      <c r="H908" s="55">
        <f>'Raw Data'!L924</f>
        <v>0.07</v>
      </c>
      <c r="I908" s="56">
        <f t="shared" si="2"/>
        <v>-0.07</v>
      </c>
      <c r="J908" s="57"/>
      <c r="K908" s="58">
        <f>'Raw Data'!AH924</f>
        <v>2600</v>
      </c>
      <c r="L908" s="51">
        <f>'Raw Data'!N924</f>
        <v>2600</v>
      </c>
      <c r="M908" s="52">
        <f t="shared" si="3"/>
        <v>0</v>
      </c>
      <c r="N908" s="57"/>
      <c r="O908" s="58">
        <f>'Raw Data'!AS924</f>
        <v>442.15</v>
      </c>
      <c r="P908" s="51">
        <f>'Raw Data'!Y924</f>
        <v>393.45</v>
      </c>
      <c r="Q908" s="52">
        <f t="shared" si="4"/>
        <v>-48.7</v>
      </c>
      <c r="R908" s="57"/>
      <c r="S908" s="58">
        <f t="shared" si="5"/>
        <v>-48.7</v>
      </c>
    </row>
    <row r="909" ht="15.75" customHeight="1">
      <c r="A909" s="65">
        <v>44582.0</v>
      </c>
      <c r="B909" s="60">
        <f>'Raw Data'!C920</f>
        <v>7087677</v>
      </c>
      <c r="C909" s="50">
        <f>'Raw Data'!AE920</f>
        <v>0</v>
      </c>
      <c r="D909" s="51">
        <f>'Raw Data'!J920</f>
        <v>71502.6</v>
      </c>
      <c r="E909" s="52">
        <f t="shared" si="1"/>
        <v>-71502.6</v>
      </c>
      <c r="F909" s="53"/>
      <c r="G909" s="54">
        <f>'Raw Data'!AG920</f>
        <v>0</v>
      </c>
      <c r="H909" s="55">
        <f>'Raw Data'!L920</f>
        <v>0.07</v>
      </c>
      <c r="I909" s="56">
        <f t="shared" si="2"/>
        <v>-0.07</v>
      </c>
      <c r="J909" s="57"/>
      <c r="K909" s="58">
        <f>'Raw Data'!AH920</f>
        <v>14</v>
      </c>
      <c r="L909" s="51">
        <f>'Raw Data'!N920</f>
        <v>4340.16</v>
      </c>
      <c r="M909" s="52">
        <f t="shared" si="3"/>
        <v>-4326.16</v>
      </c>
      <c r="N909" s="57"/>
      <c r="O909" s="58">
        <f>'Raw Data'!AS920</f>
        <v>155.04</v>
      </c>
      <c r="P909" s="51">
        <f>'Raw Data'!Y920</f>
        <v>238.85</v>
      </c>
      <c r="Q909" s="52">
        <f t="shared" si="4"/>
        <v>83.81</v>
      </c>
      <c r="R909" s="57"/>
      <c r="S909" s="58">
        <f t="shared" si="5"/>
        <v>-4242.35</v>
      </c>
    </row>
    <row r="910" ht="15.75" customHeight="1">
      <c r="A910" s="65">
        <v>44582.0</v>
      </c>
      <c r="B910" s="60">
        <f>'Raw Data'!C903</f>
        <v>7088012</v>
      </c>
      <c r="C910" s="50">
        <f>'Raw Data'!AE903</f>
        <v>0</v>
      </c>
      <c r="D910" s="51">
        <f>'Raw Data'!J903</f>
        <v>48342.8</v>
      </c>
      <c r="E910" s="52">
        <f t="shared" si="1"/>
        <v>-48342.8</v>
      </c>
      <c r="F910" s="53"/>
      <c r="G910" s="54">
        <f>'Raw Data'!AG903</f>
        <v>0</v>
      </c>
      <c r="H910" s="55">
        <f>'Raw Data'!L903</f>
        <v>0.07</v>
      </c>
      <c r="I910" s="56">
        <f t="shared" si="2"/>
        <v>-0.07</v>
      </c>
      <c r="J910" s="57"/>
      <c r="K910" s="58">
        <f>'Raw Data'!AH903</f>
        <v>2935.57</v>
      </c>
      <c r="L910" s="51">
        <f>'Raw Data'!N903</f>
        <v>2950.57</v>
      </c>
      <c r="M910" s="52">
        <f t="shared" si="3"/>
        <v>-15</v>
      </c>
      <c r="N910" s="57"/>
      <c r="O910" s="58">
        <f>'Raw Data'!AS903</f>
        <v>213.66</v>
      </c>
      <c r="P910" s="51">
        <f>'Raw Data'!Y903</f>
        <v>387.45</v>
      </c>
      <c r="Q910" s="52">
        <f t="shared" si="4"/>
        <v>173.79</v>
      </c>
      <c r="R910" s="57"/>
      <c r="S910" s="58">
        <f t="shared" si="5"/>
        <v>158.79</v>
      </c>
    </row>
    <row r="911" ht="15.75" customHeight="1">
      <c r="A911" s="65">
        <v>44582.0</v>
      </c>
      <c r="B911" s="60">
        <f>'Raw Data'!C921</f>
        <v>7095262</v>
      </c>
      <c r="C911" s="50">
        <f>'Raw Data'!AE921</f>
        <v>0</v>
      </c>
      <c r="D911" s="51">
        <f>'Raw Data'!J921</f>
        <v>72502.6</v>
      </c>
      <c r="E911" s="52">
        <f t="shared" si="1"/>
        <v>-72502.6</v>
      </c>
      <c r="F911" s="53"/>
      <c r="G911" s="54">
        <f>'Raw Data'!AG921</f>
        <v>0</v>
      </c>
      <c r="H911" s="55">
        <f>'Raw Data'!L921</f>
        <v>0.07</v>
      </c>
      <c r="I911" s="56">
        <f t="shared" si="2"/>
        <v>-0.07</v>
      </c>
      <c r="J911" s="57"/>
      <c r="K911" s="58">
        <f>'Raw Data'!AH921</f>
        <v>14</v>
      </c>
      <c r="L911" s="51">
        <f>'Raw Data'!N921</f>
        <v>4400.16</v>
      </c>
      <c r="M911" s="52">
        <f t="shared" si="3"/>
        <v>-4386.16</v>
      </c>
      <c r="N911" s="57"/>
      <c r="O911" s="58">
        <f>'Raw Data'!AS921</f>
        <v>271.9</v>
      </c>
      <c r="P911" s="51">
        <f>'Raw Data'!Y921</f>
        <v>238.85</v>
      </c>
      <c r="Q911" s="52">
        <f t="shared" si="4"/>
        <v>-33.05</v>
      </c>
      <c r="R911" s="57"/>
      <c r="S911" s="58">
        <f t="shared" si="5"/>
        <v>-4419.21</v>
      </c>
    </row>
    <row r="912" ht="15.75" customHeight="1">
      <c r="A912" s="65">
        <v>44582.0</v>
      </c>
      <c r="B912" s="60">
        <f>'Raw Data'!C911</f>
        <v>7106087</v>
      </c>
      <c r="C912" s="50">
        <f>'Raw Data'!AE911</f>
        <v>0</v>
      </c>
      <c r="D912" s="51">
        <f>'Raw Data'!J911</f>
        <v>38775.95</v>
      </c>
      <c r="E912" s="52">
        <f t="shared" si="1"/>
        <v>-38775.95</v>
      </c>
      <c r="F912" s="53"/>
      <c r="G912" s="54">
        <f>'Raw Data'!AG911</f>
        <v>0</v>
      </c>
      <c r="H912" s="55">
        <f>'Raw Data'!L911</f>
        <v>0</v>
      </c>
      <c r="I912" s="56">
        <f t="shared" si="2"/>
        <v>0</v>
      </c>
      <c r="J912" s="57"/>
      <c r="K912" s="58">
        <f>'Raw Data'!AH911</f>
        <v>0</v>
      </c>
      <c r="L912" s="51">
        <f>'Raw Data'!N911</f>
        <v>0</v>
      </c>
      <c r="M912" s="52">
        <f t="shared" si="3"/>
        <v>0</v>
      </c>
      <c r="N912" s="57"/>
      <c r="O912" s="58">
        <f>'Raw Data'!AS911</f>
        <v>117.85</v>
      </c>
      <c r="P912" s="51">
        <f>'Raw Data'!Y911</f>
        <v>100.2</v>
      </c>
      <c r="Q912" s="52">
        <f t="shared" si="4"/>
        <v>-17.65</v>
      </c>
      <c r="R912" s="57"/>
      <c r="S912" s="58">
        <f t="shared" si="5"/>
        <v>-17.65</v>
      </c>
    </row>
    <row r="913" ht="15.75" customHeight="1">
      <c r="A913" s="65">
        <v>44582.0</v>
      </c>
      <c r="B913" s="60">
        <f>'Raw Data'!C904</f>
        <v>7158064</v>
      </c>
      <c r="C913" s="50">
        <f>'Raw Data'!AE904</f>
        <v>0</v>
      </c>
      <c r="D913" s="51">
        <f>'Raw Data'!J904</f>
        <v>59487</v>
      </c>
      <c r="E913" s="52">
        <f t="shared" si="1"/>
        <v>-59487</v>
      </c>
      <c r="F913" s="53"/>
      <c r="G913" s="54">
        <f>'Raw Data'!AG904</f>
        <v>0</v>
      </c>
      <c r="H913" s="55">
        <f>'Raw Data'!L904</f>
        <v>0.075</v>
      </c>
      <c r="I913" s="56">
        <f t="shared" si="2"/>
        <v>-0.075</v>
      </c>
      <c r="J913" s="57"/>
      <c r="K913" s="58">
        <f>'Raw Data'!AH904</f>
        <v>3589.28</v>
      </c>
      <c r="L913" s="51">
        <f>'Raw Data'!N904</f>
        <v>3644.22</v>
      </c>
      <c r="M913" s="52">
        <f t="shared" si="3"/>
        <v>-54.94</v>
      </c>
      <c r="N913" s="57"/>
      <c r="O913" s="58">
        <f>'Raw Data'!AS904</f>
        <v>183.29</v>
      </c>
      <c r="P913" s="51">
        <f>'Raw Data'!Y904</f>
        <v>225.7</v>
      </c>
      <c r="Q913" s="52">
        <f t="shared" si="4"/>
        <v>42.41</v>
      </c>
      <c r="R913" s="57"/>
      <c r="S913" s="58">
        <f t="shared" si="5"/>
        <v>-12.53</v>
      </c>
    </row>
    <row r="914" ht="15.75" customHeight="1">
      <c r="A914" s="65">
        <v>44582.0</v>
      </c>
      <c r="B914" s="60">
        <f>'Raw Data'!C905</f>
        <v>7179787</v>
      </c>
      <c r="C914" s="50">
        <f>'Raw Data'!AE905</f>
        <v>0</v>
      </c>
      <c r="D914" s="51">
        <f>'Raw Data'!J905</f>
        <v>21644</v>
      </c>
      <c r="E914" s="52">
        <f t="shared" si="1"/>
        <v>-21644</v>
      </c>
      <c r="F914" s="53"/>
      <c r="G914" s="54">
        <f>'Raw Data'!AG905</f>
        <v>0</v>
      </c>
      <c r="H914" s="55">
        <f>'Raw Data'!L905</f>
        <v>0</v>
      </c>
      <c r="I914" s="56">
        <f t="shared" si="2"/>
        <v>0</v>
      </c>
      <c r="J914" s="57"/>
      <c r="K914" s="58">
        <f>'Raw Data'!AH905</f>
        <v>0</v>
      </c>
      <c r="L914" s="51">
        <f>'Raw Data'!N905</f>
        <v>0</v>
      </c>
      <c r="M914" s="52">
        <f t="shared" si="3"/>
        <v>0</v>
      </c>
      <c r="N914" s="57"/>
      <c r="O914" s="58">
        <f>'Raw Data'!AS905</f>
        <v>161.85</v>
      </c>
      <c r="P914" s="51">
        <f>'Raw Data'!Y905</f>
        <v>162.45</v>
      </c>
      <c r="Q914" s="52">
        <f t="shared" si="4"/>
        <v>0.6</v>
      </c>
      <c r="R914" s="57"/>
      <c r="S914" s="58">
        <f t="shared" si="5"/>
        <v>0.6</v>
      </c>
    </row>
    <row r="915" ht="15.75" customHeight="1">
      <c r="A915" s="65">
        <v>44582.0</v>
      </c>
      <c r="B915" s="60">
        <f>'Raw Data'!C922</f>
        <v>7187277</v>
      </c>
      <c r="C915" s="50">
        <f>'Raw Data'!AE922</f>
        <v>0</v>
      </c>
      <c r="D915" s="51" t="str">
        <f>'Raw Data'!J922</f>
        <v/>
      </c>
      <c r="E915" s="52">
        <f t="shared" si="1"/>
        <v>0</v>
      </c>
      <c r="F915" s="53"/>
      <c r="G915" s="54">
        <f>'Raw Data'!AG922</f>
        <v>0</v>
      </c>
      <c r="H915" s="55">
        <f>'Raw Data'!L922</f>
        <v>0</v>
      </c>
      <c r="I915" s="56">
        <f t="shared" si="2"/>
        <v>0</v>
      </c>
      <c r="J915" s="57"/>
      <c r="K915" s="58">
        <f>'Raw Data'!AH922</f>
        <v>0</v>
      </c>
      <c r="L915" s="51">
        <f>'Raw Data'!N922</f>
        <v>0</v>
      </c>
      <c r="M915" s="52">
        <f t="shared" si="3"/>
        <v>0</v>
      </c>
      <c r="N915" s="57"/>
      <c r="O915" s="58">
        <f>'Raw Data'!AS922</f>
        <v>398.85</v>
      </c>
      <c r="P915" s="51">
        <f>'Raw Data'!Y922</f>
        <v>387.45</v>
      </c>
      <c r="Q915" s="52">
        <f t="shared" si="4"/>
        <v>-11.4</v>
      </c>
      <c r="R915" s="57"/>
      <c r="S915" s="58">
        <f t="shared" si="5"/>
        <v>-11.4</v>
      </c>
    </row>
    <row r="916" ht="15.75" customHeight="1">
      <c r="A916" s="65">
        <v>44582.0</v>
      </c>
      <c r="B916" s="60">
        <f>'Raw Data'!C912</f>
        <v>7190619</v>
      </c>
      <c r="C916" s="50">
        <f>'Raw Data'!AE912</f>
        <v>0</v>
      </c>
      <c r="D916" s="51">
        <f>'Raw Data'!J912</f>
        <v>83158</v>
      </c>
      <c r="E916" s="52">
        <f t="shared" si="1"/>
        <v>-83158</v>
      </c>
      <c r="F916" s="53"/>
      <c r="G916" s="54">
        <f>'Raw Data'!AG912</f>
        <v>0</v>
      </c>
      <c r="H916" s="55">
        <f>'Raw Data'!L912</f>
        <v>0.07</v>
      </c>
      <c r="I916" s="56">
        <f t="shared" si="2"/>
        <v>-0.07</v>
      </c>
      <c r="J916" s="57"/>
      <c r="K916" s="58">
        <f>'Raw Data'!AH912</f>
        <v>0</v>
      </c>
      <c r="L916" s="51">
        <f>'Raw Data'!N912</f>
        <v>5039.48</v>
      </c>
      <c r="M916" s="52">
        <f t="shared" si="3"/>
        <v>-5039.48</v>
      </c>
      <c r="N916" s="57"/>
      <c r="O916" s="58">
        <f>'Raw Data'!AS912</f>
        <v>104.97</v>
      </c>
      <c r="P916" s="51">
        <f>'Raw Data'!Y912</f>
        <v>107.3</v>
      </c>
      <c r="Q916" s="52">
        <f t="shared" si="4"/>
        <v>2.33</v>
      </c>
      <c r="R916" s="57"/>
      <c r="S916" s="58">
        <f t="shared" si="5"/>
        <v>-5037.15</v>
      </c>
    </row>
    <row r="917" ht="15.75" customHeight="1">
      <c r="A917" s="65">
        <v>44582.0</v>
      </c>
      <c r="B917" s="60">
        <f>'Raw Data'!C915</f>
        <v>7205300</v>
      </c>
      <c r="C917" s="50">
        <f>'Raw Data'!AE915</f>
        <v>0</v>
      </c>
      <c r="D917" s="51">
        <f>'Raw Data'!J915</f>
        <v>42099</v>
      </c>
      <c r="E917" s="52">
        <f t="shared" si="1"/>
        <v>-42099</v>
      </c>
      <c r="F917" s="53"/>
      <c r="G917" s="54">
        <f>'Raw Data'!AG915</f>
        <v>0</v>
      </c>
      <c r="H917" s="55">
        <f>'Raw Data'!L915</f>
        <v>0.07</v>
      </c>
      <c r="I917" s="56">
        <f t="shared" si="2"/>
        <v>-0.07</v>
      </c>
      <c r="J917" s="57"/>
      <c r="K917" s="58">
        <f>'Raw Data'!AH915</f>
        <v>2540</v>
      </c>
      <c r="L917" s="51">
        <f>'Raw Data'!N915</f>
        <v>2575.94</v>
      </c>
      <c r="M917" s="52">
        <f t="shared" si="3"/>
        <v>-35.94</v>
      </c>
      <c r="N917" s="57"/>
      <c r="O917" s="58">
        <f>'Raw Data'!AS915</f>
        <v>269.32</v>
      </c>
      <c r="P917" s="51">
        <f>'Raw Data'!Y915</f>
        <v>240.95</v>
      </c>
      <c r="Q917" s="52">
        <f t="shared" si="4"/>
        <v>-28.37</v>
      </c>
      <c r="R917" s="57"/>
      <c r="S917" s="58">
        <f t="shared" si="5"/>
        <v>-64.31</v>
      </c>
    </row>
    <row r="918" ht="15.75" customHeight="1">
      <c r="A918" s="65">
        <v>44582.0</v>
      </c>
      <c r="B918" s="60">
        <f>'Raw Data'!C906</f>
        <v>7220415</v>
      </c>
      <c r="C918" s="50">
        <f>'Raw Data'!AE906</f>
        <v>0</v>
      </c>
      <c r="D918" s="51">
        <f>'Raw Data'!J906</f>
        <v>56689</v>
      </c>
      <c r="E918" s="52">
        <f t="shared" si="1"/>
        <v>-56689</v>
      </c>
      <c r="F918" s="53"/>
      <c r="G918" s="54">
        <f>'Raw Data'!AG906</f>
        <v>0</v>
      </c>
      <c r="H918" s="55">
        <f>'Raw Data'!L906</f>
        <v>0.075</v>
      </c>
      <c r="I918" s="56">
        <f t="shared" si="2"/>
        <v>-0.075</v>
      </c>
      <c r="J918" s="57"/>
      <c r="K918" s="58">
        <f>'Raw Data'!AH906</f>
        <v>0</v>
      </c>
      <c r="L918" s="51">
        <f>'Raw Data'!N906</f>
        <v>3476.34</v>
      </c>
      <c r="M918" s="52">
        <f t="shared" si="3"/>
        <v>-3476.34</v>
      </c>
      <c r="N918" s="57"/>
      <c r="O918" s="58">
        <f>'Raw Data'!AS906</f>
        <v>143.35</v>
      </c>
      <c r="P918" s="51">
        <f>'Raw Data'!Y906</f>
        <v>232.95</v>
      </c>
      <c r="Q918" s="52">
        <f t="shared" si="4"/>
        <v>89.6</v>
      </c>
      <c r="R918" s="57"/>
      <c r="S918" s="58">
        <f t="shared" si="5"/>
        <v>-3386.74</v>
      </c>
    </row>
    <row r="919" ht="15.75" customHeight="1">
      <c r="A919" s="65">
        <v>44582.0</v>
      </c>
      <c r="B919" s="60">
        <f>'Raw Data'!C907</f>
        <v>7245266</v>
      </c>
      <c r="C919" s="50">
        <f>'Raw Data'!AE907</f>
        <v>0</v>
      </c>
      <c r="D919" s="51">
        <f>'Raw Data'!J907</f>
        <v>2510</v>
      </c>
      <c r="E919" s="52">
        <f t="shared" si="1"/>
        <v>-2510</v>
      </c>
      <c r="F919" s="53"/>
      <c r="G919" s="54">
        <f>'Raw Data'!AG907</f>
        <v>0</v>
      </c>
      <c r="H919" s="55">
        <f>'Raw Data'!L907</f>
        <v>0</v>
      </c>
      <c r="I919" s="56">
        <f t="shared" si="2"/>
        <v>0</v>
      </c>
      <c r="J919" s="57"/>
      <c r="K919" s="58">
        <f>'Raw Data'!AH907</f>
        <v>0</v>
      </c>
      <c r="L919" s="51">
        <f>'Raw Data'!N907</f>
        <v>0</v>
      </c>
      <c r="M919" s="52">
        <f t="shared" si="3"/>
        <v>0</v>
      </c>
      <c r="N919" s="57"/>
      <c r="O919" s="58">
        <f>'Raw Data'!AS907</f>
        <v>125.85</v>
      </c>
      <c r="P919" s="51">
        <f>'Raw Data'!Y907</f>
        <v>109.3</v>
      </c>
      <c r="Q919" s="52">
        <f t="shared" si="4"/>
        <v>-16.55</v>
      </c>
      <c r="R919" s="57"/>
      <c r="S919" s="58">
        <f t="shared" si="5"/>
        <v>-16.55</v>
      </c>
    </row>
    <row r="920" ht="15.75" customHeight="1">
      <c r="A920" s="65">
        <v>44582.0</v>
      </c>
      <c r="B920" s="60">
        <f>'Raw Data'!C908</f>
        <v>7281183</v>
      </c>
      <c r="C920" s="50">
        <f>'Raw Data'!AE908</f>
        <v>0</v>
      </c>
      <c r="D920" s="51">
        <f>'Raw Data'!J908</f>
        <v>34850</v>
      </c>
      <c r="E920" s="52">
        <f t="shared" si="1"/>
        <v>-34850</v>
      </c>
      <c r="F920" s="53"/>
      <c r="G920" s="54">
        <f>'Raw Data'!AG908</f>
        <v>0</v>
      </c>
      <c r="H920" s="55">
        <f>'Raw Data'!L908</f>
        <v>0.07</v>
      </c>
      <c r="I920" s="56">
        <f t="shared" si="2"/>
        <v>-0.07</v>
      </c>
      <c r="J920" s="57"/>
      <c r="K920" s="58">
        <f>'Raw Data'!AH908</f>
        <v>1928</v>
      </c>
      <c r="L920" s="51">
        <f>'Raw Data'!N908</f>
        <v>2141</v>
      </c>
      <c r="M920" s="52">
        <f t="shared" si="3"/>
        <v>-213</v>
      </c>
      <c r="N920" s="57"/>
      <c r="O920" s="58">
        <f>'Raw Data'!AS908</f>
        <v>386.85</v>
      </c>
      <c r="P920" s="51">
        <f>'Raw Data'!Y908</f>
        <v>395.45</v>
      </c>
      <c r="Q920" s="52">
        <f t="shared" si="4"/>
        <v>8.6</v>
      </c>
      <c r="R920" s="57"/>
      <c r="S920" s="58">
        <f t="shared" si="5"/>
        <v>-204.4</v>
      </c>
    </row>
    <row r="921" ht="15.75" customHeight="1">
      <c r="A921" s="65">
        <v>44582.0</v>
      </c>
      <c r="B921" s="60">
        <f>'Raw Data'!C916</f>
        <v>7286539</v>
      </c>
      <c r="C921" s="50">
        <f>'Raw Data'!AE916</f>
        <v>0</v>
      </c>
      <c r="D921" s="51">
        <f>'Raw Data'!J916</f>
        <v>60749</v>
      </c>
      <c r="E921" s="52">
        <f t="shared" si="1"/>
        <v>-60749</v>
      </c>
      <c r="F921" s="53"/>
      <c r="G921" s="54">
        <f>'Raw Data'!AG916</f>
        <v>0</v>
      </c>
      <c r="H921" s="55">
        <f>'Raw Data'!L916</f>
        <v>0.07</v>
      </c>
      <c r="I921" s="56">
        <f t="shared" si="2"/>
        <v>-0.07</v>
      </c>
      <c r="J921" s="57"/>
      <c r="K921" s="58">
        <f>'Raw Data'!AH916</f>
        <v>3647</v>
      </c>
      <c r="L921" s="51">
        <f>'Raw Data'!N916</f>
        <v>3694.94</v>
      </c>
      <c r="M921" s="52">
        <f t="shared" si="3"/>
        <v>-47.94</v>
      </c>
      <c r="N921" s="57"/>
      <c r="O921" s="58">
        <f>'Raw Data'!AS916</f>
        <v>384.85</v>
      </c>
      <c r="P921" s="51">
        <f>'Raw Data'!Y916</f>
        <v>385.45</v>
      </c>
      <c r="Q921" s="52">
        <f t="shared" si="4"/>
        <v>0.6</v>
      </c>
      <c r="R921" s="57"/>
      <c r="S921" s="58">
        <f t="shared" si="5"/>
        <v>-47.34</v>
      </c>
    </row>
    <row r="922" ht="15.75" customHeight="1">
      <c r="A922" s="65">
        <v>44582.0</v>
      </c>
      <c r="B922" s="60">
        <f>'Raw Data'!C923</f>
        <v>7295125</v>
      </c>
      <c r="C922" s="50">
        <f>'Raw Data'!AE923</f>
        <v>0</v>
      </c>
      <c r="D922" s="51">
        <f>'Raw Data'!J923</f>
        <v>27291.5</v>
      </c>
      <c r="E922" s="52">
        <f t="shared" si="1"/>
        <v>-27291.5</v>
      </c>
      <c r="F922" s="53"/>
      <c r="G922" s="54">
        <f>'Raw Data'!AG923</f>
        <v>0</v>
      </c>
      <c r="H922" s="55">
        <f>'Raw Data'!L923</f>
        <v>0.07</v>
      </c>
      <c r="I922" s="56">
        <f t="shared" si="2"/>
        <v>-0.07</v>
      </c>
      <c r="J922" s="57"/>
      <c r="K922" s="58">
        <f>'Raw Data'!AH923</f>
        <v>1649.9</v>
      </c>
      <c r="L922" s="51">
        <f>'Raw Data'!N923</f>
        <v>1687.49</v>
      </c>
      <c r="M922" s="52">
        <f t="shared" si="3"/>
        <v>-37.59</v>
      </c>
      <c r="N922" s="57"/>
      <c r="O922" s="58">
        <f>'Raw Data'!AS923</f>
        <v>225.6</v>
      </c>
      <c r="P922" s="51">
        <f>'Raw Data'!Y923</f>
        <v>107.3</v>
      </c>
      <c r="Q922" s="52">
        <f t="shared" si="4"/>
        <v>-118.3</v>
      </c>
      <c r="R922" s="57"/>
      <c r="S922" s="58">
        <f t="shared" si="5"/>
        <v>-155.89</v>
      </c>
    </row>
    <row r="923" ht="15.75" customHeight="1">
      <c r="A923" s="65">
        <v>44582.0</v>
      </c>
      <c r="B923" s="60">
        <f>'Raw Data'!C917</f>
        <v>7320561</v>
      </c>
      <c r="C923" s="50">
        <f>'Raw Data'!AE917</f>
        <v>0</v>
      </c>
      <c r="D923" s="51">
        <f>'Raw Data'!J917</f>
        <v>33350</v>
      </c>
      <c r="E923" s="52">
        <f t="shared" si="1"/>
        <v>-33350</v>
      </c>
      <c r="F923" s="53"/>
      <c r="G923" s="54">
        <f>'Raw Data'!AG917</f>
        <v>0</v>
      </c>
      <c r="H923" s="55">
        <f>'Raw Data'!L917</f>
        <v>0.07</v>
      </c>
      <c r="I923" s="56">
        <f t="shared" si="2"/>
        <v>-0.07</v>
      </c>
      <c r="J923" s="57"/>
      <c r="K923" s="58">
        <f>'Raw Data'!AH917</f>
        <v>0</v>
      </c>
      <c r="L923" s="51">
        <f>'Raw Data'!N917</f>
        <v>2051</v>
      </c>
      <c r="M923" s="52">
        <f t="shared" si="3"/>
        <v>-2051</v>
      </c>
      <c r="N923" s="57"/>
      <c r="O923" s="58">
        <f>'Raw Data'!AS917</f>
        <v>178.85</v>
      </c>
      <c r="P923" s="51">
        <f>'Raw Data'!Y917</f>
        <v>160.45</v>
      </c>
      <c r="Q923" s="52">
        <f t="shared" si="4"/>
        <v>-18.4</v>
      </c>
      <c r="R923" s="57"/>
      <c r="S923" s="58">
        <f t="shared" si="5"/>
        <v>-2069.4</v>
      </c>
    </row>
    <row r="924" ht="15.75" customHeight="1">
      <c r="A924" s="65">
        <v>44603.0</v>
      </c>
      <c r="B924" s="60">
        <f>'Raw Data'!C929</f>
        <v>6420431</v>
      </c>
      <c r="C924" s="50">
        <f>'Raw Data'!AE929</f>
        <v>0</v>
      </c>
      <c r="D924" s="51">
        <f>'Raw Data'!J929</f>
        <v>10300.6</v>
      </c>
      <c r="E924" s="52">
        <f t="shared" si="1"/>
        <v>-10300.6</v>
      </c>
      <c r="F924" s="53"/>
      <c r="G924" s="54">
        <f>'Raw Data'!AG929</f>
        <v>0</v>
      </c>
      <c r="H924" s="55">
        <f>'Raw Data'!L929</f>
        <v>0.07</v>
      </c>
      <c r="I924" s="56">
        <f t="shared" si="2"/>
        <v>-0.07</v>
      </c>
      <c r="J924" s="57"/>
      <c r="K924" s="58">
        <f>'Raw Data'!AH929</f>
        <v>649.82</v>
      </c>
      <c r="L924" s="51">
        <f>'Raw Data'!N929</f>
        <v>668.04</v>
      </c>
      <c r="M924" s="52">
        <f t="shared" si="3"/>
        <v>-18.22</v>
      </c>
      <c r="N924" s="57"/>
      <c r="O924" s="58">
        <f>'Raw Data'!AS929</f>
        <v>406.85</v>
      </c>
      <c r="P924" s="51">
        <f>'Raw Data'!Y929</f>
        <v>108.2</v>
      </c>
      <c r="Q924" s="52">
        <f t="shared" si="4"/>
        <v>-298.65</v>
      </c>
      <c r="R924" s="57"/>
      <c r="S924" s="58">
        <f t="shared" si="5"/>
        <v>-316.87</v>
      </c>
    </row>
    <row r="925" ht="15.75" customHeight="1">
      <c r="A925" s="65">
        <v>44603.0</v>
      </c>
      <c r="B925" s="60">
        <f>'Raw Data'!C925</f>
        <v>6930166</v>
      </c>
      <c r="C925" s="50">
        <f>'Raw Data'!AE925</f>
        <v>0</v>
      </c>
      <c r="D925" s="51">
        <f>'Raw Data'!J925</f>
        <v>271388</v>
      </c>
      <c r="E925" s="52">
        <f t="shared" si="1"/>
        <v>-271388</v>
      </c>
      <c r="F925" s="53"/>
      <c r="G925" s="54">
        <f>'Raw Data'!AG925</f>
        <v>0</v>
      </c>
      <c r="H925" s="55">
        <f>'Raw Data'!L925</f>
        <v>0.07</v>
      </c>
      <c r="I925" s="56">
        <f t="shared" si="2"/>
        <v>-0.07</v>
      </c>
      <c r="J925" s="57"/>
      <c r="K925" s="58">
        <f>'Raw Data'!AH925</f>
        <v>0</v>
      </c>
      <c r="L925" s="51">
        <f>'Raw Data'!N925</f>
        <v>16333.28</v>
      </c>
      <c r="M925" s="52">
        <f t="shared" si="3"/>
        <v>-16333.28</v>
      </c>
      <c r="N925" s="57"/>
      <c r="O925" s="58">
        <f>'Raw Data'!AS925</f>
        <v>212.35</v>
      </c>
      <c r="P925" s="51">
        <f>'Raw Data'!Y925</f>
        <v>162.45</v>
      </c>
      <c r="Q925" s="52">
        <f t="shared" si="4"/>
        <v>-49.9</v>
      </c>
      <c r="R925" s="57"/>
      <c r="S925" s="58">
        <f t="shared" si="5"/>
        <v>-16383.18</v>
      </c>
    </row>
    <row r="926" ht="15.75" customHeight="1">
      <c r="A926" s="65">
        <v>44603.0</v>
      </c>
      <c r="B926" s="60">
        <f>'Raw Data'!C926</f>
        <v>6949731</v>
      </c>
      <c r="C926" s="50">
        <f>'Raw Data'!AE926</f>
        <v>0</v>
      </c>
      <c r="D926" s="51">
        <f>'Raw Data'!J926</f>
        <v>195063</v>
      </c>
      <c r="E926" s="52">
        <f t="shared" si="1"/>
        <v>-195063</v>
      </c>
      <c r="F926" s="53"/>
      <c r="G926" s="54">
        <f>'Raw Data'!AG926</f>
        <v>0</v>
      </c>
      <c r="H926" s="55">
        <f>'Raw Data'!L926</f>
        <v>0.07</v>
      </c>
      <c r="I926" s="56">
        <f t="shared" si="2"/>
        <v>-0.07</v>
      </c>
      <c r="J926" s="57"/>
      <c r="K926" s="58">
        <f>'Raw Data'!AH926</f>
        <v>0</v>
      </c>
      <c r="L926" s="51">
        <f>'Raw Data'!N926</f>
        <v>11753.78</v>
      </c>
      <c r="M926" s="52">
        <f t="shared" si="3"/>
        <v>-11753.78</v>
      </c>
      <c r="N926" s="57"/>
      <c r="O926" s="58">
        <f>'Raw Data'!AS926</f>
        <v>197.85</v>
      </c>
      <c r="P926" s="51">
        <f>'Raw Data'!Y926</f>
        <v>109.3</v>
      </c>
      <c r="Q926" s="52">
        <f t="shared" si="4"/>
        <v>-88.55</v>
      </c>
      <c r="R926" s="57"/>
      <c r="S926" s="58">
        <f t="shared" si="5"/>
        <v>-11842.33</v>
      </c>
    </row>
    <row r="927" ht="15.75" customHeight="1">
      <c r="A927" s="65">
        <v>44603.0</v>
      </c>
      <c r="B927" s="60">
        <f>'Raw Data'!C928</f>
        <v>6949731</v>
      </c>
      <c r="C927" s="50">
        <f>'Raw Data'!AE928</f>
        <v>0</v>
      </c>
      <c r="D927" s="51">
        <f>'Raw Data'!J928</f>
        <v>195063</v>
      </c>
      <c r="E927" s="52">
        <f t="shared" si="1"/>
        <v>-195063</v>
      </c>
      <c r="F927" s="53"/>
      <c r="G927" s="54">
        <f>'Raw Data'!AG928</f>
        <v>0</v>
      </c>
      <c r="H927" s="55">
        <f>'Raw Data'!L928</f>
        <v>0.07</v>
      </c>
      <c r="I927" s="56">
        <f t="shared" si="2"/>
        <v>-0.07</v>
      </c>
      <c r="J927" s="57"/>
      <c r="K927" s="58">
        <f>'Raw Data'!AH928</f>
        <v>0</v>
      </c>
      <c r="L927" s="51">
        <f>'Raw Data'!N928</f>
        <v>11753.78</v>
      </c>
      <c r="M927" s="52">
        <f t="shared" si="3"/>
        <v>-11753.78</v>
      </c>
      <c r="N927" s="57"/>
      <c r="O927" s="58">
        <f>'Raw Data'!AS928</f>
        <v>197.85</v>
      </c>
      <c r="P927" s="51">
        <f>'Raw Data'!Y928</f>
        <v>109.3</v>
      </c>
      <c r="Q927" s="52">
        <f t="shared" si="4"/>
        <v>-88.55</v>
      </c>
      <c r="R927" s="57"/>
      <c r="S927" s="58">
        <f t="shared" si="5"/>
        <v>-11842.33</v>
      </c>
    </row>
    <row r="928" ht="15.75" customHeight="1">
      <c r="A928" s="65">
        <v>44603.0</v>
      </c>
      <c r="B928" s="60">
        <f>'Raw Data'!C927</f>
        <v>7082220</v>
      </c>
      <c r="C928" s="50">
        <f>'Raw Data'!AE927</f>
        <v>0</v>
      </c>
      <c r="D928" s="51">
        <f>'Raw Data'!J927</f>
        <v>21298</v>
      </c>
      <c r="E928" s="52">
        <f t="shared" si="1"/>
        <v>-21298</v>
      </c>
      <c r="F928" s="53"/>
      <c r="G928" s="54">
        <f>'Raw Data'!AG927</f>
        <v>0</v>
      </c>
      <c r="H928" s="55">
        <f>'Raw Data'!L927</f>
        <v>0.065</v>
      </c>
      <c r="I928" s="56">
        <f t="shared" si="2"/>
        <v>-0.065</v>
      </c>
      <c r="J928" s="57"/>
      <c r="K928" s="58">
        <f>'Raw Data'!AH927</f>
        <v>0</v>
      </c>
      <c r="L928" s="51">
        <f>'Raw Data'!N927</f>
        <v>1302.88</v>
      </c>
      <c r="M928" s="52">
        <f t="shared" si="3"/>
        <v>-1302.88</v>
      </c>
      <c r="N928" s="57"/>
      <c r="O928" s="58">
        <f>'Raw Data'!AS927</f>
        <v>289.1</v>
      </c>
      <c r="P928" s="51">
        <f>'Raw Data'!Y927</f>
        <v>395.45</v>
      </c>
      <c r="Q928" s="52">
        <f t="shared" si="4"/>
        <v>106.35</v>
      </c>
      <c r="R928" s="57"/>
      <c r="S928" s="58">
        <f t="shared" si="5"/>
        <v>-1196.53</v>
      </c>
    </row>
  </sheetData>
  <autoFilter ref="$A$1:$S$928">
    <sortState ref="A1:S928">
      <sortCondition ref="A1:A928"/>
      <sortCondition ref="B1:B928"/>
    </sortState>
  </autoFilter>
  <conditionalFormatting sqref="M1:M928 Q1:S928">
    <cfRule type="cellIs" dxfId="0" priority="1" operator="greaterThanOrEqual">
      <formula>0</formula>
    </cfRule>
  </conditionalFormatting>
  <conditionalFormatting sqref="M1:M928 Q1:S928">
    <cfRule type="cellIs" dxfId="1" priority="2" operator="lessThan">
      <formula>0</formula>
    </cfRule>
  </conditionalFormatting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5" width="11.0"/>
    <col customWidth="1" min="16" max="16" width="11.63"/>
    <col customWidth="1" min="17" max="20" width="11.0"/>
    <col customWidth="1" min="21" max="21" width="13.38"/>
    <col customWidth="1" min="22" max="37" width="11.0"/>
    <col customWidth="1" min="38" max="38" width="11.63"/>
    <col customWidth="1" min="39" max="41" width="11.0"/>
    <col customWidth="1" min="42" max="42" width="12.88"/>
    <col customWidth="1" min="43" max="46" width="11.0"/>
  </cols>
  <sheetData>
    <row r="1" ht="14.25" customHeight="1">
      <c r="A1" s="66" t="s">
        <v>20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  <c r="O1" s="69"/>
      <c r="P1" s="70" t="s">
        <v>21</v>
      </c>
      <c r="Q1" s="71"/>
      <c r="R1" s="71"/>
      <c r="S1" s="71"/>
      <c r="T1" s="71"/>
      <c r="U1" s="71"/>
      <c r="V1" s="71"/>
      <c r="W1" s="71"/>
      <c r="X1" s="71"/>
      <c r="Y1" s="72"/>
      <c r="Z1" s="73"/>
      <c r="AA1" s="69"/>
      <c r="AB1" s="70" t="s">
        <v>22</v>
      </c>
      <c r="AC1" s="71"/>
      <c r="AD1" s="71"/>
      <c r="AE1" s="71"/>
      <c r="AF1" s="71"/>
      <c r="AG1" s="71"/>
      <c r="AH1" s="74"/>
      <c r="AI1" s="75"/>
      <c r="AJ1" s="70" t="s">
        <v>23</v>
      </c>
      <c r="AK1" s="71"/>
      <c r="AL1" s="71"/>
      <c r="AM1" s="71"/>
      <c r="AN1" s="71"/>
      <c r="AO1" s="71"/>
      <c r="AP1" s="71"/>
      <c r="AQ1" s="71"/>
      <c r="AR1" s="71"/>
      <c r="AS1" s="71"/>
      <c r="AT1" s="72"/>
    </row>
    <row r="2" ht="41.25" customHeight="1">
      <c r="A2" s="76" t="s">
        <v>1</v>
      </c>
      <c r="B2" s="77" t="s">
        <v>24</v>
      </c>
      <c r="C2" s="77" t="s">
        <v>5</v>
      </c>
      <c r="D2" s="78" t="s">
        <v>25</v>
      </c>
      <c r="E2" s="77" t="s">
        <v>26</v>
      </c>
      <c r="F2" s="77" t="s">
        <v>27</v>
      </c>
      <c r="G2" s="77" t="s">
        <v>28</v>
      </c>
      <c r="H2" s="77" t="s">
        <v>29</v>
      </c>
      <c r="I2" s="77" t="s">
        <v>30</v>
      </c>
      <c r="J2" s="77" t="s">
        <v>31</v>
      </c>
      <c r="K2" s="77" t="s">
        <v>13</v>
      </c>
      <c r="L2" s="79" t="s">
        <v>32</v>
      </c>
      <c r="M2" s="77" t="s">
        <v>33</v>
      </c>
      <c r="N2" s="77" t="s">
        <v>34</v>
      </c>
      <c r="O2" s="80"/>
      <c r="P2" s="77" t="s">
        <v>35</v>
      </c>
      <c r="Q2" s="77" t="s">
        <v>36</v>
      </c>
      <c r="R2" s="77" t="s">
        <v>37</v>
      </c>
      <c r="S2" s="77" t="s">
        <v>38</v>
      </c>
      <c r="T2" s="77" t="s">
        <v>39</v>
      </c>
      <c r="U2" s="77" t="s">
        <v>40</v>
      </c>
      <c r="V2" s="77" t="s">
        <v>41</v>
      </c>
      <c r="W2" s="77" t="s">
        <v>42</v>
      </c>
      <c r="X2" s="77" t="s">
        <v>43</v>
      </c>
      <c r="Y2" s="77" t="s">
        <v>44</v>
      </c>
      <c r="Z2" s="81" t="s">
        <v>45</v>
      </c>
      <c r="AA2" s="80"/>
      <c r="AB2" s="77" t="s">
        <v>46</v>
      </c>
      <c r="AC2" s="77" t="s">
        <v>47</v>
      </c>
      <c r="AD2" s="77" t="s">
        <v>30</v>
      </c>
      <c r="AE2" s="77" t="s">
        <v>31</v>
      </c>
      <c r="AF2" s="77" t="s">
        <v>13</v>
      </c>
      <c r="AG2" s="82" t="s">
        <v>32</v>
      </c>
      <c r="AH2" s="77" t="s">
        <v>48</v>
      </c>
      <c r="AI2" s="80"/>
      <c r="AJ2" s="77" t="s">
        <v>49</v>
      </c>
      <c r="AK2" s="77" t="s">
        <v>37</v>
      </c>
      <c r="AL2" s="77" t="s">
        <v>0</v>
      </c>
      <c r="AM2" s="77" t="s">
        <v>50</v>
      </c>
      <c r="AN2" s="77" t="s">
        <v>51</v>
      </c>
      <c r="AO2" s="77" t="s">
        <v>52</v>
      </c>
      <c r="AP2" s="77" t="s">
        <v>53</v>
      </c>
      <c r="AQ2" s="77" t="s">
        <v>54</v>
      </c>
      <c r="AR2" s="77" t="s">
        <v>55</v>
      </c>
      <c r="AS2" s="77" t="s">
        <v>44</v>
      </c>
      <c r="AT2" s="81" t="s">
        <v>56</v>
      </c>
    </row>
    <row r="3">
      <c r="A3" s="83">
        <v>44257.0</v>
      </c>
      <c r="B3" s="84" t="s">
        <v>57</v>
      </c>
      <c r="C3" s="84">
        <v>21848.0</v>
      </c>
      <c r="D3" s="85"/>
      <c r="E3" s="84" t="s">
        <v>58</v>
      </c>
      <c r="F3" s="86"/>
      <c r="G3" s="86">
        <v>135.0</v>
      </c>
      <c r="H3" s="86"/>
      <c r="I3" s="86"/>
      <c r="J3" s="86">
        <v>43694.0</v>
      </c>
      <c r="K3" s="86">
        <v>2621.64</v>
      </c>
      <c r="L3" s="87">
        <v>0.07</v>
      </c>
      <c r="M3" s="86">
        <v>50.0</v>
      </c>
      <c r="N3" s="86">
        <f t="shared" ref="N3:N929" si="1">+K3+M3</f>
        <v>2671.64</v>
      </c>
      <c r="O3" s="88"/>
      <c r="P3" s="86">
        <v>225.0</v>
      </c>
      <c r="Q3" s="86"/>
      <c r="R3" s="86">
        <v>85.25</v>
      </c>
      <c r="S3" s="86"/>
      <c r="T3" s="86">
        <v>28.0</v>
      </c>
      <c r="U3" s="86">
        <v>32.5</v>
      </c>
      <c r="V3" s="86">
        <v>3.0</v>
      </c>
      <c r="W3" s="86">
        <v>10.6</v>
      </c>
      <c r="X3" s="86"/>
      <c r="Y3" s="86">
        <f t="shared" ref="Y3:Y929" si="2">SUM(P3:X3)</f>
        <v>384.35</v>
      </c>
      <c r="Z3" s="86">
        <f t="shared" ref="Z3:Z929" si="3">+Y3+N3+G3</f>
        <v>3190.99</v>
      </c>
      <c r="AA3" s="88"/>
      <c r="AB3" s="86"/>
      <c r="AC3" s="86"/>
      <c r="AD3" s="86"/>
      <c r="AE3" s="86">
        <v>0.0</v>
      </c>
      <c r="AF3" s="86">
        <v>2671.64</v>
      </c>
      <c r="AG3" s="87">
        <v>0.0</v>
      </c>
      <c r="AH3" s="86">
        <f t="shared" ref="AH3:AH924" si="4">+AF3</f>
        <v>2671.64</v>
      </c>
      <c r="AI3" s="88"/>
      <c r="AJ3" s="86">
        <v>8.25</v>
      </c>
      <c r="AK3" s="86">
        <v>107.5</v>
      </c>
      <c r="AL3" s="86">
        <v>225.0</v>
      </c>
      <c r="AM3" s="86">
        <v>71.1</v>
      </c>
      <c r="AN3" s="86">
        <v>3.0</v>
      </c>
      <c r="AO3" s="86"/>
      <c r="AP3" s="86"/>
      <c r="AQ3" s="86">
        <v>4.7</v>
      </c>
      <c r="AR3" s="86"/>
      <c r="AS3" s="86">
        <f t="shared" ref="AS3:AS929" si="5">SUM(AJ3:AR3)</f>
        <v>419.55</v>
      </c>
      <c r="AT3" s="86">
        <f t="shared" ref="AT3:AT929" si="6">+AH3+AS3</f>
        <v>3091.19</v>
      </c>
    </row>
    <row r="4">
      <c r="A4" s="83">
        <v>44257.0</v>
      </c>
      <c r="B4" s="84" t="s">
        <v>57</v>
      </c>
      <c r="C4" s="84">
        <v>23724.0</v>
      </c>
      <c r="D4" s="85"/>
      <c r="E4" s="84" t="s">
        <v>58</v>
      </c>
      <c r="F4" s="86"/>
      <c r="G4" s="86">
        <v>135.0</v>
      </c>
      <c r="H4" s="86"/>
      <c r="I4" s="86"/>
      <c r="J4" s="86">
        <v>23188.0</v>
      </c>
      <c r="K4" s="86">
        <v>1391.28</v>
      </c>
      <c r="L4" s="87">
        <v>0.06</v>
      </c>
      <c r="M4" s="86">
        <v>50.0</v>
      </c>
      <c r="N4" s="86">
        <f t="shared" si="1"/>
        <v>1441.28</v>
      </c>
      <c r="O4" s="88"/>
      <c r="P4" s="86">
        <v>225.0</v>
      </c>
      <c r="Q4" s="86"/>
      <c r="R4" s="86">
        <v>85.25</v>
      </c>
      <c r="S4" s="86">
        <v>2.0</v>
      </c>
      <c r="T4" s="86">
        <v>28.0</v>
      </c>
      <c r="U4" s="86">
        <v>32.5</v>
      </c>
      <c r="V4" s="86">
        <v>3.0</v>
      </c>
      <c r="W4" s="86">
        <v>10.6</v>
      </c>
      <c r="X4" s="86"/>
      <c r="Y4" s="86">
        <f t="shared" si="2"/>
        <v>386.35</v>
      </c>
      <c r="Z4" s="86">
        <f t="shared" si="3"/>
        <v>1962.63</v>
      </c>
      <c r="AA4" s="88"/>
      <c r="AB4" s="86"/>
      <c r="AC4" s="86"/>
      <c r="AD4" s="86"/>
      <c r="AE4" s="86">
        <v>0.0</v>
      </c>
      <c r="AF4" s="86">
        <v>50.0</v>
      </c>
      <c r="AG4" s="87">
        <v>0.0</v>
      </c>
      <c r="AH4" s="86">
        <f t="shared" si="4"/>
        <v>50</v>
      </c>
      <c r="AI4" s="88"/>
      <c r="AJ4" s="86">
        <v>4.75</v>
      </c>
      <c r="AK4" s="86">
        <v>103.0</v>
      </c>
      <c r="AL4" s="86">
        <v>225.0</v>
      </c>
      <c r="AM4" s="86">
        <v>71.1</v>
      </c>
      <c r="AN4" s="86">
        <v>3.0</v>
      </c>
      <c r="AO4" s="86"/>
      <c r="AP4" s="86"/>
      <c r="AQ4" s="86">
        <v>4.7</v>
      </c>
      <c r="AR4" s="86"/>
      <c r="AS4" s="86">
        <f t="shared" si="5"/>
        <v>411.55</v>
      </c>
      <c r="AT4" s="86">
        <f t="shared" si="6"/>
        <v>461.55</v>
      </c>
    </row>
    <row r="5">
      <c r="A5" s="83">
        <v>44257.0</v>
      </c>
      <c r="B5" s="84" t="s">
        <v>57</v>
      </c>
      <c r="C5" s="84">
        <v>24802.0</v>
      </c>
      <c r="D5" s="85"/>
      <c r="E5" s="84" t="s">
        <v>58</v>
      </c>
      <c r="F5" s="86"/>
      <c r="G5" s="86">
        <v>135.0</v>
      </c>
      <c r="H5" s="86"/>
      <c r="I5" s="86"/>
      <c r="J5" s="86">
        <v>42366.0</v>
      </c>
      <c r="K5" s="86">
        <v>2541.96</v>
      </c>
      <c r="L5" s="87">
        <v>0.06</v>
      </c>
      <c r="M5" s="86">
        <v>50.0</v>
      </c>
      <c r="N5" s="86">
        <f t="shared" si="1"/>
        <v>2591.96</v>
      </c>
      <c r="O5" s="88"/>
      <c r="P5" s="86">
        <v>225.0</v>
      </c>
      <c r="Q5" s="86"/>
      <c r="R5" s="86">
        <v>77.25</v>
      </c>
      <c r="S5" s="86">
        <v>2.0</v>
      </c>
      <c r="T5" s="86">
        <v>28.0</v>
      </c>
      <c r="U5" s="86">
        <v>32.5</v>
      </c>
      <c r="V5" s="86">
        <v>3.0</v>
      </c>
      <c r="W5" s="86">
        <v>10.6</v>
      </c>
      <c r="X5" s="86"/>
      <c r="Y5" s="86">
        <f t="shared" si="2"/>
        <v>378.35</v>
      </c>
      <c r="Z5" s="86">
        <f t="shared" si="3"/>
        <v>3105.31</v>
      </c>
      <c r="AA5" s="88"/>
      <c r="AB5" s="86"/>
      <c r="AC5" s="86"/>
      <c r="AD5" s="86"/>
      <c r="AE5" s="86">
        <v>0.0</v>
      </c>
      <c r="AF5" s="86">
        <v>2771.96</v>
      </c>
      <c r="AG5" s="87">
        <v>0.0</v>
      </c>
      <c r="AH5" s="86">
        <f t="shared" si="4"/>
        <v>2771.96</v>
      </c>
      <c r="AI5" s="88"/>
      <c r="AJ5" s="86">
        <v>4.75</v>
      </c>
      <c r="AK5" s="86">
        <v>93.0</v>
      </c>
      <c r="AL5" s="86">
        <v>225.0</v>
      </c>
      <c r="AM5" s="86">
        <v>71.1</v>
      </c>
      <c r="AN5" s="86">
        <v>3.0</v>
      </c>
      <c r="AO5" s="86"/>
      <c r="AP5" s="86"/>
      <c r="AQ5" s="86">
        <v>4.7</v>
      </c>
      <c r="AR5" s="86"/>
      <c r="AS5" s="86">
        <f t="shared" si="5"/>
        <v>401.55</v>
      </c>
      <c r="AT5" s="86">
        <f t="shared" si="6"/>
        <v>3173.51</v>
      </c>
    </row>
    <row r="6">
      <c r="A6" s="83">
        <v>44257.0</v>
      </c>
      <c r="B6" s="84" t="s">
        <v>57</v>
      </c>
      <c r="C6" s="84">
        <v>25434.0</v>
      </c>
      <c r="D6" s="85"/>
      <c r="E6" s="84" t="s">
        <v>58</v>
      </c>
      <c r="F6" s="86"/>
      <c r="G6" s="86">
        <v>130.0</v>
      </c>
      <c r="H6" s="86"/>
      <c r="I6" s="86">
        <v>9500.0</v>
      </c>
      <c r="J6" s="86">
        <v>37249.0</v>
      </c>
      <c r="K6" s="86"/>
      <c r="L6" s="87">
        <v>0.0</v>
      </c>
      <c r="M6" s="86"/>
      <c r="N6" s="86">
        <f t="shared" si="1"/>
        <v>0</v>
      </c>
      <c r="O6" s="88"/>
      <c r="P6" s="86"/>
      <c r="Q6" s="86"/>
      <c r="R6" s="86">
        <v>85.25</v>
      </c>
      <c r="S6" s="86">
        <v>2.0</v>
      </c>
      <c r="T6" s="86">
        <v>28.0</v>
      </c>
      <c r="U6" s="86">
        <v>32.5</v>
      </c>
      <c r="V6" s="86">
        <v>3.0</v>
      </c>
      <c r="W6" s="86">
        <v>10.6</v>
      </c>
      <c r="X6" s="86"/>
      <c r="Y6" s="86">
        <f t="shared" si="2"/>
        <v>161.35</v>
      </c>
      <c r="Z6" s="86">
        <f t="shared" si="3"/>
        <v>291.35</v>
      </c>
      <c r="AA6" s="88"/>
      <c r="AB6" s="86"/>
      <c r="AC6" s="86"/>
      <c r="AD6" s="86"/>
      <c r="AE6" s="86">
        <v>0.0</v>
      </c>
      <c r="AF6" s="86">
        <v>0.0</v>
      </c>
      <c r="AG6" s="87">
        <v>0.0</v>
      </c>
      <c r="AH6" s="86">
        <f t="shared" si="4"/>
        <v>0</v>
      </c>
      <c r="AI6" s="88"/>
      <c r="AJ6" s="86">
        <v>4.75</v>
      </c>
      <c r="AK6" s="86">
        <v>103.0</v>
      </c>
      <c r="AL6" s="86"/>
      <c r="AM6" s="86">
        <v>1.6</v>
      </c>
      <c r="AN6" s="86">
        <v>3.0</v>
      </c>
      <c r="AO6" s="86"/>
      <c r="AP6" s="86"/>
      <c r="AQ6" s="86"/>
      <c r="AR6" s="86"/>
      <c r="AS6" s="86">
        <f t="shared" si="5"/>
        <v>112.35</v>
      </c>
      <c r="AT6" s="86">
        <f t="shared" si="6"/>
        <v>112.35</v>
      </c>
    </row>
    <row r="7">
      <c r="A7" s="83">
        <v>44257.0</v>
      </c>
      <c r="B7" s="84" t="s">
        <v>57</v>
      </c>
      <c r="C7" s="84">
        <v>26893.0</v>
      </c>
      <c r="D7" s="89"/>
      <c r="E7" s="84" t="s">
        <v>58</v>
      </c>
      <c r="F7" s="86"/>
      <c r="G7" s="86">
        <v>135.0</v>
      </c>
      <c r="H7" s="86"/>
      <c r="I7" s="86"/>
      <c r="J7" s="86">
        <v>41188.0</v>
      </c>
      <c r="K7" s="86">
        <v>2471.28</v>
      </c>
      <c r="L7" s="87">
        <v>0.06</v>
      </c>
      <c r="M7" s="86">
        <v>50.0</v>
      </c>
      <c r="N7" s="86">
        <f t="shared" si="1"/>
        <v>2521.28</v>
      </c>
      <c r="O7" s="88"/>
      <c r="P7" s="86">
        <v>225.0</v>
      </c>
      <c r="Q7" s="86"/>
      <c r="R7" s="86">
        <v>85.25</v>
      </c>
      <c r="S7" s="86">
        <v>2.0</v>
      </c>
      <c r="T7" s="86">
        <v>28.0</v>
      </c>
      <c r="U7" s="86">
        <v>32.5</v>
      </c>
      <c r="V7" s="86">
        <v>3.0</v>
      </c>
      <c r="W7" s="86">
        <v>10.6</v>
      </c>
      <c r="X7" s="86"/>
      <c r="Y7" s="86">
        <f t="shared" si="2"/>
        <v>386.35</v>
      </c>
      <c r="Z7" s="86">
        <f t="shared" si="3"/>
        <v>3042.63</v>
      </c>
      <c r="AA7" s="88"/>
      <c r="AB7" s="86"/>
      <c r="AC7" s="86"/>
      <c r="AD7" s="86"/>
      <c r="AE7" s="86">
        <v>0.0</v>
      </c>
      <c r="AF7" s="86">
        <v>50.0</v>
      </c>
      <c r="AG7" s="87">
        <v>0.0</v>
      </c>
      <c r="AH7" s="86">
        <f t="shared" si="4"/>
        <v>50</v>
      </c>
      <c r="AI7" s="88"/>
      <c r="AJ7" s="86">
        <v>4.75</v>
      </c>
      <c r="AK7" s="86">
        <v>103.0</v>
      </c>
      <c r="AL7" s="86">
        <v>225.0</v>
      </c>
      <c r="AM7" s="86">
        <v>71.1</v>
      </c>
      <c r="AN7" s="86">
        <v>3.0</v>
      </c>
      <c r="AO7" s="86"/>
      <c r="AP7" s="86"/>
      <c r="AQ7" s="86">
        <v>4.7</v>
      </c>
      <c r="AR7" s="86"/>
      <c r="AS7" s="86">
        <f t="shared" si="5"/>
        <v>411.55</v>
      </c>
      <c r="AT7" s="86">
        <f t="shared" si="6"/>
        <v>461.55</v>
      </c>
    </row>
    <row r="8">
      <c r="A8" s="83">
        <v>44257.0</v>
      </c>
      <c r="B8" s="84" t="s">
        <v>57</v>
      </c>
      <c r="C8" s="84">
        <v>27382.0</v>
      </c>
      <c r="D8" s="85"/>
      <c r="E8" s="84" t="s">
        <v>58</v>
      </c>
      <c r="F8" s="86"/>
      <c r="G8" s="86">
        <v>115.0</v>
      </c>
      <c r="H8" s="86"/>
      <c r="I8" s="86"/>
      <c r="J8" s="86">
        <v>36184.0</v>
      </c>
      <c r="K8" s="86">
        <v>2171.04</v>
      </c>
      <c r="L8" s="87">
        <v>0.06</v>
      </c>
      <c r="M8" s="86">
        <v>50.0</v>
      </c>
      <c r="N8" s="86">
        <f t="shared" si="1"/>
        <v>2221.04</v>
      </c>
      <c r="O8" s="88"/>
      <c r="P8" s="86">
        <v>225.0</v>
      </c>
      <c r="Q8" s="86"/>
      <c r="R8" s="86">
        <v>77.25</v>
      </c>
      <c r="S8" s="86">
        <v>2.0</v>
      </c>
      <c r="T8" s="86">
        <v>28.0</v>
      </c>
      <c r="U8" s="86">
        <v>32.5</v>
      </c>
      <c r="V8" s="86">
        <v>3.0</v>
      </c>
      <c r="W8" s="86">
        <v>10.6</v>
      </c>
      <c r="X8" s="86"/>
      <c r="Y8" s="86">
        <f t="shared" si="2"/>
        <v>378.35</v>
      </c>
      <c r="Z8" s="86">
        <f t="shared" si="3"/>
        <v>2714.39</v>
      </c>
      <c r="AA8" s="88"/>
      <c r="AB8" s="86"/>
      <c r="AC8" s="86"/>
      <c r="AD8" s="86"/>
      <c r="AE8" s="86">
        <v>0.0</v>
      </c>
      <c r="AF8" s="86">
        <v>2221.04</v>
      </c>
      <c r="AG8" s="87">
        <v>0.0</v>
      </c>
      <c r="AH8" s="86">
        <f t="shared" si="4"/>
        <v>2221.04</v>
      </c>
      <c r="AI8" s="88"/>
      <c r="AJ8" s="86">
        <v>4.75</v>
      </c>
      <c r="AK8" s="86">
        <v>93.0</v>
      </c>
      <c r="AL8" s="86">
        <v>225.0</v>
      </c>
      <c r="AM8" s="86">
        <v>114.2</v>
      </c>
      <c r="AN8" s="86">
        <v>6.0</v>
      </c>
      <c r="AO8" s="86"/>
      <c r="AP8" s="86"/>
      <c r="AQ8" s="86">
        <v>4.7</v>
      </c>
      <c r="AR8" s="86"/>
      <c r="AS8" s="86">
        <f t="shared" si="5"/>
        <v>447.65</v>
      </c>
      <c r="AT8" s="86">
        <f t="shared" si="6"/>
        <v>2668.69</v>
      </c>
    </row>
    <row r="9">
      <c r="A9" s="83">
        <v>44257.0</v>
      </c>
      <c r="B9" s="84" t="s">
        <v>57</v>
      </c>
      <c r="C9" s="84">
        <v>27695.0</v>
      </c>
      <c r="D9" s="85"/>
      <c r="E9" s="84" t="s">
        <v>58</v>
      </c>
      <c r="F9" s="86"/>
      <c r="G9" s="86">
        <v>135.0</v>
      </c>
      <c r="H9" s="86"/>
      <c r="I9" s="86"/>
      <c r="J9" s="86">
        <v>6115.0</v>
      </c>
      <c r="K9" s="86">
        <v>366.9</v>
      </c>
      <c r="L9" s="87">
        <v>0.06</v>
      </c>
      <c r="M9" s="86">
        <v>50.0</v>
      </c>
      <c r="N9" s="86">
        <f t="shared" si="1"/>
        <v>416.9</v>
      </c>
      <c r="O9" s="88"/>
      <c r="P9" s="86">
        <v>225.0</v>
      </c>
      <c r="Q9" s="86"/>
      <c r="R9" s="86">
        <v>85.25</v>
      </c>
      <c r="S9" s="86">
        <v>2.0</v>
      </c>
      <c r="T9" s="86">
        <v>28.0</v>
      </c>
      <c r="U9" s="86">
        <v>10.0</v>
      </c>
      <c r="V9" s="86">
        <v>3.0</v>
      </c>
      <c r="W9" s="86">
        <v>10.6</v>
      </c>
      <c r="X9" s="86"/>
      <c r="Y9" s="86">
        <f t="shared" si="2"/>
        <v>363.85</v>
      </c>
      <c r="Z9" s="86">
        <f t="shared" si="3"/>
        <v>915.75</v>
      </c>
      <c r="AA9" s="88"/>
      <c r="AB9" s="86"/>
      <c r="AC9" s="86"/>
      <c r="AD9" s="86"/>
      <c r="AE9" s="86">
        <v>0.0</v>
      </c>
      <c r="AF9" s="86">
        <v>50.0</v>
      </c>
      <c r="AG9" s="87">
        <v>0.0</v>
      </c>
      <c r="AH9" s="86">
        <f t="shared" si="4"/>
        <v>50</v>
      </c>
      <c r="AI9" s="88"/>
      <c r="AJ9" s="86">
        <v>4.75</v>
      </c>
      <c r="AK9" s="86">
        <v>103.0</v>
      </c>
      <c r="AL9" s="86"/>
      <c r="AM9" s="86">
        <v>49.6</v>
      </c>
      <c r="AN9" s="86">
        <v>3.0</v>
      </c>
      <c r="AO9" s="86"/>
      <c r="AP9" s="86"/>
      <c r="AQ9" s="86">
        <v>4.7</v>
      </c>
      <c r="AR9" s="86"/>
      <c r="AS9" s="86">
        <f t="shared" si="5"/>
        <v>165.05</v>
      </c>
      <c r="AT9" s="86">
        <f t="shared" si="6"/>
        <v>215.05</v>
      </c>
    </row>
    <row r="10">
      <c r="A10" s="83">
        <v>44257.0</v>
      </c>
      <c r="B10" s="84" t="s">
        <v>57</v>
      </c>
      <c r="C10" s="84">
        <v>28652.0</v>
      </c>
      <c r="D10" s="85"/>
      <c r="E10" s="84" t="s">
        <v>58</v>
      </c>
      <c r="F10" s="86"/>
      <c r="G10" s="86">
        <v>135.0</v>
      </c>
      <c r="H10" s="86"/>
      <c r="I10" s="86"/>
      <c r="J10" s="86">
        <v>225080.0</v>
      </c>
      <c r="K10" s="86">
        <v>13504.8</v>
      </c>
      <c r="L10" s="87">
        <v>0.06</v>
      </c>
      <c r="M10" s="86">
        <v>50.0</v>
      </c>
      <c r="N10" s="86">
        <f t="shared" si="1"/>
        <v>13554.8</v>
      </c>
      <c r="O10" s="88"/>
      <c r="P10" s="86">
        <v>225.0</v>
      </c>
      <c r="Q10" s="86"/>
      <c r="R10" s="86">
        <v>77.25</v>
      </c>
      <c r="S10" s="86">
        <v>2.0</v>
      </c>
      <c r="T10" s="86">
        <v>28.0</v>
      </c>
      <c r="U10" s="86">
        <v>32.5</v>
      </c>
      <c r="V10" s="86">
        <v>3.0</v>
      </c>
      <c r="W10" s="86">
        <v>10.6</v>
      </c>
      <c r="X10" s="86"/>
      <c r="Y10" s="86">
        <f t="shared" si="2"/>
        <v>378.35</v>
      </c>
      <c r="Z10" s="86">
        <f t="shared" si="3"/>
        <v>14068.15</v>
      </c>
      <c r="AA10" s="88"/>
      <c r="AB10" s="86"/>
      <c r="AC10" s="86"/>
      <c r="AD10" s="86"/>
      <c r="AE10" s="86">
        <v>0.0</v>
      </c>
      <c r="AF10" s="86">
        <v>13554.8</v>
      </c>
      <c r="AG10" s="87">
        <v>0.0</v>
      </c>
      <c r="AH10" s="86">
        <f t="shared" si="4"/>
        <v>13554.8</v>
      </c>
      <c r="AI10" s="88"/>
      <c r="AJ10" s="86">
        <v>4.75</v>
      </c>
      <c r="AK10" s="86">
        <v>93.0</v>
      </c>
      <c r="AL10" s="86">
        <v>225.0</v>
      </c>
      <c r="AM10" s="86">
        <v>114.2</v>
      </c>
      <c r="AN10" s="86">
        <v>6.0</v>
      </c>
      <c r="AO10" s="86"/>
      <c r="AP10" s="86"/>
      <c r="AQ10" s="86">
        <v>4.7</v>
      </c>
      <c r="AR10" s="86"/>
      <c r="AS10" s="86">
        <f t="shared" si="5"/>
        <v>447.65</v>
      </c>
      <c r="AT10" s="86">
        <f t="shared" si="6"/>
        <v>14002.45</v>
      </c>
    </row>
    <row r="11">
      <c r="A11" s="83">
        <v>44257.0</v>
      </c>
      <c r="B11" s="84" t="s">
        <v>57</v>
      </c>
      <c r="C11" s="84">
        <v>28686.0</v>
      </c>
      <c r="D11" s="85"/>
      <c r="E11" s="84" t="s">
        <v>58</v>
      </c>
      <c r="F11" s="86"/>
      <c r="G11" s="86">
        <v>130.0</v>
      </c>
      <c r="H11" s="86"/>
      <c r="I11" s="86"/>
      <c r="J11" s="86">
        <v>16049.0</v>
      </c>
      <c r="K11" s="86">
        <v>962.94</v>
      </c>
      <c r="L11" s="87">
        <v>0.0</v>
      </c>
      <c r="M11" s="86">
        <v>25.0</v>
      </c>
      <c r="N11" s="86">
        <f t="shared" si="1"/>
        <v>987.94</v>
      </c>
      <c r="O11" s="88"/>
      <c r="P11" s="86">
        <v>225.0</v>
      </c>
      <c r="Q11" s="86"/>
      <c r="R11" s="86">
        <v>85.25</v>
      </c>
      <c r="S11" s="86">
        <v>2.0</v>
      </c>
      <c r="T11" s="86">
        <v>28.0</v>
      </c>
      <c r="U11" s="86">
        <v>22.5</v>
      </c>
      <c r="V11" s="86">
        <v>3.0</v>
      </c>
      <c r="W11" s="86">
        <v>10.6</v>
      </c>
      <c r="X11" s="86"/>
      <c r="Y11" s="86">
        <f t="shared" si="2"/>
        <v>376.35</v>
      </c>
      <c r="Z11" s="86">
        <f t="shared" si="3"/>
        <v>1494.29</v>
      </c>
      <c r="AA11" s="88"/>
      <c r="AB11" s="86"/>
      <c r="AC11" s="86"/>
      <c r="AD11" s="86"/>
      <c r="AE11" s="86">
        <v>0.0</v>
      </c>
      <c r="AF11" s="86">
        <v>987.94</v>
      </c>
      <c r="AG11" s="87">
        <v>0.0</v>
      </c>
      <c r="AH11" s="86">
        <f t="shared" si="4"/>
        <v>987.94</v>
      </c>
      <c r="AI11" s="88"/>
      <c r="AJ11" s="86">
        <v>4.75</v>
      </c>
      <c r="AK11" s="86">
        <v>103.0</v>
      </c>
      <c r="AL11" s="86"/>
      <c r="AM11" s="86">
        <v>1.6</v>
      </c>
      <c r="AN11" s="86">
        <v>3.0</v>
      </c>
      <c r="AO11" s="86"/>
      <c r="AP11" s="86"/>
      <c r="AQ11" s="86"/>
      <c r="AR11" s="86"/>
      <c r="AS11" s="86">
        <f t="shared" si="5"/>
        <v>112.35</v>
      </c>
      <c r="AT11" s="86">
        <f t="shared" si="6"/>
        <v>1100.29</v>
      </c>
    </row>
    <row r="12">
      <c r="A12" s="83">
        <v>44257.0</v>
      </c>
      <c r="B12" s="84" t="s">
        <v>57</v>
      </c>
      <c r="C12" s="84">
        <v>29241.0</v>
      </c>
      <c r="D12" s="85"/>
      <c r="E12" s="84" t="s">
        <v>58</v>
      </c>
      <c r="F12" s="86"/>
      <c r="G12" s="86">
        <v>119.0</v>
      </c>
      <c r="H12" s="86"/>
      <c r="I12" s="86">
        <v>26628.0</v>
      </c>
      <c r="J12" s="86">
        <v>26368.37</v>
      </c>
      <c r="K12" s="86"/>
      <c r="L12" s="87">
        <v>0.0</v>
      </c>
      <c r="M12" s="86"/>
      <c r="N12" s="86">
        <f t="shared" si="1"/>
        <v>0</v>
      </c>
      <c r="O12" s="88"/>
      <c r="P12" s="86"/>
      <c r="Q12" s="86"/>
      <c r="R12" s="86">
        <v>77.25</v>
      </c>
      <c r="S12" s="86">
        <v>2.0</v>
      </c>
      <c r="T12" s="86"/>
      <c r="U12" s="86"/>
      <c r="V12" s="86">
        <v>3.0</v>
      </c>
      <c r="W12" s="86">
        <v>10.6</v>
      </c>
      <c r="X12" s="86">
        <v>7.35</v>
      </c>
      <c r="Y12" s="86">
        <f t="shared" si="2"/>
        <v>100.2</v>
      </c>
      <c r="Z12" s="86">
        <f t="shared" si="3"/>
        <v>219.2</v>
      </c>
      <c r="AA12" s="88"/>
      <c r="AB12" s="86"/>
      <c r="AC12" s="86"/>
      <c r="AD12" s="86"/>
      <c r="AE12" s="86">
        <v>0.0</v>
      </c>
      <c r="AF12" s="86">
        <v>0.0</v>
      </c>
      <c r="AG12" s="87">
        <v>0.0</v>
      </c>
      <c r="AH12" s="86">
        <f t="shared" si="4"/>
        <v>0</v>
      </c>
      <c r="AI12" s="88"/>
      <c r="AJ12" s="86">
        <v>4.75</v>
      </c>
      <c r="AK12" s="86">
        <v>75.0</v>
      </c>
      <c r="AL12" s="86"/>
      <c r="AM12" s="86">
        <v>43.1</v>
      </c>
      <c r="AN12" s="86">
        <v>3.0</v>
      </c>
      <c r="AO12" s="86"/>
      <c r="AP12" s="86"/>
      <c r="AQ12" s="86"/>
      <c r="AR12" s="86"/>
      <c r="AS12" s="86">
        <f t="shared" si="5"/>
        <v>125.85</v>
      </c>
      <c r="AT12" s="86">
        <f t="shared" si="6"/>
        <v>125.85</v>
      </c>
    </row>
    <row r="13">
      <c r="A13" s="83">
        <v>44257.0</v>
      </c>
      <c r="B13" s="84" t="s">
        <v>57</v>
      </c>
      <c r="C13" s="84">
        <v>29600.0</v>
      </c>
      <c r="D13" s="85"/>
      <c r="E13" s="84" t="s">
        <v>58</v>
      </c>
      <c r="F13" s="86"/>
      <c r="G13" s="86">
        <v>115.0</v>
      </c>
      <c r="H13" s="86"/>
      <c r="I13" s="86">
        <v>24500.0</v>
      </c>
      <c r="J13" s="86">
        <v>19943.0</v>
      </c>
      <c r="K13" s="86">
        <v>1196.58</v>
      </c>
      <c r="L13" s="87">
        <v>0.06</v>
      </c>
      <c r="M13" s="86">
        <v>25.0</v>
      </c>
      <c r="N13" s="86">
        <f t="shared" si="1"/>
        <v>1221.58</v>
      </c>
      <c r="O13" s="88"/>
      <c r="P13" s="86"/>
      <c r="Q13" s="86"/>
      <c r="R13" s="86">
        <v>77.25</v>
      </c>
      <c r="S13" s="86">
        <v>2.0</v>
      </c>
      <c r="T13" s="86"/>
      <c r="U13" s="86"/>
      <c r="V13" s="86">
        <v>3.0</v>
      </c>
      <c r="W13" s="86">
        <v>10.6</v>
      </c>
      <c r="X13" s="86">
        <v>7.35</v>
      </c>
      <c r="Y13" s="86">
        <f t="shared" si="2"/>
        <v>100.2</v>
      </c>
      <c r="Z13" s="86">
        <f t="shared" si="3"/>
        <v>1436.78</v>
      </c>
      <c r="AA13" s="88"/>
      <c r="AB13" s="86"/>
      <c r="AC13" s="86"/>
      <c r="AD13" s="86"/>
      <c r="AE13" s="86">
        <v>0.0</v>
      </c>
      <c r="AF13" s="86">
        <v>1221.58</v>
      </c>
      <c r="AG13" s="87">
        <v>0.0</v>
      </c>
      <c r="AH13" s="86">
        <f t="shared" si="4"/>
        <v>1221.58</v>
      </c>
      <c r="AI13" s="88"/>
      <c r="AJ13" s="86">
        <v>4.75</v>
      </c>
      <c r="AK13" s="86">
        <v>93.0</v>
      </c>
      <c r="AL13" s="86"/>
      <c r="AM13" s="86">
        <v>1.5</v>
      </c>
      <c r="AN13" s="86">
        <v>3.0</v>
      </c>
      <c r="AO13" s="86"/>
      <c r="AP13" s="86"/>
      <c r="AQ13" s="86"/>
      <c r="AR13" s="86"/>
      <c r="AS13" s="86">
        <f t="shared" si="5"/>
        <v>102.25</v>
      </c>
      <c r="AT13" s="86">
        <f t="shared" si="6"/>
        <v>1323.83</v>
      </c>
    </row>
    <row r="14">
      <c r="A14" s="83">
        <v>44257.0</v>
      </c>
      <c r="B14" s="84" t="s">
        <v>57</v>
      </c>
      <c r="C14" s="84">
        <v>29745.0</v>
      </c>
      <c r="D14" s="85"/>
      <c r="E14" s="84" t="s">
        <v>58</v>
      </c>
      <c r="F14" s="86"/>
      <c r="G14" s="86">
        <v>62.5</v>
      </c>
      <c r="H14" s="86"/>
      <c r="I14" s="86"/>
      <c r="J14" s="86">
        <v>29782.0</v>
      </c>
      <c r="K14" s="86">
        <v>1786.92</v>
      </c>
      <c r="L14" s="87">
        <v>0.06</v>
      </c>
      <c r="M14" s="86">
        <v>50.0</v>
      </c>
      <c r="N14" s="86">
        <f t="shared" si="1"/>
        <v>1836.92</v>
      </c>
      <c r="O14" s="88"/>
      <c r="P14" s="86">
        <v>225.0</v>
      </c>
      <c r="Q14" s="86"/>
      <c r="R14" s="86">
        <v>77.25</v>
      </c>
      <c r="S14" s="86">
        <v>2.0</v>
      </c>
      <c r="T14" s="86">
        <v>28.0</v>
      </c>
      <c r="U14" s="86">
        <v>22.5</v>
      </c>
      <c r="V14" s="86">
        <v>3.0</v>
      </c>
      <c r="W14" s="86">
        <v>10.6</v>
      </c>
      <c r="X14" s="86"/>
      <c r="Y14" s="86">
        <f t="shared" si="2"/>
        <v>368.35</v>
      </c>
      <c r="Z14" s="86">
        <f t="shared" si="3"/>
        <v>2267.77</v>
      </c>
      <c r="AA14" s="88"/>
      <c r="AB14" s="86"/>
      <c r="AC14" s="86"/>
      <c r="AD14" s="86"/>
      <c r="AE14" s="86">
        <v>0.0</v>
      </c>
      <c r="AF14" s="86">
        <v>1836.92</v>
      </c>
      <c r="AG14" s="87">
        <v>0.0</v>
      </c>
      <c r="AH14" s="86">
        <f t="shared" si="4"/>
        <v>1836.92</v>
      </c>
      <c r="AI14" s="88"/>
      <c r="AJ14" s="86">
        <v>4.75</v>
      </c>
      <c r="AK14" s="86">
        <v>93.0</v>
      </c>
      <c r="AL14" s="86">
        <v>225.0</v>
      </c>
      <c r="AM14" s="86">
        <v>61.1</v>
      </c>
      <c r="AN14" s="86">
        <v>3.0</v>
      </c>
      <c r="AO14" s="86"/>
      <c r="AP14" s="86"/>
      <c r="AQ14" s="86">
        <v>4.7</v>
      </c>
      <c r="AR14" s="86"/>
      <c r="AS14" s="86">
        <f t="shared" si="5"/>
        <v>391.55</v>
      </c>
      <c r="AT14" s="86">
        <f t="shared" si="6"/>
        <v>2228.47</v>
      </c>
    </row>
    <row r="15">
      <c r="A15" s="83">
        <v>44257.0</v>
      </c>
      <c r="B15" s="84" t="s">
        <v>57</v>
      </c>
      <c r="C15" s="84">
        <v>4947639.0</v>
      </c>
      <c r="D15" s="85"/>
      <c r="E15" s="84" t="s">
        <v>58</v>
      </c>
      <c r="F15" s="86"/>
      <c r="G15" s="86">
        <v>135.0</v>
      </c>
      <c r="H15" s="86"/>
      <c r="I15" s="86"/>
      <c r="J15" s="86">
        <v>85270.0</v>
      </c>
      <c r="K15" s="86">
        <v>5116.2</v>
      </c>
      <c r="L15" s="87">
        <v>0.06</v>
      </c>
      <c r="M15" s="86">
        <v>50.0</v>
      </c>
      <c r="N15" s="86">
        <f t="shared" si="1"/>
        <v>5166.2</v>
      </c>
      <c r="O15" s="88"/>
      <c r="P15" s="86">
        <v>225.0</v>
      </c>
      <c r="Q15" s="86"/>
      <c r="R15" s="86">
        <v>77.25</v>
      </c>
      <c r="S15" s="86">
        <v>2.0</v>
      </c>
      <c r="T15" s="86">
        <v>28.0</v>
      </c>
      <c r="U15" s="86">
        <v>32.5</v>
      </c>
      <c r="V15" s="86">
        <v>3.0</v>
      </c>
      <c r="W15" s="86">
        <v>10.6</v>
      </c>
      <c r="X15" s="86"/>
      <c r="Y15" s="86">
        <f t="shared" si="2"/>
        <v>378.35</v>
      </c>
      <c r="Z15" s="86">
        <f t="shared" si="3"/>
        <v>5679.55</v>
      </c>
      <c r="AA15" s="88"/>
      <c r="AB15" s="86"/>
      <c r="AC15" s="86"/>
      <c r="AD15" s="86"/>
      <c r="AE15" s="86">
        <v>0.0</v>
      </c>
      <c r="AF15" s="86">
        <v>0.0</v>
      </c>
      <c r="AG15" s="87">
        <v>0.0</v>
      </c>
      <c r="AH15" s="86">
        <f t="shared" si="4"/>
        <v>0</v>
      </c>
      <c r="AI15" s="88"/>
      <c r="AJ15" s="86">
        <v>4.75</v>
      </c>
      <c r="AK15" s="86">
        <v>72.0</v>
      </c>
      <c r="AL15" s="86"/>
      <c r="AM15" s="86">
        <v>124.6</v>
      </c>
      <c r="AN15" s="86">
        <v>3.0</v>
      </c>
      <c r="AO15" s="86"/>
      <c r="AP15" s="86"/>
      <c r="AQ15" s="86">
        <v>4.7</v>
      </c>
      <c r="AR15" s="86"/>
      <c r="AS15" s="86">
        <f t="shared" si="5"/>
        <v>209.05</v>
      </c>
      <c r="AT15" s="86">
        <f t="shared" si="6"/>
        <v>209.05</v>
      </c>
    </row>
    <row r="16">
      <c r="A16" s="83">
        <v>44257.0</v>
      </c>
      <c r="B16" s="84" t="s">
        <v>57</v>
      </c>
      <c r="C16" s="84">
        <v>5011189.0</v>
      </c>
      <c r="D16" s="85"/>
      <c r="E16" s="84" t="s">
        <v>58</v>
      </c>
      <c r="F16" s="86"/>
      <c r="G16" s="86">
        <v>135.0</v>
      </c>
      <c r="H16" s="86"/>
      <c r="I16" s="86"/>
      <c r="J16" s="86">
        <v>39408.0</v>
      </c>
      <c r="K16" s="86">
        <v>2364.48</v>
      </c>
      <c r="L16" s="87">
        <v>0.06</v>
      </c>
      <c r="M16" s="86">
        <v>50.0</v>
      </c>
      <c r="N16" s="86">
        <f t="shared" si="1"/>
        <v>2414.48</v>
      </c>
      <c r="O16" s="88"/>
      <c r="P16" s="86">
        <v>225.0</v>
      </c>
      <c r="Q16" s="86"/>
      <c r="R16" s="86">
        <v>77.25</v>
      </c>
      <c r="S16" s="86"/>
      <c r="T16" s="86"/>
      <c r="U16" s="86"/>
      <c r="V16" s="86">
        <v>3.0</v>
      </c>
      <c r="W16" s="86">
        <v>10.6</v>
      </c>
      <c r="X16" s="86">
        <v>7.35</v>
      </c>
      <c r="Y16" s="86">
        <f t="shared" si="2"/>
        <v>323.2</v>
      </c>
      <c r="Z16" s="86">
        <f t="shared" si="3"/>
        <v>2872.68</v>
      </c>
      <c r="AA16" s="88"/>
      <c r="AB16" s="86"/>
      <c r="AC16" s="86"/>
      <c r="AD16" s="86"/>
      <c r="AE16" s="86">
        <v>0.0</v>
      </c>
      <c r="AF16" s="86">
        <v>2414.48</v>
      </c>
      <c r="AG16" s="87">
        <v>0.0</v>
      </c>
      <c r="AH16" s="86">
        <f t="shared" si="4"/>
        <v>2414.48</v>
      </c>
      <c r="AI16" s="88"/>
      <c r="AJ16" s="86">
        <v>8.25</v>
      </c>
      <c r="AK16" s="86">
        <v>97.5</v>
      </c>
      <c r="AL16" s="86"/>
      <c r="AM16" s="86">
        <v>1.6</v>
      </c>
      <c r="AN16" s="86">
        <v>3.0</v>
      </c>
      <c r="AO16" s="86"/>
      <c r="AP16" s="86"/>
      <c r="AQ16" s="86"/>
      <c r="AR16" s="86"/>
      <c r="AS16" s="86">
        <f t="shared" si="5"/>
        <v>110.35</v>
      </c>
      <c r="AT16" s="86">
        <f t="shared" si="6"/>
        <v>2524.83</v>
      </c>
    </row>
    <row r="17">
      <c r="A17" s="83">
        <v>44257.0</v>
      </c>
      <c r="B17" s="84" t="s">
        <v>57</v>
      </c>
      <c r="C17" s="84">
        <v>24350.0</v>
      </c>
      <c r="D17" s="85"/>
      <c r="E17" s="84" t="s">
        <v>58</v>
      </c>
      <c r="F17" s="86"/>
      <c r="G17" s="86">
        <v>135.0</v>
      </c>
      <c r="H17" s="86"/>
      <c r="I17" s="86"/>
      <c r="J17" s="86">
        <v>10793.1</v>
      </c>
      <c r="K17" s="86">
        <v>647.59</v>
      </c>
      <c r="L17" s="87">
        <v>0.06</v>
      </c>
      <c r="M17" s="86">
        <v>50.0</v>
      </c>
      <c r="N17" s="86">
        <f t="shared" si="1"/>
        <v>697.59</v>
      </c>
      <c r="O17" s="88"/>
      <c r="P17" s="86">
        <v>225.0</v>
      </c>
      <c r="Q17" s="86"/>
      <c r="R17" s="86">
        <v>85.25</v>
      </c>
      <c r="S17" s="86">
        <v>2.0</v>
      </c>
      <c r="T17" s="86">
        <v>28.0</v>
      </c>
      <c r="U17" s="86">
        <v>22.5</v>
      </c>
      <c r="V17" s="86">
        <v>3.0</v>
      </c>
      <c r="W17" s="86">
        <v>10.6</v>
      </c>
      <c r="X17" s="86"/>
      <c r="Y17" s="86">
        <f t="shared" si="2"/>
        <v>376.35</v>
      </c>
      <c r="Z17" s="86">
        <f t="shared" si="3"/>
        <v>1208.94</v>
      </c>
      <c r="AA17" s="88"/>
      <c r="AB17" s="86"/>
      <c r="AC17" s="86"/>
      <c r="AD17" s="86"/>
      <c r="AE17" s="86">
        <v>0.0</v>
      </c>
      <c r="AF17" s="86">
        <v>697.59</v>
      </c>
      <c r="AG17" s="87">
        <v>0.0</v>
      </c>
      <c r="AH17" s="86">
        <f t="shared" si="4"/>
        <v>697.59</v>
      </c>
      <c r="AI17" s="88"/>
      <c r="AJ17" s="86">
        <v>4.75</v>
      </c>
      <c r="AK17" s="86">
        <v>103.0</v>
      </c>
      <c r="AL17" s="86">
        <v>225.0</v>
      </c>
      <c r="AM17" s="86">
        <v>53.1</v>
      </c>
      <c r="AN17" s="86">
        <v>3.0</v>
      </c>
      <c r="AO17" s="86"/>
      <c r="AP17" s="86"/>
      <c r="AQ17" s="86">
        <v>4.7</v>
      </c>
      <c r="AR17" s="86"/>
      <c r="AS17" s="86">
        <f t="shared" si="5"/>
        <v>393.55</v>
      </c>
      <c r="AT17" s="86">
        <f t="shared" si="6"/>
        <v>1091.14</v>
      </c>
    </row>
    <row r="18">
      <c r="A18" s="83">
        <v>44257.0</v>
      </c>
      <c r="B18" s="84" t="s">
        <v>57</v>
      </c>
      <c r="C18" s="84">
        <v>30075.0</v>
      </c>
      <c r="D18" s="85"/>
      <c r="E18" s="84" t="s">
        <v>58</v>
      </c>
      <c r="F18" s="86"/>
      <c r="G18" s="86">
        <v>145.0</v>
      </c>
      <c r="H18" s="86"/>
      <c r="I18" s="86"/>
      <c r="J18" s="86">
        <v>46122.6</v>
      </c>
      <c r="K18" s="86">
        <v>2767.36</v>
      </c>
      <c r="L18" s="87">
        <v>0.06</v>
      </c>
      <c r="M18" s="86">
        <v>50.0</v>
      </c>
      <c r="N18" s="86">
        <f t="shared" si="1"/>
        <v>2817.36</v>
      </c>
      <c r="O18" s="88"/>
      <c r="P18" s="86">
        <v>225.0</v>
      </c>
      <c r="Q18" s="86"/>
      <c r="R18" s="86">
        <v>77.25</v>
      </c>
      <c r="S18" s="86">
        <v>2.0</v>
      </c>
      <c r="T18" s="86">
        <v>28.0</v>
      </c>
      <c r="U18" s="86">
        <v>32.5</v>
      </c>
      <c r="V18" s="86">
        <v>3.0</v>
      </c>
      <c r="W18" s="86">
        <v>10.6</v>
      </c>
      <c r="X18" s="86"/>
      <c r="Y18" s="86">
        <f t="shared" si="2"/>
        <v>378.35</v>
      </c>
      <c r="Z18" s="86">
        <f t="shared" si="3"/>
        <v>3340.71</v>
      </c>
      <c r="AA18" s="88"/>
      <c r="AB18" s="86"/>
      <c r="AC18" s="86"/>
      <c r="AD18" s="86"/>
      <c r="AE18" s="86">
        <v>0.0</v>
      </c>
      <c r="AF18" s="86">
        <v>2817.36</v>
      </c>
      <c r="AG18" s="87">
        <v>0.0</v>
      </c>
      <c r="AH18" s="86">
        <f t="shared" si="4"/>
        <v>2817.36</v>
      </c>
      <c r="AI18" s="88"/>
      <c r="AJ18" s="86">
        <v>4.75</v>
      </c>
      <c r="AK18" s="86">
        <v>93.0</v>
      </c>
      <c r="AL18" s="86">
        <v>225.0</v>
      </c>
      <c r="AM18" s="86">
        <v>108.4</v>
      </c>
      <c r="AN18" s="86">
        <v>3.0</v>
      </c>
      <c r="AO18" s="86"/>
      <c r="AP18" s="86"/>
      <c r="AQ18" s="86">
        <v>4.7</v>
      </c>
      <c r="AR18" s="86"/>
      <c r="AS18" s="86">
        <f t="shared" si="5"/>
        <v>438.85</v>
      </c>
      <c r="AT18" s="86">
        <f t="shared" si="6"/>
        <v>3256.21</v>
      </c>
    </row>
    <row r="19">
      <c r="A19" s="83">
        <v>44257.0</v>
      </c>
      <c r="B19" s="84" t="s">
        <v>57</v>
      </c>
      <c r="C19" s="84">
        <v>4932376.0</v>
      </c>
      <c r="D19" s="85"/>
      <c r="E19" s="84" t="s">
        <v>58</v>
      </c>
      <c r="F19" s="86"/>
      <c r="G19" s="86">
        <v>135.0</v>
      </c>
      <c r="H19" s="86"/>
      <c r="I19" s="86"/>
      <c r="J19" s="86">
        <v>18937.0</v>
      </c>
      <c r="K19" s="86">
        <v>1136.22</v>
      </c>
      <c r="L19" s="87">
        <v>0.06</v>
      </c>
      <c r="M19" s="86">
        <v>50.0</v>
      </c>
      <c r="N19" s="86">
        <f t="shared" si="1"/>
        <v>1186.22</v>
      </c>
      <c r="O19" s="88"/>
      <c r="P19" s="86">
        <v>225.0</v>
      </c>
      <c r="Q19" s="86"/>
      <c r="R19" s="86">
        <v>85.25</v>
      </c>
      <c r="S19" s="86"/>
      <c r="T19" s="86">
        <v>28.0</v>
      </c>
      <c r="U19" s="86">
        <v>60.75</v>
      </c>
      <c r="V19" s="86">
        <v>3.0</v>
      </c>
      <c r="W19" s="86">
        <v>10.6</v>
      </c>
      <c r="X19" s="86"/>
      <c r="Y19" s="86">
        <f t="shared" si="2"/>
        <v>412.6</v>
      </c>
      <c r="Z19" s="86">
        <f t="shared" si="3"/>
        <v>1733.82</v>
      </c>
      <c r="AA19" s="88"/>
      <c r="AB19" s="86"/>
      <c r="AC19" s="86"/>
      <c r="AD19" s="86"/>
      <c r="AE19" s="86">
        <v>0.0</v>
      </c>
      <c r="AF19" s="86">
        <v>1161.22</v>
      </c>
      <c r="AG19" s="87">
        <v>0.0</v>
      </c>
      <c r="AH19" s="86">
        <f t="shared" si="4"/>
        <v>1161.22</v>
      </c>
      <c r="AI19" s="88"/>
      <c r="AJ19" s="86">
        <v>8.25</v>
      </c>
      <c r="AK19" s="86">
        <v>107.5</v>
      </c>
      <c r="AL19" s="86">
        <v>225.0</v>
      </c>
      <c r="AM19" s="86">
        <v>71.1</v>
      </c>
      <c r="AN19" s="86">
        <v>3.0</v>
      </c>
      <c r="AO19" s="86"/>
      <c r="AP19" s="86"/>
      <c r="AQ19" s="86">
        <v>4.7</v>
      </c>
      <c r="AR19" s="86"/>
      <c r="AS19" s="86">
        <f t="shared" si="5"/>
        <v>419.55</v>
      </c>
      <c r="AT19" s="86">
        <f t="shared" si="6"/>
        <v>1580.77</v>
      </c>
    </row>
    <row r="20">
      <c r="A20" s="83">
        <v>44257.0</v>
      </c>
      <c r="B20" s="84" t="s">
        <v>57</v>
      </c>
      <c r="C20" s="84">
        <v>4991348.0</v>
      </c>
      <c r="D20" s="85"/>
      <c r="E20" s="84" t="s">
        <v>58</v>
      </c>
      <c r="F20" s="86"/>
      <c r="G20" s="86">
        <v>135.0</v>
      </c>
      <c r="H20" s="86"/>
      <c r="I20" s="86"/>
      <c r="J20" s="86">
        <v>40294.0</v>
      </c>
      <c r="K20" s="86"/>
      <c r="L20" s="87">
        <v>0.0</v>
      </c>
      <c r="M20" s="86"/>
      <c r="N20" s="86">
        <f t="shared" si="1"/>
        <v>0</v>
      </c>
      <c r="O20" s="88"/>
      <c r="P20" s="86"/>
      <c r="Q20" s="86"/>
      <c r="R20" s="86">
        <v>77.25</v>
      </c>
      <c r="S20" s="86">
        <v>2.0</v>
      </c>
      <c r="T20" s="86">
        <v>28.0</v>
      </c>
      <c r="U20" s="86">
        <v>32.5</v>
      </c>
      <c r="V20" s="86">
        <v>3.0</v>
      </c>
      <c r="W20" s="86">
        <v>10.6</v>
      </c>
      <c r="X20" s="86"/>
      <c r="Y20" s="86">
        <f t="shared" si="2"/>
        <v>153.35</v>
      </c>
      <c r="Z20" s="86">
        <f t="shared" si="3"/>
        <v>288.35</v>
      </c>
      <c r="AA20" s="88"/>
      <c r="AB20" s="86"/>
      <c r="AC20" s="86"/>
      <c r="AD20" s="86"/>
      <c r="AE20" s="86">
        <v>0.0</v>
      </c>
      <c r="AF20" s="86"/>
      <c r="AG20" s="87">
        <v>0.0</v>
      </c>
      <c r="AH20" s="86" t="str">
        <f t="shared" si="4"/>
        <v/>
      </c>
      <c r="AI20" s="88"/>
      <c r="AJ20" s="86">
        <v>4.75</v>
      </c>
      <c r="AK20" s="86">
        <v>95.0</v>
      </c>
      <c r="AL20" s="86"/>
      <c r="AM20" s="86">
        <v>71.1</v>
      </c>
      <c r="AN20" s="86">
        <v>3.0</v>
      </c>
      <c r="AO20" s="86"/>
      <c r="AP20" s="86"/>
      <c r="AQ20" s="86"/>
      <c r="AR20" s="86"/>
      <c r="AS20" s="86">
        <f t="shared" si="5"/>
        <v>173.85</v>
      </c>
      <c r="AT20" s="86">
        <f t="shared" si="6"/>
        <v>173.85</v>
      </c>
    </row>
    <row r="21" ht="15.75" customHeight="1">
      <c r="A21" s="83">
        <v>44263.0</v>
      </c>
      <c r="B21" s="84" t="s">
        <v>57</v>
      </c>
      <c r="C21" s="84">
        <v>24739.0</v>
      </c>
      <c r="D21" s="85"/>
      <c r="E21" s="84" t="s">
        <v>58</v>
      </c>
      <c r="F21" s="86"/>
      <c r="G21" s="86">
        <v>135.0</v>
      </c>
      <c r="H21" s="86"/>
      <c r="I21" s="86"/>
      <c r="J21" s="86">
        <v>65411.0</v>
      </c>
      <c r="K21" s="86">
        <v>3924.66</v>
      </c>
      <c r="L21" s="87">
        <v>0.07</v>
      </c>
      <c r="M21" s="86">
        <v>50.0</v>
      </c>
      <c r="N21" s="86">
        <f t="shared" si="1"/>
        <v>3974.66</v>
      </c>
      <c r="O21" s="88"/>
      <c r="P21" s="86">
        <v>225.0</v>
      </c>
      <c r="Q21" s="86"/>
      <c r="R21" s="86">
        <v>77.25</v>
      </c>
      <c r="S21" s="86">
        <v>2.0</v>
      </c>
      <c r="T21" s="86">
        <v>28.0</v>
      </c>
      <c r="U21" s="86">
        <v>87.75</v>
      </c>
      <c r="V21" s="86">
        <v>3.0</v>
      </c>
      <c r="W21" s="86">
        <v>10.6</v>
      </c>
      <c r="X21" s="86"/>
      <c r="Y21" s="86">
        <f t="shared" si="2"/>
        <v>433.6</v>
      </c>
      <c r="Z21" s="86">
        <f t="shared" si="3"/>
        <v>4543.26</v>
      </c>
      <c r="AA21" s="88"/>
      <c r="AB21" s="86"/>
      <c r="AC21" s="86"/>
      <c r="AD21" s="86"/>
      <c r="AE21" s="86">
        <v>0.0</v>
      </c>
      <c r="AF21" s="86"/>
      <c r="AG21" s="87">
        <v>0.0</v>
      </c>
      <c r="AH21" s="86" t="str">
        <f t="shared" si="4"/>
        <v/>
      </c>
      <c r="AI21" s="88"/>
      <c r="AJ21" s="86">
        <v>4.75</v>
      </c>
      <c r="AK21" s="86">
        <v>74.0</v>
      </c>
      <c r="AL21" s="86">
        <v>88.7</v>
      </c>
      <c r="AM21" s="86"/>
      <c r="AN21" s="86">
        <v>3.0</v>
      </c>
      <c r="AO21" s="86"/>
      <c r="AP21" s="86"/>
      <c r="AQ21" s="86">
        <v>4.7</v>
      </c>
      <c r="AR21" s="86"/>
      <c r="AS21" s="86">
        <f t="shared" si="5"/>
        <v>175.15</v>
      </c>
      <c r="AT21" s="86">
        <f t="shared" si="6"/>
        <v>175.15</v>
      </c>
    </row>
    <row r="22" ht="15.75" customHeight="1">
      <c r="A22" s="83">
        <v>44263.0</v>
      </c>
      <c r="B22" s="84" t="s">
        <v>57</v>
      </c>
      <c r="C22" s="84">
        <v>25141.0</v>
      </c>
      <c r="D22" s="85"/>
      <c r="E22" s="84" t="s">
        <v>58</v>
      </c>
      <c r="F22" s="86"/>
      <c r="G22" s="86">
        <v>135.0</v>
      </c>
      <c r="H22" s="86"/>
      <c r="I22" s="86"/>
      <c r="J22" s="86">
        <v>32035.0</v>
      </c>
      <c r="K22" s="86">
        <v>1922.1</v>
      </c>
      <c r="L22" s="87">
        <v>0.07</v>
      </c>
      <c r="M22" s="86">
        <v>50.0</v>
      </c>
      <c r="N22" s="86">
        <f t="shared" si="1"/>
        <v>1972.1</v>
      </c>
      <c r="O22" s="88"/>
      <c r="P22" s="86">
        <v>225.0</v>
      </c>
      <c r="Q22" s="86"/>
      <c r="R22" s="86">
        <v>85.25</v>
      </c>
      <c r="S22" s="86"/>
      <c r="T22" s="86">
        <v>28.0</v>
      </c>
      <c r="U22" s="86">
        <v>22.5</v>
      </c>
      <c r="V22" s="86">
        <v>3.0</v>
      </c>
      <c r="W22" s="86">
        <v>10.6</v>
      </c>
      <c r="X22" s="86"/>
      <c r="Y22" s="86">
        <f t="shared" si="2"/>
        <v>374.35</v>
      </c>
      <c r="Z22" s="86">
        <f t="shared" si="3"/>
        <v>2481.45</v>
      </c>
      <c r="AA22" s="88"/>
      <c r="AB22" s="86"/>
      <c r="AC22" s="86"/>
      <c r="AD22" s="86"/>
      <c r="AE22" s="86">
        <v>0.0</v>
      </c>
      <c r="AF22" s="86">
        <v>1922.1</v>
      </c>
      <c r="AG22" s="87">
        <v>0.0</v>
      </c>
      <c r="AH22" s="86">
        <f t="shared" si="4"/>
        <v>1922.1</v>
      </c>
      <c r="AI22" s="88"/>
      <c r="AJ22" s="86">
        <v>8.25</v>
      </c>
      <c r="AK22" s="86">
        <v>107.5</v>
      </c>
      <c r="AL22" s="86">
        <v>225.0</v>
      </c>
      <c r="AM22" s="86">
        <v>114.2</v>
      </c>
      <c r="AN22" s="86">
        <v>6.0</v>
      </c>
      <c r="AO22" s="86"/>
      <c r="AP22" s="86"/>
      <c r="AQ22" s="86">
        <v>4.7</v>
      </c>
      <c r="AR22" s="86"/>
      <c r="AS22" s="86">
        <f t="shared" si="5"/>
        <v>465.65</v>
      </c>
      <c r="AT22" s="86">
        <f t="shared" si="6"/>
        <v>2387.75</v>
      </c>
    </row>
    <row r="23" ht="15.75" customHeight="1">
      <c r="A23" s="83">
        <v>44263.0</v>
      </c>
      <c r="B23" s="84" t="s">
        <v>57</v>
      </c>
      <c r="C23" s="84">
        <v>28349.0</v>
      </c>
      <c r="D23" s="85"/>
      <c r="E23" s="84" t="s">
        <v>58</v>
      </c>
      <c r="F23" s="86"/>
      <c r="G23" s="86">
        <v>135.0</v>
      </c>
      <c r="H23" s="86"/>
      <c r="I23" s="86"/>
      <c r="J23" s="86">
        <v>23550.0</v>
      </c>
      <c r="K23" s="86">
        <v>1413.0</v>
      </c>
      <c r="L23" s="87">
        <v>0.07</v>
      </c>
      <c r="M23" s="86">
        <v>50.0</v>
      </c>
      <c r="N23" s="86">
        <f t="shared" si="1"/>
        <v>1463</v>
      </c>
      <c r="O23" s="88"/>
      <c r="P23" s="86">
        <v>225.0</v>
      </c>
      <c r="Q23" s="86"/>
      <c r="R23" s="86">
        <v>85.25</v>
      </c>
      <c r="S23" s="86">
        <v>2.0</v>
      </c>
      <c r="T23" s="86">
        <v>28.0</v>
      </c>
      <c r="U23" s="86">
        <v>32.5</v>
      </c>
      <c r="V23" s="86">
        <v>3.0</v>
      </c>
      <c r="W23" s="86">
        <v>10.6</v>
      </c>
      <c r="X23" s="86"/>
      <c r="Y23" s="86">
        <f t="shared" si="2"/>
        <v>386.35</v>
      </c>
      <c r="Z23" s="86">
        <f t="shared" si="3"/>
        <v>1984.35</v>
      </c>
      <c r="AA23" s="88"/>
      <c r="AB23" s="86"/>
      <c r="AC23" s="86"/>
      <c r="AD23" s="86"/>
      <c r="AE23" s="86">
        <v>0.0</v>
      </c>
      <c r="AF23" s="86">
        <v>50.0</v>
      </c>
      <c r="AG23" s="87">
        <v>0.0</v>
      </c>
      <c r="AH23" s="86">
        <f t="shared" si="4"/>
        <v>50</v>
      </c>
      <c r="AI23" s="88"/>
      <c r="AJ23" s="86">
        <v>4.75</v>
      </c>
      <c r="AK23" s="86">
        <v>93.0</v>
      </c>
      <c r="AL23" s="86">
        <v>225.0</v>
      </c>
      <c r="AM23" s="86">
        <v>108.4</v>
      </c>
      <c r="AN23" s="86">
        <v>3.0</v>
      </c>
      <c r="AO23" s="86"/>
      <c r="AP23" s="86"/>
      <c r="AQ23" s="86">
        <v>4.7</v>
      </c>
      <c r="AR23" s="86"/>
      <c r="AS23" s="86">
        <f t="shared" si="5"/>
        <v>438.85</v>
      </c>
      <c r="AT23" s="86">
        <f t="shared" si="6"/>
        <v>488.85</v>
      </c>
    </row>
    <row r="24" ht="15.75" customHeight="1">
      <c r="A24" s="83">
        <v>44263.0</v>
      </c>
      <c r="B24" s="84" t="s">
        <v>57</v>
      </c>
      <c r="C24" s="84">
        <v>29992.0</v>
      </c>
      <c r="D24" s="85"/>
      <c r="E24" s="84" t="s">
        <v>58</v>
      </c>
      <c r="F24" s="86"/>
      <c r="G24" s="86">
        <v>135.0</v>
      </c>
      <c r="H24" s="86"/>
      <c r="I24" s="86"/>
      <c r="J24" s="86">
        <v>38617.0</v>
      </c>
      <c r="K24" s="86">
        <v>2317.02</v>
      </c>
      <c r="L24" s="87">
        <v>0.07</v>
      </c>
      <c r="M24" s="86">
        <v>50.0</v>
      </c>
      <c r="N24" s="86">
        <f t="shared" si="1"/>
        <v>2367.02</v>
      </c>
      <c r="O24" s="88"/>
      <c r="P24" s="86">
        <v>225.0</v>
      </c>
      <c r="Q24" s="86"/>
      <c r="R24" s="86">
        <v>85.25</v>
      </c>
      <c r="S24" s="86">
        <v>2.0</v>
      </c>
      <c r="T24" s="86">
        <v>28.0</v>
      </c>
      <c r="U24" s="86">
        <v>32.5</v>
      </c>
      <c r="V24" s="86">
        <v>3.0</v>
      </c>
      <c r="W24" s="86">
        <v>10.6</v>
      </c>
      <c r="X24" s="86"/>
      <c r="Y24" s="86">
        <f t="shared" si="2"/>
        <v>386.35</v>
      </c>
      <c r="Z24" s="86">
        <f t="shared" si="3"/>
        <v>2888.37</v>
      </c>
      <c r="AA24" s="88"/>
      <c r="AB24" s="86"/>
      <c r="AC24" s="86"/>
      <c r="AD24" s="86"/>
      <c r="AE24" s="86">
        <v>0.0</v>
      </c>
      <c r="AF24" s="86">
        <v>2392.02</v>
      </c>
      <c r="AG24" s="87">
        <v>0.0</v>
      </c>
      <c r="AH24" s="86">
        <f t="shared" si="4"/>
        <v>2392.02</v>
      </c>
      <c r="AI24" s="88"/>
      <c r="AJ24" s="86">
        <v>4.75</v>
      </c>
      <c r="AK24" s="86">
        <v>103.0</v>
      </c>
      <c r="AL24" s="86">
        <v>225.0</v>
      </c>
      <c r="AM24" s="86">
        <v>108.4</v>
      </c>
      <c r="AN24" s="86">
        <v>3.0</v>
      </c>
      <c r="AO24" s="86"/>
      <c r="AP24" s="86"/>
      <c r="AQ24" s="86">
        <v>4.7</v>
      </c>
      <c r="AR24" s="86"/>
      <c r="AS24" s="86">
        <f t="shared" si="5"/>
        <v>448.85</v>
      </c>
      <c r="AT24" s="86">
        <f t="shared" si="6"/>
        <v>2840.87</v>
      </c>
    </row>
    <row r="25" ht="15.75" customHeight="1">
      <c r="A25" s="83">
        <v>44263.0</v>
      </c>
      <c r="B25" s="84" t="s">
        <v>57</v>
      </c>
      <c r="C25" s="84">
        <v>4943586.0</v>
      </c>
      <c r="D25" s="85"/>
      <c r="E25" s="84" t="s">
        <v>58</v>
      </c>
      <c r="F25" s="86"/>
      <c r="G25" s="86">
        <v>135.0</v>
      </c>
      <c r="H25" s="86"/>
      <c r="I25" s="86"/>
      <c r="J25" s="86">
        <v>20789.0</v>
      </c>
      <c r="K25" s="86">
        <v>1247.34</v>
      </c>
      <c r="L25" s="87">
        <v>0.07</v>
      </c>
      <c r="M25" s="86">
        <v>50.0</v>
      </c>
      <c r="N25" s="86">
        <f t="shared" si="1"/>
        <v>1297.34</v>
      </c>
      <c r="O25" s="88"/>
      <c r="P25" s="86">
        <v>225.0</v>
      </c>
      <c r="Q25" s="86"/>
      <c r="R25" s="86">
        <v>85.25</v>
      </c>
      <c r="S25" s="86">
        <v>2.0</v>
      </c>
      <c r="T25" s="86">
        <v>28.0</v>
      </c>
      <c r="U25" s="86">
        <v>32.5</v>
      </c>
      <c r="V25" s="86">
        <v>3.0</v>
      </c>
      <c r="W25" s="86">
        <v>10.6</v>
      </c>
      <c r="X25" s="86"/>
      <c r="Y25" s="86">
        <f t="shared" si="2"/>
        <v>386.35</v>
      </c>
      <c r="Z25" s="86">
        <f t="shared" si="3"/>
        <v>1818.69</v>
      </c>
      <c r="AA25" s="88"/>
      <c r="AB25" s="86"/>
      <c r="AC25" s="86"/>
      <c r="AD25" s="86"/>
      <c r="AE25" s="86">
        <v>0.0</v>
      </c>
      <c r="AF25" s="86">
        <v>1297.34</v>
      </c>
      <c r="AG25" s="87">
        <v>0.0</v>
      </c>
      <c r="AH25" s="86">
        <f t="shared" si="4"/>
        <v>1297.34</v>
      </c>
      <c r="AI25" s="88"/>
      <c r="AJ25" s="86">
        <v>4.75</v>
      </c>
      <c r="AK25" s="86">
        <v>103.0</v>
      </c>
      <c r="AL25" s="86">
        <v>225.0</v>
      </c>
      <c r="AM25" s="86">
        <v>71.1</v>
      </c>
      <c r="AN25" s="86">
        <v>3.0</v>
      </c>
      <c r="AO25" s="86"/>
      <c r="AP25" s="86"/>
      <c r="AQ25" s="86">
        <v>4.7</v>
      </c>
      <c r="AR25" s="86"/>
      <c r="AS25" s="86">
        <f t="shared" si="5"/>
        <v>411.55</v>
      </c>
      <c r="AT25" s="86">
        <f t="shared" si="6"/>
        <v>1708.89</v>
      </c>
    </row>
    <row r="26" ht="15.75" customHeight="1">
      <c r="A26" s="83">
        <v>44263.0</v>
      </c>
      <c r="B26" s="84" t="s">
        <v>57</v>
      </c>
      <c r="C26" s="84">
        <v>5040325.0</v>
      </c>
      <c r="D26" s="85"/>
      <c r="E26" s="84" t="s">
        <v>58</v>
      </c>
      <c r="F26" s="86"/>
      <c r="G26" s="86">
        <v>135.0</v>
      </c>
      <c r="H26" s="86"/>
      <c r="I26" s="86">
        <v>61000.0</v>
      </c>
      <c r="J26" s="86">
        <v>27288.0</v>
      </c>
      <c r="K26" s="86">
        <v>1637.28</v>
      </c>
      <c r="L26" s="87">
        <v>0.085</v>
      </c>
      <c r="M26" s="86">
        <v>125.0</v>
      </c>
      <c r="N26" s="86">
        <f t="shared" si="1"/>
        <v>1762.28</v>
      </c>
      <c r="O26" s="88"/>
      <c r="P26" s="86"/>
      <c r="Q26" s="86"/>
      <c r="R26" s="86">
        <v>77.25</v>
      </c>
      <c r="S26" s="86"/>
      <c r="T26" s="86"/>
      <c r="U26" s="86"/>
      <c r="V26" s="86">
        <v>3.0</v>
      </c>
      <c r="W26" s="86">
        <v>10.6</v>
      </c>
      <c r="X26" s="86">
        <v>7.35</v>
      </c>
      <c r="Y26" s="86">
        <f t="shared" si="2"/>
        <v>98.2</v>
      </c>
      <c r="Z26" s="86">
        <f t="shared" si="3"/>
        <v>1995.48</v>
      </c>
      <c r="AA26" s="88"/>
      <c r="AB26" s="86"/>
      <c r="AC26" s="86"/>
      <c r="AD26" s="86"/>
      <c r="AE26" s="86">
        <v>0.0</v>
      </c>
      <c r="AF26" s="86">
        <v>1762.28</v>
      </c>
      <c r="AG26" s="87">
        <v>0.0</v>
      </c>
      <c r="AH26" s="86">
        <f t="shared" si="4"/>
        <v>1762.28</v>
      </c>
      <c r="AI26" s="88"/>
      <c r="AJ26" s="86">
        <v>8.25</v>
      </c>
      <c r="AK26" s="86">
        <v>97.5</v>
      </c>
      <c r="AL26" s="86"/>
      <c r="AM26" s="86">
        <v>43.1</v>
      </c>
      <c r="AN26" s="86">
        <v>3.0</v>
      </c>
      <c r="AO26" s="86"/>
      <c r="AP26" s="86"/>
      <c r="AQ26" s="86"/>
      <c r="AR26" s="86"/>
      <c r="AS26" s="86">
        <f t="shared" si="5"/>
        <v>151.85</v>
      </c>
      <c r="AT26" s="86">
        <f t="shared" si="6"/>
        <v>1914.13</v>
      </c>
    </row>
    <row r="27" ht="15.75" customHeight="1">
      <c r="A27" s="83">
        <v>44263.0</v>
      </c>
      <c r="B27" s="84" t="s">
        <v>57</v>
      </c>
      <c r="C27" s="84">
        <v>5080694.0</v>
      </c>
      <c r="D27" s="85"/>
      <c r="E27" s="84" t="s">
        <v>58</v>
      </c>
      <c r="F27" s="86"/>
      <c r="G27" s="86">
        <v>135.0</v>
      </c>
      <c r="H27" s="86"/>
      <c r="I27" s="86"/>
      <c r="J27" s="86">
        <v>60900.0</v>
      </c>
      <c r="K27" s="86">
        <v>3654.0</v>
      </c>
      <c r="L27" s="87">
        <v>0.07</v>
      </c>
      <c r="M27" s="86">
        <v>50.0</v>
      </c>
      <c r="N27" s="86">
        <f t="shared" si="1"/>
        <v>3704</v>
      </c>
      <c r="O27" s="88"/>
      <c r="P27" s="86">
        <v>225.0</v>
      </c>
      <c r="Q27" s="86"/>
      <c r="R27" s="86">
        <v>85.25</v>
      </c>
      <c r="S27" s="86">
        <v>2.0</v>
      </c>
      <c r="T27" s="86">
        <v>28.0</v>
      </c>
      <c r="U27" s="86">
        <v>32.5</v>
      </c>
      <c r="V27" s="86">
        <v>3.0</v>
      </c>
      <c r="W27" s="86">
        <v>10.6</v>
      </c>
      <c r="X27" s="86"/>
      <c r="Y27" s="86">
        <f t="shared" si="2"/>
        <v>386.35</v>
      </c>
      <c r="Z27" s="86">
        <f t="shared" si="3"/>
        <v>4225.35</v>
      </c>
      <c r="AA27" s="88"/>
      <c r="AB27" s="86"/>
      <c r="AC27" s="86"/>
      <c r="AD27" s="86"/>
      <c r="AE27" s="86">
        <v>0.0</v>
      </c>
      <c r="AF27" s="86">
        <v>3704.0</v>
      </c>
      <c r="AG27" s="87">
        <v>0.0</v>
      </c>
      <c r="AH27" s="86">
        <f t="shared" si="4"/>
        <v>3704</v>
      </c>
      <c r="AI27" s="88"/>
      <c r="AJ27" s="86">
        <v>4.75</v>
      </c>
      <c r="AK27" s="86">
        <v>83.0</v>
      </c>
      <c r="AL27" s="86">
        <v>225.0</v>
      </c>
      <c r="AM27" s="86">
        <v>108.4</v>
      </c>
      <c r="AN27" s="86">
        <v>3.0</v>
      </c>
      <c r="AO27" s="86"/>
      <c r="AP27" s="86"/>
      <c r="AQ27" s="86">
        <v>4.7</v>
      </c>
      <c r="AR27" s="86"/>
      <c r="AS27" s="86">
        <f t="shared" si="5"/>
        <v>428.85</v>
      </c>
      <c r="AT27" s="86">
        <f t="shared" si="6"/>
        <v>4132.85</v>
      </c>
    </row>
    <row r="28" ht="15.75" customHeight="1">
      <c r="A28" s="83">
        <v>44278.0</v>
      </c>
      <c r="B28" s="84" t="s">
        <v>57</v>
      </c>
      <c r="C28" s="84">
        <v>11605.0</v>
      </c>
      <c r="D28" s="85"/>
      <c r="E28" s="84" t="s">
        <v>58</v>
      </c>
      <c r="F28" s="86"/>
      <c r="G28" s="86">
        <v>135.0</v>
      </c>
      <c r="H28" s="86"/>
      <c r="I28" s="86"/>
      <c r="J28" s="86">
        <v>27910.0</v>
      </c>
      <c r="K28" s="86">
        <v>1674.6</v>
      </c>
      <c r="L28" s="87">
        <v>0.065</v>
      </c>
      <c r="M28" s="86">
        <v>25.0</v>
      </c>
      <c r="N28" s="86">
        <f t="shared" si="1"/>
        <v>1699.6</v>
      </c>
      <c r="O28" s="88"/>
      <c r="P28" s="86">
        <v>225.0</v>
      </c>
      <c r="Q28" s="86"/>
      <c r="R28" s="86">
        <v>85.25</v>
      </c>
      <c r="S28" s="86">
        <v>2.0</v>
      </c>
      <c r="T28" s="86">
        <v>28.0</v>
      </c>
      <c r="U28" s="86">
        <v>32.5</v>
      </c>
      <c r="V28" s="86">
        <v>3.0</v>
      </c>
      <c r="W28" s="86">
        <v>10.6</v>
      </c>
      <c r="X28" s="86"/>
      <c r="Y28" s="86">
        <f t="shared" si="2"/>
        <v>386.35</v>
      </c>
      <c r="Z28" s="86">
        <f t="shared" si="3"/>
        <v>2220.95</v>
      </c>
      <c r="AA28" s="88"/>
      <c r="AB28" s="86"/>
      <c r="AC28" s="86"/>
      <c r="AD28" s="86"/>
      <c r="AE28" s="86">
        <v>0.0</v>
      </c>
      <c r="AF28" s="86">
        <v>1699.6</v>
      </c>
      <c r="AG28" s="87">
        <v>0.0</v>
      </c>
      <c r="AH28" s="86">
        <f t="shared" si="4"/>
        <v>1699.6</v>
      </c>
      <c r="AI28" s="88"/>
      <c r="AJ28" s="86">
        <v>4.75</v>
      </c>
      <c r="AK28" s="86">
        <v>103.0</v>
      </c>
      <c r="AL28" s="86">
        <v>225.0</v>
      </c>
      <c r="AM28" s="86">
        <v>71.1</v>
      </c>
      <c r="AN28" s="86">
        <v>3.0</v>
      </c>
      <c r="AO28" s="86"/>
      <c r="AP28" s="86"/>
      <c r="AQ28" s="86">
        <v>4.7</v>
      </c>
      <c r="AR28" s="86"/>
      <c r="AS28" s="86">
        <f t="shared" si="5"/>
        <v>411.55</v>
      </c>
      <c r="AT28" s="86">
        <f t="shared" si="6"/>
        <v>2111.15</v>
      </c>
    </row>
    <row r="29" ht="15.75" customHeight="1">
      <c r="A29" s="83">
        <v>44278.0</v>
      </c>
      <c r="B29" s="84" t="s">
        <v>57</v>
      </c>
      <c r="C29" s="84">
        <v>5041898.0</v>
      </c>
      <c r="D29" s="85"/>
      <c r="E29" s="84" t="s">
        <v>58</v>
      </c>
      <c r="F29" s="86"/>
      <c r="G29" s="86">
        <v>135.0</v>
      </c>
      <c r="H29" s="86"/>
      <c r="I29" s="86"/>
      <c r="J29" s="86">
        <v>14503.6</v>
      </c>
      <c r="K29" s="86">
        <v>870.22</v>
      </c>
      <c r="L29" s="87">
        <v>0.065</v>
      </c>
      <c r="M29" s="86">
        <v>25.0</v>
      </c>
      <c r="N29" s="86">
        <f t="shared" si="1"/>
        <v>895.22</v>
      </c>
      <c r="O29" s="88"/>
      <c r="P29" s="86">
        <v>225.0</v>
      </c>
      <c r="Q29" s="86"/>
      <c r="R29" s="86">
        <v>85.25</v>
      </c>
      <c r="S29" s="86">
        <v>2.0</v>
      </c>
      <c r="T29" s="86">
        <v>28.0</v>
      </c>
      <c r="U29" s="86">
        <v>32.5</v>
      </c>
      <c r="V29" s="86">
        <v>3.0</v>
      </c>
      <c r="W29" s="86">
        <v>10.6</v>
      </c>
      <c r="X29" s="86"/>
      <c r="Y29" s="86">
        <f t="shared" si="2"/>
        <v>386.35</v>
      </c>
      <c r="Z29" s="86">
        <f t="shared" si="3"/>
        <v>1416.57</v>
      </c>
      <c r="AA29" s="88"/>
      <c r="AB29" s="86"/>
      <c r="AC29" s="86"/>
      <c r="AD29" s="86"/>
      <c r="AE29" s="86">
        <v>0.0</v>
      </c>
      <c r="AF29" s="86">
        <v>25.0</v>
      </c>
      <c r="AG29" s="87">
        <v>0.0</v>
      </c>
      <c r="AH29" s="86">
        <f t="shared" si="4"/>
        <v>25</v>
      </c>
      <c r="AI29" s="88"/>
      <c r="AJ29" s="86">
        <v>4.75</v>
      </c>
      <c r="AK29" s="86">
        <v>103.0</v>
      </c>
      <c r="AL29" s="86">
        <v>225.0</v>
      </c>
      <c r="AM29" s="86">
        <v>108.4</v>
      </c>
      <c r="AN29" s="86">
        <v>3.0</v>
      </c>
      <c r="AO29" s="86"/>
      <c r="AP29" s="86"/>
      <c r="AQ29" s="86">
        <v>4.7</v>
      </c>
      <c r="AR29" s="86"/>
      <c r="AS29" s="86">
        <f t="shared" si="5"/>
        <v>448.85</v>
      </c>
      <c r="AT29" s="86">
        <f t="shared" si="6"/>
        <v>473.85</v>
      </c>
    </row>
    <row r="30" ht="15.75" customHeight="1">
      <c r="A30" s="83">
        <v>44295.0</v>
      </c>
      <c r="B30" s="84" t="s">
        <v>57</v>
      </c>
      <c r="C30" s="84">
        <v>15526.0</v>
      </c>
      <c r="D30" s="85"/>
      <c r="E30" s="84" t="s">
        <v>58</v>
      </c>
      <c r="F30" s="86"/>
      <c r="G30" s="86">
        <v>130.0</v>
      </c>
      <c r="H30" s="86"/>
      <c r="I30" s="86"/>
      <c r="J30" s="86">
        <v>38343.0</v>
      </c>
      <c r="K30" s="86"/>
      <c r="L30" s="87">
        <v>0.0</v>
      </c>
      <c r="M30" s="86"/>
      <c r="N30" s="86">
        <f t="shared" si="1"/>
        <v>0</v>
      </c>
      <c r="O30" s="88"/>
      <c r="P30" s="86"/>
      <c r="Q30" s="86"/>
      <c r="R30" s="86">
        <v>77.25</v>
      </c>
      <c r="S30" s="86">
        <v>2.0</v>
      </c>
      <c r="T30" s="86"/>
      <c r="U30" s="86"/>
      <c r="V30" s="86">
        <v>3.0</v>
      </c>
      <c r="W30" s="86">
        <v>10.6</v>
      </c>
      <c r="X30" s="86">
        <v>7.35</v>
      </c>
      <c r="Y30" s="86">
        <f t="shared" si="2"/>
        <v>100.2</v>
      </c>
      <c r="Z30" s="86">
        <f t="shared" si="3"/>
        <v>230.2</v>
      </c>
      <c r="AA30" s="88"/>
      <c r="AB30" s="86"/>
      <c r="AC30" s="86"/>
      <c r="AD30" s="86"/>
      <c r="AE30" s="86">
        <v>0.0</v>
      </c>
      <c r="AF30" s="86"/>
      <c r="AG30" s="87">
        <v>0.0</v>
      </c>
      <c r="AH30" s="86" t="str">
        <f t="shared" si="4"/>
        <v/>
      </c>
      <c r="AI30" s="88"/>
      <c r="AJ30" s="86">
        <v>4.75</v>
      </c>
      <c r="AK30" s="86">
        <v>95.0</v>
      </c>
      <c r="AL30" s="86"/>
      <c r="AM30" s="86">
        <v>80.4</v>
      </c>
      <c r="AN30" s="86">
        <v>3.0</v>
      </c>
      <c r="AO30" s="86"/>
      <c r="AP30" s="86"/>
      <c r="AQ30" s="86"/>
      <c r="AR30" s="86"/>
      <c r="AS30" s="86">
        <f t="shared" si="5"/>
        <v>183.15</v>
      </c>
      <c r="AT30" s="86">
        <f t="shared" si="6"/>
        <v>183.15</v>
      </c>
    </row>
    <row r="31" ht="15.75" customHeight="1">
      <c r="A31" s="83">
        <v>44295.0</v>
      </c>
      <c r="B31" s="84" t="s">
        <v>57</v>
      </c>
      <c r="C31" s="84">
        <v>28651.0</v>
      </c>
      <c r="D31" s="85"/>
      <c r="E31" s="84" t="s">
        <v>58</v>
      </c>
      <c r="F31" s="86"/>
      <c r="G31" s="86">
        <v>135.0</v>
      </c>
      <c r="H31" s="86"/>
      <c r="I31" s="86"/>
      <c r="J31" s="86">
        <v>10219.0</v>
      </c>
      <c r="K31" s="86">
        <v>613.14</v>
      </c>
      <c r="L31" s="87">
        <v>0.07</v>
      </c>
      <c r="M31" s="86">
        <v>50.0</v>
      </c>
      <c r="N31" s="86">
        <f t="shared" si="1"/>
        <v>663.14</v>
      </c>
      <c r="O31" s="88"/>
      <c r="P31" s="86">
        <v>225.0</v>
      </c>
      <c r="Q31" s="86"/>
      <c r="R31" s="86">
        <v>85.25</v>
      </c>
      <c r="S31" s="86">
        <v>2.0</v>
      </c>
      <c r="T31" s="86">
        <v>28.0</v>
      </c>
      <c r="U31" s="86">
        <v>10.0</v>
      </c>
      <c r="V31" s="86">
        <v>3.0</v>
      </c>
      <c r="W31" s="86">
        <v>10.6</v>
      </c>
      <c r="X31" s="86"/>
      <c r="Y31" s="86">
        <f t="shared" si="2"/>
        <v>363.85</v>
      </c>
      <c r="Z31" s="86">
        <f t="shared" si="3"/>
        <v>1161.99</v>
      </c>
      <c r="AA31" s="88"/>
      <c r="AB31" s="86"/>
      <c r="AC31" s="86">
        <v>10219.0</v>
      </c>
      <c r="AD31" s="86"/>
      <c r="AE31" s="86">
        <v>0.0</v>
      </c>
      <c r="AF31" s="86">
        <v>50.0</v>
      </c>
      <c r="AG31" s="87">
        <v>0.0</v>
      </c>
      <c r="AH31" s="86">
        <f t="shared" si="4"/>
        <v>50</v>
      </c>
      <c r="AI31" s="88"/>
      <c r="AJ31" s="86">
        <v>8.25</v>
      </c>
      <c r="AK31" s="86">
        <v>107.5</v>
      </c>
      <c r="AL31" s="86"/>
      <c r="AM31" s="86">
        <v>49.6</v>
      </c>
      <c r="AN31" s="86">
        <v>3.0</v>
      </c>
      <c r="AO31" s="86"/>
      <c r="AP31" s="86"/>
      <c r="AQ31" s="86">
        <v>4.7</v>
      </c>
      <c r="AR31" s="86"/>
      <c r="AS31" s="86">
        <f t="shared" si="5"/>
        <v>173.05</v>
      </c>
      <c r="AT31" s="86">
        <f t="shared" si="6"/>
        <v>223.05</v>
      </c>
    </row>
    <row r="32" ht="15.75" customHeight="1">
      <c r="A32" s="83">
        <v>44295.0</v>
      </c>
      <c r="B32" s="84" t="s">
        <v>57</v>
      </c>
      <c r="C32" s="84">
        <v>28965.0</v>
      </c>
      <c r="D32" s="85"/>
      <c r="E32" s="84" t="s">
        <v>58</v>
      </c>
      <c r="F32" s="86">
        <v>500.0</v>
      </c>
      <c r="G32" s="86">
        <v>130.0</v>
      </c>
      <c r="H32" s="86"/>
      <c r="I32" s="86"/>
      <c r="J32" s="86">
        <v>25598.0</v>
      </c>
      <c r="K32" s="86">
        <v>1565.88</v>
      </c>
      <c r="L32" s="87">
        <v>0.065</v>
      </c>
      <c r="M32" s="86">
        <v>25.0</v>
      </c>
      <c r="N32" s="86">
        <f t="shared" si="1"/>
        <v>1590.88</v>
      </c>
      <c r="O32" s="88"/>
      <c r="P32" s="86">
        <v>225.0</v>
      </c>
      <c r="Q32" s="86"/>
      <c r="R32" s="86">
        <v>77.25</v>
      </c>
      <c r="S32" s="86"/>
      <c r="T32" s="86">
        <v>28.0</v>
      </c>
      <c r="U32" s="86">
        <v>32.5</v>
      </c>
      <c r="V32" s="86">
        <v>3.0</v>
      </c>
      <c r="W32" s="86">
        <v>10.6</v>
      </c>
      <c r="X32" s="86"/>
      <c r="Y32" s="86">
        <f t="shared" si="2"/>
        <v>376.35</v>
      </c>
      <c r="Z32" s="86">
        <f t="shared" si="3"/>
        <v>2097.23</v>
      </c>
      <c r="AA32" s="88"/>
      <c r="AB32" s="86"/>
      <c r="AC32" s="86"/>
      <c r="AD32" s="86"/>
      <c r="AE32" s="86">
        <v>0.0</v>
      </c>
      <c r="AF32" s="86"/>
      <c r="AG32" s="87">
        <v>0.0</v>
      </c>
      <c r="AH32" s="86" t="str">
        <f t="shared" si="4"/>
        <v/>
      </c>
      <c r="AI32" s="88"/>
      <c r="AJ32" s="86"/>
      <c r="AK32" s="86"/>
      <c r="AL32" s="86">
        <v>225.0</v>
      </c>
      <c r="AM32" s="86">
        <v>114.2</v>
      </c>
      <c r="AN32" s="86">
        <v>6.0</v>
      </c>
      <c r="AO32" s="86"/>
      <c r="AP32" s="86"/>
      <c r="AQ32" s="86">
        <v>4.7</v>
      </c>
      <c r="AR32" s="86"/>
      <c r="AS32" s="86">
        <f t="shared" si="5"/>
        <v>349.9</v>
      </c>
      <c r="AT32" s="86">
        <f t="shared" si="6"/>
        <v>349.9</v>
      </c>
    </row>
    <row r="33" ht="15.75" customHeight="1">
      <c r="A33" s="83">
        <v>44295.0</v>
      </c>
      <c r="B33" s="84" t="s">
        <v>57</v>
      </c>
      <c r="C33" s="84">
        <v>5099746.0</v>
      </c>
      <c r="D33" s="85"/>
      <c r="E33" s="84" t="s">
        <v>58</v>
      </c>
      <c r="F33" s="86"/>
      <c r="G33" s="86">
        <v>135.0</v>
      </c>
      <c r="H33" s="86"/>
      <c r="I33" s="86"/>
      <c r="J33" s="86">
        <v>52429.14</v>
      </c>
      <c r="K33" s="86">
        <v>3145.75</v>
      </c>
      <c r="L33" s="87">
        <v>0.07</v>
      </c>
      <c r="M33" s="86">
        <v>50.0</v>
      </c>
      <c r="N33" s="86">
        <f t="shared" si="1"/>
        <v>3195.75</v>
      </c>
      <c r="O33" s="88"/>
      <c r="P33" s="86">
        <v>225.0</v>
      </c>
      <c r="Q33" s="86"/>
      <c r="R33" s="86">
        <v>77.25</v>
      </c>
      <c r="S33" s="86"/>
      <c r="T33" s="86">
        <v>28.0</v>
      </c>
      <c r="U33" s="86">
        <v>60.75</v>
      </c>
      <c r="V33" s="86">
        <v>3.0</v>
      </c>
      <c r="W33" s="86">
        <v>10.6</v>
      </c>
      <c r="X33" s="86"/>
      <c r="Y33" s="86">
        <f t="shared" si="2"/>
        <v>404.6</v>
      </c>
      <c r="Z33" s="86">
        <f t="shared" si="3"/>
        <v>3735.35</v>
      </c>
      <c r="AA33" s="88"/>
      <c r="AB33" s="86"/>
      <c r="AC33" s="86">
        <v>41429.14</v>
      </c>
      <c r="AD33" s="86"/>
      <c r="AE33" s="86">
        <v>0.0</v>
      </c>
      <c r="AF33" s="86">
        <v>2535.75</v>
      </c>
      <c r="AG33" s="87">
        <v>0.0</v>
      </c>
      <c r="AH33" s="86">
        <f t="shared" si="4"/>
        <v>2535.75</v>
      </c>
      <c r="AI33" s="88"/>
      <c r="AJ33" s="86">
        <v>8.25</v>
      </c>
      <c r="AK33" s="86">
        <v>97.5</v>
      </c>
      <c r="AL33" s="86">
        <v>225.0</v>
      </c>
      <c r="AM33" s="86">
        <v>114.2</v>
      </c>
      <c r="AN33" s="86">
        <v>6.0</v>
      </c>
      <c r="AO33" s="86"/>
      <c r="AP33" s="86"/>
      <c r="AQ33" s="86">
        <v>4.7</v>
      </c>
      <c r="AR33" s="86"/>
      <c r="AS33" s="86">
        <f t="shared" si="5"/>
        <v>455.65</v>
      </c>
      <c r="AT33" s="86">
        <f t="shared" si="6"/>
        <v>2991.4</v>
      </c>
    </row>
    <row r="34" ht="15.75" customHeight="1">
      <c r="A34" s="83">
        <v>44295.0</v>
      </c>
      <c r="B34" s="84" t="s">
        <v>57</v>
      </c>
      <c r="C34" s="84">
        <v>5133124.0</v>
      </c>
      <c r="D34" s="85"/>
      <c r="E34" s="84" t="s">
        <v>58</v>
      </c>
      <c r="F34" s="86">
        <v>799.0</v>
      </c>
      <c r="G34" s="86">
        <v>130.0</v>
      </c>
      <c r="H34" s="86"/>
      <c r="I34" s="86"/>
      <c r="J34" s="86">
        <v>54869.0</v>
      </c>
      <c r="K34" s="86">
        <v>3340.08</v>
      </c>
      <c r="L34" s="87">
        <v>0.07</v>
      </c>
      <c r="M34" s="86">
        <v>50.0</v>
      </c>
      <c r="N34" s="86">
        <f t="shared" si="1"/>
        <v>3390.08</v>
      </c>
      <c r="O34" s="88"/>
      <c r="P34" s="86">
        <v>10.0</v>
      </c>
      <c r="Q34" s="86"/>
      <c r="R34" s="86">
        <v>77.25</v>
      </c>
      <c r="S34" s="86">
        <v>2.0</v>
      </c>
      <c r="T34" s="86">
        <v>28.0</v>
      </c>
      <c r="U34" s="86">
        <v>118.0</v>
      </c>
      <c r="V34" s="86">
        <v>3.0</v>
      </c>
      <c r="W34" s="86">
        <v>10.6</v>
      </c>
      <c r="X34" s="86"/>
      <c r="Y34" s="86">
        <f t="shared" si="2"/>
        <v>248.85</v>
      </c>
      <c r="Z34" s="86">
        <f t="shared" si="3"/>
        <v>3768.93</v>
      </c>
      <c r="AA34" s="88"/>
      <c r="AB34" s="86"/>
      <c r="AC34" s="86"/>
      <c r="AD34" s="86"/>
      <c r="AE34" s="86">
        <v>0.0</v>
      </c>
      <c r="AF34" s="86"/>
      <c r="AG34" s="87">
        <v>0.0</v>
      </c>
      <c r="AH34" s="86" t="str">
        <f t="shared" si="4"/>
        <v/>
      </c>
      <c r="AI34" s="88"/>
      <c r="AJ34" s="86"/>
      <c r="AK34" s="86"/>
      <c r="AL34" s="86"/>
      <c r="AM34" s="86">
        <v>135.6</v>
      </c>
      <c r="AN34" s="86">
        <v>3.0</v>
      </c>
      <c r="AO34" s="86"/>
      <c r="AP34" s="86"/>
      <c r="AQ34" s="86">
        <v>4.7</v>
      </c>
      <c r="AR34" s="86"/>
      <c r="AS34" s="86">
        <f t="shared" si="5"/>
        <v>143.3</v>
      </c>
      <c r="AT34" s="86">
        <f t="shared" si="6"/>
        <v>143.3</v>
      </c>
    </row>
    <row r="35" ht="15.75" customHeight="1">
      <c r="A35" s="83">
        <v>44295.0</v>
      </c>
      <c r="B35" s="84" t="s">
        <v>57</v>
      </c>
      <c r="C35" s="84">
        <v>5124221.0</v>
      </c>
      <c r="D35" s="85"/>
      <c r="E35" s="84" t="s">
        <v>58</v>
      </c>
      <c r="F35" s="86"/>
      <c r="G35" s="86">
        <v>135.0</v>
      </c>
      <c r="H35" s="86"/>
      <c r="I35" s="86">
        <v>9000.0</v>
      </c>
      <c r="J35" s="86">
        <v>12401.6</v>
      </c>
      <c r="K35" s="86">
        <v>744.1</v>
      </c>
      <c r="L35" s="87">
        <v>0.07</v>
      </c>
      <c r="M35" s="86">
        <v>50.0</v>
      </c>
      <c r="N35" s="86">
        <f t="shared" si="1"/>
        <v>794.1</v>
      </c>
      <c r="O35" s="88"/>
      <c r="P35" s="86">
        <v>225.0</v>
      </c>
      <c r="Q35" s="86"/>
      <c r="R35" s="86">
        <v>85.25</v>
      </c>
      <c r="S35" s="86">
        <v>2.0</v>
      </c>
      <c r="T35" s="86">
        <v>28.0</v>
      </c>
      <c r="U35" s="86">
        <v>32.5</v>
      </c>
      <c r="V35" s="86">
        <v>3.0</v>
      </c>
      <c r="W35" s="86">
        <v>10.6</v>
      </c>
      <c r="X35" s="86"/>
      <c r="Y35" s="86">
        <f t="shared" si="2"/>
        <v>386.35</v>
      </c>
      <c r="Z35" s="86">
        <f t="shared" si="3"/>
        <v>1315.45</v>
      </c>
      <c r="AA35" s="88"/>
      <c r="AB35" s="86"/>
      <c r="AC35" s="86">
        <v>12401.6</v>
      </c>
      <c r="AD35" s="86"/>
      <c r="AE35" s="86">
        <v>0.0</v>
      </c>
      <c r="AF35" s="86">
        <v>50.0</v>
      </c>
      <c r="AG35" s="87">
        <v>0.0</v>
      </c>
      <c r="AH35" s="86">
        <f t="shared" si="4"/>
        <v>50</v>
      </c>
      <c r="AI35" s="88"/>
      <c r="AJ35" s="86">
        <v>4.75</v>
      </c>
      <c r="AK35" s="86">
        <v>103.0</v>
      </c>
      <c r="AL35" s="86">
        <v>225.0</v>
      </c>
      <c r="AM35" s="86">
        <v>71.1</v>
      </c>
      <c r="AN35" s="86">
        <v>3.0</v>
      </c>
      <c r="AO35" s="86"/>
      <c r="AP35" s="86"/>
      <c r="AQ35" s="86">
        <v>4.7</v>
      </c>
      <c r="AR35" s="86"/>
      <c r="AS35" s="86">
        <f t="shared" si="5"/>
        <v>411.55</v>
      </c>
      <c r="AT35" s="86">
        <f t="shared" si="6"/>
        <v>461.55</v>
      </c>
    </row>
    <row r="36" ht="15.75" customHeight="1">
      <c r="A36" s="83">
        <v>44309.0</v>
      </c>
      <c r="B36" s="84" t="s">
        <v>57</v>
      </c>
      <c r="C36" s="84">
        <v>5180803.0</v>
      </c>
      <c r="D36" s="85"/>
      <c r="E36" s="84" t="s">
        <v>58</v>
      </c>
      <c r="F36" s="86"/>
      <c r="G36" s="86">
        <v>145.0</v>
      </c>
      <c r="H36" s="86"/>
      <c r="I36" s="86">
        <v>31000.0</v>
      </c>
      <c r="J36" s="86">
        <v>26908.0</v>
      </c>
      <c r="K36" s="86">
        <v>1614.48</v>
      </c>
      <c r="L36" s="87">
        <v>0.075</v>
      </c>
      <c r="M36" s="86">
        <v>75.0</v>
      </c>
      <c r="N36" s="86">
        <f t="shared" si="1"/>
        <v>1689.48</v>
      </c>
      <c r="O36" s="88"/>
      <c r="P36" s="86">
        <v>225.0</v>
      </c>
      <c r="Q36" s="86"/>
      <c r="R36" s="86">
        <v>77.25</v>
      </c>
      <c r="S36" s="86"/>
      <c r="T36" s="86">
        <v>28.0</v>
      </c>
      <c r="U36" s="86">
        <v>32.5</v>
      </c>
      <c r="V36" s="86">
        <v>3.0</v>
      </c>
      <c r="W36" s="86">
        <v>10.6</v>
      </c>
      <c r="X36" s="86"/>
      <c r="Y36" s="86">
        <f t="shared" si="2"/>
        <v>376.35</v>
      </c>
      <c r="Z36" s="86">
        <f t="shared" si="3"/>
        <v>2210.83</v>
      </c>
      <c r="AA36" s="88"/>
      <c r="AB36" s="86"/>
      <c r="AC36" s="86">
        <v>26908.0</v>
      </c>
      <c r="AD36" s="86"/>
      <c r="AE36" s="86">
        <v>0.0</v>
      </c>
      <c r="AF36" s="86">
        <v>1689.48</v>
      </c>
      <c r="AG36" s="87">
        <v>0.0</v>
      </c>
      <c r="AH36" s="86">
        <f t="shared" si="4"/>
        <v>1689.48</v>
      </c>
      <c r="AI36" s="88"/>
      <c r="AJ36" s="86">
        <v>8.25</v>
      </c>
      <c r="AK36" s="86">
        <v>97.5</v>
      </c>
      <c r="AL36" s="86"/>
      <c r="AM36" s="86">
        <v>95.6</v>
      </c>
      <c r="AN36" s="86">
        <v>3.0</v>
      </c>
      <c r="AO36" s="86"/>
      <c r="AP36" s="86"/>
      <c r="AQ36" s="86">
        <v>4.7</v>
      </c>
      <c r="AR36" s="86"/>
      <c r="AS36" s="86">
        <f t="shared" si="5"/>
        <v>209.05</v>
      </c>
      <c r="AT36" s="86">
        <f t="shared" si="6"/>
        <v>1898.53</v>
      </c>
    </row>
    <row r="37" ht="15.75" customHeight="1">
      <c r="A37" s="83">
        <v>44309.0</v>
      </c>
      <c r="B37" s="84" t="s">
        <v>57</v>
      </c>
      <c r="C37" s="84">
        <v>5305784.0</v>
      </c>
      <c r="D37" s="85"/>
      <c r="E37" s="84" t="s">
        <v>58</v>
      </c>
      <c r="F37" s="86"/>
      <c r="G37" s="86">
        <v>135.0</v>
      </c>
      <c r="H37" s="86"/>
      <c r="I37" s="86">
        <v>20000.0</v>
      </c>
      <c r="J37" s="86">
        <v>52600.0</v>
      </c>
      <c r="K37" s="86">
        <v>3156.0</v>
      </c>
      <c r="L37" s="87">
        <v>0.07</v>
      </c>
      <c r="M37" s="86">
        <v>50.0</v>
      </c>
      <c r="N37" s="86">
        <f t="shared" si="1"/>
        <v>3206</v>
      </c>
      <c r="O37" s="88"/>
      <c r="P37" s="86"/>
      <c r="Q37" s="86"/>
      <c r="R37" s="86">
        <v>77.25</v>
      </c>
      <c r="S37" s="86">
        <v>2.0</v>
      </c>
      <c r="T37" s="86"/>
      <c r="U37" s="86"/>
      <c r="V37" s="86">
        <v>3.0</v>
      </c>
      <c r="W37" s="86">
        <v>10.6</v>
      </c>
      <c r="X37" s="86">
        <v>7.35</v>
      </c>
      <c r="Y37" s="86">
        <f t="shared" si="2"/>
        <v>100.2</v>
      </c>
      <c r="Z37" s="86">
        <f t="shared" si="3"/>
        <v>3441.2</v>
      </c>
      <c r="AA37" s="88"/>
      <c r="AB37" s="86"/>
      <c r="AC37" s="86">
        <v>52600.0</v>
      </c>
      <c r="AD37" s="86"/>
      <c r="AE37" s="86">
        <v>0.0</v>
      </c>
      <c r="AF37" s="86">
        <v>3206.0</v>
      </c>
      <c r="AG37" s="87">
        <v>0.0</v>
      </c>
      <c r="AH37" s="86">
        <f t="shared" si="4"/>
        <v>3206</v>
      </c>
      <c r="AI37" s="88"/>
      <c r="AJ37" s="86">
        <v>4.75</v>
      </c>
      <c r="AK37" s="86">
        <v>93.0</v>
      </c>
      <c r="AL37" s="86"/>
      <c r="AM37" s="86">
        <v>1.6</v>
      </c>
      <c r="AN37" s="86">
        <v>3.0</v>
      </c>
      <c r="AO37" s="86"/>
      <c r="AP37" s="86"/>
      <c r="AQ37" s="86"/>
      <c r="AR37" s="86"/>
      <c r="AS37" s="86">
        <f t="shared" si="5"/>
        <v>102.35</v>
      </c>
      <c r="AT37" s="86">
        <f t="shared" si="6"/>
        <v>3308.35</v>
      </c>
    </row>
    <row r="38" ht="15.75" customHeight="1">
      <c r="A38" s="83">
        <v>44309.0</v>
      </c>
      <c r="B38" s="84" t="s">
        <v>57</v>
      </c>
      <c r="C38" s="84">
        <v>4907702.0</v>
      </c>
      <c r="D38" s="85"/>
      <c r="E38" s="84" t="s">
        <v>58</v>
      </c>
      <c r="F38" s="86"/>
      <c r="G38" s="86">
        <v>135.0</v>
      </c>
      <c r="H38" s="86"/>
      <c r="I38" s="86"/>
      <c r="J38" s="86">
        <v>76350.0</v>
      </c>
      <c r="K38" s="86">
        <v>4581.0</v>
      </c>
      <c r="L38" s="87">
        <v>0.07</v>
      </c>
      <c r="M38" s="86">
        <v>50.0</v>
      </c>
      <c r="N38" s="86">
        <f t="shared" si="1"/>
        <v>4631</v>
      </c>
      <c r="O38" s="88"/>
      <c r="P38" s="86">
        <v>225.0</v>
      </c>
      <c r="Q38" s="86"/>
      <c r="R38" s="86">
        <v>77.25</v>
      </c>
      <c r="S38" s="86">
        <v>2.0</v>
      </c>
      <c r="T38" s="86">
        <v>28.0</v>
      </c>
      <c r="U38" s="86">
        <v>87.75</v>
      </c>
      <c r="V38" s="86">
        <v>3.0</v>
      </c>
      <c r="W38" s="86">
        <v>10.6</v>
      </c>
      <c r="X38" s="86"/>
      <c r="Y38" s="86">
        <f t="shared" si="2"/>
        <v>433.6</v>
      </c>
      <c r="Z38" s="86">
        <f t="shared" si="3"/>
        <v>5199.6</v>
      </c>
      <c r="AA38" s="88"/>
      <c r="AB38" s="86"/>
      <c r="AC38" s="86">
        <v>76350.0</v>
      </c>
      <c r="AD38" s="86"/>
      <c r="AE38" s="86">
        <v>0.0</v>
      </c>
      <c r="AF38" s="86">
        <v>4631.0</v>
      </c>
      <c r="AG38" s="87">
        <v>0.0</v>
      </c>
      <c r="AH38" s="86">
        <f t="shared" si="4"/>
        <v>4631</v>
      </c>
      <c r="AI38" s="88"/>
      <c r="AJ38" s="86">
        <v>4.75</v>
      </c>
      <c r="AK38" s="86">
        <v>93.0</v>
      </c>
      <c r="AL38" s="86"/>
      <c r="AM38" s="86">
        <v>125.77</v>
      </c>
      <c r="AN38" s="86">
        <v>3.0</v>
      </c>
      <c r="AO38" s="86"/>
      <c r="AP38" s="86"/>
      <c r="AQ38" s="86">
        <v>4.7</v>
      </c>
      <c r="AR38" s="86"/>
      <c r="AS38" s="86">
        <f t="shared" si="5"/>
        <v>231.22</v>
      </c>
      <c r="AT38" s="86">
        <f t="shared" si="6"/>
        <v>4862.22</v>
      </c>
    </row>
    <row r="39" ht="15.75" customHeight="1">
      <c r="A39" s="83">
        <v>44309.0</v>
      </c>
      <c r="B39" s="84" t="s">
        <v>57</v>
      </c>
      <c r="C39" s="84">
        <v>5031569.0</v>
      </c>
      <c r="D39" s="85"/>
      <c r="E39" s="84" t="s">
        <v>58</v>
      </c>
      <c r="F39" s="86"/>
      <c r="G39" s="86">
        <v>50.0</v>
      </c>
      <c r="H39" s="86"/>
      <c r="I39" s="86">
        <v>6000.0</v>
      </c>
      <c r="J39" s="86">
        <v>43899.0</v>
      </c>
      <c r="K39" s="86"/>
      <c r="L39" s="87">
        <v>0.0</v>
      </c>
      <c r="M39" s="86"/>
      <c r="N39" s="86">
        <f t="shared" si="1"/>
        <v>0</v>
      </c>
      <c r="O39" s="88"/>
      <c r="P39" s="86"/>
      <c r="Q39" s="86"/>
      <c r="R39" s="86">
        <v>85.25</v>
      </c>
      <c r="S39" s="86">
        <v>2.0</v>
      </c>
      <c r="T39" s="86"/>
      <c r="U39" s="86"/>
      <c r="V39" s="86">
        <v>3.0</v>
      </c>
      <c r="W39" s="86">
        <v>10.6</v>
      </c>
      <c r="X39" s="86">
        <v>7.35</v>
      </c>
      <c r="Y39" s="86">
        <f t="shared" si="2"/>
        <v>108.2</v>
      </c>
      <c r="Z39" s="86">
        <f t="shared" si="3"/>
        <v>158.2</v>
      </c>
      <c r="AA39" s="88"/>
      <c r="AB39" s="86"/>
      <c r="AC39" s="86"/>
      <c r="AD39" s="86"/>
      <c r="AE39" s="86">
        <v>0.0</v>
      </c>
      <c r="AF39" s="86"/>
      <c r="AG39" s="87">
        <v>0.0</v>
      </c>
      <c r="AH39" s="86" t="str">
        <f t="shared" si="4"/>
        <v/>
      </c>
      <c r="AI39" s="88"/>
      <c r="AJ39" s="86">
        <v>4.75</v>
      </c>
      <c r="AK39" s="86">
        <v>103.0</v>
      </c>
      <c r="AL39" s="86"/>
      <c r="AM39" s="86">
        <v>1.6</v>
      </c>
      <c r="AN39" s="86">
        <v>3.0</v>
      </c>
      <c r="AO39" s="86"/>
      <c r="AP39" s="86">
        <v>95.0</v>
      </c>
      <c r="AQ39" s="86"/>
      <c r="AR39" s="86"/>
      <c r="AS39" s="86">
        <f t="shared" si="5"/>
        <v>207.35</v>
      </c>
      <c r="AT39" s="86">
        <f t="shared" si="6"/>
        <v>207.35</v>
      </c>
    </row>
    <row r="40" ht="15.75" customHeight="1">
      <c r="A40" s="83">
        <v>44309.0</v>
      </c>
      <c r="B40" s="84" t="s">
        <v>57</v>
      </c>
      <c r="C40" s="84">
        <v>5130579.0</v>
      </c>
      <c r="D40" s="85"/>
      <c r="E40" s="84" t="s">
        <v>58</v>
      </c>
      <c r="F40" s="86"/>
      <c r="G40" s="86">
        <v>50.0</v>
      </c>
      <c r="H40" s="86"/>
      <c r="I40" s="86">
        <v>2000.0</v>
      </c>
      <c r="J40" s="86">
        <v>33244.0</v>
      </c>
      <c r="K40" s="86"/>
      <c r="L40" s="87">
        <v>0.0</v>
      </c>
      <c r="M40" s="86"/>
      <c r="N40" s="86">
        <f t="shared" si="1"/>
        <v>0</v>
      </c>
      <c r="O40" s="88"/>
      <c r="P40" s="86"/>
      <c r="Q40" s="86"/>
      <c r="R40" s="86">
        <v>77.25</v>
      </c>
      <c r="S40" s="86">
        <v>2.0</v>
      </c>
      <c r="T40" s="86"/>
      <c r="U40" s="86"/>
      <c r="V40" s="86">
        <v>3.0</v>
      </c>
      <c r="W40" s="86">
        <v>10.6</v>
      </c>
      <c r="X40" s="86">
        <v>7.35</v>
      </c>
      <c r="Y40" s="86">
        <f t="shared" si="2"/>
        <v>100.2</v>
      </c>
      <c r="Z40" s="86">
        <f t="shared" si="3"/>
        <v>150.2</v>
      </c>
      <c r="AA40" s="88"/>
      <c r="AB40" s="86"/>
      <c r="AC40" s="86"/>
      <c r="AD40" s="86"/>
      <c r="AE40" s="86">
        <v>0.0</v>
      </c>
      <c r="AF40" s="86"/>
      <c r="AG40" s="87">
        <v>0.0</v>
      </c>
      <c r="AH40" s="86" t="str">
        <f t="shared" si="4"/>
        <v/>
      </c>
      <c r="AI40" s="88"/>
      <c r="AJ40" s="86">
        <v>4.75</v>
      </c>
      <c r="AK40" s="86">
        <v>95.0</v>
      </c>
      <c r="AL40" s="86"/>
      <c r="AM40" s="86">
        <v>1.6</v>
      </c>
      <c r="AN40" s="86">
        <v>3.0</v>
      </c>
      <c r="AO40" s="86"/>
      <c r="AP40" s="86">
        <v>95.0</v>
      </c>
      <c r="AQ40" s="86"/>
      <c r="AR40" s="86"/>
      <c r="AS40" s="86">
        <f t="shared" si="5"/>
        <v>199.35</v>
      </c>
      <c r="AT40" s="86">
        <f t="shared" si="6"/>
        <v>199.35</v>
      </c>
    </row>
    <row r="41" ht="15.75" customHeight="1">
      <c r="A41" s="83">
        <v>44309.0</v>
      </c>
      <c r="B41" s="84" t="s">
        <v>57</v>
      </c>
      <c r="C41" s="84">
        <v>5198562.0</v>
      </c>
      <c r="D41" s="85"/>
      <c r="E41" s="84" t="s">
        <v>58</v>
      </c>
      <c r="F41" s="86"/>
      <c r="G41" s="86">
        <v>62.5</v>
      </c>
      <c r="H41" s="86"/>
      <c r="I41" s="86"/>
      <c r="J41" s="86">
        <v>10443.63</v>
      </c>
      <c r="K41" s="86">
        <v>626.62</v>
      </c>
      <c r="L41" s="87">
        <v>0.07</v>
      </c>
      <c r="M41" s="86">
        <v>50.0</v>
      </c>
      <c r="N41" s="86">
        <f t="shared" si="1"/>
        <v>676.62</v>
      </c>
      <c r="O41" s="88"/>
      <c r="P41" s="86"/>
      <c r="Q41" s="86"/>
      <c r="R41" s="86">
        <v>85.25</v>
      </c>
      <c r="S41" s="86">
        <v>2.0</v>
      </c>
      <c r="T41" s="86"/>
      <c r="U41" s="86"/>
      <c r="V41" s="86">
        <v>3.0</v>
      </c>
      <c r="W41" s="86">
        <v>10.6</v>
      </c>
      <c r="X41" s="86">
        <v>7.35</v>
      </c>
      <c r="Y41" s="86">
        <f t="shared" si="2"/>
        <v>108.2</v>
      </c>
      <c r="Z41" s="86">
        <f t="shared" si="3"/>
        <v>847.32</v>
      </c>
      <c r="AA41" s="88"/>
      <c r="AB41" s="86"/>
      <c r="AC41" s="86">
        <v>10443.63</v>
      </c>
      <c r="AD41" s="86"/>
      <c r="AE41" s="86">
        <v>0.0</v>
      </c>
      <c r="AF41" s="86">
        <v>676.62</v>
      </c>
      <c r="AG41" s="87">
        <v>0.0</v>
      </c>
      <c r="AH41" s="86">
        <f t="shared" si="4"/>
        <v>676.62</v>
      </c>
      <c r="AI41" s="88"/>
      <c r="AJ41" s="86">
        <v>4.75</v>
      </c>
      <c r="AK41" s="86">
        <v>103.0</v>
      </c>
      <c r="AL41" s="86">
        <v>225.0</v>
      </c>
      <c r="AM41" s="86">
        <v>1.6</v>
      </c>
      <c r="AN41" s="86">
        <v>3.0</v>
      </c>
      <c r="AO41" s="86"/>
      <c r="AP41" s="86"/>
      <c r="AQ41" s="86"/>
      <c r="AR41" s="86"/>
      <c r="AS41" s="86">
        <f t="shared" si="5"/>
        <v>337.35</v>
      </c>
      <c r="AT41" s="86">
        <f t="shared" si="6"/>
        <v>1013.97</v>
      </c>
    </row>
    <row r="42" ht="15.75" customHeight="1">
      <c r="A42" s="83">
        <v>44309.0</v>
      </c>
      <c r="B42" s="84" t="s">
        <v>57</v>
      </c>
      <c r="C42" s="84">
        <v>5233153.0</v>
      </c>
      <c r="D42" s="85"/>
      <c r="E42" s="84" t="s">
        <v>58</v>
      </c>
      <c r="F42" s="86"/>
      <c r="G42" s="86">
        <v>50.0</v>
      </c>
      <c r="H42" s="86"/>
      <c r="I42" s="86"/>
      <c r="J42" s="86">
        <v>61019.0</v>
      </c>
      <c r="K42" s="86">
        <v>3661.14</v>
      </c>
      <c r="L42" s="87">
        <v>0.07</v>
      </c>
      <c r="M42" s="86">
        <v>50.0</v>
      </c>
      <c r="N42" s="86">
        <f t="shared" si="1"/>
        <v>3711.14</v>
      </c>
      <c r="O42" s="88"/>
      <c r="P42" s="86">
        <v>225.0</v>
      </c>
      <c r="Q42" s="86"/>
      <c r="R42" s="86">
        <v>77.25</v>
      </c>
      <c r="S42" s="86">
        <v>2.0</v>
      </c>
      <c r="T42" s="86">
        <v>28.0</v>
      </c>
      <c r="U42" s="86">
        <v>32.5</v>
      </c>
      <c r="V42" s="86">
        <v>3.0</v>
      </c>
      <c r="W42" s="86">
        <v>10.6</v>
      </c>
      <c r="X42" s="86"/>
      <c r="Y42" s="86">
        <f t="shared" si="2"/>
        <v>378.35</v>
      </c>
      <c r="Z42" s="86">
        <f t="shared" si="3"/>
        <v>4139.49</v>
      </c>
      <c r="AA42" s="88"/>
      <c r="AB42" s="86"/>
      <c r="AC42" s="86">
        <v>61019.0</v>
      </c>
      <c r="AD42" s="86"/>
      <c r="AE42" s="86">
        <v>0.0</v>
      </c>
      <c r="AF42" s="86">
        <v>3711.14</v>
      </c>
      <c r="AG42" s="87">
        <v>0.0</v>
      </c>
      <c r="AH42" s="86">
        <f t="shared" si="4"/>
        <v>3711.14</v>
      </c>
      <c r="AI42" s="88"/>
      <c r="AJ42" s="86">
        <v>4.75</v>
      </c>
      <c r="AK42" s="86">
        <v>93.0</v>
      </c>
      <c r="AL42" s="86">
        <v>225.0</v>
      </c>
      <c r="AM42" s="86">
        <v>114.2</v>
      </c>
      <c r="AN42" s="86">
        <v>6.0</v>
      </c>
      <c r="AO42" s="86"/>
      <c r="AP42" s="86"/>
      <c r="AQ42" s="86">
        <v>4.7</v>
      </c>
      <c r="AR42" s="86"/>
      <c r="AS42" s="86">
        <f t="shared" si="5"/>
        <v>447.65</v>
      </c>
      <c r="AT42" s="86">
        <f t="shared" si="6"/>
        <v>4158.79</v>
      </c>
    </row>
    <row r="43" ht="15.75" customHeight="1">
      <c r="A43" s="83">
        <v>44309.0</v>
      </c>
      <c r="B43" s="84" t="s">
        <v>57</v>
      </c>
      <c r="C43" s="84">
        <v>5234652.0</v>
      </c>
      <c r="D43" s="85"/>
      <c r="E43" s="84" t="s">
        <v>58</v>
      </c>
      <c r="F43" s="86"/>
      <c r="G43" s="86">
        <v>135.0</v>
      </c>
      <c r="H43" s="86"/>
      <c r="I43" s="86">
        <v>20000.0</v>
      </c>
      <c r="J43" s="86">
        <v>18819.0</v>
      </c>
      <c r="K43" s="86"/>
      <c r="L43" s="87">
        <v>0.0</v>
      </c>
      <c r="M43" s="86"/>
      <c r="N43" s="86">
        <f t="shared" si="1"/>
        <v>0</v>
      </c>
      <c r="O43" s="88"/>
      <c r="P43" s="86"/>
      <c r="Q43" s="86"/>
      <c r="R43" s="86">
        <v>77.25</v>
      </c>
      <c r="S43" s="86">
        <v>2.0</v>
      </c>
      <c r="T43" s="86">
        <v>28.0</v>
      </c>
      <c r="U43" s="86">
        <v>32.5</v>
      </c>
      <c r="V43" s="86">
        <v>3.0</v>
      </c>
      <c r="W43" s="86">
        <v>10.6</v>
      </c>
      <c r="X43" s="86"/>
      <c r="Y43" s="86">
        <f t="shared" si="2"/>
        <v>153.35</v>
      </c>
      <c r="Z43" s="86">
        <f t="shared" si="3"/>
        <v>288.35</v>
      </c>
      <c r="AA43" s="88"/>
      <c r="AB43" s="86"/>
      <c r="AC43" s="86"/>
      <c r="AD43" s="86"/>
      <c r="AE43" s="86">
        <v>0.0</v>
      </c>
      <c r="AF43" s="86"/>
      <c r="AG43" s="87">
        <v>0.0</v>
      </c>
      <c r="AH43" s="86" t="str">
        <f t="shared" si="4"/>
        <v/>
      </c>
      <c r="AI43" s="88"/>
      <c r="AJ43" s="86">
        <v>4.75</v>
      </c>
      <c r="AK43" s="86">
        <v>95.0</v>
      </c>
      <c r="AL43" s="86"/>
      <c r="AM43" s="86">
        <v>71.1</v>
      </c>
      <c r="AN43" s="86">
        <v>3.0</v>
      </c>
      <c r="AO43" s="86"/>
      <c r="AP43" s="86">
        <v>95.0</v>
      </c>
      <c r="AQ43" s="86"/>
      <c r="AR43" s="86"/>
      <c r="AS43" s="86">
        <f t="shared" si="5"/>
        <v>268.85</v>
      </c>
      <c r="AT43" s="86">
        <f t="shared" si="6"/>
        <v>268.85</v>
      </c>
    </row>
    <row r="44" ht="15.75" customHeight="1">
      <c r="A44" s="83">
        <v>44309.0</v>
      </c>
      <c r="B44" s="84" t="s">
        <v>57</v>
      </c>
      <c r="C44" s="84">
        <v>5324019.0</v>
      </c>
      <c r="D44" s="85"/>
      <c r="E44" s="84" t="s">
        <v>58</v>
      </c>
      <c r="F44" s="86"/>
      <c r="G44" s="86">
        <v>130.0</v>
      </c>
      <c r="H44" s="86"/>
      <c r="I44" s="86"/>
      <c r="J44" s="86">
        <v>60059.0</v>
      </c>
      <c r="K44" s="86">
        <v>3603.54</v>
      </c>
      <c r="L44" s="87">
        <v>0.075</v>
      </c>
      <c r="M44" s="86">
        <v>75.0</v>
      </c>
      <c r="N44" s="86">
        <f t="shared" si="1"/>
        <v>3678.54</v>
      </c>
      <c r="O44" s="88"/>
      <c r="P44" s="86">
        <v>225.0</v>
      </c>
      <c r="Q44" s="86"/>
      <c r="R44" s="86">
        <v>77.25</v>
      </c>
      <c r="S44" s="86">
        <v>2.0</v>
      </c>
      <c r="T44" s="86">
        <v>28.0</v>
      </c>
      <c r="U44" s="86">
        <v>87.75</v>
      </c>
      <c r="V44" s="86">
        <v>3.0</v>
      </c>
      <c r="W44" s="86">
        <v>10.6</v>
      </c>
      <c r="X44" s="86"/>
      <c r="Y44" s="86">
        <f t="shared" si="2"/>
        <v>433.6</v>
      </c>
      <c r="Z44" s="86">
        <f t="shared" si="3"/>
        <v>4242.14</v>
      </c>
      <c r="AA44" s="88"/>
      <c r="AB44" s="86"/>
      <c r="AC44" s="86">
        <v>60059.0</v>
      </c>
      <c r="AD44" s="86"/>
      <c r="AE44" s="86">
        <v>0.0</v>
      </c>
      <c r="AF44" s="86">
        <v>3678.54</v>
      </c>
      <c r="AG44" s="87">
        <v>0.0</v>
      </c>
      <c r="AH44" s="86">
        <f t="shared" si="4"/>
        <v>3678.54</v>
      </c>
      <c r="AI44" s="88"/>
      <c r="AJ44" s="86">
        <v>4.75</v>
      </c>
      <c r="AK44" s="86">
        <v>93.0</v>
      </c>
      <c r="AL44" s="86">
        <v>225.0</v>
      </c>
      <c r="AM44" s="86">
        <v>114.2</v>
      </c>
      <c r="AN44" s="86">
        <v>6.0</v>
      </c>
      <c r="AO44" s="86"/>
      <c r="AP44" s="86"/>
      <c r="AQ44" s="86">
        <v>4.7</v>
      </c>
      <c r="AR44" s="86"/>
      <c r="AS44" s="86">
        <f t="shared" si="5"/>
        <v>447.65</v>
      </c>
      <c r="AT44" s="86">
        <f t="shared" si="6"/>
        <v>4126.19</v>
      </c>
    </row>
    <row r="45" ht="15.75" customHeight="1">
      <c r="A45" s="83">
        <v>44309.0</v>
      </c>
      <c r="B45" s="84" t="s">
        <v>57</v>
      </c>
      <c r="C45" s="84">
        <v>5372532.0</v>
      </c>
      <c r="D45" s="85"/>
      <c r="E45" s="84" t="s">
        <v>58</v>
      </c>
      <c r="F45" s="86"/>
      <c r="G45" s="86">
        <v>110.0</v>
      </c>
      <c r="H45" s="86"/>
      <c r="I45" s="86"/>
      <c r="J45" s="86">
        <v>24367.0</v>
      </c>
      <c r="K45" s="86">
        <v>1462.02</v>
      </c>
      <c r="L45" s="87">
        <v>0.065</v>
      </c>
      <c r="M45" s="86">
        <v>25.0</v>
      </c>
      <c r="N45" s="86">
        <f t="shared" si="1"/>
        <v>1487.02</v>
      </c>
      <c r="O45" s="88"/>
      <c r="P45" s="86">
        <v>225.0</v>
      </c>
      <c r="Q45" s="86"/>
      <c r="R45" s="86">
        <v>77.25</v>
      </c>
      <c r="S45" s="86">
        <v>2.0</v>
      </c>
      <c r="T45" s="86">
        <v>28.0</v>
      </c>
      <c r="U45" s="86">
        <v>10.0</v>
      </c>
      <c r="V45" s="86">
        <v>3.0</v>
      </c>
      <c r="W45" s="86">
        <v>10.6</v>
      </c>
      <c r="X45" s="86"/>
      <c r="Y45" s="86">
        <f t="shared" si="2"/>
        <v>355.85</v>
      </c>
      <c r="Z45" s="86">
        <f t="shared" si="3"/>
        <v>1952.87</v>
      </c>
      <c r="AA45" s="88"/>
      <c r="AB45" s="86"/>
      <c r="AC45" s="86">
        <v>24367.0</v>
      </c>
      <c r="AD45" s="86"/>
      <c r="AE45" s="86">
        <v>0.0</v>
      </c>
      <c r="AF45" s="86">
        <v>1487.02</v>
      </c>
      <c r="AG45" s="87">
        <v>0.0</v>
      </c>
      <c r="AH45" s="86">
        <f t="shared" si="4"/>
        <v>1487.02</v>
      </c>
      <c r="AI45" s="88"/>
      <c r="AJ45" s="86">
        <v>4.75</v>
      </c>
      <c r="AK45" s="86">
        <v>73.0</v>
      </c>
      <c r="AL45" s="86"/>
      <c r="AM45" s="86">
        <v>57.9</v>
      </c>
      <c r="AN45" s="86">
        <v>3.0</v>
      </c>
      <c r="AO45" s="86"/>
      <c r="AP45" s="86"/>
      <c r="AQ45" s="86">
        <v>4.7</v>
      </c>
      <c r="AR45" s="86"/>
      <c r="AS45" s="86">
        <f t="shared" si="5"/>
        <v>143.35</v>
      </c>
      <c r="AT45" s="86">
        <f t="shared" si="6"/>
        <v>1630.37</v>
      </c>
    </row>
    <row r="46" ht="15.75" customHeight="1">
      <c r="A46" s="83">
        <v>44309.0</v>
      </c>
      <c r="B46" s="84" t="s">
        <v>57</v>
      </c>
      <c r="C46" s="84">
        <v>5378224.0</v>
      </c>
      <c r="D46" s="85"/>
      <c r="E46" s="84" t="s">
        <v>58</v>
      </c>
      <c r="F46" s="86"/>
      <c r="G46" s="86">
        <v>119.0</v>
      </c>
      <c r="H46" s="86"/>
      <c r="I46" s="86">
        <v>4500.0</v>
      </c>
      <c r="J46" s="86">
        <v>20490.67</v>
      </c>
      <c r="K46" s="86"/>
      <c r="L46" s="87">
        <v>0.0</v>
      </c>
      <c r="M46" s="86"/>
      <c r="N46" s="86">
        <f t="shared" si="1"/>
        <v>0</v>
      </c>
      <c r="O46" s="88"/>
      <c r="P46" s="86"/>
      <c r="Q46" s="86"/>
      <c r="R46" s="86">
        <v>85.25</v>
      </c>
      <c r="S46" s="86">
        <v>2.0</v>
      </c>
      <c r="T46" s="86"/>
      <c r="U46" s="86"/>
      <c r="V46" s="86">
        <v>3.0</v>
      </c>
      <c r="W46" s="86">
        <v>10.6</v>
      </c>
      <c r="X46" s="86">
        <v>7.35</v>
      </c>
      <c r="Y46" s="86">
        <f t="shared" si="2"/>
        <v>108.2</v>
      </c>
      <c r="Z46" s="86">
        <f t="shared" si="3"/>
        <v>227.2</v>
      </c>
      <c r="AA46" s="88"/>
      <c r="AB46" s="86"/>
      <c r="AC46" s="86"/>
      <c r="AD46" s="86"/>
      <c r="AE46" s="86">
        <v>0.0</v>
      </c>
      <c r="AF46" s="86"/>
      <c r="AG46" s="87">
        <v>0.0</v>
      </c>
      <c r="AH46" s="86" t="str">
        <f t="shared" si="4"/>
        <v/>
      </c>
      <c r="AI46" s="88"/>
      <c r="AJ46" s="86">
        <v>4.75</v>
      </c>
      <c r="AK46" s="86">
        <v>103.0</v>
      </c>
      <c r="AL46" s="86"/>
      <c r="AM46" s="86">
        <v>1.6</v>
      </c>
      <c r="AN46" s="86">
        <v>3.0</v>
      </c>
      <c r="AO46" s="86"/>
      <c r="AP46" s="86"/>
      <c r="AQ46" s="86"/>
      <c r="AR46" s="86"/>
      <c r="AS46" s="86">
        <f t="shared" si="5"/>
        <v>112.35</v>
      </c>
      <c r="AT46" s="86">
        <f t="shared" si="6"/>
        <v>112.35</v>
      </c>
    </row>
    <row r="47" ht="15.75" customHeight="1">
      <c r="A47" s="83">
        <v>44316.0</v>
      </c>
      <c r="B47" s="84" t="s">
        <v>57</v>
      </c>
      <c r="C47" s="84">
        <v>4973570.0</v>
      </c>
      <c r="D47" s="85"/>
      <c r="E47" s="84" t="s">
        <v>58</v>
      </c>
      <c r="F47" s="86"/>
      <c r="G47" s="86">
        <v>62.5</v>
      </c>
      <c r="H47" s="86"/>
      <c r="I47" s="86">
        <v>6500.0</v>
      </c>
      <c r="J47" s="86">
        <v>31033.0</v>
      </c>
      <c r="K47" s="86">
        <v>1861.98</v>
      </c>
      <c r="L47" s="87">
        <v>0.07</v>
      </c>
      <c r="M47" s="86">
        <v>50.0</v>
      </c>
      <c r="N47" s="86">
        <f t="shared" si="1"/>
        <v>1911.98</v>
      </c>
      <c r="O47" s="88"/>
      <c r="P47" s="86">
        <v>225.0</v>
      </c>
      <c r="Q47" s="86"/>
      <c r="R47" s="86">
        <v>77.25</v>
      </c>
      <c r="S47" s="86">
        <v>2.0</v>
      </c>
      <c r="T47" s="86">
        <v>28.0</v>
      </c>
      <c r="U47" s="86">
        <v>60.75</v>
      </c>
      <c r="V47" s="86">
        <v>3.0</v>
      </c>
      <c r="W47" s="86">
        <v>10.6</v>
      </c>
      <c r="X47" s="86"/>
      <c r="Y47" s="86">
        <f t="shared" si="2"/>
        <v>406.6</v>
      </c>
      <c r="Z47" s="86">
        <f t="shared" si="3"/>
        <v>2381.08</v>
      </c>
      <c r="AA47" s="88"/>
      <c r="AB47" s="86"/>
      <c r="AC47" s="86">
        <v>31033.0</v>
      </c>
      <c r="AD47" s="86"/>
      <c r="AE47" s="86">
        <v>0.0</v>
      </c>
      <c r="AF47" s="86">
        <v>1911.98</v>
      </c>
      <c r="AG47" s="87">
        <v>0.0</v>
      </c>
      <c r="AH47" s="86">
        <f t="shared" si="4"/>
        <v>1911.98</v>
      </c>
      <c r="AI47" s="88"/>
      <c r="AJ47" s="86">
        <v>4.75</v>
      </c>
      <c r="AK47" s="86">
        <v>93.0</v>
      </c>
      <c r="AL47" s="86">
        <v>225.0</v>
      </c>
      <c r="AM47" s="86">
        <v>114.2</v>
      </c>
      <c r="AN47" s="86">
        <v>6.0</v>
      </c>
      <c r="AO47" s="86"/>
      <c r="AP47" s="86"/>
      <c r="AQ47" s="86">
        <v>4.7</v>
      </c>
      <c r="AR47" s="86"/>
      <c r="AS47" s="86">
        <f t="shared" si="5"/>
        <v>447.65</v>
      </c>
      <c r="AT47" s="86">
        <f t="shared" si="6"/>
        <v>2359.63</v>
      </c>
    </row>
    <row r="48" ht="15.75" customHeight="1">
      <c r="A48" s="83">
        <v>44316.0</v>
      </c>
      <c r="B48" s="84" t="s">
        <v>57</v>
      </c>
      <c r="C48" s="84">
        <v>5005396.0</v>
      </c>
      <c r="D48" s="85"/>
      <c r="E48" s="84" t="s">
        <v>58</v>
      </c>
      <c r="F48" s="86"/>
      <c r="G48" s="86">
        <v>135.0</v>
      </c>
      <c r="H48" s="86"/>
      <c r="I48" s="86"/>
      <c r="J48" s="86">
        <v>20145.0</v>
      </c>
      <c r="K48" s="86">
        <v>1208.7</v>
      </c>
      <c r="L48" s="87">
        <v>0.07</v>
      </c>
      <c r="M48" s="86">
        <v>50.0</v>
      </c>
      <c r="N48" s="86">
        <f t="shared" si="1"/>
        <v>1258.7</v>
      </c>
      <c r="O48" s="88"/>
      <c r="P48" s="86">
        <v>225.0</v>
      </c>
      <c r="Q48" s="86"/>
      <c r="R48" s="86">
        <v>85.25</v>
      </c>
      <c r="S48" s="86"/>
      <c r="T48" s="86">
        <v>28.0</v>
      </c>
      <c r="U48" s="86">
        <v>32.5</v>
      </c>
      <c r="V48" s="86">
        <v>3.0</v>
      </c>
      <c r="W48" s="86">
        <v>10.6</v>
      </c>
      <c r="X48" s="86"/>
      <c r="Y48" s="86">
        <f t="shared" si="2"/>
        <v>384.35</v>
      </c>
      <c r="Z48" s="86">
        <f t="shared" si="3"/>
        <v>1778.05</v>
      </c>
      <c r="AA48" s="88"/>
      <c r="AB48" s="86"/>
      <c r="AC48" s="86">
        <v>20145.0</v>
      </c>
      <c r="AD48" s="86"/>
      <c r="AE48" s="86">
        <v>0.0</v>
      </c>
      <c r="AF48" s="86">
        <v>1283.7</v>
      </c>
      <c r="AG48" s="87">
        <v>0.0</v>
      </c>
      <c r="AH48" s="86">
        <f t="shared" si="4"/>
        <v>1283.7</v>
      </c>
      <c r="AI48" s="88"/>
      <c r="AJ48" s="86">
        <v>8.25</v>
      </c>
      <c r="AK48" s="86">
        <v>107.5</v>
      </c>
      <c r="AL48" s="86"/>
      <c r="AM48" s="86">
        <v>1.6</v>
      </c>
      <c r="AN48" s="86">
        <v>3.0</v>
      </c>
      <c r="AO48" s="86"/>
      <c r="AP48" s="86"/>
      <c r="AQ48" s="86"/>
      <c r="AR48" s="86"/>
      <c r="AS48" s="86">
        <f t="shared" si="5"/>
        <v>120.35</v>
      </c>
      <c r="AT48" s="86">
        <f t="shared" si="6"/>
        <v>1404.05</v>
      </c>
    </row>
    <row r="49" ht="15.75" customHeight="1">
      <c r="A49" s="83">
        <v>44316.0</v>
      </c>
      <c r="B49" s="84" t="s">
        <v>57</v>
      </c>
      <c r="C49" s="84">
        <v>5041000.0</v>
      </c>
      <c r="D49" s="85"/>
      <c r="E49" s="84" t="s">
        <v>58</v>
      </c>
      <c r="F49" s="86"/>
      <c r="G49" s="86">
        <v>50.0</v>
      </c>
      <c r="H49" s="86"/>
      <c r="I49" s="86"/>
      <c r="J49" s="86">
        <v>66895.0</v>
      </c>
      <c r="K49" s="86">
        <v>4013.7</v>
      </c>
      <c r="L49" s="87">
        <v>0.07</v>
      </c>
      <c r="M49" s="86">
        <v>50.0</v>
      </c>
      <c r="N49" s="86">
        <f t="shared" si="1"/>
        <v>4063.7</v>
      </c>
      <c r="O49" s="88"/>
      <c r="P49" s="86">
        <v>225.0</v>
      </c>
      <c r="Q49" s="86"/>
      <c r="R49" s="86">
        <v>77.25</v>
      </c>
      <c r="S49" s="86">
        <v>2.0</v>
      </c>
      <c r="T49" s="86">
        <v>28.0</v>
      </c>
      <c r="U49" s="86">
        <v>32.5</v>
      </c>
      <c r="V49" s="86">
        <v>3.0</v>
      </c>
      <c r="W49" s="86">
        <v>10.6</v>
      </c>
      <c r="X49" s="86"/>
      <c r="Y49" s="86">
        <f t="shared" si="2"/>
        <v>378.35</v>
      </c>
      <c r="Z49" s="86">
        <f t="shared" si="3"/>
        <v>4492.05</v>
      </c>
      <c r="AA49" s="88"/>
      <c r="AB49" s="86"/>
      <c r="AC49" s="86"/>
      <c r="AD49" s="86"/>
      <c r="AE49" s="86">
        <v>0.0</v>
      </c>
      <c r="AF49" s="86"/>
      <c r="AG49" s="87">
        <v>0.0</v>
      </c>
      <c r="AH49" s="86" t="str">
        <f t="shared" si="4"/>
        <v/>
      </c>
      <c r="AI49" s="88"/>
      <c r="AJ49" s="86">
        <v>4.75</v>
      </c>
      <c r="AK49" s="86">
        <v>74.0</v>
      </c>
      <c r="AL49" s="86"/>
      <c r="AM49" s="86">
        <v>181.95</v>
      </c>
      <c r="AN49" s="86">
        <v>6.0</v>
      </c>
      <c r="AO49" s="86"/>
      <c r="AP49" s="86"/>
      <c r="AQ49" s="86">
        <v>4.7</v>
      </c>
      <c r="AR49" s="86"/>
      <c r="AS49" s="86">
        <f t="shared" si="5"/>
        <v>271.4</v>
      </c>
      <c r="AT49" s="86">
        <f t="shared" si="6"/>
        <v>271.4</v>
      </c>
    </row>
    <row r="50" ht="15.75" customHeight="1">
      <c r="A50" s="83">
        <v>44316.0</v>
      </c>
      <c r="B50" s="84" t="s">
        <v>57</v>
      </c>
      <c r="C50" s="84">
        <v>5172699.0</v>
      </c>
      <c r="D50" s="85"/>
      <c r="E50" s="84" t="s">
        <v>58</v>
      </c>
      <c r="F50" s="86"/>
      <c r="G50" s="86">
        <v>110.0</v>
      </c>
      <c r="H50" s="86"/>
      <c r="I50" s="86"/>
      <c r="J50" s="86">
        <v>144824.0</v>
      </c>
      <c r="K50" s="86">
        <v>8689.44</v>
      </c>
      <c r="L50" s="87">
        <v>0.07</v>
      </c>
      <c r="M50" s="86">
        <v>50.0</v>
      </c>
      <c r="N50" s="86">
        <f t="shared" si="1"/>
        <v>8739.44</v>
      </c>
      <c r="O50" s="88"/>
      <c r="P50" s="86"/>
      <c r="Q50" s="86"/>
      <c r="R50" s="86">
        <v>77.25</v>
      </c>
      <c r="S50" s="86">
        <v>2.0</v>
      </c>
      <c r="T50" s="86">
        <v>28.0</v>
      </c>
      <c r="U50" s="86">
        <v>32.5</v>
      </c>
      <c r="V50" s="86">
        <v>3.0</v>
      </c>
      <c r="W50" s="86">
        <v>10.6</v>
      </c>
      <c r="X50" s="86"/>
      <c r="Y50" s="86">
        <f t="shared" si="2"/>
        <v>153.35</v>
      </c>
      <c r="Z50" s="86">
        <f t="shared" si="3"/>
        <v>9002.79</v>
      </c>
      <c r="AA50" s="88"/>
      <c r="AB50" s="86"/>
      <c r="AC50" s="86">
        <v>144854.0</v>
      </c>
      <c r="AD50" s="86"/>
      <c r="AE50" s="86">
        <v>0.0</v>
      </c>
      <c r="AF50" s="86">
        <v>8741.24</v>
      </c>
      <c r="AG50" s="87">
        <v>0.0</v>
      </c>
      <c r="AH50" s="86">
        <f t="shared" si="4"/>
        <v>8741.24</v>
      </c>
      <c r="AI50" s="88"/>
      <c r="AJ50" s="86">
        <v>8.25</v>
      </c>
      <c r="AK50" s="86">
        <v>97.5</v>
      </c>
      <c r="AL50" s="86">
        <v>225.0</v>
      </c>
      <c r="AM50" s="86">
        <v>108.4</v>
      </c>
      <c r="AN50" s="86">
        <v>3.0</v>
      </c>
      <c r="AO50" s="86"/>
      <c r="AP50" s="86"/>
      <c r="AQ50" s="86">
        <v>4.7</v>
      </c>
      <c r="AR50" s="86"/>
      <c r="AS50" s="86">
        <f t="shared" si="5"/>
        <v>446.85</v>
      </c>
      <c r="AT50" s="86">
        <f t="shared" si="6"/>
        <v>9188.09</v>
      </c>
    </row>
    <row r="51" ht="15.75" customHeight="1">
      <c r="A51" s="83">
        <v>44316.0</v>
      </c>
      <c r="B51" s="84" t="s">
        <v>57</v>
      </c>
      <c r="C51" s="84">
        <v>5213434.0</v>
      </c>
      <c r="D51" s="85"/>
      <c r="E51" s="84" t="s">
        <v>58</v>
      </c>
      <c r="F51" s="86"/>
      <c r="G51" s="86">
        <v>135.0</v>
      </c>
      <c r="H51" s="86"/>
      <c r="I51" s="86"/>
      <c r="J51" s="86">
        <v>131165.47</v>
      </c>
      <c r="K51" s="86">
        <v>7869.93</v>
      </c>
      <c r="L51" s="87">
        <v>0.07</v>
      </c>
      <c r="M51" s="86">
        <v>50.0</v>
      </c>
      <c r="N51" s="86">
        <f t="shared" si="1"/>
        <v>7919.93</v>
      </c>
      <c r="O51" s="88"/>
      <c r="P51" s="86"/>
      <c r="Q51" s="86"/>
      <c r="R51" s="86">
        <v>77.25</v>
      </c>
      <c r="S51" s="86">
        <v>2.0</v>
      </c>
      <c r="T51" s="86">
        <v>28.0</v>
      </c>
      <c r="U51" s="86">
        <v>32.5</v>
      </c>
      <c r="V51" s="86">
        <v>3.0</v>
      </c>
      <c r="W51" s="86">
        <v>10.6</v>
      </c>
      <c r="X51" s="86"/>
      <c r="Y51" s="86">
        <f t="shared" si="2"/>
        <v>153.35</v>
      </c>
      <c r="Z51" s="86">
        <f t="shared" si="3"/>
        <v>8208.28</v>
      </c>
      <c r="AA51" s="88"/>
      <c r="AB51" s="86"/>
      <c r="AC51" s="86"/>
      <c r="AD51" s="86"/>
      <c r="AE51" s="86">
        <v>0.0</v>
      </c>
      <c r="AF51" s="86"/>
      <c r="AG51" s="87">
        <v>0.0</v>
      </c>
      <c r="AH51" s="86" t="str">
        <f t="shared" si="4"/>
        <v/>
      </c>
      <c r="AI51" s="88"/>
      <c r="AJ51" s="86">
        <v>4.75</v>
      </c>
      <c r="AK51" s="86">
        <v>74.0</v>
      </c>
      <c r="AL51" s="86"/>
      <c r="AM51" s="86">
        <v>191.2</v>
      </c>
      <c r="AN51" s="86">
        <v>6.0</v>
      </c>
      <c r="AO51" s="86"/>
      <c r="AP51" s="86"/>
      <c r="AQ51" s="86">
        <v>4.7</v>
      </c>
      <c r="AR51" s="86"/>
      <c r="AS51" s="86">
        <f t="shared" si="5"/>
        <v>280.65</v>
      </c>
      <c r="AT51" s="86">
        <f t="shared" si="6"/>
        <v>280.65</v>
      </c>
    </row>
    <row r="52" ht="15.75" customHeight="1">
      <c r="A52" s="83">
        <v>44316.0</v>
      </c>
      <c r="B52" s="84" t="s">
        <v>57</v>
      </c>
      <c r="C52" s="84">
        <v>5302239.0</v>
      </c>
      <c r="D52" s="85"/>
      <c r="E52" s="84" t="s">
        <v>58</v>
      </c>
      <c r="F52" s="86"/>
      <c r="G52" s="86">
        <v>135.0</v>
      </c>
      <c r="H52" s="86"/>
      <c r="I52" s="86"/>
      <c r="J52" s="86">
        <v>221035.0</v>
      </c>
      <c r="K52" s="86">
        <v>13262.1</v>
      </c>
      <c r="L52" s="87">
        <v>0.07</v>
      </c>
      <c r="M52" s="86">
        <v>50.0</v>
      </c>
      <c r="N52" s="86">
        <f t="shared" si="1"/>
        <v>13312.1</v>
      </c>
      <c r="O52" s="88"/>
      <c r="P52" s="86"/>
      <c r="Q52" s="86"/>
      <c r="R52" s="86">
        <v>77.25</v>
      </c>
      <c r="S52" s="86">
        <v>2.0</v>
      </c>
      <c r="T52" s="86">
        <v>28.0</v>
      </c>
      <c r="U52" s="86">
        <v>32.5</v>
      </c>
      <c r="V52" s="86">
        <v>3.0</v>
      </c>
      <c r="W52" s="86">
        <v>10.6</v>
      </c>
      <c r="X52" s="86"/>
      <c r="Y52" s="86">
        <f t="shared" si="2"/>
        <v>153.35</v>
      </c>
      <c r="Z52" s="86">
        <f t="shared" si="3"/>
        <v>13600.45</v>
      </c>
      <c r="AA52" s="88"/>
      <c r="AB52" s="86"/>
      <c r="AC52" s="86">
        <v>221035.0</v>
      </c>
      <c r="AD52" s="86"/>
      <c r="AE52" s="86">
        <v>0.0</v>
      </c>
      <c r="AF52" s="86">
        <v>13312.1</v>
      </c>
      <c r="AG52" s="87">
        <v>0.0</v>
      </c>
      <c r="AH52" s="86">
        <f t="shared" si="4"/>
        <v>13312.1</v>
      </c>
      <c r="AI52" s="88"/>
      <c r="AJ52" s="86">
        <v>4.75</v>
      </c>
      <c r="AK52" s="86">
        <v>93.0</v>
      </c>
      <c r="AL52" s="86">
        <v>225.0</v>
      </c>
      <c r="AM52" s="86">
        <v>114.2</v>
      </c>
      <c r="AN52" s="86">
        <v>6.0</v>
      </c>
      <c r="AO52" s="86"/>
      <c r="AP52" s="86"/>
      <c r="AQ52" s="86">
        <v>4.7</v>
      </c>
      <c r="AR52" s="86"/>
      <c r="AS52" s="86">
        <f t="shared" si="5"/>
        <v>447.65</v>
      </c>
      <c r="AT52" s="86">
        <f t="shared" si="6"/>
        <v>13759.75</v>
      </c>
    </row>
    <row r="53" ht="15.75" customHeight="1">
      <c r="A53" s="83">
        <v>44316.0</v>
      </c>
      <c r="B53" s="84" t="s">
        <v>57</v>
      </c>
      <c r="C53" s="84">
        <v>5310373.0</v>
      </c>
      <c r="D53" s="85"/>
      <c r="E53" s="84" t="s">
        <v>58</v>
      </c>
      <c r="F53" s="86"/>
      <c r="G53" s="86">
        <v>119.0</v>
      </c>
      <c r="H53" s="86"/>
      <c r="I53" s="86"/>
      <c r="J53" s="86">
        <v>46699.12</v>
      </c>
      <c r="K53" s="86">
        <v>2801.95</v>
      </c>
      <c r="L53" s="87">
        <v>0.07</v>
      </c>
      <c r="M53" s="86">
        <v>50.0</v>
      </c>
      <c r="N53" s="86">
        <f t="shared" si="1"/>
        <v>2851.95</v>
      </c>
      <c r="O53" s="88"/>
      <c r="P53" s="86"/>
      <c r="Q53" s="86"/>
      <c r="R53" s="86">
        <v>77.25</v>
      </c>
      <c r="S53" s="86">
        <v>2.0</v>
      </c>
      <c r="T53" s="86">
        <v>28.0</v>
      </c>
      <c r="U53" s="86">
        <v>32.5</v>
      </c>
      <c r="V53" s="86">
        <v>3.0</v>
      </c>
      <c r="W53" s="86">
        <v>10.6</v>
      </c>
      <c r="X53" s="86"/>
      <c r="Y53" s="86">
        <f t="shared" si="2"/>
        <v>153.35</v>
      </c>
      <c r="Z53" s="86">
        <f t="shared" si="3"/>
        <v>3124.3</v>
      </c>
      <c r="AA53" s="88"/>
      <c r="AB53" s="86"/>
      <c r="AC53" s="86">
        <v>46699.12</v>
      </c>
      <c r="AD53" s="86"/>
      <c r="AE53" s="86">
        <v>0.0</v>
      </c>
      <c r="AF53" s="86">
        <v>2876.95</v>
      </c>
      <c r="AG53" s="87">
        <v>0.0</v>
      </c>
      <c r="AH53" s="86">
        <f t="shared" si="4"/>
        <v>2876.95</v>
      </c>
      <c r="AI53" s="88"/>
      <c r="AJ53" s="86">
        <v>8.25</v>
      </c>
      <c r="AK53" s="86">
        <v>97.5</v>
      </c>
      <c r="AL53" s="86">
        <v>225.0</v>
      </c>
      <c r="AM53" s="86">
        <v>108.4</v>
      </c>
      <c r="AN53" s="86">
        <v>3.0</v>
      </c>
      <c r="AO53" s="86"/>
      <c r="AP53" s="86"/>
      <c r="AQ53" s="86">
        <v>4.7</v>
      </c>
      <c r="AR53" s="86"/>
      <c r="AS53" s="86">
        <f t="shared" si="5"/>
        <v>446.85</v>
      </c>
      <c r="AT53" s="86">
        <f t="shared" si="6"/>
        <v>3323.8</v>
      </c>
    </row>
    <row r="54" ht="15.75" customHeight="1">
      <c r="A54" s="83">
        <v>44316.0</v>
      </c>
      <c r="B54" s="84" t="s">
        <v>57</v>
      </c>
      <c r="C54" s="84">
        <v>5336043.0</v>
      </c>
      <c r="D54" s="85"/>
      <c r="E54" s="84" t="s">
        <v>58</v>
      </c>
      <c r="F54" s="86"/>
      <c r="G54" s="86">
        <v>56.0</v>
      </c>
      <c r="H54" s="86"/>
      <c r="I54" s="86"/>
      <c r="J54" s="86">
        <v>69123.0</v>
      </c>
      <c r="K54" s="86">
        <v>4147.38</v>
      </c>
      <c r="L54" s="87">
        <v>0.07</v>
      </c>
      <c r="M54" s="86">
        <v>50.0</v>
      </c>
      <c r="N54" s="86">
        <f t="shared" si="1"/>
        <v>4197.38</v>
      </c>
      <c r="O54" s="88"/>
      <c r="P54" s="86">
        <v>225.0</v>
      </c>
      <c r="Q54" s="86"/>
      <c r="R54" s="86">
        <v>85.25</v>
      </c>
      <c r="S54" s="86">
        <v>2.0</v>
      </c>
      <c r="T54" s="86">
        <v>28.0</v>
      </c>
      <c r="U54" s="86">
        <v>32.5</v>
      </c>
      <c r="V54" s="86">
        <v>3.0</v>
      </c>
      <c r="W54" s="86">
        <v>10.6</v>
      </c>
      <c r="X54" s="86"/>
      <c r="Y54" s="86">
        <f t="shared" si="2"/>
        <v>386.35</v>
      </c>
      <c r="Z54" s="86">
        <f t="shared" si="3"/>
        <v>4639.73</v>
      </c>
      <c r="AA54" s="88"/>
      <c r="AB54" s="86"/>
      <c r="AC54" s="86">
        <v>69123.0</v>
      </c>
      <c r="AD54" s="86"/>
      <c r="AE54" s="86">
        <v>0.0</v>
      </c>
      <c r="AF54" s="86">
        <v>4197.38</v>
      </c>
      <c r="AG54" s="87">
        <v>0.0</v>
      </c>
      <c r="AH54" s="86">
        <f t="shared" si="4"/>
        <v>4197.38</v>
      </c>
      <c r="AI54" s="88"/>
      <c r="AJ54" s="86">
        <v>4.75</v>
      </c>
      <c r="AK54" s="86">
        <v>103.0</v>
      </c>
      <c r="AL54" s="86">
        <v>225.0</v>
      </c>
      <c r="AM54" s="86">
        <v>71.1</v>
      </c>
      <c r="AN54" s="86">
        <v>3.0</v>
      </c>
      <c r="AO54" s="86"/>
      <c r="AP54" s="86"/>
      <c r="AQ54" s="86">
        <v>4.7</v>
      </c>
      <c r="AR54" s="86"/>
      <c r="AS54" s="86">
        <f t="shared" si="5"/>
        <v>411.55</v>
      </c>
      <c r="AT54" s="86">
        <f t="shared" si="6"/>
        <v>4608.93</v>
      </c>
    </row>
    <row r="55" ht="15.75" customHeight="1">
      <c r="A55" s="83">
        <v>44316.0</v>
      </c>
      <c r="B55" s="84" t="s">
        <v>57</v>
      </c>
      <c r="C55" s="84">
        <v>5478082.0</v>
      </c>
      <c r="D55" s="85"/>
      <c r="E55" s="84" t="s">
        <v>58</v>
      </c>
      <c r="F55" s="86"/>
      <c r="G55" s="86">
        <v>135.0</v>
      </c>
      <c r="H55" s="86"/>
      <c r="I55" s="86"/>
      <c r="J55" s="86">
        <v>103434.0</v>
      </c>
      <c r="K55" s="86">
        <v>6206.04</v>
      </c>
      <c r="L55" s="87">
        <v>0.07</v>
      </c>
      <c r="M55" s="86">
        <v>50.0</v>
      </c>
      <c r="N55" s="86">
        <f t="shared" si="1"/>
        <v>6256.04</v>
      </c>
      <c r="O55" s="88"/>
      <c r="P55" s="86"/>
      <c r="Q55" s="86"/>
      <c r="R55" s="86">
        <v>77.25</v>
      </c>
      <c r="S55" s="86">
        <v>2.0</v>
      </c>
      <c r="T55" s="86">
        <v>28.0</v>
      </c>
      <c r="U55" s="86">
        <v>32.5</v>
      </c>
      <c r="V55" s="86">
        <v>3.0</v>
      </c>
      <c r="W55" s="86">
        <v>10.6</v>
      </c>
      <c r="X55" s="86"/>
      <c r="Y55" s="86">
        <f t="shared" si="2"/>
        <v>153.35</v>
      </c>
      <c r="Z55" s="86">
        <f t="shared" si="3"/>
        <v>6544.39</v>
      </c>
      <c r="AA55" s="88"/>
      <c r="AB55" s="86"/>
      <c r="AC55" s="86">
        <v>103434.0</v>
      </c>
      <c r="AD55" s="86"/>
      <c r="AE55" s="86">
        <v>0.0</v>
      </c>
      <c r="AF55" s="86">
        <v>6256.04</v>
      </c>
      <c r="AG55" s="87">
        <v>0.0</v>
      </c>
      <c r="AH55" s="86">
        <f t="shared" si="4"/>
        <v>6256.04</v>
      </c>
      <c r="AI55" s="88"/>
      <c r="AJ55" s="86">
        <v>4.75</v>
      </c>
      <c r="AK55" s="86">
        <v>73.0</v>
      </c>
      <c r="AL55" s="86">
        <v>225.0</v>
      </c>
      <c r="AM55" s="86">
        <v>71.1</v>
      </c>
      <c r="AN55" s="86">
        <v>3.0</v>
      </c>
      <c r="AO55" s="86"/>
      <c r="AP55" s="86"/>
      <c r="AQ55" s="86">
        <v>4.7</v>
      </c>
      <c r="AR55" s="86"/>
      <c r="AS55" s="86">
        <f t="shared" si="5"/>
        <v>381.55</v>
      </c>
      <c r="AT55" s="86">
        <f t="shared" si="6"/>
        <v>6637.59</v>
      </c>
    </row>
    <row r="56" ht="15.75" customHeight="1">
      <c r="A56" s="83">
        <v>44316.0</v>
      </c>
      <c r="B56" s="90" t="s">
        <v>57</v>
      </c>
      <c r="C56" s="91">
        <v>22920.0</v>
      </c>
      <c r="D56" s="85"/>
      <c r="E56" s="90" t="s">
        <v>58</v>
      </c>
      <c r="F56" s="92"/>
      <c r="G56" s="92">
        <v>145.0</v>
      </c>
      <c r="H56" s="92"/>
      <c r="I56" s="92">
        <v>17000.0</v>
      </c>
      <c r="J56" s="92">
        <v>10514.0</v>
      </c>
      <c r="K56" s="92">
        <v>630.84</v>
      </c>
      <c r="L56" s="93">
        <v>0.065</v>
      </c>
      <c r="M56" s="92">
        <v>25.0</v>
      </c>
      <c r="N56" s="86">
        <f t="shared" si="1"/>
        <v>655.84</v>
      </c>
      <c r="O56" s="94"/>
      <c r="P56" s="92">
        <v>225.0</v>
      </c>
      <c r="Q56" s="92"/>
      <c r="R56" s="86">
        <v>85.25</v>
      </c>
      <c r="S56" s="92">
        <v>2.0</v>
      </c>
      <c r="T56" s="92"/>
      <c r="U56" s="86"/>
      <c r="V56" s="92">
        <v>3.0</v>
      </c>
      <c r="W56" s="92">
        <v>10.6</v>
      </c>
      <c r="X56" s="92">
        <v>7.35</v>
      </c>
      <c r="Y56" s="86">
        <f t="shared" si="2"/>
        <v>333.2</v>
      </c>
      <c r="Z56" s="86">
        <f t="shared" si="3"/>
        <v>1134.04</v>
      </c>
      <c r="AA56" s="94"/>
      <c r="AB56" s="92"/>
      <c r="AC56" s="92">
        <v>10514.0</v>
      </c>
      <c r="AD56" s="92"/>
      <c r="AE56" s="92">
        <v>0.0</v>
      </c>
      <c r="AF56" s="92">
        <v>655.84</v>
      </c>
      <c r="AG56" s="93">
        <v>0.0</v>
      </c>
      <c r="AH56" s="86">
        <f t="shared" si="4"/>
        <v>655.84</v>
      </c>
      <c r="AI56" s="94"/>
      <c r="AJ56" s="92">
        <v>4.75</v>
      </c>
      <c r="AK56" s="92">
        <v>103.0</v>
      </c>
      <c r="AL56" s="92"/>
      <c r="AM56" s="92">
        <v>1.6</v>
      </c>
      <c r="AN56" s="92">
        <v>3.0</v>
      </c>
      <c r="AO56" s="92"/>
      <c r="AP56" s="86"/>
      <c r="AQ56" s="92"/>
      <c r="AR56" s="92"/>
      <c r="AS56" s="86">
        <f t="shared" si="5"/>
        <v>112.35</v>
      </c>
      <c r="AT56" s="86">
        <f t="shared" si="6"/>
        <v>768.19</v>
      </c>
    </row>
    <row r="57" ht="15.75" customHeight="1">
      <c r="A57" s="83">
        <v>44316.0</v>
      </c>
      <c r="B57" s="90" t="s">
        <v>57</v>
      </c>
      <c r="C57" s="91">
        <v>5208686.0</v>
      </c>
      <c r="D57" s="85"/>
      <c r="E57" s="90" t="s">
        <v>58</v>
      </c>
      <c r="F57" s="92"/>
      <c r="G57" s="92">
        <v>130.0</v>
      </c>
      <c r="H57" s="92"/>
      <c r="I57" s="92"/>
      <c r="J57" s="92">
        <v>31094.0</v>
      </c>
      <c r="K57" s="92">
        <v>1865.64</v>
      </c>
      <c r="L57" s="93">
        <v>0.07</v>
      </c>
      <c r="M57" s="92">
        <v>50.0</v>
      </c>
      <c r="N57" s="86">
        <f t="shared" si="1"/>
        <v>1915.64</v>
      </c>
      <c r="O57" s="94"/>
      <c r="P57" s="92">
        <v>225.0</v>
      </c>
      <c r="Q57" s="92"/>
      <c r="R57" s="86">
        <v>77.25</v>
      </c>
      <c r="S57" s="92">
        <v>2.0</v>
      </c>
      <c r="T57" s="92">
        <v>28.0</v>
      </c>
      <c r="U57" s="86">
        <v>22.5</v>
      </c>
      <c r="V57" s="92">
        <v>3.0</v>
      </c>
      <c r="W57" s="92">
        <v>10.6</v>
      </c>
      <c r="X57" s="92"/>
      <c r="Y57" s="86">
        <f t="shared" si="2"/>
        <v>368.35</v>
      </c>
      <c r="Z57" s="86">
        <f t="shared" si="3"/>
        <v>2413.99</v>
      </c>
      <c r="AA57" s="94"/>
      <c r="AB57" s="92"/>
      <c r="AC57" s="92">
        <v>31094.0</v>
      </c>
      <c r="AD57" s="92"/>
      <c r="AE57" s="92">
        <v>0.0</v>
      </c>
      <c r="AF57" s="92">
        <v>1915.64</v>
      </c>
      <c r="AG57" s="93">
        <v>0.0</v>
      </c>
      <c r="AH57" s="86">
        <f t="shared" si="4"/>
        <v>1915.64</v>
      </c>
      <c r="AI57" s="94"/>
      <c r="AJ57" s="92">
        <v>4.75</v>
      </c>
      <c r="AK57" s="92">
        <v>93.0</v>
      </c>
      <c r="AL57" s="92">
        <v>225.0</v>
      </c>
      <c r="AM57" s="92">
        <v>72.4</v>
      </c>
      <c r="AN57" s="92">
        <v>3.0</v>
      </c>
      <c r="AO57" s="92"/>
      <c r="AP57" s="86"/>
      <c r="AQ57" s="92">
        <v>4.7</v>
      </c>
      <c r="AR57" s="92"/>
      <c r="AS57" s="86">
        <f t="shared" si="5"/>
        <v>402.85</v>
      </c>
      <c r="AT57" s="86">
        <f t="shared" si="6"/>
        <v>2318.49</v>
      </c>
    </row>
    <row r="58" ht="15.75" customHeight="1">
      <c r="A58" s="83">
        <v>44316.0</v>
      </c>
      <c r="B58" s="90" t="s">
        <v>57</v>
      </c>
      <c r="C58" s="91">
        <v>5219090.0</v>
      </c>
      <c r="D58" s="85"/>
      <c r="E58" s="90" t="s">
        <v>58</v>
      </c>
      <c r="F58" s="92"/>
      <c r="G58" s="92">
        <v>135.0</v>
      </c>
      <c r="H58" s="92"/>
      <c r="I58" s="92"/>
      <c r="J58" s="92">
        <v>24054.61</v>
      </c>
      <c r="K58" s="92">
        <v>1443.28</v>
      </c>
      <c r="L58" s="93">
        <v>0.07</v>
      </c>
      <c r="M58" s="92">
        <v>50.0</v>
      </c>
      <c r="N58" s="86">
        <f t="shared" si="1"/>
        <v>1493.28</v>
      </c>
      <c r="O58" s="94"/>
      <c r="P58" s="92">
        <v>225.0</v>
      </c>
      <c r="Q58" s="92"/>
      <c r="R58" s="86">
        <v>85.25</v>
      </c>
      <c r="S58" s="92">
        <v>2.0</v>
      </c>
      <c r="T58" s="92">
        <v>28.0</v>
      </c>
      <c r="U58" s="86">
        <v>32.5</v>
      </c>
      <c r="V58" s="92">
        <v>3.0</v>
      </c>
      <c r="W58" s="92">
        <v>10.6</v>
      </c>
      <c r="X58" s="92"/>
      <c r="Y58" s="86">
        <f t="shared" si="2"/>
        <v>386.35</v>
      </c>
      <c r="Z58" s="86">
        <f t="shared" si="3"/>
        <v>2014.63</v>
      </c>
      <c r="AA58" s="94"/>
      <c r="AB58" s="92"/>
      <c r="AC58" s="92">
        <v>24054.61</v>
      </c>
      <c r="AD58" s="92"/>
      <c r="AE58" s="92">
        <v>0.0</v>
      </c>
      <c r="AF58" s="92">
        <v>1493.28</v>
      </c>
      <c r="AG58" s="93">
        <v>0.0</v>
      </c>
      <c r="AH58" s="86">
        <f t="shared" si="4"/>
        <v>1493.28</v>
      </c>
      <c r="AI58" s="94"/>
      <c r="AJ58" s="92">
        <v>4.75</v>
      </c>
      <c r="AK58" s="92">
        <v>103.0</v>
      </c>
      <c r="AL58" s="92">
        <v>225.0</v>
      </c>
      <c r="AM58" s="92">
        <v>114.2</v>
      </c>
      <c r="AN58" s="92">
        <v>6.0</v>
      </c>
      <c r="AO58" s="92"/>
      <c r="AP58" s="86"/>
      <c r="AQ58" s="92">
        <v>4.7</v>
      </c>
      <c r="AR58" s="92"/>
      <c r="AS58" s="86">
        <f t="shared" si="5"/>
        <v>457.65</v>
      </c>
      <c r="AT58" s="86">
        <f t="shared" si="6"/>
        <v>1950.93</v>
      </c>
    </row>
    <row r="59" ht="15.75" customHeight="1">
      <c r="A59" s="83">
        <v>44316.0</v>
      </c>
      <c r="B59" s="90" t="s">
        <v>57</v>
      </c>
      <c r="C59" s="91">
        <v>5258079.0</v>
      </c>
      <c r="D59" s="85"/>
      <c r="E59" s="90" t="s">
        <v>58</v>
      </c>
      <c r="F59" s="92"/>
      <c r="G59" s="92">
        <v>56.0</v>
      </c>
      <c r="H59" s="92"/>
      <c r="I59" s="92"/>
      <c r="J59" s="92">
        <v>157635.0</v>
      </c>
      <c r="K59" s="92">
        <v>9458.1</v>
      </c>
      <c r="L59" s="93">
        <v>0.07</v>
      </c>
      <c r="M59" s="92">
        <v>50.0</v>
      </c>
      <c r="N59" s="86">
        <f t="shared" si="1"/>
        <v>9508.1</v>
      </c>
      <c r="O59" s="94"/>
      <c r="P59" s="92"/>
      <c r="Q59" s="92"/>
      <c r="R59" s="86">
        <v>77.25</v>
      </c>
      <c r="S59" s="92">
        <v>2.0</v>
      </c>
      <c r="T59" s="92">
        <v>28.0</v>
      </c>
      <c r="U59" s="86">
        <v>32.5</v>
      </c>
      <c r="V59" s="92">
        <v>3.0</v>
      </c>
      <c r="W59" s="92">
        <v>10.6</v>
      </c>
      <c r="X59" s="92"/>
      <c r="Y59" s="86">
        <f t="shared" si="2"/>
        <v>153.35</v>
      </c>
      <c r="Z59" s="86">
        <f t="shared" si="3"/>
        <v>9717.45</v>
      </c>
      <c r="AA59" s="94"/>
      <c r="AB59" s="92"/>
      <c r="AC59" s="92"/>
      <c r="AD59" s="92"/>
      <c r="AE59" s="92">
        <v>0.0</v>
      </c>
      <c r="AF59" s="92"/>
      <c r="AG59" s="93">
        <v>0.0</v>
      </c>
      <c r="AH59" s="86" t="str">
        <f t="shared" si="4"/>
        <v/>
      </c>
      <c r="AI59" s="94"/>
      <c r="AJ59" s="92">
        <v>4.75</v>
      </c>
      <c r="AK59" s="92">
        <v>74.0</v>
      </c>
      <c r="AL59" s="92"/>
      <c r="AM59" s="92">
        <v>131.04</v>
      </c>
      <c r="AN59" s="92">
        <v>3.0</v>
      </c>
      <c r="AO59" s="92"/>
      <c r="AP59" s="86"/>
      <c r="AQ59" s="92">
        <v>4.7</v>
      </c>
      <c r="AR59" s="92"/>
      <c r="AS59" s="86">
        <f t="shared" si="5"/>
        <v>217.49</v>
      </c>
      <c r="AT59" s="86">
        <f t="shared" si="6"/>
        <v>217.49</v>
      </c>
    </row>
    <row r="60" ht="15.75" customHeight="1">
      <c r="A60" s="83">
        <v>44316.0</v>
      </c>
      <c r="B60" s="90" t="s">
        <v>57</v>
      </c>
      <c r="C60" s="91">
        <v>5276653.0</v>
      </c>
      <c r="D60" s="85"/>
      <c r="E60" s="90" t="s">
        <v>58</v>
      </c>
      <c r="F60" s="92"/>
      <c r="G60" s="92">
        <v>56.0</v>
      </c>
      <c r="H60" s="92"/>
      <c r="I60" s="92"/>
      <c r="J60" s="92">
        <v>46585.0</v>
      </c>
      <c r="K60" s="92">
        <v>2795.1</v>
      </c>
      <c r="L60" s="93">
        <v>0.07</v>
      </c>
      <c r="M60" s="92">
        <v>50.0</v>
      </c>
      <c r="N60" s="86">
        <f t="shared" si="1"/>
        <v>2845.1</v>
      </c>
      <c r="O60" s="94"/>
      <c r="P60" s="92">
        <v>225.0</v>
      </c>
      <c r="Q60" s="92"/>
      <c r="R60" s="86">
        <v>85.25</v>
      </c>
      <c r="S60" s="92">
        <v>2.0</v>
      </c>
      <c r="T60" s="92">
        <v>28.0</v>
      </c>
      <c r="U60" s="86">
        <v>22.5</v>
      </c>
      <c r="V60" s="92">
        <v>3.0</v>
      </c>
      <c r="W60" s="92">
        <v>10.6</v>
      </c>
      <c r="X60" s="92"/>
      <c r="Y60" s="86">
        <f t="shared" si="2"/>
        <v>376.35</v>
      </c>
      <c r="Z60" s="86">
        <f t="shared" si="3"/>
        <v>3277.45</v>
      </c>
      <c r="AA60" s="94"/>
      <c r="AB60" s="92"/>
      <c r="AC60" s="92">
        <v>46585.0</v>
      </c>
      <c r="AD60" s="92"/>
      <c r="AE60" s="92">
        <v>0.0</v>
      </c>
      <c r="AF60" s="92">
        <v>2845.1</v>
      </c>
      <c r="AG60" s="93">
        <v>0.0</v>
      </c>
      <c r="AH60" s="86">
        <f t="shared" si="4"/>
        <v>2845.1</v>
      </c>
      <c r="AI60" s="94"/>
      <c r="AJ60" s="92">
        <v>4.75</v>
      </c>
      <c r="AK60" s="92">
        <v>103.0</v>
      </c>
      <c r="AL60" s="92">
        <v>225.0</v>
      </c>
      <c r="AM60" s="92">
        <v>94.2</v>
      </c>
      <c r="AN60" s="92">
        <v>6.0</v>
      </c>
      <c r="AO60" s="92"/>
      <c r="AP60" s="86"/>
      <c r="AQ60" s="92">
        <v>4.7</v>
      </c>
      <c r="AR60" s="92"/>
      <c r="AS60" s="86">
        <f t="shared" si="5"/>
        <v>437.65</v>
      </c>
      <c r="AT60" s="86">
        <f t="shared" si="6"/>
        <v>3282.75</v>
      </c>
    </row>
    <row r="61" ht="15.75" customHeight="1">
      <c r="A61" s="83">
        <v>44316.0</v>
      </c>
      <c r="B61" s="90" t="s">
        <v>57</v>
      </c>
      <c r="C61" s="91">
        <v>5325294.0</v>
      </c>
      <c r="D61" s="85"/>
      <c r="E61" s="90" t="s">
        <v>58</v>
      </c>
      <c r="F61" s="92"/>
      <c r="G61" s="92">
        <v>135.0</v>
      </c>
      <c r="H61" s="92"/>
      <c r="I61" s="92">
        <v>12000.0</v>
      </c>
      <c r="J61" s="92">
        <v>35826.5</v>
      </c>
      <c r="K61" s="92">
        <v>2149.59</v>
      </c>
      <c r="L61" s="93">
        <v>0.07</v>
      </c>
      <c r="M61" s="92">
        <v>50.0</v>
      </c>
      <c r="N61" s="86">
        <f t="shared" si="1"/>
        <v>2199.59</v>
      </c>
      <c r="O61" s="94"/>
      <c r="P61" s="92"/>
      <c r="Q61" s="92"/>
      <c r="R61" s="86">
        <v>77.25</v>
      </c>
      <c r="S61" s="92">
        <v>2.0</v>
      </c>
      <c r="T61" s="92"/>
      <c r="U61" s="86"/>
      <c r="V61" s="92">
        <v>3.0</v>
      </c>
      <c r="W61" s="92">
        <v>10.6</v>
      </c>
      <c r="X61" s="92">
        <v>7.35</v>
      </c>
      <c r="Y61" s="86">
        <f t="shared" si="2"/>
        <v>100.2</v>
      </c>
      <c r="Z61" s="86">
        <f t="shared" si="3"/>
        <v>2434.79</v>
      </c>
      <c r="AA61" s="94"/>
      <c r="AB61" s="92"/>
      <c r="AC61" s="92">
        <v>35826.5</v>
      </c>
      <c r="AD61" s="92"/>
      <c r="AE61" s="92">
        <v>0.0</v>
      </c>
      <c r="AF61" s="92">
        <v>2199.59</v>
      </c>
      <c r="AG61" s="93">
        <v>0.0</v>
      </c>
      <c r="AH61" s="86">
        <f t="shared" si="4"/>
        <v>2199.59</v>
      </c>
      <c r="AI61" s="94"/>
      <c r="AJ61" s="92">
        <v>4.75</v>
      </c>
      <c r="AK61" s="92">
        <v>73.0</v>
      </c>
      <c r="AL61" s="92"/>
      <c r="AM61" s="92">
        <v>6.1</v>
      </c>
      <c r="AN61" s="92">
        <v>3.0</v>
      </c>
      <c r="AO61" s="92"/>
      <c r="AP61" s="86"/>
      <c r="AQ61" s="92"/>
      <c r="AR61" s="92"/>
      <c r="AS61" s="86">
        <f t="shared" si="5"/>
        <v>86.85</v>
      </c>
      <c r="AT61" s="86">
        <f t="shared" si="6"/>
        <v>2286.44</v>
      </c>
    </row>
    <row r="62" ht="15.75" customHeight="1">
      <c r="A62" s="83">
        <v>44316.0</v>
      </c>
      <c r="B62" s="90" t="s">
        <v>57</v>
      </c>
      <c r="C62" s="91">
        <v>5353561.0</v>
      </c>
      <c r="D62" s="85"/>
      <c r="E62" s="90" t="s">
        <v>58</v>
      </c>
      <c r="F62" s="92"/>
      <c r="G62" s="92">
        <v>135.0</v>
      </c>
      <c r="H62" s="92"/>
      <c r="I62" s="92">
        <v>26620.0</v>
      </c>
      <c r="J62" s="92">
        <v>16163.0</v>
      </c>
      <c r="K62" s="92">
        <v>969.78</v>
      </c>
      <c r="L62" s="93">
        <v>0.07</v>
      </c>
      <c r="M62" s="92">
        <v>50.0</v>
      </c>
      <c r="N62" s="86">
        <f t="shared" si="1"/>
        <v>1019.78</v>
      </c>
      <c r="O62" s="94"/>
      <c r="P62" s="92"/>
      <c r="Q62" s="92"/>
      <c r="R62" s="86">
        <v>77.25</v>
      </c>
      <c r="S62" s="92">
        <v>2.0</v>
      </c>
      <c r="T62" s="92"/>
      <c r="U62" s="86"/>
      <c r="V62" s="92">
        <v>3.0</v>
      </c>
      <c r="W62" s="92">
        <v>10.6</v>
      </c>
      <c r="X62" s="92">
        <v>7.35</v>
      </c>
      <c r="Y62" s="86">
        <f t="shared" si="2"/>
        <v>100.2</v>
      </c>
      <c r="Z62" s="86">
        <f t="shared" si="3"/>
        <v>1254.98</v>
      </c>
      <c r="AA62" s="94"/>
      <c r="AB62" s="92"/>
      <c r="AC62" s="92">
        <v>16163.0</v>
      </c>
      <c r="AD62" s="92"/>
      <c r="AE62" s="92">
        <v>0.0</v>
      </c>
      <c r="AF62" s="92">
        <v>1019.78</v>
      </c>
      <c r="AG62" s="93">
        <v>0.0</v>
      </c>
      <c r="AH62" s="86">
        <f t="shared" si="4"/>
        <v>1019.78</v>
      </c>
      <c r="AI62" s="94"/>
      <c r="AJ62" s="92">
        <v>4.75</v>
      </c>
      <c r="AK62" s="92">
        <v>93.0</v>
      </c>
      <c r="AL62" s="92"/>
      <c r="AM62" s="92">
        <v>37.69</v>
      </c>
      <c r="AN62" s="92">
        <v>3.0</v>
      </c>
      <c r="AO62" s="92"/>
      <c r="AP62" s="86"/>
      <c r="AQ62" s="92"/>
      <c r="AR62" s="92"/>
      <c r="AS62" s="86">
        <f t="shared" si="5"/>
        <v>138.44</v>
      </c>
      <c r="AT62" s="86">
        <f t="shared" si="6"/>
        <v>1158.22</v>
      </c>
    </row>
    <row r="63" ht="15.75" customHeight="1">
      <c r="A63" s="83">
        <v>44323.0</v>
      </c>
      <c r="B63" s="84" t="s">
        <v>57</v>
      </c>
      <c r="C63" s="84">
        <v>5075764.0</v>
      </c>
      <c r="D63" s="85"/>
      <c r="E63" s="84" t="s">
        <v>58</v>
      </c>
      <c r="F63" s="86"/>
      <c r="G63" s="86">
        <v>135.0</v>
      </c>
      <c r="H63" s="86"/>
      <c r="I63" s="86"/>
      <c r="J63" s="86">
        <v>28035.0</v>
      </c>
      <c r="K63" s="86">
        <v>1682.1</v>
      </c>
      <c r="L63" s="87">
        <v>0.0</v>
      </c>
      <c r="M63" s="86">
        <v>25.0</v>
      </c>
      <c r="N63" s="86">
        <f t="shared" si="1"/>
        <v>1707.1</v>
      </c>
      <c r="O63" s="88"/>
      <c r="P63" s="86">
        <v>225.0</v>
      </c>
      <c r="Q63" s="86"/>
      <c r="R63" s="86">
        <v>85.25</v>
      </c>
      <c r="S63" s="86">
        <v>2.0</v>
      </c>
      <c r="T63" s="86">
        <v>28.0</v>
      </c>
      <c r="U63" s="86">
        <v>32.5</v>
      </c>
      <c r="V63" s="86">
        <v>3.0</v>
      </c>
      <c r="W63" s="86">
        <v>10.6</v>
      </c>
      <c r="X63" s="86"/>
      <c r="Y63" s="86">
        <f t="shared" si="2"/>
        <v>386.35</v>
      </c>
      <c r="Z63" s="86">
        <f t="shared" si="3"/>
        <v>2228.45</v>
      </c>
      <c r="AA63" s="88"/>
      <c r="AB63" s="86"/>
      <c r="AC63" s="86">
        <v>28035.0</v>
      </c>
      <c r="AD63" s="86"/>
      <c r="AE63" s="86">
        <v>0.0</v>
      </c>
      <c r="AF63" s="86">
        <v>1707.1</v>
      </c>
      <c r="AG63" s="87">
        <v>0.0</v>
      </c>
      <c r="AH63" s="86">
        <f t="shared" si="4"/>
        <v>1707.1</v>
      </c>
      <c r="AI63" s="88"/>
      <c r="AJ63" s="86">
        <v>4.75</v>
      </c>
      <c r="AK63" s="86">
        <v>103.0</v>
      </c>
      <c r="AL63" s="86">
        <v>225.0</v>
      </c>
      <c r="AM63" s="86">
        <v>108.4</v>
      </c>
      <c r="AN63" s="86">
        <v>3.0</v>
      </c>
      <c r="AO63" s="86"/>
      <c r="AP63" s="86"/>
      <c r="AQ63" s="86">
        <v>4.7</v>
      </c>
      <c r="AR63" s="86"/>
      <c r="AS63" s="86">
        <f t="shared" si="5"/>
        <v>448.85</v>
      </c>
      <c r="AT63" s="86">
        <f t="shared" si="6"/>
        <v>2155.95</v>
      </c>
    </row>
    <row r="64" ht="15.75" customHeight="1">
      <c r="A64" s="83">
        <v>44323.0</v>
      </c>
      <c r="B64" s="84" t="s">
        <v>57</v>
      </c>
      <c r="C64" s="84">
        <v>5121652.0</v>
      </c>
      <c r="D64" s="85"/>
      <c r="E64" s="84" t="s">
        <v>58</v>
      </c>
      <c r="F64" s="86"/>
      <c r="G64" s="86">
        <v>135.0</v>
      </c>
      <c r="H64" s="86"/>
      <c r="I64" s="86"/>
      <c r="J64" s="86">
        <v>12385.0</v>
      </c>
      <c r="K64" s="86">
        <v>743.1</v>
      </c>
      <c r="L64" s="87">
        <v>0.07</v>
      </c>
      <c r="M64" s="86">
        <v>50.0</v>
      </c>
      <c r="N64" s="86">
        <f t="shared" si="1"/>
        <v>793.1</v>
      </c>
      <c r="O64" s="88"/>
      <c r="P64" s="86">
        <v>225.0</v>
      </c>
      <c r="Q64" s="86"/>
      <c r="R64" s="86">
        <v>85.25</v>
      </c>
      <c r="S64" s="86">
        <v>2.0</v>
      </c>
      <c r="T64" s="86">
        <v>28.0</v>
      </c>
      <c r="U64" s="86">
        <v>32.5</v>
      </c>
      <c r="V64" s="86">
        <v>3.0</v>
      </c>
      <c r="W64" s="86">
        <v>10.6</v>
      </c>
      <c r="X64" s="86"/>
      <c r="Y64" s="86">
        <f t="shared" si="2"/>
        <v>386.35</v>
      </c>
      <c r="Z64" s="86">
        <f t="shared" si="3"/>
        <v>1314.45</v>
      </c>
      <c r="AA64" s="88"/>
      <c r="AB64" s="86"/>
      <c r="AC64" s="86">
        <v>12385.0</v>
      </c>
      <c r="AD64" s="86"/>
      <c r="AE64" s="86">
        <v>0.0</v>
      </c>
      <c r="AF64" s="86">
        <v>793.1</v>
      </c>
      <c r="AG64" s="87">
        <v>0.0</v>
      </c>
      <c r="AH64" s="86">
        <f t="shared" si="4"/>
        <v>793.1</v>
      </c>
      <c r="AI64" s="88"/>
      <c r="AJ64" s="86">
        <v>4.75</v>
      </c>
      <c r="AK64" s="86">
        <v>103.0</v>
      </c>
      <c r="AL64" s="86">
        <v>225.0</v>
      </c>
      <c r="AM64" s="86">
        <v>71.1</v>
      </c>
      <c r="AN64" s="86">
        <v>3.0</v>
      </c>
      <c r="AO64" s="86"/>
      <c r="AP64" s="86"/>
      <c r="AQ64" s="86">
        <v>4.7</v>
      </c>
      <c r="AR64" s="86"/>
      <c r="AS64" s="86">
        <f t="shared" si="5"/>
        <v>411.55</v>
      </c>
      <c r="AT64" s="86">
        <f t="shared" si="6"/>
        <v>1204.65</v>
      </c>
    </row>
    <row r="65" ht="15.75" customHeight="1">
      <c r="A65" s="83">
        <v>44323.0</v>
      </c>
      <c r="B65" s="84" t="s">
        <v>57</v>
      </c>
      <c r="C65" s="84">
        <v>5273933.0</v>
      </c>
      <c r="D65" s="85"/>
      <c r="E65" s="84" t="s">
        <v>58</v>
      </c>
      <c r="F65" s="86"/>
      <c r="G65" s="86">
        <v>56.0</v>
      </c>
      <c r="H65" s="86"/>
      <c r="I65" s="86"/>
      <c r="J65" s="86">
        <v>141325.0</v>
      </c>
      <c r="K65" s="86">
        <v>8479.5</v>
      </c>
      <c r="L65" s="87">
        <v>0.07</v>
      </c>
      <c r="M65" s="86">
        <v>50.0</v>
      </c>
      <c r="N65" s="86">
        <f t="shared" si="1"/>
        <v>8529.5</v>
      </c>
      <c r="O65" s="88"/>
      <c r="P65" s="86"/>
      <c r="Q65" s="86"/>
      <c r="R65" s="86">
        <v>77.25</v>
      </c>
      <c r="S65" s="86">
        <v>2.0</v>
      </c>
      <c r="T65" s="86">
        <v>28.0</v>
      </c>
      <c r="U65" s="86">
        <v>32.5</v>
      </c>
      <c r="V65" s="86">
        <v>3.0</v>
      </c>
      <c r="W65" s="86">
        <v>10.6</v>
      </c>
      <c r="X65" s="86"/>
      <c r="Y65" s="86">
        <f t="shared" si="2"/>
        <v>153.35</v>
      </c>
      <c r="Z65" s="86">
        <f t="shared" si="3"/>
        <v>8738.85</v>
      </c>
      <c r="AA65" s="88"/>
      <c r="AB65" s="86"/>
      <c r="AC65" s="86"/>
      <c r="AD65" s="86"/>
      <c r="AE65" s="86">
        <v>0.0</v>
      </c>
      <c r="AF65" s="86"/>
      <c r="AG65" s="87">
        <v>0.0</v>
      </c>
      <c r="AH65" s="86" t="str">
        <f t="shared" si="4"/>
        <v/>
      </c>
      <c r="AI65" s="88"/>
      <c r="AJ65" s="86">
        <v>4.75</v>
      </c>
      <c r="AK65" s="86">
        <v>74.0</v>
      </c>
      <c r="AL65" s="86"/>
      <c r="AM65" s="86">
        <v>127.74</v>
      </c>
      <c r="AN65" s="86">
        <v>3.0</v>
      </c>
      <c r="AO65" s="86"/>
      <c r="AP65" s="86"/>
      <c r="AQ65" s="86">
        <v>4.7</v>
      </c>
      <c r="AR65" s="86"/>
      <c r="AS65" s="86">
        <f t="shared" si="5"/>
        <v>214.19</v>
      </c>
      <c r="AT65" s="86">
        <f t="shared" si="6"/>
        <v>214.19</v>
      </c>
    </row>
    <row r="66" ht="15.75" customHeight="1">
      <c r="A66" s="83">
        <v>44323.0</v>
      </c>
      <c r="B66" s="84" t="s">
        <v>57</v>
      </c>
      <c r="C66" s="84">
        <v>5297045.0</v>
      </c>
      <c r="D66" s="85"/>
      <c r="E66" s="84" t="s">
        <v>58</v>
      </c>
      <c r="F66" s="86"/>
      <c r="G66" s="86">
        <v>120.0</v>
      </c>
      <c r="H66" s="86"/>
      <c r="I66" s="86"/>
      <c r="J66" s="86">
        <v>15094.0</v>
      </c>
      <c r="K66" s="86">
        <v>905.64</v>
      </c>
      <c r="L66" s="87">
        <v>0.065</v>
      </c>
      <c r="M66" s="86">
        <v>25.0</v>
      </c>
      <c r="N66" s="86">
        <f t="shared" si="1"/>
        <v>930.64</v>
      </c>
      <c r="O66" s="88"/>
      <c r="P66" s="86">
        <v>225.0</v>
      </c>
      <c r="Q66" s="86"/>
      <c r="R66" s="86">
        <v>85.25</v>
      </c>
      <c r="S66" s="86">
        <v>2.0</v>
      </c>
      <c r="T66" s="86">
        <v>28.0</v>
      </c>
      <c r="U66" s="86">
        <v>22.5</v>
      </c>
      <c r="V66" s="86">
        <v>3.0</v>
      </c>
      <c r="W66" s="86">
        <v>10.6</v>
      </c>
      <c r="X66" s="86"/>
      <c r="Y66" s="86">
        <f t="shared" si="2"/>
        <v>376.35</v>
      </c>
      <c r="Z66" s="86">
        <f t="shared" si="3"/>
        <v>1426.99</v>
      </c>
      <c r="AA66" s="88"/>
      <c r="AB66" s="86"/>
      <c r="AC66" s="86">
        <v>15094.0</v>
      </c>
      <c r="AD66" s="86"/>
      <c r="AE66" s="86">
        <v>0.0</v>
      </c>
      <c r="AF66" s="86">
        <v>930.64</v>
      </c>
      <c r="AG66" s="87">
        <v>0.0</v>
      </c>
      <c r="AH66" s="86">
        <f t="shared" si="4"/>
        <v>930.64</v>
      </c>
      <c r="AI66" s="88"/>
      <c r="AJ66" s="86">
        <v>4.75</v>
      </c>
      <c r="AK66" s="86">
        <v>103.0</v>
      </c>
      <c r="AL66" s="86">
        <v>225.0</v>
      </c>
      <c r="AM66" s="86">
        <v>61.1</v>
      </c>
      <c r="AN66" s="86">
        <v>3.0</v>
      </c>
      <c r="AO66" s="86"/>
      <c r="AP66" s="86"/>
      <c r="AQ66" s="86">
        <v>4.7</v>
      </c>
      <c r="AR66" s="86"/>
      <c r="AS66" s="86">
        <f t="shared" si="5"/>
        <v>401.55</v>
      </c>
      <c r="AT66" s="86">
        <f t="shared" si="6"/>
        <v>1332.19</v>
      </c>
    </row>
    <row r="67" ht="15.75" customHeight="1">
      <c r="A67" s="83">
        <v>44323.0</v>
      </c>
      <c r="B67" s="84" t="s">
        <v>57</v>
      </c>
      <c r="C67" s="84">
        <v>5315877.0</v>
      </c>
      <c r="D67" s="85"/>
      <c r="E67" s="84" t="s">
        <v>59</v>
      </c>
      <c r="F67" s="86"/>
      <c r="G67" s="86">
        <v>135.0</v>
      </c>
      <c r="H67" s="86"/>
      <c r="I67" s="86"/>
      <c r="J67" s="86">
        <v>22990.0</v>
      </c>
      <c r="K67" s="86">
        <v>1379.4</v>
      </c>
      <c r="L67" s="87">
        <v>0.07</v>
      </c>
      <c r="M67" s="86">
        <v>50.0</v>
      </c>
      <c r="N67" s="86">
        <f t="shared" si="1"/>
        <v>1429.4</v>
      </c>
      <c r="O67" s="88"/>
      <c r="P67" s="86"/>
      <c r="Q67" s="86"/>
      <c r="R67" s="86">
        <v>85.25</v>
      </c>
      <c r="S67" s="86">
        <v>2.0</v>
      </c>
      <c r="T67" s="86">
        <v>28.0</v>
      </c>
      <c r="U67" s="86">
        <v>87.75</v>
      </c>
      <c r="V67" s="86">
        <v>3.0</v>
      </c>
      <c r="W67" s="86">
        <v>10.6</v>
      </c>
      <c r="X67" s="86"/>
      <c r="Y67" s="86">
        <f t="shared" si="2"/>
        <v>216.6</v>
      </c>
      <c r="Z67" s="86">
        <f t="shared" si="3"/>
        <v>1781</v>
      </c>
      <c r="AA67" s="88"/>
      <c r="AB67" s="86"/>
      <c r="AC67" s="86">
        <v>22990.0</v>
      </c>
      <c r="AD67" s="86"/>
      <c r="AE67" s="86">
        <v>0.0</v>
      </c>
      <c r="AF67" s="86">
        <v>1429.4</v>
      </c>
      <c r="AG67" s="87">
        <v>0.0</v>
      </c>
      <c r="AH67" s="86">
        <f t="shared" si="4"/>
        <v>1429.4</v>
      </c>
      <c r="AI67" s="88"/>
      <c r="AJ67" s="86">
        <v>4.75</v>
      </c>
      <c r="AK67" s="86">
        <v>103.0</v>
      </c>
      <c r="AL67" s="86">
        <v>225.0</v>
      </c>
      <c r="AM67" s="86">
        <v>108.4</v>
      </c>
      <c r="AN67" s="86">
        <v>3.0</v>
      </c>
      <c r="AO67" s="86"/>
      <c r="AP67" s="86"/>
      <c r="AQ67" s="86">
        <v>4.7</v>
      </c>
      <c r="AR67" s="86"/>
      <c r="AS67" s="86">
        <f t="shared" si="5"/>
        <v>448.85</v>
      </c>
      <c r="AT67" s="86">
        <f t="shared" si="6"/>
        <v>1878.25</v>
      </c>
    </row>
    <row r="68" ht="15.75" customHeight="1">
      <c r="A68" s="83">
        <v>44323.0</v>
      </c>
      <c r="B68" s="84" t="s">
        <v>57</v>
      </c>
      <c r="C68" s="84">
        <v>5465648.0</v>
      </c>
      <c r="D68" s="85"/>
      <c r="E68" s="84" t="s">
        <v>58</v>
      </c>
      <c r="F68" s="86"/>
      <c r="G68" s="86">
        <v>135.0</v>
      </c>
      <c r="H68" s="86"/>
      <c r="I68" s="86">
        <v>26000.0</v>
      </c>
      <c r="J68" s="86">
        <v>21050.0</v>
      </c>
      <c r="K68" s="86">
        <v>1263.0</v>
      </c>
      <c r="L68" s="87">
        <v>0.07</v>
      </c>
      <c r="M68" s="86">
        <v>50.0</v>
      </c>
      <c r="N68" s="86">
        <f t="shared" si="1"/>
        <v>1313</v>
      </c>
      <c r="O68" s="88"/>
      <c r="P68" s="86">
        <v>225.0</v>
      </c>
      <c r="Q68" s="86"/>
      <c r="R68" s="86">
        <v>77.25</v>
      </c>
      <c r="S68" s="86">
        <v>2.0</v>
      </c>
      <c r="T68" s="86">
        <v>28.0</v>
      </c>
      <c r="U68" s="86">
        <v>32.5</v>
      </c>
      <c r="V68" s="86">
        <v>3.0</v>
      </c>
      <c r="W68" s="86">
        <v>10.6</v>
      </c>
      <c r="X68" s="86"/>
      <c r="Y68" s="86">
        <f t="shared" si="2"/>
        <v>378.35</v>
      </c>
      <c r="Z68" s="86">
        <f t="shared" si="3"/>
        <v>1826.35</v>
      </c>
      <c r="AA68" s="88"/>
      <c r="AB68" s="86"/>
      <c r="AC68" s="86">
        <v>21050.0</v>
      </c>
      <c r="AD68" s="86"/>
      <c r="AE68" s="86">
        <v>0.0</v>
      </c>
      <c r="AF68" s="86">
        <v>1313.0</v>
      </c>
      <c r="AG68" s="87">
        <v>0.0</v>
      </c>
      <c r="AH68" s="86">
        <f t="shared" si="4"/>
        <v>1313</v>
      </c>
      <c r="AI68" s="88"/>
      <c r="AJ68" s="86">
        <v>4.75</v>
      </c>
      <c r="AK68" s="86">
        <v>93.0</v>
      </c>
      <c r="AL68" s="86">
        <v>225.0</v>
      </c>
      <c r="AM68" s="86">
        <v>71.1</v>
      </c>
      <c r="AN68" s="86">
        <v>3.0</v>
      </c>
      <c r="AO68" s="86"/>
      <c r="AP68" s="86"/>
      <c r="AQ68" s="86">
        <v>4.7</v>
      </c>
      <c r="AR68" s="86"/>
      <c r="AS68" s="86">
        <f t="shared" si="5"/>
        <v>401.55</v>
      </c>
      <c r="AT68" s="86">
        <f t="shared" si="6"/>
        <v>1714.55</v>
      </c>
    </row>
    <row r="69" ht="15.75" customHeight="1">
      <c r="A69" s="83">
        <v>44323.0</v>
      </c>
      <c r="B69" s="84" t="s">
        <v>57</v>
      </c>
      <c r="C69" s="84">
        <v>4964796.0</v>
      </c>
      <c r="D69" s="85"/>
      <c r="E69" s="84" t="s">
        <v>58</v>
      </c>
      <c r="F69" s="86"/>
      <c r="G69" s="86">
        <v>135.0</v>
      </c>
      <c r="H69" s="86"/>
      <c r="I69" s="86">
        <v>25000.0</v>
      </c>
      <c r="J69" s="86">
        <v>36271.1</v>
      </c>
      <c r="K69" s="86"/>
      <c r="L69" s="87">
        <v>0.0</v>
      </c>
      <c r="M69" s="86"/>
      <c r="N69" s="86">
        <f t="shared" si="1"/>
        <v>0</v>
      </c>
      <c r="O69" s="88"/>
      <c r="P69" s="86"/>
      <c r="Q69" s="86"/>
      <c r="R69" s="86">
        <v>77.25</v>
      </c>
      <c r="S69" s="86">
        <v>2.0</v>
      </c>
      <c r="T69" s="86"/>
      <c r="U69" s="86"/>
      <c r="V69" s="86">
        <v>3.0</v>
      </c>
      <c r="W69" s="86">
        <v>10.6</v>
      </c>
      <c r="X69" s="86">
        <v>7.35</v>
      </c>
      <c r="Y69" s="86">
        <f t="shared" si="2"/>
        <v>100.2</v>
      </c>
      <c r="Z69" s="86">
        <f t="shared" si="3"/>
        <v>235.2</v>
      </c>
      <c r="AA69" s="88"/>
      <c r="AB69" s="86"/>
      <c r="AC69" s="86"/>
      <c r="AD69" s="86"/>
      <c r="AE69" s="86">
        <v>0.0</v>
      </c>
      <c r="AF69" s="86"/>
      <c r="AG69" s="87">
        <v>0.0</v>
      </c>
      <c r="AH69" s="86" t="str">
        <f t="shared" si="4"/>
        <v/>
      </c>
      <c r="AI69" s="88"/>
      <c r="AJ69" s="86">
        <v>4.75</v>
      </c>
      <c r="AK69" s="86">
        <v>95.0</v>
      </c>
      <c r="AL69" s="86">
        <v>86.31</v>
      </c>
      <c r="AM69" s="86">
        <v>83.31</v>
      </c>
      <c r="AN69" s="86">
        <v>3.0</v>
      </c>
      <c r="AO69" s="86"/>
      <c r="AP69" s="86">
        <v>95.0</v>
      </c>
      <c r="AQ69" s="86"/>
      <c r="AR69" s="86"/>
      <c r="AS69" s="86">
        <f t="shared" si="5"/>
        <v>367.37</v>
      </c>
      <c r="AT69" s="86">
        <f t="shared" si="6"/>
        <v>367.37</v>
      </c>
    </row>
    <row r="70" ht="15.75" customHeight="1">
      <c r="A70" s="83">
        <v>44323.0</v>
      </c>
      <c r="B70" s="84" t="s">
        <v>57</v>
      </c>
      <c r="C70" s="84">
        <v>4999245.0</v>
      </c>
      <c r="D70" s="85"/>
      <c r="E70" s="84" t="s">
        <v>58</v>
      </c>
      <c r="F70" s="86"/>
      <c r="G70" s="86">
        <v>50.0</v>
      </c>
      <c r="H70" s="86"/>
      <c r="I70" s="86"/>
      <c r="J70" s="86">
        <v>40249.0</v>
      </c>
      <c r="K70" s="86"/>
      <c r="L70" s="87">
        <v>0.0</v>
      </c>
      <c r="M70" s="86"/>
      <c r="N70" s="86">
        <f t="shared" si="1"/>
        <v>0</v>
      </c>
      <c r="O70" s="88"/>
      <c r="P70" s="86"/>
      <c r="Q70" s="86"/>
      <c r="R70" s="86">
        <v>77.25</v>
      </c>
      <c r="S70" s="86">
        <v>2.0</v>
      </c>
      <c r="T70" s="86"/>
      <c r="U70" s="86"/>
      <c r="V70" s="86">
        <v>3.0</v>
      </c>
      <c r="W70" s="86">
        <v>10.6</v>
      </c>
      <c r="X70" s="86">
        <v>7.35</v>
      </c>
      <c r="Y70" s="86">
        <f t="shared" si="2"/>
        <v>100.2</v>
      </c>
      <c r="Z70" s="86">
        <f t="shared" si="3"/>
        <v>150.2</v>
      </c>
      <c r="AA70" s="88"/>
      <c r="AB70" s="86"/>
      <c r="AC70" s="86"/>
      <c r="AD70" s="86"/>
      <c r="AE70" s="86">
        <v>0.0</v>
      </c>
      <c r="AF70" s="86"/>
      <c r="AG70" s="87">
        <v>0.0</v>
      </c>
      <c r="AH70" s="86" t="str">
        <f t="shared" si="4"/>
        <v/>
      </c>
      <c r="AI70" s="88"/>
      <c r="AJ70" s="86">
        <v>4.75</v>
      </c>
      <c r="AK70" s="86">
        <v>95.0</v>
      </c>
      <c r="AL70" s="86"/>
      <c r="AM70" s="86">
        <v>43.1</v>
      </c>
      <c r="AN70" s="86">
        <v>3.0</v>
      </c>
      <c r="AO70" s="86"/>
      <c r="AP70" s="86">
        <v>95.0</v>
      </c>
      <c r="AQ70" s="86"/>
      <c r="AR70" s="86"/>
      <c r="AS70" s="86">
        <f t="shared" si="5"/>
        <v>240.85</v>
      </c>
      <c r="AT70" s="86">
        <f t="shared" si="6"/>
        <v>240.85</v>
      </c>
    </row>
    <row r="71" ht="15.75" customHeight="1">
      <c r="A71" s="83">
        <v>44323.0</v>
      </c>
      <c r="B71" s="84" t="s">
        <v>57</v>
      </c>
      <c r="C71" s="84">
        <v>5371417.0</v>
      </c>
      <c r="D71" s="85"/>
      <c r="E71" s="84" t="s">
        <v>58</v>
      </c>
      <c r="F71" s="86"/>
      <c r="G71" s="86">
        <v>135.0</v>
      </c>
      <c r="H71" s="86"/>
      <c r="I71" s="86"/>
      <c r="J71" s="86">
        <v>8273.6</v>
      </c>
      <c r="K71" s="86">
        <v>496.42</v>
      </c>
      <c r="L71" s="87">
        <v>0.065</v>
      </c>
      <c r="M71" s="86">
        <v>25.0</v>
      </c>
      <c r="N71" s="86">
        <f t="shared" si="1"/>
        <v>521.42</v>
      </c>
      <c r="O71" s="88"/>
      <c r="P71" s="86">
        <v>225.0</v>
      </c>
      <c r="Q71" s="86"/>
      <c r="R71" s="86">
        <v>85.25</v>
      </c>
      <c r="S71" s="86"/>
      <c r="T71" s="86">
        <v>28.0</v>
      </c>
      <c r="U71" s="86">
        <v>10.0</v>
      </c>
      <c r="V71" s="86">
        <v>3.0</v>
      </c>
      <c r="W71" s="86">
        <v>10.6</v>
      </c>
      <c r="X71" s="86"/>
      <c r="Y71" s="86">
        <f t="shared" si="2"/>
        <v>361.85</v>
      </c>
      <c r="Z71" s="86">
        <f t="shared" si="3"/>
        <v>1018.27</v>
      </c>
      <c r="AA71" s="88"/>
      <c r="AB71" s="86"/>
      <c r="AC71" s="86">
        <v>8273.6</v>
      </c>
      <c r="AD71" s="86"/>
      <c r="AE71" s="86">
        <v>0.0</v>
      </c>
      <c r="AF71" s="86">
        <v>50.0</v>
      </c>
      <c r="AG71" s="87">
        <v>0.0</v>
      </c>
      <c r="AH71" s="86">
        <f t="shared" si="4"/>
        <v>50</v>
      </c>
      <c r="AI71" s="88"/>
      <c r="AJ71" s="86">
        <v>8.25</v>
      </c>
      <c r="AK71" s="86">
        <v>107.5</v>
      </c>
      <c r="AL71" s="86"/>
      <c r="AM71" s="86">
        <v>49.6</v>
      </c>
      <c r="AN71" s="86">
        <v>3.0</v>
      </c>
      <c r="AO71" s="86"/>
      <c r="AP71" s="86"/>
      <c r="AQ71" s="86">
        <v>4.7</v>
      </c>
      <c r="AR71" s="86"/>
      <c r="AS71" s="86">
        <f t="shared" si="5"/>
        <v>173.05</v>
      </c>
      <c r="AT71" s="86">
        <f t="shared" si="6"/>
        <v>223.05</v>
      </c>
    </row>
    <row r="72" ht="15.75" customHeight="1">
      <c r="A72" s="83">
        <v>44323.0</v>
      </c>
      <c r="B72" s="84" t="s">
        <v>57</v>
      </c>
      <c r="C72" s="84">
        <v>5521878.0</v>
      </c>
      <c r="D72" s="85"/>
      <c r="E72" s="84" t="s">
        <v>58</v>
      </c>
      <c r="F72" s="86"/>
      <c r="G72" s="86">
        <v>135.0</v>
      </c>
      <c r="H72" s="86"/>
      <c r="I72" s="86"/>
      <c r="J72" s="86">
        <v>39527.36</v>
      </c>
      <c r="K72" s="86"/>
      <c r="L72" s="87">
        <v>0.0</v>
      </c>
      <c r="M72" s="86"/>
      <c r="N72" s="86">
        <f t="shared" si="1"/>
        <v>0</v>
      </c>
      <c r="O72" s="88"/>
      <c r="P72" s="86"/>
      <c r="Q72" s="86"/>
      <c r="R72" s="86">
        <v>77.25</v>
      </c>
      <c r="S72" s="86">
        <v>2.0</v>
      </c>
      <c r="T72" s="86"/>
      <c r="U72" s="86"/>
      <c r="V72" s="86">
        <v>3.0</v>
      </c>
      <c r="W72" s="86">
        <v>10.6</v>
      </c>
      <c r="X72" s="86">
        <v>7.35</v>
      </c>
      <c r="Y72" s="86">
        <f t="shared" si="2"/>
        <v>100.2</v>
      </c>
      <c r="Z72" s="86">
        <f t="shared" si="3"/>
        <v>235.2</v>
      </c>
      <c r="AA72" s="88"/>
      <c r="AB72" s="86"/>
      <c r="AC72" s="86"/>
      <c r="AD72" s="86"/>
      <c r="AE72" s="86">
        <v>0.0</v>
      </c>
      <c r="AF72" s="86"/>
      <c r="AG72" s="87">
        <v>0.0</v>
      </c>
      <c r="AH72" s="86" t="str">
        <f t="shared" si="4"/>
        <v/>
      </c>
      <c r="AI72" s="88"/>
      <c r="AJ72" s="86">
        <v>4.75</v>
      </c>
      <c r="AK72" s="86">
        <v>95.0</v>
      </c>
      <c r="AL72" s="86"/>
      <c r="AM72" s="86">
        <v>1.6</v>
      </c>
      <c r="AN72" s="86">
        <v>3.0</v>
      </c>
      <c r="AO72" s="86"/>
      <c r="AP72" s="86">
        <v>95.0</v>
      </c>
      <c r="AQ72" s="86"/>
      <c r="AR72" s="86"/>
      <c r="AS72" s="86">
        <f t="shared" si="5"/>
        <v>199.35</v>
      </c>
      <c r="AT72" s="86">
        <f t="shared" si="6"/>
        <v>199.35</v>
      </c>
    </row>
    <row r="73" ht="15.75" customHeight="1">
      <c r="A73" s="83">
        <v>44323.0</v>
      </c>
      <c r="B73" s="84" t="s">
        <v>57</v>
      </c>
      <c r="C73" s="84">
        <v>5543817.0</v>
      </c>
      <c r="D73" s="85"/>
      <c r="E73" s="84" t="s">
        <v>58</v>
      </c>
      <c r="F73" s="86"/>
      <c r="G73" s="86">
        <v>50.0</v>
      </c>
      <c r="H73" s="86"/>
      <c r="I73" s="86">
        <v>9250.0</v>
      </c>
      <c r="J73" s="86">
        <v>26938.0</v>
      </c>
      <c r="K73" s="86"/>
      <c r="L73" s="87">
        <v>0.0</v>
      </c>
      <c r="M73" s="86"/>
      <c r="N73" s="86">
        <f t="shared" si="1"/>
        <v>0</v>
      </c>
      <c r="O73" s="88"/>
      <c r="P73" s="86"/>
      <c r="Q73" s="86"/>
      <c r="R73" s="86">
        <v>77.25</v>
      </c>
      <c r="S73" s="86">
        <v>2.0</v>
      </c>
      <c r="T73" s="86"/>
      <c r="U73" s="86"/>
      <c r="V73" s="86">
        <v>3.0</v>
      </c>
      <c r="W73" s="86">
        <v>10.6</v>
      </c>
      <c r="X73" s="86">
        <v>7.35</v>
      </c>
      <c r="Y73" s="86">
        <f t="shared" si="2"/>
        <v>100.2</v>
      </c>
      <c r="Z73" s="86">
        <f t="shared" si="3"/>
        <v>150.2</v>
      </c>
      <c r="AA73" s="88"/>
      <c r="AB73" s="86"/>
      <c r="AC73" s="86"/>
      <c r="AD73" s="86"/>
      <c r="AE73" s="86">
        <v>0.0</v>
      </c>
      <c r="AF73" s="86"/>
      <c r="AG73" s="87">
        <v>0.0</v>
      </c>
      <c r="AH73" s="86" t="str">
        <f t="shared" si="4"/>
        <v/>
      </c>
      <c r="AI73" s="88"/>
      <c r="AJ73" s="86">
        <v>4.75</v>
      </c>
      <c r="AK73" s="86">
        <v>105.5</v>
      </c>
      <c r="AL73" s="86"/>
      <c r="AM73" s="86">
        <v>3.1</v>
      </c>
      <c r="AN73" s="86">
        <v>3.0</v>
      </c>
      <c r="AO73" s="86"/>
      <c r="AP73" s="86">
        <v>95.0</v>
      </c>
      <c r="AQ73" s="86"/>
      <c r="AR73" s="86"/>
      <c r="AS73" s="86">
        <f t="shared" si="5"/>
        <v>211.35</v>
      </c>
      <c r="AT73" s="86">
        <f t="shared" si="6"/>
        <v>211.35</v>
      </c>
    </row>
    <row r="74" ht="15.75" customHeight="1">
      <c r="A74" s="83">
        <v>44323.0</v>
      </c>
      <c r="B74" s="84" t="s">
        <v>57</v>
      </c>
      <c r="C74" s="84">
        <v>5135121.0</v>
      </c>
      <c r="D74" s="85"/>
      <c r="E74" s="84" t="s">
        <v>58</v>
      </c>
      <c r="F74" s="86"/>
      <c r="G74" s="86">
        <v>50.0</v>
      </c>
      <c r="H74" s="86"/>
      <c r="I74" s="86"/>
      <c r="J74" s="86">
        <v>30794.0</v>
      </c>
      <c r="K74" s="86"/>
      <c r="L74" s="87">
        <v>0.0</v>
      </c>
      <c r="M74" s="86"/>
      <c r="N74" s="86">
        <f t="shared" si="1"/>
        <v>0</v>
      </c>
      <c r="O74" s="88"/>
      <c r="P74" s="86"/>
      <c r="Q74" s="86"/>
      <c r="R74" s="86">
        <v>77.25</v>
      </c>
      <c r="S74" s="86">
        <v>2.0</v>
      </c>
      <c r="T74" s="86">
        <v>28.0</v>
      </c>
      <c r="U74" s="86">
        <v>32.5</v>
      </c>
      <c r="V74" s="86">
        <v>3.0</v>
      </c>
      <c r="W74" s="86">
        <v>10.6</v>
      </c>
      <c r="X74" s="86"/>
      <c r="Y74" s="86">
        <f t="shared" si="2"/>
        <v>153.35</v>
      </c>
      <c r="Z74" s="86">
        <f t="shared" si="3"/>
        <v>203.35</v>
      </c>
      <c r="AA74" s="88"/>
      <c r="AB74" s="86"/>
      <c r="AC74" s="86"/>
      <c r="AD74" s="86"/>
      <c r="AE74" s="86">
        <v>0.0</v>
      </c>
      <c r="AF74" s="86"/>
      <c r="AG74" s="87">
        <v>0.0</v>
      </c>
      <c r="AH74" s="86" t="str">
        <f t="shared" si="4"/>
        <v/>
      </c>
      <c r="AI74" s="88"/>
      <c r="AJ74" s="86">
        <v>4.75</v>
      </c>
      <c r="AK74" s="86">
        <v>74.0</v>
      </c>
      <c r="AL74" s="86"/>
      <c r="AM74" s="86">
        <v>118.36</v>
      </c>
      <c r="AN74" s="86">
        <v>3.0</v>
      </c>
      <c r="AO74" s="86"/>
      <c r="AP74" s="86"/>
      <c r="AQ74" s="86"/>
      <c r="AR74" s="86"/>
      <c r="AS74" s="86">
        <f t="shared" si="5"/>
        <v>200.11</v>
      </c>
      <c r="AT74" s="86">
        <f t="shared" si="6"/>
        <v>200.11</v>
      </c>
    </row>
    <row r="75" ht="15.75" customHeight="1">
      <c r="A75" s="83">
        <v>44323.0</v>
      </c>
      <c r="B75" s="84" t="s">
        <v>57</v>
      </c>
      <c r="C75" s="84">
        <v>5306384.0</v>
      </c>
      <c r="D75" s="85"/>
      <c r="E75" s="84" t="s">
        <v>58</v>
      </c>
      <c r="F75" s="86"/>
      <c r="G75" s="86">
        <v>119.0</v>
      </c>
      <c r="H75" s="86"/>
      <c r="I75" s="86"/>
      <c r="J75" s="86">
        <v>40472.0</v>
      </c>
      <c r="K75" s="86">
        <v>2428.32</v>
      </c>
      <c r="L75" s="87">
        <v>0.0605</v>
      </c>
      <c r="M75" s="86">
        <v>25.0</v>
      </c>
      <c r="N75" s="86">
        <f t="shared" si="1"/>
        <v>2453.32</v>
      </c>
      <c r="O75" s="88"/>
      <c r="P75" s="86">
        <v>225.0</v>
      </c>
      <c r="Q75" s="86"/>
      <c r="R75" s="86">
        <v>77.25</v>
      </c>
      <c r="S75" s="86">
        <v>2.0</v>
      </c>
      <c r="T75" s="86">
        <v>28.0</v>
      </c>
      <c r="U75" s="86">
        <v>32.5</v>
      </c>
      <c r="V75" s="86">
        <v>3.0</v>
      </c>
      <c r="W75" s="86">
        <v>10.6</v>
      </c>
      <c r="X75" s="86"/>
      <c r="Y75" s="86">
        <f t="shared" si="2"/>
        <v>378.35</v>
      </c>
      <c r="Z75" s="86">
        <f t="shared" si="3"/>
        <v>2950.67</v>
      </c>
      <c r="AA75" s="88"/>
      <c r="AB75" s="86"/>
      <c r="AC75" s="86">
        <v>40273.0</v>
      </c>
      <c r="AD75" s="86"/>
      <c r="AE75" s="86">
        <v>0.0</v>
      </c>
      <c r="AF75" s="86">
        <v>2441.38</v>
      </c>
      <c r="AG75" s="87">
        <v>0.0</v>
      </c>
      <c r="AH75" s="86">
        <f t="shared" si="4"/>
        <v>2441.38</v>
      </c>
      <c r="AI75" s="88"/>
      <c r="AJ75" s="86">
        <v>4.75</v>
      </c>
      <c r="AK75" s="86">
        <v>93.0</v>
      </c>
      <c r="AL75" s="86">
        <v>225.0</v>
      </c>
      <c r="AM75" s="86">
        <v>114.2</v>
      </c>
      <c r="AN75" s="86">
        <v>6.0</v>
      </c>
      <c r="AO75" s="86"/>
      <c r="AP75" s="86"/>
      <c r="AQ75" s="86">
        <v>4.7</v>
      </c>
      <c r="AR75" s="86"/>
      <c r="AS75" s="86">
        <f t="shared" si="5"/>
        <v>447.65</v>
      </c>
      <c r="AT75" s="86">
        <f t="shared" si="6"/>
        <v>2889.03</v>
      </c>
    </row>
    <row r="76" ht="15.75" customHeight="1">
      <c r="A76" s="83">
        <v>44323.0</v>
      </c>
      <c r="B76" s="84" t="s">
        <v>57</v>
      </c>
      <c r="C76" s="84">
        <v>5314220.0</v>
      </c>
      <c r="D76" s="85"/>
      <c r="E76" s="84" t="s">
        <v>58</v>
      </c>
      <c r="F76" s="86"/>
      <c r="G76" s="86">
        <v>110.0</v>
      </c>
      <c r="H76" s="86"/>
      <c r="I76" s="86">
        <v>10500.0</v>
      </c>
      <c r="J76" s="86">
        <v>26651.0</v>
      </c>
      <c r="K76" s="86">
        <v>1599.06</v>
      </c>
      <c r="L76" s="87">
        <v>0.07</v>
      </c>
      <c r="M76" s="86">
        <v>50.0</v>
      </c>
      <c r="N76" s="86">
        <f t="shared" si="1"/>
        <v>1649.06</v>
      </c>
      <c r="O76" s="88"/>
      <c r="P76" s="86"/>
      <c r="Q76" s="86"/>
      <c r="R76" s="86">
        <v>77.25</v>
      </c>
      <c r="S76" s="86"/>
      <c r="T76" s="86"/>
      <c r="U76" s="86"/>
      <c r="V76" s="86">
        <v>3.0</v>
      </c>
      <c r="W76" s="86">
        <v>10.6</v>
      </c>
      <c r="X76" s="86">
        <v>7.35</v>
      </c>
      <c r="Y76" s="86">
        <f t="shared" si="2"/>
        <v>98.2</v>
      </c>
      <c r="Z76" s="86">
        <f t="shared" si="3"/>
        <v>1857.26</v>
      </c>
      <c r="AA76" s="88"/>
      <c r="AB76" s="86"/>
      <c r="AC76" s="86">
        <v>26651.0</v>
      </c>
      <c r="AD76" s="86"/>
      <c r="AE76" s="86">
        <v>0.0</v>
      </c>
      <c r="AF76" s="86">
        <v>1649.06</v>
      </c>
      <c r="AG76" s="87">
        <v>0.0</v>
      </c>
      <c r="AH76" s="86">
        <f t="shared" si="4"/>
        <v>1649.06</v>
      </c>
      <c r="AI76" s="88"/>
      <c r="AJ76" s="86">
        <v>8.25</v>
      </c>
      <c r="AK76" s="86">
        <v>97.5</v>
      </c>
      <c r="AL76" s="86"/>
      <c r="AM76" s="86">
        <v>1.6</v>
      </c>
      <c r="AN76" s="86">
        <v>3.0</v>
      </c>
      <c r="AO76" s="86"/>
      <c r="AP76" s="86"/>
      <c r="AQ76" s="86"/>
      <c r="AR76" s="86"/>
      <c r="AS76" s="86">
        <f t="shared" si="5"/>
        <v>110.35</v>
      </c>
      <c r="AT76" s="86">
        <f t="shared" si="6"/>
        <v>1759.41</v>
      </c>
    </row>
    <row r="77" ht="15.75" customHeight="1">
      <c r="A77" s="83">
        <v>44323.0</v>
      </c>
      <c r="B77" s="84" t="s">
        <v>57</v>
      </c>
      <c r="C77" s="84">
        <v>5339218.0</v>
      </c>
      <c r="D77" s="85"/>
      <c r="E77" s="84" t="s">
        <v>58</v>
      </c>
      <c r="F77" s="86"/>
      <c r="G77" s="86">
        <v>50.0</v>
      </c>
      <c r="H77" s="86"/>
      <c r="I77" s="86"/>
      <c r="J77" s="86">
        <v>81928.0</v>
      </c>
      <c r="K77" s="86">
        <v>4915.68</v>
      </c>
      <c r="L77" s="87">
        <v>0.07</v>
      </c>
      <c r="M77" s="86">
        <v>50.0</v>
      </c>
      <c r="N77" s="86">
        <f t="shared" si="1"/>
        <v>4965.68</v>
      </c>
      <c r="O77" s="88"/>
      <c r="P77" s="86"/>
      <c r="Q77" s="86"/>
      <c r="R77" s="86">
        <v>77.25</v>
      </c>
      <c r="S77" s="86">
        <v>2.0</v>
      </c>
      <c r="T77" s="86">
        <v>28.0</v>
      </c>
      <c r="U77" s="86">
        <v>32.5</v>
      </c>
      <c r="V77" s="86">
        <v>3.0</v>
      </c>
      <c r="W77" s="86">
        <v>10.6</v>
      </c>
      <c r="X77" s="86"/>
      <c r="Y77" s="86">
        <f t="shared" si="2"/>
        <v>153.35</v>
      </c>
      <c r="Z77" s="86">
        <f t="shared" si="3"/>
        <v>5169.03</v>
      </c>
      <c r="AA77" s="88"/>
      <c r="AB77" s="86"/>
      <c r="AC77" s="86">
        <v>81928.0</v>
      </c>
      <c r="AD77" s="86"/>
      <c r="AE77" s="86">
        <v>0.0</v>
      </c>
      <c r="AF77" s="86">
        <v>4965.68</v>
      </c>
      <c r="AG77" s="87">
        <v>0.0</v>
      </c>
      <c r="AH77" s="86">
        <f t="shared" si="4"/>
        <v>4965.68</v>
      </c>
      <c r="AI77" s="88"/>
      <c r="AJ77" s="86">
        <v>4.75</v>
      </c>
      <c r="AK77" s="86">
        <v>93.0</v>
      </c>
      <c r="AL77" s="86">
        <v>225.0</v>
      </c>
      <c r="AM77" s="86">
        <v>71.1</v>
      </c>
      <c r="AN77" s="86">
        <v>3.0</v>
      </c>
      <c r="AO77" s="86"/>
      <c r="AP77" s="86"/>
      <c r="AQ77" s="86">
        <v>4.7</v>
      </c>
      <c r="AR77" s="86"/>
      <c r="AS77" s="86">
        <f t="shared" si="5"/>
        <v>401.55</v>
      </c>
      <c r="AT77" s="86">
        <f t="shared" si="6"/>
        <v>5367.23</v>
      </c>
    </row>
    <row r="78" ht="15.75" customHeight="1">
      <c r="A78" s="83">
        <v>44330.0</v>
      </c>
      <c r="B78" s="90" t="s">
        <v>57</v>
      </c>
      <c r="C78" s="90">
        <v>5029188.0</v>
      </c>
      <c r="D78" s="85"/>
      <c r="E78" s="90" t="s">
        <v>58</v>
      </c>
      <c r="F78" s="92"/>
      <c r="G78" s="92">
        <v>130.0</v>
      </c>
      <c r="H78" s="92"/>
      <c r="I78" s="92"/>
      <c r="J78" s="92">
        <v>71861.49</v>
      </c>
      <c r="K78" s="92">
        <v>4311.69</v>
      </c>
      <c r="L78" s="93">
        <v>0.07</v>
      </c>
      <c r="M78" s="92">
        <v>50.0</v>
      </c>
      <c r="N78" s="86">
        <f t="shared" si="1"/>
        <v>4361.69</v>
      </c>
      <c r="O78" s="94"/>
      <c r="P78" s="92"/>
      <c r="Q78" s="92"/>
      <c r="R78" s="86">
        <v>77.25</v>
      </c>
      <c r="S78" s="92">
        <v>2.0</v>
      </c>
      <c r="T78" s="92"/>
      <c r="U78" s="92"/>
      <c r="V78" s="92">
        <v>3.0</v>
      </c>
      <c r="W78" s="92">
        <v>10.6</v>
      </c>
      <c r="X78" s="92">
        <v>7.35</v>
      </c>
      <c r="Y78" s="86">
        <f t="shared" si="2"/>
        <v>100.2</v>
      </c>
      <c r="Z78" s="86">
        <f t="shared" si="3"/>
        <v>4591.89</v>
      </c>
      <c r="AA78" s="94"/>
      <c r="AB78" s="92"/>
      <c r="AC78" s="92"/>
      <c r="AD78" s="92"/>
      <c r="AE78" s="92">
        <v>0.0</v>
      </c>
      <c r="AF78" s="92"/>
      <c r="AG78" s="93">
        <v>0.0</v>
      </c>
      <c r="AH78" s="86" t="str">
        <f t="shared" si="4"/>
        <v/>
      </c>
      <c r="AI78" s="94"/>
      <c r="AJ78" s="92">
        <v>8.25</v>
      </c>
      <c r="AK78" s="92">
        <v>78.5</v>
      </c>
      <c r="AL78" s="92"/>
      <c r="AM78" s="92">
        <v>26.19</v>
      </c>
      <c r="AN78" s="92">
        <v>3.0</v>
      </c>
      <c r="AO78" s="92"/>
      <c r="AP78" s="86"/>
      <c r="AQ78" s="92"/>
      <c r="AR78" s="92"/>
      <c r="AS78" s="86">
        <f t="shared" si="5"/>
        <v>115.94</v>
      </c>
      <c r="AT78" s="86">
        <f t="shared" si="6"/>
        <v>115.94</v>
      </c>
    </row>
    <row r="79" ht="15.75" customHeight="1">
      <c r="A79" s="83">
        <v>44330.0</v>
      </c>
      <c r="B79" s="90" t="s">
        <v>57</v>
      </c>
      <c r="C79" s="90">
        <v>5136303.0</v>
      </c>
      <c r="D79" s="85"/>
      <c r="E79" s="90" t="s">
        <v>58</v>
      </c>
      <c r="F79" s="92"/>
      <c r="G79" s="92">
        <v>50.0</v>
      </c>
      <c r="H79" s="92"/>
      <c r="I79" s="92">
        <v>52096.0</v>
      </c>
      <c r="J79" s="92">
        <v>10146.0</v>
      </c>
      <c r="K79" s="92"/>
      <c r="L79" s="93">
        <v>0.0</v>
      </c>
      <c r="M79" s="92"/>
      <c r="N79" s="86">
        <f t="shared" si="1"/>
        <v>0</v>
      </c>
      <c r="O79" s="94"/>
      <c r="P79" s="92"/>
      <c r="Q79" s="92"/>
      <c r="R79" s="86">
        <v>77.25</v>
      </c>
      <c r="S79" s="92">
        <v>2.0</v>
      </c>
      <c r="T79" s="92"/>
      <c r="U79" s="92"/>
      <c r="V79" s="92">
        <v>3.0</v>
      </c>
      <c r="W79" s="92">
        <v>10.6</v>
      </c>
      <c r="X79" s="92">
        <v>7.35</v>
      </c>
      <c r="Y79" s="86">
        <f t="shared" si="2"/>
        <v>100.2</v>
      </c>
      <c r="Z79" s="86">
        <f t="shared" si="3"/>
        <v>150.2</v>
      </c>
      <c r="AA79" s="94"/>
      <c r="AB79" s="92"/>
      <c r="AC79" s="92"/>
      <c r="AD79" s="92"/>
      <c r="AE79" s="92">
        <v>0.0</v>
      </c>
      <c r="AF79" s="92"/>
      <c r="AG79" s="93">
        <v>0.0</v>
      </c>
      <c r="AH79" s="86" t="str">
        <f t="shared" si="4"/>
        <v/>
      </c>
      <c r="AI79" s="94"/>
      <c r="AJ79" s="92">
        <v>4.75</v>
      </c>
      <c r="AK79" s="92">
        <v>95.0</v>
      </c>
      <c r="AL79" s="92"/>
      <c r="AM79" s="92">
        <v>7.6</v>
      </c>
      <c r="AN79" s="92">
        <v>3.0</v>
      </c>
      <c r="AO79" s="92"/>
      <c r="AP79" s="86">
        <v>95.0</v>
      </c>
      <c r="AQ79" s="92"/>
      <c r="AR79" s="92"/>
      <c r="AS79" s="86">
        <f t="shared" si="5"/>
        <v>205.35</v>
      </c>
      <c r="AT79" s="86">
        <f t="shared" si="6"/>
        <v>205.35</v>
      </c>
    </row>
    <row r="80" ht="15.75" customHeight="1">
      <c r="A80" s="83">
        <v>44330.0</v>
      </c>
      <c r="B80" s="90" t="s">
        <v>57</v>
      </c>
      <c r="C80" s="90">
        <v>5249712.0</v>
      </c>
      <c r="D80" s="85"/>
      <c r="E80" s="90" t="s">
        <v>58</v>
      </c>
      <c r="F80" s="92"/>
      <c r="G80" s="92">
        <v>62.5</v>
      </c>
      <c r="H80" s="92"/>
      <c r="I80" s="92"/>
      <c r="J80" s="92">
        <v>34494.0</v>
      </c>
      <c r="K80" s="92">
        <v>2069.64</v>
      </c>
      <c r="L80" s="93">
        <v>0.07</v>
      </c>
      <c r="M80" s="92">
        <v>50.0</v>
      </c>
      <c r="N80" s="86">
        <f t="shared" si="1"/>
        <v>2119.64</v>
      </c>
      <c r="O80" s="94"/>
      <c r="P80" s="92">
        <v>225.0</v>
      </c>
      <c r="Q80" s="92"/>
      <c r="R80" s="86">
        <v>77.25</v>
      </c>
      <c r="S80" s="92">
        <v>2.0</v>
      </c>
      <c r="T80" s="92">
        <v>28.0</v>
      </c>
      <c r="U80" s="92">
        <v>32.5</v>
      </c>
      <c r="V80" s="92">
        <v>3.0</v>
      </c>
      <c r="W80" s="92">
        <v>10.6</v>
      </c>
      <c r="X80" s="92"/>
      <c r="Y80" s="86">
        <f t="shared" si="2"/>
        <v>378.35</v>
      </c>
      <c r="Z80" s="86">
        <f t="shared" si="3"/>
        <v>2560.49</v>
      </c>
      <c r="AA80" s="94"/>
      <c r="AB80" s="92"/>
      <c r="AC80" s="92">
        <v>30580.0</v>
      </c>
      <c r="AD80" s="92"/>
      <c r="AE80" s="92">
        <v>0.0</v>
      </c>
      <c r="AF80" s="92">
        <v>1884.8</v>
      </c>
      <c r="AG80" s="93">
        <v>0.0</v>
      </c>
      <c r="AH80" s="86">
        <f t="shared" si="4"/>
        <v>1884.8</v>
      </c>
      <c r="AI80" s="94"/>
      <c r="AJ80" s="92">
        <v>4.75</v>
      </c>
      <c r="AK80" s="92">
        <v>93.0</v>
      </c>
      <c r="AL80" s="92">
        <v>225.0</v>
      </c>
      <c r="AM80" s="92">
        <v>61.1</v>
      </c>
      <c r="AN80" s="92">
        <v>3.0</v>
      </c>
      <c r="AO80" s="92"/>
      <c r="AP80" s="86"/>
      <c r="AQ80" s="92">
        <v>4.7</v>
      </c>
      <c r="AR80" s="92"/>
      <c r="AS80" s="86">
        <f t="shared" si="5"/>
        <v>391.55</v>
      </c>
      <c r="AT80" s="86">
        <f t="shared" si="6"/>
        <v>2276.35</v>
      </c>
    </row>
    <row r="81" ht="15.75" customHeight="1">
      <c r="A81" s="83">
        <v>44330.0</v>
      </c>
      <c r="B81" s="90" t="s">
        <v>57</v>
      </c>
      <c r="C81" s="90">
        <v>5482416.0</v>
      </c>
      <c r="D81" s="85"/>
      <c r="E81" s="90" t="s">
        <v>58</v>
      </c>
      <c r="F81" s="92"/>
      <c r="G81" s="92">
        <v>120.0</v>
      </c>
      <c r="H81" s="92"/>
      <c r="I81" s="92">
        <v>1650.0</v>
      </c>
      <c r="J81" s="92">
        <v>21345.0</v>
      </c>
      <c r="K81" s="92">
        <v>1280.7</v>
      </c>
      <c r="L81" s="93">
        <v>0.07</v>
      </c>
      <c r="M81" s="92">
        <v>50.0</v>
      </c>
      <c r="N81" s="86">
        <f t="shared" si="1"/>
        <v>1330.7</v>
      </c>
      <c r="O81" s="94"/>
      <c r="P81" s="92">
        <v>225.0</v>
      </c>
      <c r="Q81" s="92"/>
      <c r="R81" s="86">
        <v>85.25</v>
      </c>
      <c r="S81" s="92">
        <v>2.0</v>
      </c>
      <c r="T81" s="92">
        <v>28.0</v>
      </c>
      <c r="U81" s="92">
        <v>87.75</v>
      </c>
      <c r="V81" s="92">
        <v>3.0</v>
      </c>
      <c r="W81" s="92">
        <v>10.6</v>
      </c>
      <c r="X81" s="92"/>
      <c r="Y81" s="86">
        <f t="shared" si="2"/>
        <v>441.6</v>
      </c>
      <c r="Z81" s="86">
        <f t="shared" si="3"/>
        <v>1892.3</v>
      </c>
      <c r="AA81" s="94"/>
      <c r="AB81" s="92"/>
      <c r="AC81" s="92">
        <v>21345.0</v>
      </c>
      <c r="AD81" s="92"/>
      <c r="AE81" s="92">
        <v>0.0</v>
      </c>
      <c r="AF81" s="92">
        <v>1330.7</v>
      </c>
      <c r="AG81" s="93">
        <v>0.0</v>
      </c>
      <c r="AH81" s="86">
        <f t="shared" si="4"/>
        <v>1330.7</v>
      </c>
      <c r="AI81" s="94"/>
      <c r="AJ81" s="92">
        <v>4.75</v>
      </c>
      <c r="AK81" s="92">
        <v>103.0</v>
      </c>
      <c r="AL81" s="92"/>
      <c r="AM81" s="92">
        <v>235.4</v>
      </c>
      <c r="AN81" s="92">
        <v>6.0</v>
      </c>
      <c r="AO81" s="92"/>
      <c r="AP81" s="86"/>
      <c r="AQ81" s="92">
        <v>4.7</v>
      </c>
      <c r="AR81" s="92"/>
      <c r="AS81" s="86">
        <f t="shared" si="5"/>
        <v>353.85</v>
      </c>
      <c r="AT81" s="86">
        <f t="shared" si="6"/>
        <v>1684.55</v>
      </c>
    </row>
    <row r="82" ht="15.75" customHeight="1">
      <c r="A82" s="83">
        <v>44330.0</v>
      </c>
      <c r="B82" s="90" t="s">
        <v>57</v>
      </c>
      <c r="C82" s="90">
        <v>5505574.0</v>
      </c>
      <c r="D82" s="85"/>
      <c r="E82" s="90" t="s">
        <v>58</v>
      </c>
      <c r="F82" s="92"/>
      <c r="G82" s="92">
        <v>135.0</v>
      </c>
      <c r="H82" s="92"/>
      <c r="I82" s="92"/>
      <c r="J82" s="92">
        <v>121133.0</v>
      </c>
      <c r="K82" s="92">
        <v>7267.98</v>
      </c>
      <c r="L82" s="93">
        <v>0.065</v>
      </c>
      <c r="M82" s="92">
        <v>25.0</v>
      </c>
      <c r="N82" s="86">
        <f t="shared" si="1"/>
        <v>7292.98</v>
      </c>
      <c r="O82" s="94"/>
      <c r="P82" s="92">
        <v>225.0</v>
      </c>
      <c r="Q82" s="92"/>
      <c r="R82" s="86">
        <v>77.25</v>
      </c>
      <c r="S82" s="92">
        <v>2.0</v>
      </c>
      <c r="T82" s="92">
        <v>28.0</v>
      </c>
      <c r="U82" s="92">
        <v>32.5</v>
      </c>
      <c r="V82" s="92">
        <v>3.0</v>
      </c>
      <c r="W82" s="92">
        <v>10.6</v>
      </c>
      <c r="X82" s="92"/>
      <c r="Y82" s="86">
        <f t="shared" si="2"/>
        <v>378.35</v>
      </c>
      <c r="Z82" s="86">
        <f t="shared" si="3"/>
        <v>7806.33</v>
      </c>
      <c r="AA82" s="94"/>
      <c r="AB82" s="92"/>
      <c r="AC82" s="92">
        <v>121133.0</v>
      </c>
      <c r="AD82" s="92"/>
      <c r="AE82" s="92">
        <v>0.0</v>
      </c>
      <c r="AF82" s="92">
        <v>7292.98</v>
      </c>
      <c r="AG82" s="93">
        <v>0.0</v>
      </c>
      <c r="AH82" s="86">
        <f t="shared" si="4"/>
        <v>7292.98</v>
      </c>
      <c r="AI82" s="94"/>
      <c r="AJ82" s="92">
        <v>4.75</v>
      </c>
      <c r="AK82" s="92">
        <v>73.0</v>
      </c>
      <c r="AL82" s="92">
        <v>225.0</v>
      </c>
      <c r="AM82" s="92">
        <v>103.6</v>
      </c>
      <c r="AN82" s="92">
        <v>3.0</v>
      </c>
      <c r="AO82" s="92"/>
      <c r="AP82" s="86"/>
      <c r="AQ82" s="92">
        <v>4.7</v>
      </c>
      <c r="AR82" s="92"/>
      <c r="AS82" s="86">
        <f t="shared" si="5"/>
        <v>414.05</v>
      </c>
      <c r="AT82" s="86">
        <f t="shared" si="6"/>
        <v>7707.03</v>
      </c>
    </row>
    <row r="83" ht="15.75" customHeight="1">
      <c r="A83" s="83">
        <v>44330.0</v>
      </c>
      <c r="B83" s="84" t="s">
        <v>57</v>
      </c>
      <c r="C83" s="84">
        <v>28531.0</v>
      </c>
      <c r="D83" s="85"/>
      <c r="E83" s="84" t="s">
        <v>58</v>
      </c>
      <c r="F83" s="86"/>
      <c r="G83" s="86">
        <v>130.0</v>
      </c>
      <c r="H83" s="86"/>
      <c r="I83" s="86"/>
      <c r="J83" s="86">
        <v>38499.0</v>
      </c>
      <c r="K83" s="86">
        <v>2309.94</v>
      </c>
      <c r="L83" s="87">
        <v>0.085</v>
      </c>
      <c r="M83" s="86">
        <v>125.0</v>
      </c>
      <c r="N83" s="86">
        <f t="shared" si="1"/>
        <v>2434.94</v>
      </c>
      <c r="O83" s="88"/>
      <c r="P83" s="86">
        <v>225.0</v>
      </c>
      <c r="Q83" s="86"/>
      <c r="R83" s="86">
        <v>85.25</v>
      </c>
      <c r="S83" s="86">
        <v>2.0</v>
      </c>
      <c r="T83" s="86">
        <v>28.0</v>
      </c>
      <c r="U83" s="86">
        <v>32.5</v>
      </c>
      <c r="V83" s="86">
        <v>3.0</v>
      </c>
      <c r="W83" s="86">
        <v>10.6</v>
      </c>
      <c r="X83" s="86"/>
      <c r="Y83" s="86">
        <f t="shared" si="2"/>
        <v>386.35</v>
      </c>
      <c r="Z83" s="86">
        <f t="shared" si="3"/>
        <v>2951.29</v>
      </c>
      <c r="AA83" s="88"/>
      <c r="AB83" s="86"/>
      <c r="AC83" s="86">
        <v>38499.0</v>
      </c>
      <c r="AD83" s="86"/>
      <c r="AE83" s="86">
        <v>0.0</v>
      </c>
      <c r="AF83" s="86"/>
      <c r="AG83" s="87">
        <v>0.0</v>
      </c>
      <c r="AH83" s="86" t="str">
        <f t="shared" si="4"/>
        <v/>
      </c>
      <c r="AI83" s="88"/>
      <c r="AJ83" s="86">
        <v>4.75</v>
      </c>
      <c r="AK83" s="86">
        <v>103.0</v>
      </c>
      <c r="AL83" s="86">
        <v>225.0</v>
      </c>
      <c r="AM83" s="86">
        <v>114.2</v>
      </c>
      <c r="AN83" s="86">
        <v>6.0</v>
      </c>
      <c r="AO83" s="86"/>
      <c r="AP83" s="86"/>
      <c r="AQ83" s="86">
        <v>4.7</v>
      </c>
      <c r="AR83" s="86"/>
      <c r="AS83" s="86">
        <f t="shared" si="5"/>
        <v>457.65</v>
      </c>
      <c r="AT83" s="86">
        <f t="shared" si="6"/>
        <v>457.65</v>
      </c>
    </row>
    <row r="84" ht="15.75" customHeight="1">
      <c r="A84" s="83">
        <v>44330.0</v>
      </c>
      <c r="B84" s="84" t="s">
        <v>57</v>
      </c>
      <c r="C84" s="84">
        <v>4993499.0</v>
      </c>
      <c r="D84" s="85"/>
      <c r="E84" s="84" t="s">
        <v>58</v>
      </c>
      <c r="F84" s="86"/>
      <c r="G84" s="86">
        <v>50.0</v>
      </c>
      <c r="H84" s="86"/>
      <c r="I84" s="86"/>
      <c r="J84" s="86">
        <v>63394.0</v>
      </c>
      <c r="K84" s="86"/>
      <c r="L84" s="87">
        <v>0.0</v>
      </c>
      <c r="M84" s="86"/>
      <c r="N84" s="86">
        <f t="shared" si="1"/>
        <v>0</v>
      </c>
      <c r="O84" s="88"/>
      <c r="P84" s="86"/>
      <c r="Q84" s="86"/>
      <c r="R84" s="86">
        <v>77.25</v>
      </c>
      <c r="S84" s="86">
        <v>2.0</v>
      </c>
      <c r="T84" s="86"/>
      <c r="U84" s="86"/>
      <c r="V84" s="86">
        <v>3.0</v>
      </c>
      <c r="W84" s="86">
        <v>10.6</v>
      </c>
      <c r="X84" s="86">
        <v>7.35</v>
      </c>
      <c r="Y84" s="86">
        <f t="shared" si="2"/>
        <v>100.2</v>
      </c>
      <c r="Z84" s="86">
        <f t="shared" si="3"/>
        <v>150.2</v>
      </c>
      <c r="AA84" s="88"/>
      <c r="AB84" s="86"/>
      <c r="AC84" s="86"/>
      <c r="AD84" s="86"/>
      <c r="AE84" s="86">
        <v>0.0</v>
      </c>
      <c r="AF84" s="86"/>
      <c r="AG84" s="87">
        <v>0.0</v>
      </c>
      <c r="AH84" s="86" t="str">
        <f t="shared" si="4"/>
        <v/>
      </c>
      <c r="AI84" s="88"/>
      <c r="AJ84" s="86">
        <v>4.75</v>
      </c>
      <c r="AK84" s="86">
        <v>95.0</v>
      </c>
      <c r="AL84" s="86"/>
      <c r="AM84" s="86">
        <v>43.1</v>
      </c>
      <c r="AN84" s="86">
        <v>3.0</v>
      </c>
      <c r="AO84" s="86"/>
      <c r="AP84" s="86">
        <v>95.0</v>
      </c>
      <c r="AQ84" s="86"/>
      <c r="AR84" s="86"/>
      <c r="AS84" s="86">
        <f t="shared" si="5"/>
        <v>240.85</v>
      </c>
      <c r="AT84" s="86">
        <f t="shared" si="6"/>
        <v>240.85</v>
      </c>
    </row>
    <row r="85" ht="15.75" customHeight="1">
      <c r="A85" s="83">
        <v>44330.0</v>
      </c>
      <c r="B85" s="84" t="s">
        <v>57</v>
      </c>
      <c r="C85" s="84">
        <v>5223471.0</v>
      </c>
      <c r="D85" s="85"/>
      <c r="E85" s="84" t="s">
        <v>58</v>
      </c>
      <c r="F85" s="86"/>
      <c r="G85" s="86">
        <v>135.0</v>
      </c>
      <c r="H85" s="86"/>
      <c r="I85" s="86">
        <v>267.0</v>
      </c>
      <c r="J85" s="86">
        <v>36047.0</v>
      </c>
      <c r="K85" s="86"/>
      <c r="L85" s="87">
        <v>0.0</v>
      </c>
      <c r="M85" s="86"/>
      <c r="N85" s="86">
        <f t="shared" si="1"/>
        <v>0</v>
      </c>
      <c r="O85" s="88"/>
      <c r="P85" s="86"/>
      <c r="Q85" s="86"/>
      <c r="R85" s="86">
        <v>85.25</v>
      </c>
      <c r="S85" s="86">
        <v>2.0</v>
      </c>
      <c r="T85" s="86">
        <v>28.0</v>
      </c>
      <c r="U85" s="86">
        <v>32.5</v>
      </c>
      <c r="V85" s="86">
        <v>3.0</v>
      </c>
      <c r="W85" s="86">
        <v>10.6</v>
      </c>
      <c r="X85" s="86"/>
      <c r="Y85" s="86">
        <f t="shared" si="2"/>
        <v>161.35</v>
      </c>
      <c r="Z85" s="86">
        <f t="shared" si="3"/>
        <v>296.35</v>
      </c>
      <c r="AA85" s="88"/>
      <c r="AB85" s="86"/>
      <c r="AC85" s="86"/>
      <c r="AD85" s="86"/>
      <c r="AE85" s="86">
        <v>0.0</v>
      </c>
      <c r="AF85" s="86"/>
      <c r="AG85" s="87">
        <v>0.0</v>
      </c>
      <c r="AH85" s="86" t="str">
        <f t="shared" si="4"/>
        <v/>
      </c>
      <c r="AI85" s="88"/>
      <c r="AJ85" s="86">
        <v>4.75</v>
      </c>
      <c r="AK85" s="86">
        <v>103.0</v>
      </c>
      <c r="AL85" s="86"/>
      <c r="AM85" s="86">
        <v>71.1</v>
      </c>
      <c r="AN85" s="86">
        <v>3.0</v>
      </c>
      <c r="AO85" s="86"/>
      <c r="AP85" s="86">
        <v>95.0</v>
      </c>
      <c r="AQ85" s="86"/>
      <c r="AR85" s="86"/>
      <c r="AS85" s="86">
        <f t="shared" si="5"/>
        <v>276.85</v>
      </c>
      <c r="AT85" s="86">
        <f t="shared" si="6"/>
        <v>276.85</v>
      </c>
    </row>
    <row r="86" ht="15.75" customHeight="1">
      <c r="A86" s="83">
        <v>44330.0</v>
      </c>
      <c r="B86" s="84" t="s">
        <v>57</v>
      </c>
      <c r="C86" s="84">
        <v>5225177.0</v>
      </c>
      <c r="D86" s="85"/>
      <c r="E86" s="84" t="s">
        <v>58</v>
      </c>
      <c r="F86" s="86"/>
      <c r="G86" s="86">
        <v>135.0</v>
      </c>
      <c r="H86" s="86"/>
      <c r="I86" s="86"/>
      <c r="J86" s="86">
        <v>27275.0</v>
      </c>
      <c r="K86" s="86"/>
      <c r="L86" s="87">
        <v>0.0</v>
      </c>
      <c r="M86" s="86"/>
      <c r="N86" s="86">
        <f t="shared" si="1"/>
        <v>0</v>
      </c>
      <c r="O86" s="88"/>
      <c r="P86" s="86"/>
      <c r="Q86" s="86"/>
      <c r="R86" s="86">
        <v>85.25</v>
      </c>
      <c r="S86" s="86">
        <v>2.0</v>
      </c>
      <c r="T86" s="86">
        <v>28.0</v>
      </c>
      <c r="U86" s="86">
        <v>32.5</v>
      </c>
      <c r="V86" s="86">
        <v>3.0</v>
      </c>
      <c r="W86" s="86">
        <v>10.6</v>
      </c>
      <c r="X86" s="86"/>
      <c r="Y86" s="86">
        <f t="shared" si="2"/>
        <v>161.35</v>
      </c>
      <c r="Z86" s="86">
        <f t="shared" si="3"/>
        <v>296.35</v>
      </c>
      <c r="AA86" s="88"/>
      <c r="AB86" s="86"/>
      <c r="AC86" s="86"/>
      <c r="AD86" s="86"/>
      <c r="AE86" s="86">
        <v>0.0</v>
      </c>
      <c r="AF86" s="86"/>
      <c r="AG86" s="87">
        <v>0.0</v>
      </c>
      <c r="AH86" s="86" t="str">
        <f t="shared" si="4"/>
        <v/>
      </c>
      <c r="AI86" s="88"/>
      <c r="AJ86" s="86">
        <v>4.75</v>
      </c>
      <c r="AK86" s="86">
        <v>103.0</v>
      </c>
      <c r="AL86" s="86"/>
      <c r="AM86" s="86">
        <v>71.1</v>
      </c>
      <c r="AN86" s="86">
        <v>3.0</v>
      </c>
      <c r="AO86" s="86"/>
      <c r="AP86" s="86">
        <v>95.0</v>
      </c>
      <c r="AQ86" s="86"/>
      <c r="AR86" s="86"/>
      <c r="AS86" s="86">
        <f t="shared" si="5"/>
        <v>276.85</v>
      </c>
      <c r="AT86" s="86">
        <f t="shared" si="6"/>
        <v>276.85</v>
      </c>
    </row>
    <row r="87" ht="15.75" customHeight="1">
      <c r="A87" s="83">
        <v>44330.0</v>
      </c>
      <c r="B87" s="84" t="s">
        <v>57</v>
      </c>
      <c r="C87" s="84">
        <v>5368005.0</v>
      </c>
      <c r="D87" s="85"/>
      <c r="E87" s="84" t="s">
        <v>58</v>
      </c>
      <c r="F87" s="86"/>
      <c r="G87" s="86">
        <v>135.0</v>
      </c>
      <c r="H87" s="86"/>
      <c r="I87" s="86"/>
      <c r="J87" s="86">
        <v>69652.0</v>
      </c>
      <c r="K87" s="86">
        <v>4179.12</v>
      </c>
      <c r="L87" s="87">
        <v>0.07</v>
      </c>
      <c r="M87" s="86">
        <v>50.0</v>
      </c>
      <c r="N87" s="86">
        <f t="shared" si="1"/>
        <v>4229.12</v>
      </c>
      <c r="O87" s="88"/>
      <c r="P87" s="86"/>
      <c r="Q87" s="86"/>
      <c r="R87" s="86">
        <v>85.25</v>
      </c>
      <c r="S87" s="86">
        <v>2.0</v>
      </c>
      <c r="T87" s="86">
        <v>28.0</v>
      </c>
      <c r="U87" s="86">
        <v>32.5</v>
      </c>
      <c r="V87" s="86">
        <v>3.0</v>
      </c>
      <c r="W87" s="86">
        <v>10.6</v>
      </c>
      <c r="X87" s="86"/>
      <c r="Y87" s="86">
        <f t="shared" si="2"/>
        <v>161.35</v>
      </c>
      <c r="Z87" s="86">
        <f t="shared" si="3"/>
        <v>4525.47</v>
      </c>
      <c r="AA87" s="88"/>
      <c r="AB87" s="86"/>
      <c r="AC87" s="86">
        <v>69652.0</v>
      </c>
      <c r="AD87" s="86"/>
      <c r="AE87" s="86">
        <v>0.0</v>
      </c>
      <c r="AF87" s="86">
        <v>4229.12</v>
      </c>
      <c r="AG87" s="87">
        <v>0.0</v>
      </c>
      <c r="AH87" s="86">
        <f t="shared" si="4"/>
        <v>4229.12</v>
      </c>
      <c r="AI87" s="88"/>
      <c r="AJ87" s="86">
        <v>4.75</v>
      </c>
      <c r="AK87" s="86">
        <v>103.0</v>
      </c>
      <c r="AL87" s="86">
        <v>225.0</v>
      </c>
      <c r="AM87" s="86">
        <v>114.2</v>
      </c>
      <c r="AN87" s="86">
        <v>6.0</v>
      </c>
      <c r="AO87" s="86"/>
      <c r="AP87" s="86"/>
      <c r="AQ87" s="86">
        <v>4.7</v>
      </c>
      <c r="AR87" s="86"/>
      <c r="AS87" s="86">
        <f t="shared" si="5"/>
        <v>457.65</v>
      </c>
      <c r="AT87" s="86">
        <f t="shared" si="6"/>
        <v>4686.77</v>
      </c>
    </row>
    <row r="88" ht="15.75" customHeight="1">
      <c r="A88" s="83">
        <v>44330.0</v>
      </c>
      <c r="B88" s="90" t="s">
        <v>57</v>
      </c>
      <c r="C88" s="91">
        <v>5469247.0</v>
      </c>
      <c r="D88" s="85"/>
      <c r="E88" s="90" t="s">
        <v>58</v>
      </c>
      <c r="F88" s="92"/>
      <c r="G88" s="92">
        <v>110.0</v>
      </c>
      <c r="H88" s="92"/>
      <c r="I88" s="92"/>
      <c r="J88" s="92">
        <v>79989.63</v>
      </c>
      <c r="K88" s="92">
        <v>4799.38</v>
      </c>
      <c r="L88" s="93">
        <v>0.07</v>
      </c>
      <c r="M88" s="92">
        <v>50.0</v>
      </c>
      <c r="N88" s="86">
        <f t="shared" si="1"/>
        <v>4849.38</v>
      </c>
      <c r="O88" s="88"/>
      <c r="P88" s="92">
        <v>225.0</v>
      </c>
      <c r="Q88" s="92"/>
      <c r="R88" s="86">
        <v>85.25</v>
      </c>
      <c r="S88" s="92">
        <v>2.0</v>
      </c>
      <c r="T88" s="92">
        <v>28.0</v>
      </c>
      <c r="U88" s="92">
        <v>32.5</v>
      </c>
      <c r="V88" s="92">
        <v>3.0</v>
      </c>
      <c r="W88" s="92">
        <v>10.6</v>
      </c>
      <c r="X88" s="92"/>
      <c r="Y88" s="86">
        <f t="shared" si="2"/>
        <v>386.35</v>
      </c>
      <c r="Z88" s="86">
        <f t="shared" si="3"/>
        <v>5345.73</v>
      </c>
      <c r="AA88" s="88"/>
      <c r="AB88" s="92"/>
      <c r="AC88" s="92">
        <v>79989.63</v>
      </c>
      <c r="AD88" s="92"/>
      <c r="AE88" s="92">
        <v>0.0</v>
      </c>
      <c r="AF88" s="92">
        <v>4849.38</v>
      </c>
      <c r="AG88" s="93">
        <v>0.0</v>
      </c>
      <c r="AH88" s="86">
        <f t="shared" si="4"/>
        <v>4849.38</v>
      </c>
      <c r="AI88" s="88"/>
      <c r="AJ88" s="92">
        <v>4.75</v>
      </c>
      <c r="AK88" s="92">
        <v>103.0</v>
      </c>
      <c r="AL88" s="92">
        <v>225.0</v>
      </c>
      <c r="AM88" s="92">
        <v>114.2</v>
      </c>
      <c r="AN88" s="92">
        <v>6.0</v>
      </c>
      <c r="AO88" s="92"/>
      <c r="AP88" s="92"/>
      <c r="AQ88" s="92">
        <v>4.7</v>
      </c>
      <c r="AR88" s="92"/>
      <c r="AS88" s="86">
        <f t="shared" si="5"/>
        <v>457.65</v>
      </c>
      <c r="AT88" s="86">
        <f t="shared" si="6"/>
        <v>5307.03</v>
      </c>
    </row>
    <row r="89" ht="15.75" customHeight="1">
      <c r="A89" s="83">
        <v>44330.0</v>
      </c>
      <c r="B89" s="90" t="s">
        <v>57</v>
      </c>
      <c r="C89" s="91">
        <v>5631931.0</v>
      </c>
      <c r="D89" s="85"/>
      <c r="E89" s="90" t="s">
        <v>58</v>
      </c>
      <c r="F89" s="92"/>
      <c r="G89" s="92">
        <v>135.0</v>
      </c>
      <c r="H89" s="92"/>
      <c r="I89" s="92"/>
      <c r="J89" s="92">
        <v>65750.0</v>
      </c>
      <c r="K89" s="92">
        <v>3945.0</v>
      </c>
      <c r="L89" s="93">
        <v>0.07</v>
      </c>
      <c r="M89" s="92">
        <v>50.0</v>
      </c>
      <c r="N89" s="86">
        <f t="shared" si="1"/>
        <v>3995</v>
      </c>
      <c r="O89" s="88"/>
      <c r="P89" s="92"/>
      <c r="Q89" s="92"/>
      <c r="R89" s="86">
        <v>77.25</v>
      </c>
      <c r="S89" s="92">
        <v>2.0</v>
      </c>
      <c r="T89" s="92">
        <v>28.0</v>
      </c>
      <c r="U89" s="92">
        <v>87.75</v>
      </c>
      <c r="V89" s="92">
        <v>3.0</v>
      </c>
      <c r="W89" s="92">
        <v>10.6</v>
      </c>
      <c r="X89" s="92"/>
      <c r="Y89" s="86">
        <f t="shared" si="2"/>
        <v>208.6</v>
      </c>
      <c r="Z89" s="86">
        <f t="shared" si="3"/>
        <v>4338.6</v>
      </c>
      <c r="AA89" s="88"/>
      <c r="AB89" s="92"/>
      <c r="AC89" s="92">
        <v>65750.0</v>
      </c>
      <c r="AD89" s="92"/>
      <c r="AE89" s="92">
        <v>0.0</v>
      </c>
      <c r="AF89" s="92">
        <v>3995.0</v>
      </c>
      <c r="AG89" s="93">
        <v>0.0</v>
      </c>
      <c r="AH89" s="86">
        <f t="shared" si="4"/>
        <v>3995</v>
      </c>
      <c r="AI89" s="88"/>
      <c r="AJ89" s="92">
        <v>4.75</v>
      </c>
      <c r="AK89" s="92">
        <v>93.0</v>
      </c>
      <c r="AL89" s="92"/>
      <c r="AM89" s="92">
        <v>177.83</v>
      </c>
      <c r="AN89" s="92">
        <v>6.0</v>
      </c>
      <c r="AO89" s="92"/>
      <c r="AP89" s="92"/>
      <c r="AQ89" s="92">
        <v>4.7</v>
      </c>
      <c r="AR89" s="92"/>
      <c r="AS89" s="86">
        <f t="shared" si="5"/>
        <v>286.28</v>
      </c>
      <c r="AT89" s="86">
        <f t="shared" si="6"/>
        <v>4281.28</v>
      </c>
    </row>
    <row r="90" ht="15.75" customHeight="1">
      <c r="A90" s="83">
        <v>44330.0</v>
      </c>
      <c r="B90" s="90" t="s">
        <v>57</v>
      </c>
      <c r="C90" s="91">
        <v>5638356.0</v>
      </c>
      <c r="D90" s="85"/>
      <c r="E90" s="90" t="s">
        <v>58</v>
      </c>
      <c r="F90" s="92"/>
      <c r="G90" s="92">
        <v>135.0</v>
      </c>
      <c r="H90" s="92"/>
      <c r="I90" s="92"/>
      <c r="J90" s="92">
        <v>54558.0</v>
      </c>
      <c r="K90" s="92">
        <v>3273.48</v>
      </c>
      <c r="L90" s="93">
        <v>0.07</v>
      </c>
      <c r="M90" s="92">
        <v>50.0</v>
      </c>
      <c r="N90" s="86">
        <f t="shared" si="1"/>
        <v>3323.48</v>
      </c>
      <c r="O90" s="88"/>
      <c r="P90" s="92"/>
      <c r="Q90" s="92"/>
      <c r="R90" s="86">
        <v>77.25</v>
      </c>
      <c r="S90" s="92">
        <v>2.0</v>
      </c>
      <c r="T90" s="92">
        <v>28.0</v>
      </c>
      <c r="U90" s="92">
        <v>32.5</v>
      </c>
      <c r="V90" s="92">
        <v>3.0</v>
      </c>
      <c r="W90" s="92">
        <v>10.6</v>
      </c>
      <c r="X90" s="92"/>
      <c r="Y90" s="86">
        <f t="shared" si="2"/>
        <v>153.35</v>
      </c>
      <c r="Z90" s="86">
        <f t="shared" si="3"/>
        <v>3611.83</v>
      </c>
      <c r="AA90" s="88"/>
      <c r="AB90" s="92"/>
      <c r="AC90" s="92">
        <v>54558.0</v>
      </c>
      <c r="AD90" s="92"/>
      <c r="AE90" s="92">
        <v>0.0</v>
      </c>
      <c r="AF90" s="92">
        <v>3323.48</v>
      </c>
      <c r="AG90" s="93">
        <v>0.0</v>
      </c>
      <c r="AH90" s="86">
        <f t="shared" si="4"/>
        <v>3323.48</v>
      </c>
      <c r="AI90" s="88"/>
      <c r="AJ90" s="92">
        <v>4.75</v>
      </c>
      <c r="AK90" s="92">
        <v>93.0</v>
      </c>
      <c r="AL90" s="92">
        <v>225.0</v>
      </c>
      <c r="AM90" s="92">
        <v>71.1</v>
      </c>
      <c r="AN90" s="92">
        <v>3.0</v>
      </c>
      <c r="AO90" s="92"/>
      <c r="AP90" s="92"/>
      <c r="AQ90" s="92">
        <v>4.7</v>
      </c>
      <c r="AR90" s="92"/>
      <c r="AS90" s="86">
        <f t="shared" si="5"/>
        <v>401.55</v>
      </c>
      <c r="AT90" s="86">
        <f t="shared" si="6"/>
        <v>3725.03</v>
      </c>
    </row>
    <row r="91" ht="15.75" customHeight="1">
      <c r="A91" s="83">
        <v>44337.0</v>
      </c>
      <c r="B91" s="84" t="s">
        <v>57</v>
      </c>
      <c r="C91" s="84">
        <v>24014.0</v>
      </c>
      <c r="D91" s="85"/>
      <c r="E91" s="84" t="s">
        <v>58</v>
      </c>
      <c r="F91" s="86"/>
      <c r="G91" s="86">
        <v>135.0</v>
      </c>
      <c r="H91" s="86"/>
      <c r="I91" s="86"/>
      <c r="J91" s="86">
        <v>14669.33</v>
      </c>
      <c r="K91" s="86">
        <v>880.16</v>
      </c>
      <c r="L91" s="87">
        <v>0.0605</v>
      </c>
      <c r="M91" s="86">
        <v>25.0</v>
      </c>
      <c r="N91" s="86">
        <f t="shared" si="1"/>
        <v>905.16</v>
      </c>
      <c r="O91" s="88"/>
      <c r="P91" s="86">
        <v>225.0</v>
      </c>
      <c r="Q91" s="86"/>
      <c r="R91" s="86">
        <v>85.25</v>
      </c>
      <c r="S91" s="86"/>
      <c r="T91" s="86">
        <v>28.0</v>
      </c>
      <c r="U91" s="92">
        <v>32.5</v>
      </c>
      <c r="V91" s="86">
        <v>3.0</v>
      </c>
      <c r="W91" s="86">
        <v>10.6</v>
      </c>
      <c r="X91" s="86"/>
      <c r="Y91" s="86">
        <f t="shared" si="2"/>
        <v>384.35</v>
      </c>
      <c r="Z91" s="86">
        <f t="shared" si="3"/>
        <v>1424.51</v>
      </c>
      <c r="AA91" s="88"/>
      <c r="AB91" s="86"/>
      <c r="AC91" s="86"/>
      <c r="AD91" s="86"/>
      <c r="AE91" s="86">
        <v>14669.33</v>
      </c>
      <c r="AF91" s="86">
        <v>905.16</v>
      </c>
      <c r="AG91" s="87">
        <v>0.0</v>
      </c>
      <c r="AH91" s="86">
        <f t="shared" si="4"/>
        <v>905.16</v>
      </c>
      <c r="AI91" s="88"/>
      <c r="AJ91" s="86">
        <v>8.25</v>
      </c>
      <c r="AK91" s="86">
        <v>107.5</v>
      </c>
      <c r="AL91" s="86">
        <v>225.0</v>
      </c>
      <c r="AM91" s="86">
        <v>94.2</v>
      </c>
      <c r="AN91" s="86">
        <v>6.0</v>
      </c>
      <c r="AO91" s="86"/>
      <c r="AP91" s="86"/>
      <c r="AQ91" s="86">
        <v>4.7</v>
      </c>
      <c r="AR91" s="86"/>
      <c r="AS91" s="86">
        <f t="shared" si="5"/>
        <v>445.65</v>
      </c>
      <c r="AT91" s="86">
        <f t="shared" si="6"/>
        <v>1350.81</v>
      </c>
    </row>
    <row r="92" ht="15.75" customHeight="1">
      <c r="A92" s="83">
        <v>44337.0</v>
      </c>
      <c r="B92" s="84" t="s">
        <v>57</v>
      </c>
      <c r="C92" s="84">
        <v>5428101.0</v>
      </c>
      <c r="D92" s="85"/>
      <c r="E92" s="84" t="s">
        <v>58</v>
      </c>
      <c r="F92" s="86"/>
      <c r="G92" s="86">
        <v>135.0</v>
      </c>
      <c r="H92" s="86"/>
      <c r="I92" s="86"/>
      <c r="J92" s="86">
        <v>13998.6</v>
      </c>
      <c r="K92" s="86">
        <v>839.92</v>
      </c>
      <c r="L92" s="87">
        <v>0.075</v>
      </c>
      <c r="M92" s="86">
        <v>75.0</v>
      </c>
      <c r="N92" s="86">
        <f t="shared" si="1"/>
        <v>914.92</v>
      </c>
      <c r="O92" s="88"/>
      <c r="P92" s="86"/>
      <c r="Q92" s="86"/>
      <c r="R92" s="86">
        <v>77.25</v>
      </c>
      <c r="S92" s="86">
        <v>2.0</v>
      </c>
      <c r="T92" s="86"/>
      <c r="U92" s="92"/>
      <c r="V92" s="86">
        <v>3.0</v>
      </c>
      <c r="W92" s="86">
        <v>10.6</v>
      </c>
      <c r="X92" s="86">
        <v>7.35</v>
      </c>
      <c r="Y92" s="86">
        <f t="shared" si="2"/>
        <v>100.2</v>
      </c>
      <c r="Z92" s="86">
        <f t="shared" si="3"/>
        <v>1150.12</v>
      </c>
      <c r="AA92" s="88"/>
      <c r="AB92" s="86"/>
      <c r="AC92" s="86">
        <v>13998.6</v>
      </c>
      <c r="AD92" s="86"/>
      <c r="AE92" s="86">
        <v>0.0</v>
      </c>
      <c r="AF92" s="86">
        <v>914.92</v>
      </c>
      <c r="AG92" s="87">
        <v>0.0</v>
      </c>
      <c r="AH92" s="86">
        <f t="shared" si="4"/>
        <v>914.92</v>
      </c>
      <c r="AI92" s="88"/>
      <c r="AJ92" s="86">
        <v>4.75</v>
      </c>
      <c r="AK92" s="86">
        <v>93.0</v>
      </c>
      <c r="AL92" s="86"/>
      <c r="AM92" s="86">
        <v>1.6</v>
      </c>
      <c r="AN92" s="86">
        <v>3.0</v>
      </c>
      <c r="AO92" s="86"/>
      <c r="AP92" s="86"/>
      <c r="AQ92" s="86"/>
      <c r="AR92" s="86"/>
      <c r="AS92" s="86">
        <f t="shared" si="5"/>
        <v>102.35</v>
      </c>
      <c r="AT92" s="86">
        <f t="shared" si="6"/>
        <v>1017.27</v>
      </c>
    </row>
    <row r="93" ht="15.75" customHeight="1">
      <c r="A93" s="83">
        <v>44337.0</v>
      </c>
      <c r="B93" s="84" t="s">
        <v>57</v>
      </c>
      <c r="C93" s="84">
        <v>5554900.0</v>
      </c>
      <c r="D93" s="85"/>
      <c r="E93" s="84" t="s">
        <v>58</v>
      </c>
      <c r="F93" s="86"/>
      <c r="G93" s="86">
        <v>135.0</v>
      </c>
      <c r="H93" s="86"/>
      <c r="I93" s="86">
        <v>17400.0</v>
      </c>
      <c r="J93" s="86">
        <v>29023.0</v>
      </c>
      <c r="K93" s="86">
        <v>1741.38</v>
      </c>
      <c r="L93" s="87">
        <v>0.06</v>
      </c>
      <c r="M93" s="86"/>
      <c r="N93" s="86">
        <f t="shared" si="1"/>
        <v>1741.38</v>
      </c>
      <c r="O93" s="88"/>
      <c r="P93" s="86"/>
      <c r="Q93" s="86"/>
      <c r="R93" s="86">
        <v>77.25</v>
      </c>
      <c r="S93" s="86">
        <v>2.0</v>
      </c>
      <c r="T93" s="86"/>
      <c r="U93" s="92"/>
      <c r="V93" s="86">
        <v>3.0</v>
      </c>
      <c r="W93" s="86">
        <v>10.6</v>
      </c>
      <c r="X93" s="86">
        <v>7.35</v>
      </c>
      <c r="Y93" s="86">
        <f t="shared" si="2"/>
        <v>100.2</v>
      </c>
      <c r="Z93" s="86">
        <f t="shared" si="3"/>
        <v>1976.58</v>
      </c>
      <c r="AA93" s="88"/>
      <c r="AB93" s="86"/>
      <c r="AC93" s="86">
        <v>29023.0</v>
      </c>
      <c r="AD93" s="86"/>
      <c r="AE93" s="86">
        <v>0.0</v>
      </c>
      <c r="AF93" s="86">
        <v>1741.38</v>
      </c>
      <c r="AG93" s="87">
        <v>0.0</v>
      </c>
      <c r="AH93" s="86">
        <f t="shared" si="4"/>
        <v>1741.38</v>
      </c>
      <c r="AI93" s="88"/>
      <c r="AJ93" s="86">
        <v>4.75</v>
      </c>
      <c r="AK93" s="86">
        <v>73.0</v>
      </c>
      <c r="AL93" s="86"/>
      <c r="AM93" s="86">
        <v>1.6</v>
      </c>
      <c r="AN93" s="86">
        <v>3.0</v>
      </c>
      <c r="AO93" s="86"/>
      <c r="AP93" s="86"/>
      <c r="AQ93" s="86"/>
      <c r="AR93" s="86"/>
      <c r="AS93" s="86">
        <f t="shared" si="5"/>
        <v>82.35</v>
      </c>
      <c r="AT93" s="86">
        <f t="shared" si="6"/>
        <v>1823.73</v>
      </c>
    </row>
    <row r="94" ht="15.75" customHeight="1">
      <c r="A94" s="83">
        <v>44337.0</v>
      </c>
      <c r="B94" s="84" t="s">
        <v>57</v>
      </c>
      <c r="C94" s="84">
        <v>5337992.0</v>
      </c>
      <c r="D94" s="85"/>
      <c r="E94" s="84" t="s">
        <v>58</v>
      </c>
      <c r="F94" s="86"/>
      <c r="G94" s="86">
        <v>50.0</v>
      </c>
      <c r="H94" s="86"/>
      <c r="I94" s="86">
        <v>12047.0</v>
      </c>
      <c r="J94" s="86">
        <v>13337.0</v>
      </c>
      <c r="K94" s="86"/>
      <c r="L94" s="87">
        <v>0.0</v>
      </c>
      <c r="M94" s="86"/>
      <c r="N94" s="86">
        <f t="shared" si="1"/>
        <v>0</v>
      </c>
      <c r="O94" s="88"/>
      <c r="P94" s="86"/>
      <c r="Q94" s="86"/>
      <c r="R94" s="86">
        <v>77.25</v>
      </c>
      <c r="S94" s="86">
        <v>2.0</v>
      </c>
      <c r="T94" s="86"/>
      <c r="U94" s="92"/>
      <c r="V94" s="86">
        <v>3.0</v>
      </c>
      <c r="W94" s="86">
        <v>10.6</v>
      </c>
      <c r="X94" s="86">
        <v>7.35</v>
      </c>
      <c r="Y94" s="86">
        <f t="shared" si="2"/>
        <v>100.2</v>
      </c>
      <c r="Z94" s="86">
        <f t="shared" si="3"/>
        <v>150.2</v>
      </c>
      <c r="AA94" s="88"/>
      <c r="AB94" s="86"/>
      <c r="AC94" s="86"/>
      <c r="AD94" s="86"/>
      <c r="AE94" s="86">
        <v>0.0</v>
      </c>
      <c r="AF94" s="86"/>
      <c r="AG94" s="87">
        <v>0.0</v>
      </c>
      <c r="AH94" s="86" t="str">
        <f t="shared" si="4"/>
        <v/>
      </c>
      <c r="AI94" s="88"/>
      <c r="AJ94" s="86">
        <v>4.75</v>
      </c>
      <c r="AK94" s="86">
        <v>95.0</v>
      </c>
      <c r="AL94" s="86"/>
      <c r="AM94" s="86">
        <v>15.1</v>
      </c>
      <c r="AN94" s="86">
        <v>3.0</v>
      </c>
      <c r="AO94" s="86"/>
      <c r="AP94" s="86"/>
      <c r="AQ94" s="86"/>
      <c r="AR94" s="86"/>
      <c r="AS94" s="86">
        <f t="shared" si="5"/>
        <v>117.85</v>
      </c>
      <c r="AT94" s="86">
        <f t="shared" si="6"/>
        <v>117.85</v>
      </c>
    </row>
    <row r="95" ht="15.75" customHeight="1">
      <c r="A95" s="83">
        <v>44337.0</v>
      </c>
      <c r="B95" s="84" t="s">
        <v>57</v>
      </c>
      <c r="C95" s="84">
        <v>5452477.0</v>
      </c>
      <c r="D95" s="85"/>
      <c r="E95" s="84" t="s">
        <v>58</v>
      </c>
      <c r="F95" s="86"/>
      <c r="G95" s="86">
        <v>50.0</v>
      </c>
      <c r="H95" s="86"/>
      <c r="I95" s="86"/>
      <c r="J95" s="86">
        <v>54394.0</v>
      </c>
      <c r="K95" s="86"/>
      <c r="L95" s="87">
        <v>0.0</v>
      </c>
      <c r="M95" s="86"/>
      <c r="N95" s="86">
        <f t="shared" si="1"/>
        <v>0</v>
      </c>
      <c r="O95" s="88"/>
      <c r="P95" s="86"/>
      <c r="Q95" s="86"/>
      <c r="R95" s="86">
        <v>77.25</v>
      </c>
      <c r="S95" s="86">
        <v>2.0</v>
      </c>
      <c r="T95" s="86">
        <v>28.0</v>
      </c>
      <c r="U95" s="92">
        <v>32.5</v>
      </c>
      <c r="V95" s="86">
        <v>3.0</v>
      </c>
      <c r="W95" s="86">
        <v>10.6</v>
      </c>
      <c r="X95" s="86"/>
      <c r="Y95" s="86">
        <f t="shared" si="2"/>
        <v>153.35</v>
      </c>
      <c r="Z95" s="86">
        <f t="shared" si="3"/>
        <v>203.35</v>
      </c>
      <c r="AA95" s="88"/>
      <c r="AB95" s="86"/>
      <c r="AC95" s="86"/>
      <c r="AD95" s="86"/>
      <c r="AE95" s="86">
        <v>0.0</v>
      </c>
      <c r="AF95" s="86"/>
      <c r="AG95" s="87">
        <v>0.0</v>
      </c>
      <c r="AH95" s="86" t="str">
        <f t="shared" si="4"/>
        <v/>
      </c>
      <c r="AI95" s="88"/>
      <c r="AJ95" s="86">
        <v>4.75</v>
      </c>
      <c r="AK95" s="86">
        <v>95.0</v>
      </c>
      <c r="AL95" s="86">
        <v>74.1</v>
      </c>
      <c r="AM95" s="86">
        <v>71.1</v>
      </c>
      <c r="AN95" s="86">
        <v>3.0</v>
      </c>
      <c r="AO95" s="86"/>
      <c r="AP95" s="86"/>
      <c r="AQ95" s="86"/>
      <c r="AR95" s="86"/>
      <c r="AS95" s="86">
        <f t="shared" si="5"/>
        <v>247.95</v>
      </c>
      <c r="AT95" s="86">
        <f t="shared" si="6"/>
        <v>247.95</v>
      </c>
    </row>
    <row r="96" ht="15.75" customHeight="1">
      <c r="A96" s="83">
        <v>44337.0</v>
      </c>
      <c r="B96" s="84" t="s">
        <v>57</v>
      </c>
      <c r="C96" s="84">
        <v>5509338.0</v>
      </c>
      <c r="D96" s="85"/>
      <c r="E96" s="84" t="s">
        <v>58</v>
      </c>
      <c r="F96" s="86"/>
      <c r="G96" s="86">
        <v>135.0</v>
      </c>
      <c r="H96" s="86"/>
      <c r="I96" s="86"/>
      <c r="J96" s="86">
        <v>24191.6</v>
      </c>
      <c r="K96" s="86">
        <v>1451.5</v>
      </c>
      <c r="L96" s="87">
        <v>0.07</v>
      </c>
      <c r="M96" s="86">
        <v>50.0</v>
      </c>
      <c r="N96" s="86">
        <f t="shared" si="1"/>
        <v>1501.5</v>
      </c>
      <c r="O96" s="88"/>
      <c r="P96" s="86">
        <v>225.0</v>
      </c>
      <c r="Q96" s="86"/>
      <c r="R96" s="86">
        <v>85.25</v>
      </c>
      <c r="S96" s="86">
        <v>2.0</v>
      </c>
      <c r="T96" s="86">
        <v>28.0</v>
      </c>
      <c r="U96" s="92">
        <v>32.5</v>
      </c>
      <c r="V96" s="86">
        <v>3.0</v>
      </c>
      <c r="W96" s="86">
        <v>10.6</v>
      </c>
      <c r="X96" s="86"/>
      <c r="Y96" s="86">
        <f t="shared" si="2"/>
        <v>386.35</v>
      </c>
      <c r="Z96" s="86">
        <f t="shared" si="3"/>
        <v>2022.85</v>
      </c>
      <c r="AA96" s="88"/>
      <c r="AB96" s="86"/>
      <c r="AC96" s="86">
        <v>24191.6</v>
      </c>
      <c r="AD96" s="86"/>
      <c r="AE96" s="86">
        <v>0.0</v>
      </c>
      <c r="AF96" s="86">
        <v>50.0</v>
      </c>
      <c r="AG96" s="87">
        <v>0.0</v>
      </c>
      <c r="AH96" s="86">
        <f t="shared" si="4"/>
        <v>50</v>
      </c>
      <c r="AI96" s="88"/>
      <c r="AJ96" s="86">
        <v>4.75</v>
      </c>
      <c r="AK96" s="86">
        <v>103.0</v>
      </c>
      <c r="AL96" s="86">
        <v>225.0</v>
      </c>
      <c r="AM96" s="86">
        <v>71.1</v>
      </c>
      <c r="AN96" s="86">
        <v>3.0</v>
      </c>
      <c r="AO96" s="86"/>
      <c r="AP96" s="86"/>
      <c r="AQ96" s="86">
        <v>4.7</v>
      </c>
      <c r="AR96" s="86"/>
      <c r="AS96" s="86">
        <f t="shared" si="5"/>
        <v>411.55</v>
      </c>
      <c r="AT96" s="86">
        <f t="shared" si="6"/>
        <v>461.55</v>
      </c>
    </row>
    <row r="97" ht="15.75" customHeight="1">
      <c r="A97" s="95">
        <v>44344.0</v>
      </c>
      <c r="B97" s="96" t="s">
        <v>57</v>
      </c>
      <c r="C97" s="96">
        <v>5028683.0</v>
      </c>
      <c r="D97" s="85"/>
      <c r="E97" s="96" t="s">
        <v>58</v>
      </c>
      <c r="F97" s="97"/>
      <c r="G97" s="98">
        <v>135.0</v>
      </c>
      <c r="H97" s="97"/>
      <c r="I97" s="98"/>
      <c r="J97" s="98">
        <v>22114.0</v>
      </c>
      <c r="K97" s="98">
        <v>1326.84</v>
      </c>
      <c r="L97" s="99" t="s">
        <v>60</v>
      </c>
      <c r="M97" s="98">
        <v>50.0</v>
      </c>
      <c r="N97" s="86">
        <f t="shared" si="1"/>
        <v>1376.84</v>
      </c>
      <c r="O97" s="100"/>
      <c r="P97" s="98">
        <v>225.0</v>
      </c>
      <c r="Q97" s="98"/>
      <c r="R97" s="86">
        <v>85.25</v>
      </c>
      <c r="S97" s="98">
        <v>2.0</v>
      </c>
      <c r="T97" s="98">
        <v>28.0</v>
      </c>
      <c r="U97" s="92">
        <v>10.0</v>
      </c>
      <c r="V97" s="98">
        <v>3.0</v>
      </c>
      <c r="W97" s="98">
        <v>10.6</v>
      </c>
      <c r="X97" s="98"/>
      <c r="Y97" s="86">
        <f t="shared" si="2"/>
        <v>363.85</v>
      </c>
      <c r="Z97" s="86">
        <f t="shared" si="3"/>
        <v>1875.69</v>
      </c>
      <c r="AA97" s="101"/>
      <c r="AB97" s="98"/>
      <c r="AC97" s="98">
        <v>22114.0</v>
      </c>
      <c r="AD97" s="98"/>
      <c r="AE97" s="98">
        <v>0.0</v>
      </c>
      <c r="AF97" s="98">
        <v>1376.84</v>
      </c>
      <c r="AG97" s="102">
        <v>0.0</v>
      </c>
      <c r="AH97" s="86">
        <f t="shared" si="4"/>
        <v>1376.84</v>
      </c>
      <c r="AI97" s="101"/>
      <c r="AJ97" s="98">
        <v>4.75</v>
      </c>
      <c r="AK97" s="98">
        <v>103.0</v>
      </c>
      <c r="AL97" s="98"/>
      <c r="AM97" s="98">
        <v>49.6</v>
      </c>
      <c r="AN97" s="98">
        <v>3.0</v>
      </c>
      <c r="AO97" s="98"/>
      <c r="AP97" s="98"/>
      <c r="AQ97" s="98">
        <v>4.7</v>
      </c>
      <c r="AR97" s="98"/>
      <c r="AS97" s="86">
        <f t="shared" si="5"/>
        <v>165.05</v>
      </c>
      <c r="AT97" s="86">
        <f t="shared" si="6"/>
        <v>1541.89</v>
      </c>
    </row>
    <row r="98" ht="15.75" customHeight="1">
      <c r="A98" s="95">
        <v>44344.0</v>
      </c>
      <c r="B98" s="96" t="s">
        <v>57</v>
      </c>
      <c r="C98" s="96">
        <v>5192591.0</v>
      </c>
      <c r="D98" s="85"/>
      <c r="E98" s="96" t="s">
        <v>58</v>
      </c>
      <c r="F98" s="97"/>
      <c r="G98" s="98">
        <v>50.0</v>
      </c>
      <c r="H98" s="97"/>
      <c r="I98" s="98">
        <v>56000.0</v>
      </c>
      <c r="J98" s="98">
        <v>42199.0</v>
      </c>
      <c r="K98" s="98">
        <v>2531.94</v>
      </c>
      <c r="L98" s="99" t="s">
        <v>60</v>
      </c>
      <c r="M98" s="98">
        <v>50.0</v>
      </c>
      <c r="N98" s="86">
        <f t="shared" si="1"/>
        <v>2581.94</v>
      </c>
      <c r="O98" s="100"/>
      <c r="P98" s="98"/>
      <c r="Q98" s="98"/>
      <c r="R98" s="86">
        <v>85.25</v>
      </c>
      <c r="S98" s="98"/>
      <c r="T98" s="98"/>
      <c r="U98" s="92"/>
      <c r="V98" s="98">
        <v>3.0</v>
      </c>
      <c r="W98" s="98">
        <v>10.6</v>
      </c>
      <c r="X98" s="98">
        <v>7.35</v>
      </c>
      <c r="Y98" s="86">
        <f t="shared" si="2"/>
        <v>106.2</v>
      </c>
      <c r="Z98" s="86">
        <f t="shared" si="3"/>
        <v>2738.14</v>
      </c>
      <c r="AA98" s="101"/>
      <c r="AB98" s="98"/>
      <c r="AC98" s="98">
        <v>42199.0</v>
      </c>
      <c r="AD98" s="98"/>
      <c r="AE98" s="98">
        <v>0.0</v>
      </c>
      <c r="AF98" s="98">
        <v>2581.94</v>
      </c>
      <c r="AG98" s="102">
        <v>0.0</v>
      </c>
      <c r="AH98" s="86">
        <f t="shared" si="4"/>
        <v>2581.94</v>
      </c>
      <c r="AI98" s="101"/>
      <c r="AJ98" s="98">
        <v>8.25</v>
      </c>
      <c r="AK98" s="98">
        <v>107.5</v>
      </c>
      <c r="AL98" s="98"/>
      <c r="AM98" s="98">
        <v>1.6</v>
      </c>
      <c r="AN98" s="98">
        <v>3.0</v>
      </c>
      <c r="AO98" s="98"/>
      <c r="AP98" s="98"/>
      <c r="AQ98" s="98"/>
      <c r="AR98" s="98"/>
      <c r="AS98" s="86">
        <f t="shared" si="5"/>
        <v>120.35</v>
      </c>
      <c r="AT98" s="86">
        <f t="shared" si="6"/>
        <v>2702.29</v>
      </c>
    </row>
    <row r="99" ht="15.75" customHeight="1">
      <c r="A99" s="95">
        <v>44344.0</v>
      </c>
      <c r="B99" s="96" t="s">
        <v>57</v>
      </c>
      <c r="C99" s="96">
        <v>5460936.0</v>
      </c>
      <c r="D99" s="85"/>
      <c r="E99" s="96" t="s">
        <v>58</v>
      </c>
      <c r="F99" s="97"/>
      <c r="G99" s="98">
        <v>135.0</v>
      </c>
      <c r="H99" s="97"/>
      <c r="I99" s="98">
        <v>18000.0</v>
      </c>
      <c r="J99" s="98">
        <v>27300.0</v>
      </c>
      <c r="K99" s="98">
        <v>1638.0</v>
      </c>
      <c r="L99" s="99" t="s">
        <v>60</v>
      </c>
      <c r="M99" s="98">
        <v>50.0</v>
      </c>
      <c r="N99" s="86">
        <f t="shared" si="1"/>
        <v>1688</v>
      </c>
      <c r="O99" s="100"/>
      <c r="P99" s="98"/>
      <c r="Q99" s="98"/>
      <c r="R99" s="86">
        <v>77.25</v>
      </c>
      <c r="S99" s="98">
        <v>2.0</v>
      </c>
      <c r="T99" s="98">
        <v>28.0</v>
      </c>
      <c r="U99" s="98">
        <v>22.5</v>
      </c>
      <c r="V99" s="98">
        <v>3.0</v>
      </c>
      <c r="W99" s="98">
        <v>10.6</v>
      </c>
      <c r="X99" s="98"/>
      <c r="Y99" s="86">
        <f t="shared" si="2"/>
        <v>143.35</v>
      </c>
      <c r="Z99" s="86">
        <f t="shared" si="3"/>
        <v>1966.35</v>
      </c>
      <c r="AA99" s="101"/>
      <c r="AB99" s="98"/>
      <c r="AC99" s="98"/>
      <c r="AD99" s="98"/>
      <c r="AE99" s="98">
        <v>0.0</v>
      </c>
      <c r="AF99" s="98"/>
      <c r="AG99" s="102">
        <v>0.0</v>
      </c>
      <c r="AH99" s="86" t="str">
        <f t="shared" si="4"/>
        <v/>
      </c>
      <c r="AI99" s="101"/>
      <c r="AJ99" s="98">
        <v>4.75</v>
      </c>
      <c r="AK99" s="98">
        <v>72.0</v>
      </c>
      <c r="AL99" s="98"/>
      <c r="AM99" s="98">
        <v>103.6</v>
      </c>
      <c r="AN99" s="98">
        <v>3.0</v>
      </c>
      <c r="AO99" s="98"/>
      <c r="AP99" s="98"/>
      <c r="AQ99" s="98">
        <v>4.7</v>
      </c>
      <c r="AR99" s="98"/>
      <c r="AS99" s="86">
        <f t="shared" si="5"/>
        <v>188.05</v>
      </c>
      <c r="AT99" s="86">
        <f t="shared" si="6"/>
        <v>188.05</v>
      </c>
    </row>
    <row r="100" ht="15.75" customHeight="1">
      <c r="A100" s="95">
        <v>44344.0</v>
      </c>
      <c r="B100" s="96" t="s">
        <v>57</v>
      </c>
      <c r="C100" s="96">
        <v>5398747.0</v>
      </c>
      <c r="D100" s="85"/>
      <c r="E100" s="96" t="s">
        <v>58</v>
      </c>
      <c r="F100" s="97"/>
      <c r="G100" s="98">
        <v>135.0</v>
      </c>
      <c r="H100" s="97"/>
      <c r="I100" s="98"/>
      <c r="J100" s="98">
        <v>26979.55</v>
      </c>
      <c r="K100" s="98">
        <v>1618.77</v>
      </c>
      <c r="L100" s="99" t="s">
        <v>60</v>
      </c>
      <c r="M100" s="98">
        <v>50.0</v>
      </c>
      <c r="N100" s="86">
        <f t="shared" si="1"/>
        <v>1668.77</v>
      </c>
      <c r="O100" s="100"/>
      <c r="P100" s="98">
        <v>225.0</v>
      </c>
      <c r="Q100" s="98"/>
      <c r="R100" s="103">
        <v>85.25</v>
      </c>
      <c r="S100" s="98">
        <v>2.0</v>
      </c>
      <c r="T100" s="98">
        <v>28.0</v>
      </c>
      <c r="U100" s="98">
        <v>87.75</v>
      </c>
      <c r="V100" s="98">
        <v>3.0</v>
      </c>
      <c r="W100" s="98">
        <v>10.6</v>
      </c>
      <c r="X100" s="98"/>
      <c r="Y100" s="86">
        <f t="shared" si="2"/>
        <v>441.6</v>
      </c>
      <c r="Z100" s="86">
        <f t="shared" si="3"/>
        <v>2245.37</v>
      </c>
      <c r="AA100" s="101"/>
      <c r="AB100" s="98"/>
      <c r="AC100" s="98">
        <v>26979.55</v>
      </c>
      <c r="AD100" s="98"/>
      <c r="AE100" s="98">
        <v>0.0</v>
      </c>
      <c r="AF100" s="98">
        <v>1668.77</v>
      </c>
      <c r="AG100" s="102">
        <v>0.0</v>
      </c>
      <c r="AH100" s="86">
        <f t="shared" si="4"/>
        <v>1668.77</v>
      </c>
      <c r="AI100" s="101"/>
      <c r="AJ100" s="98">
        <v>4.75</v>
      </c>
      <c r="AK100" s="98">
        <v>103.0</v>
      </c>
      <c r="AL100" s="98">
        <v>225.0</v>
      </c>
      <c r="AM100" s="98">
        <v>103.6</v>
      </c>
      <c r="AN100" s="98">
        <v>3.0</v>
      </c>
      <c r="AO100" s="98"/>
      <c r="AP100" s="98"/>
      <c r="AQ100" s="98">
        <v>4.7</v>
      </c>
      <c r="AR100" s="98"/>
      <c r="AS100" s="86">
        <f t="shared" si="5"/>
        <v>444.05</v>
      </c>
      <c r="AT100" s="86">
        <f t="shared" si="6"/>
        <v>2112.82</v>
      </c>
    </row>
    <row r="101" ht="15.75" customHeight="1">
      <c r="A101" s="95">
        <v>44344.0</v>
      </c>
      <c r="B101" s="96" t="s">
        <v>57</v>
      </c>
      <c r="C101" s="96">
        <v>5424447.0</v>
      </c>
      <c r="D101" s="85"/>
      <c r="E101" s="96" t="s">
        <v>58</v>
      </c>
      <c r="F101" s="97"/>
      <c r="G101" s="98">
        <v>50.0</v>
      </c>
      <c r="H101" s="97"/>
      <c r="I101" s="98">
        <v>39000.0</v>
      </c>
      <c r="J101" s="98">
        <v>64530.0</v>
      </c>
      <c r="K101" s="98"/>
      <c r="L101" s="99">
        <v>0.0</v>
      </c>
      <c r="M101" s="98"/>
      <c r="N101" s="86">
        <f t="shared" si="1"/>
        <v>0</v>
      </c>
      <c r="O101" s="100"/>
      <c r="P101" s="98"/>
      <c r="Q101" s="98"/>
      <c r="R101" s="98">
        <v>77.25</v>
      </c>
      <c r="S101" s="98">
        <v>2.0</v>
      </c>
      <c r="T101" s="98">
        <v>28.0</v>
      </c>
      <c r="U101" s="98">
        <v>32.5</v>
      </c>
      <c r="V101" s="98">
        <v>3.0</v>
      </c>
      <c r="W101" s="98">
        <v>10.6</v>
      </c>
      <c r="X101" s="98"/>
      <c r="Y101" s="86">
        <f t="shared" si="2"/>
        <v>153.35</v>
      </c>
      <c r="Z101" s="86">
        <f t="shared" si="3"/>
        <v>203.35</v>
      </c>
      <c r="AA101" s="101"/>
      <c r="AB101" s="98"/>
      <c r="AC101" s="98"/>
      <c r="AD101" s="98"/>
      <c r="AE101" s="98">
        <v>0.0</v>
      </c>
      <c r="AF101" s="98"/>
      <c r="AG101" s="102">
        <v>0.0</v>
      </c>
      <c r="AH101" s="86" t="str">
        <f t="shared" si="4"/>
        <v/>
      </c>
      <c r="AI101" s="101"/>
      <c r="AJ101" s="98">
        <v>4.75</v>
      </c>
      <c r="AK101" s="98">
        <v>74.0</v>
      </c>
      <c r="AL101" s="98"/>
      <c r="AM101" s="98">
        <v>86.85</v>
      </c>
      <c r="AN101" s="98">
        <v>3.0</v>
      </c>
      <c r="AO101" s="98"/>
      <c r="AP101" s="98"/>
      <c r="AQ101" s="98"/>
      <c r="AR101" s="98"/>
      <c r="AS101" s="86">
        <f t="shared" si="5"/>
        <v>168.6</v>
      </c>
      <c r="AT101" s="86">
        <f t="shared" si="6"/>
        <v>168.6</v>
      </c>
    </row>
    <row r="102" ht="15.75" customHeight="1">
      <c r="A102" s="95">
        <v>44344.0</v>
      </c>
      <c r="B102" s="96" t="s">
        <v>57</v>
      </c>
      <c r="C102" s="96">
        <v>5483954.0</v>
      </c>
      <c r="D102" s="85"/>
      <c r="E102" s="96" t="s">
        <v>58</v>
      </c>
      <c r="F102" s="97"/>
      <c r="G102" s="98">
        <v>135.0</v>
      </c>
      <c r="H102" s="97"/>
      <c r="I102" s="98"/>
      <c r="J102" s="98">
        <v>58443.95</v>
      </c>
      <c r="K102" s="98">
        <v>3506.64</v>
      </c>
      <c r="L102" s="99" t="s">
        <v>60</v>
      </c>
      <c r="M102" s="98">
        <v>50.0</v>
      </c>
      <c r="N102" s="86">
        <f t="shared" si="1"/>
        <v>3556.64</v>
      </c>
      <c r="O102" s="100"/>
      <c r="P102" s="98">
        <v>225.0</v>
      </c>
      <c r="Q102" s="98"/>
      <c r="R102" s="98">
        <v>85.25</v>
      </c>
      <c r="S102" s="98">
        <v>2.0</v>
      </c>
      <c r="T102" s="98">
        <v>28.0</v>
      </c>
      <c r="U102" s="98">
        <v>32.5</v>
      </c>
      <c r="V102" s="98">
        <v>3.0</v>
      </c>
      <c r="W102" s="98">
        <v>10.6</v>
      </c>
      <c r="X102" s="98"/>
      <c r="Y102" s="86">
        <f t="shared" si="2"/>
        <v>386.35</v>
      </c>
      <c r="Z102" s="86">
        <f t="shared" si="3"/>
        <v>4077.99</v>
      </c>
      <c r="AA102" s="101"/>
      <c r="AB102" s="98"/>
      <c r="AC102" s="98">
        <v>57500.0</v>
      </c>
      <c r="AD102" s="98"/>
      <c r="AE102" s="98">
        <v>0.0</v>
      </c>
      <c r="AF102" s="98">
        <v>3500.0</v>
      </c>
      <c r="AG102" s="102">
        <v>0.0</v>
      </c>
      <c r="AH102" s="86">
        <f t="shared" si="4"/>
        <v>3500</v>
      </c>
      <c r="AI102" s="101"/>
      <c r="AJ102" s="98">
        <v>4.75</v>
      </c>
      <c r="AK102" s="98">
        <v>103.0</v>
      </c>
      <c r="AL102" s="98">
        <v>225.0</v>
      </c>
      <c r="AM102" s="98">
        <v>71.1</v>
      </c>
      <c r="AN102" s="98">
        <v>3.0</v>
      </c>
      <c r="AO102" s="98"/>
      <c r="AP102" s="98"/>
      <c r="AQ102" s="98"/>
      <c r="AR102" s="98"/>
      <c r="AS102" s="86">
        <f t="shared" si="5"/>
        <v>406.85</v>
      </c>
      <c r="AT102" s="86">
        <f t="shared" si="6"/>
        <v>3906.85</v>
      </c>
    </row>
    <row r="103" ht="15.75" customHeight="1">
      <c r="A103" s="95">
        <v>44344.0</v>
      </c>
      <c r="B103" s="96" t="s">
        <v>57</v>
      </c>
      <c r="C103" s="96">
        <v>5560207.0</v>
      </c>
      <c r="D103" s="85"/>
      <c r="E103" s="96" t="s">
        <v>58</v>
      </c>
      <c r="F103" s="97"/>
      <c r="G103" s="98">
        <v>130.0</v>
      </c>
      <c r="H103" s="97"/>
      <c r="I103" s="98"/>
      <c r="J103" s="98">
        <v>18418.34</v>
      </c>
      <c r="K103" s="98">
        <v>1105.1</v>
      </c>
      <c r="L103" s="99" t="s">
        <v>61</v>
      </c>
      <c r="M103" s="98">
        <v>75.0</v>
      </c>
      <c r="N103" s="86">
        <f t="shared" si="1"/>
        <v>1180.1</v>
      </c>
      <c r="O103" s="100"/>
      <c r="P103" s="98"/>
      <c r="Q103" s="98"/>
      <c r="R103" s="98">
        <v>85.25</v>
      </c>
      <c r="S103" s="98">
        <v>2.0</v>
      </c>
      <c r="T103" s="98">
        <v>28.0</v>
      </c>
      <c r="U103" s="98">
        <v>32.5</v>
      </c>
      <c r="V103" s="98">
        <v>3.0</v>
      </c>
      <c r="W103" s="98">
        <v>10.6</v>
      </c>
      <c r="X103" s="98"/>
      <c r="Y103" s="86">
        <f t="shared" si="2"/>
        <v>161.35</v>
      </c>
      <c r="Z103" s="86">
        <f t="shared" si="3"/>
        <v>1471.45</v>
      </c>
      <c r="AA103" s="101"/>
      <c r="AB103" s="98"/>
      <c r="AC103" s="98"/>
      <c r="AD103" s="98"/>
      <c r="AE103" s="98">
        <v>17619.34</v>
      </c>
      <c r="AF103" s="98">
        <v>1132.16</v>
      </c>
      <c r="AG103" s="102">
        <v>0.0</v>
      </c>
      <c r="AH103" s="86">
        <f t="shared" si="4"/>
        <v>1132.16</v>
      </c>
      <c r="AI103" s="101"/>
      <c r="AJ103" s="98">
        <v>4.75</v>
      </c>
      <c r="AK103" s="98">
        <v>93.0</v>
      </c>
      <c r="AL103" s="98">
        <v>225.0</v>
      </c>
      <c r="AM103" s="98">
        <v>108.4</v>
      </c>
      <c r="AN103" s="98">
        <v>3.0</v>
      </c>
      <c r="AO103" s="98"/>
      <c r="AP103" s="98"/>
      <c r="AQ103" s="98"/>
      <c r="AR103" s="98"/>
      <c r="AS103" s="86">
        <f t="shared" si="5"/>
        <v>434.15</v>
      </c>
      <c r="AT103" s="86">
        <f t="shared" si="6"/>
        <v>1566.31</v>
      </c>
    </row>
    <row r="104" ht="15.75" customHeight="1">
      <c r="A104" s="95">
        <v>44344.0</v>
      </c>
      <c r="B104" s="96" t="s">
        <v>57</v>
      </c>
      <c r="C104" s="96">
        <v>5674267.0</v>
      </c>
      <c r="D104" s="85"/>
      <c r="E104" s="96" t="s">
        <v>58</v>
      </c>
      <c r="F104" s="97"/>
      <c r="G104" s="98">
        <v>125.0</v>
      </c>
      <c r="H104" s="97"/>
      <c r="I104" s="98">
        <v>247000.0</v>
      </c>
      <c r="J104" s="98">
        <v>47125.0</v>
      </c>
      <c r="K104" s="98">
        <v>2827.5</v>
      </c>
      <c r="L104" s="99" t="s">
        <v>60</v>
      </c>
      <c r="M104" s="98">
        <v>50.0</v>
      </c>
      <c r="N104" s="86">
        <f t="shared" si="1"/>
        <v>2877.5</v>
      </c>
      <c r="O104" s="100"/>
      <c r="P104" s="98"/>
      <c r="Q104" s="98"/>
      <c r="R104" s="98">
        <v>77.25</v>
      </c>
      <c r="S104" s="98"/>
      <c r="T104" s="98"/>
      <c r="U104" s="98"/>
      <c r="V104" s="98">
        <v>3.0</v>
      </c>
      <c r="W104" s="98">
        <v>10.6</v>
      </c>
      <c r="X104" s="98">
        <v>7.35</v>
      </c>
      <c r="Y104" s="86">
        <f t="shared" si="2"/>
        <v>98.2</v>
      </c>
      <c r="Z104" s="86">
        <f t="shared" si="3"/>
        <v>3100.7</v>
      </c>
      <c r="AA104" s="101"/>
      <c r="AB104" s="98"/>
      <c r="AC104" s="98">
        <v>47000.0</v>
      </c>
      <c r="AD104" s="98"/>
      <c r="AE104" s="98">
        <v>0.0</v>
      </c>
      <c r="AF104" s="98">
        <v>2870.0</v>
      </c>
      <c r="AG104" s="102">
        <v>0.0</v>
      </c>
      <c r="AH104" s="86">
        <f t="shared" si="4"/>
        <v>2870</v>
      </c>
      <c r="AI104" s="101"/>
      <c r="AJ104" s="98">
        <v>4.75</v>
      </c>
      <c r="AK104" s="98">
        <v>73.0</v>
      </c>
      <c r="AL104" s="98"/>
      <c r="AM104" s="98">
        <v>1.6</v>
      </c>
      <c r="AN104" s="98">
        <v>3.0</v>
      </c>
      <c r="AO104" s="98"/>
      <c r="AP104" s="98"/>
      <c r="AQ104" s="98"/>
      <c r="AR104" s="98"/>
      <c r="AS104" s="86">
        <f t="shared" si="5"/>
        <v>82.35</v>
      </c>
      <c r="AT104" s="86">
        <f t="shared" si="6"/>
        <v>2952.35</v>
      </c>
    </row>
    <row r="105" ht="15.75" customHeight="1">
      <c r="A105" s="95">
        <v>44344.0</v>
      </c>
      <c r="B105" s="96" t="s">
        <v>57</v>
      </c>
      <c r="C105" s="96">
        <v>5265128.0</v>
      </c>
      <c r="D105" s="85"/>
      <c r="E105" s="96" t="s">
        <v>58</v>
      </c>
      <c r="F105" s="97"/>
      <c r="G105" s="98">
        <v>56.0</v>
      </c>
      <c r="H105" s="97"/>
      <c r="I105" s="98">
        <v>14000.0</v>
      </c>
      <c r="J105" s="98">
        <v>21737.0</v>
      </c>
      <c r="K105" s="98">
        <v>1304.22</v>
      </c>
      <c r="L105" s="99" t="s">
        <v>62</v>
      </c>
      <c r="M105" s="98">
        <v>25.0</v>
      </c>
      <c r="N105" s="86">
        <f t="shared" si="1"/>
        <v>1329.22</v>
      </c>
      <c r="O105" s="100"/>
      <c r="P105" s="98"/>
      <c r="Q105" s="98"/>
      <c r="R105" s="98">
        <v>85.25</v>
      </c>
      <c r="S105" s="98">
        <v>2.0</v>
      </c>
      <c r="T105" s="98"/>
      <c r="U105" s="98"/>
      <c r="V105" s="98">
        <v>3.0</v>
      </c>
      <c r="W105" s="98">
        <v>10.6</v>
      </c>
      <c r="X105" s="98">
        <v>7.35</v>
      </c>
      <c r="Y105" s="86">
        <f t="shared" si="2"/>
        <v>108.2</v>
      </c>
      <c r="Z105" s="86">
        <f t="shared" si="3"/>
        <v>1493.42</v>
      </c>
      <c r="AA105" s="101"/>
      <c r="AB105" s="98"/>
      <c r="AC105" s="98">
        <v>21737.0</v>
      </c>
      <c r="AD105" s="98"/>
      <c r="AE105" s="98">
        <v>0.0</v>
      </c>
      <c r="AF105" s="98">
        <v>1329.22</v>
      </c>
      <c r="AG105" s="102">
        <v>0.0</v>
      </c>
      <c r="AH105" s="86">
        <f t="shared" si="4"/>
        <v>1329.22</v>
      </c>
      <c r="AI105" s="101"/>
      <c r="AJ105" s="98">
        <v>4.75</v>
      </c>
      <c r="AK105" s="98">
        <v>103.0</v>
      </c>
      <c r="AL105" s="98"/>
      <c r="AM105" s="98">
        <v>73.1</v>
      </c>
      <c r="AN105" s="98">
        <v>3.0</v>
      </c>
      <c r="AO105" s="98"/>
      <c r="AP105" s="98"/>
      <c r="AQ105" s="98"/>
      <c r="AR105" s="98"/>
      <c r="AS105" s="86">
        <f t="shared" si="5"/>
        <v>183.85</v>
      </c>
      <c r="AT105" s="86">
        <f t="shared" si="6"/>
        <v>1513.07</v>
      </c>
    </row>
    <row r="106" ht="15.75" customHeight="1">
      <c r="A106" s="95">
        <v>44344.0</v>
      </c>
      <c r="B106" s="96" t="s">
        <v>57</v>
      </c>
      <c r="C106" s="96">
        <v>5344138.0</v>
      </c>
      <c r="D106" s="85"/>
      <c r="E106" s="96" t="s">
        <v>58</v>
      </c>
      <c r="F106" s="97"/>
      <c r="G106" s="98">
        <v>135.0</v>
      </c>
      <c r="H106" s="97"/>
      <c r="I106" s="98"/>
      <c r="J106" s="98">
        <v>50083.0</v>
      </c>
      <c r="K106" s="98">
        <v>3004.98</v>
      </c>
      <c r="L106" s="99" t="s">
        <v>60</v>
      </c>
      <c r="M106" s="98">
        <v>50.0</v>
      </c>
      <c r="N106" s="86">
        <f t="shared" si="1"/>
        <v>3054.98</v>
      </c>
      <c r="O106" s="100"/>
      <c r="P106" s="98"/>
      <c r="Q106" s="98"/>
      <c r="R106" s="98">
        <v>77.25</v>
      </c>
      <c r="S106" s="98">
        <v>2.0</v>
      </c>
      <c r="T106" s="98">
        <v>28.0</v>
      </c>
      <c r="U106" s="98">
        <v>32.5</v>
      </c>
      <c r="V106" s="98">
        <v>3.0</v>
      </c>
      <c r="W106" s="98">
        <v>10.6</v>
      </c>
      <c r="X106" s="98"/>
      <c r="Y106" s="86">
        <f t="shared" si="2"/>
        <v>153.35</v>
      </c>
      <c r="Z106" s="86">
        <f t="shared" si="3"/>
        <v>3343.33</v>
      </c>
      <c r="AA106" s="101"/>
      <c r="AB106" s="98"/>
      <c r="AC106" s="98">
        <v>49044.54</v>
      </c>
      <c r="AD106" s="98"/>
      <c r="AE106" s="98">
        <v>0.0</v>
      </c>
      <c r="AF106" s="98">
        <v>2992.67</v>
      </c>
      <c r="AG106" s="102">
        <v>0.0</v>
      </c>
      <c r="AH106" s="86">
        <f t="shared" si="4"/>
        <v>2992.67</v>
      </c>
      <c r="AI106" s="101"/>
      <c r="AJ106" s="98">
        <v>4.75</v>
      </c>
      <c r="AK106" s="98">
        <v>93.0</v>
      </c>
      <c r="AL106" s="98">
        <v>225.0</v>
      </c>
      <c r="AM106" s="98">
        <v>71.1</v>
      </c>
      <c r="AN106" s="98">
        <v>3.0</v>
      </c>
      <c r="AO106" s="98"/>
      <c r="AP106" s="98"/>
      <c r="AQ106" s="98">
        <v>4.7</v>
      </c>
      <c r="AR106" s="98"/>
      <c r="AS106" s="86">
        <f t="shared" si="5"/>
        <v>401.55</v>
      </c>
      <c r="AT106" s="86">
        <f t="shared" si="6"/>
        <v>3394.22</v>
      </c>
    </row>
    <row r="107" ht="15.75" customHeight="1">
      <c r="A107" s="95">
        <v>44344.0</v>
      </c>
      <c r="B107" s="96" t="s">
        <v>57</v>
      </c>
      <c r="C107" s="96">
        <v>5438723.0</v>
      </c>
      <c r="D107" s="85"/>
      <c r="E107" s="96" t="s">
        <v>58</v>
      </c>
      <c r="F107" s="97"/>
      <c r="G107" s="98">
        <v>130.0</v>
      </c>
      <c r="H107" s="97"/>
      <c r="I107" s="98"/>
      <c r="J107" s="98">
        <v>43032.0</v>
      </c>
      <c r="K107" s="98">
        <v>2581.92</v>
      </c>
      <c r="L107" s="99" t="s">
        <v>62</v>
      </c>
      <c r="M107" s="98">
        <v>25.0</v>
      </c>
      <c r="N107" s="86">
        <f t="shared" si="1"/>
        <v>2606.92</v>
      </c>
      <c r="O107" s="100"/>
      <c r="P107" s="98"/>
      <c r="Q107" s="98"/>
      <c r="R107" s="98">
        <v>77.25</v>
      </c>
      <c r="S107" s="98">
        <v>2.0</v>
      </c>
      <c r="T107" s="98"/>
      <c r="U107" s="98"/>
      <c r="V107" s="98">
        <v>3.0</v>
      </c>
      <c r="W107" s="98">
        <v>10.6</v>
      </c>
      <c r="X107" s="98">
        <v>7.35</v>
      </c>
      <c r="Y107" s="86">
        <f t="shared" si="2"/>
        <v>100.2</v>
      </c>
      <c r="Z107" s="86">
        <f t="shared" si="3"/>
        <v>2837.12</v>
      </c>
      <c r="AA107" s="101"/>
      <c r="AB107" s="98"/>
      <c r="AC107" s="98">
        <v>43032.0</v>
      </c>
      <c r="AD107" s="98"/>
      <c r="AE107" s="98">
        <v>0.0</v>
      </c>
      <c r="AF107" s="98">
        <v>2606.92</v>
      </c>
      <c r="AG107" s="102">
        <v>0.0</v>
      </c>
      <c r="AH107" s="86">
        <f t="shared" si="4"/>
        <v>2606.92</v>
      </c>
      <c r="AI107" s="101"/>
      <c r="AJ107" s="98">
        <v>4.75</v>
      </c>
      <c r="AK107" s="98">
        <v>93.0</v>
      </c>
      <c r="AL107" s="98"/>
      <c r="AM107" s="98">
        <v>43.1</v>
      </c>
      <c r="AN107" s="98">
        <v>3.0</v>
      </c>
      <c r="AO107" s="98"/>
      <c r="AP107" s="98"/>
      <c r="AQ107" s="98"/>
      <c r="AR107" s="98"/>
      <c r="AS107" s="86">
        <f t="shared" si="5"/>
        <v>143.85</v>
      </c>
      <c r="AT107" s="86">
        <f t="shared" si="6"/>
        <v>2750.77</v>
      </c>
    </row>
    <row r="108" ht="15.75" customHeight="1">
      <c r="A108" s="95">
        <v>44344.0</v>
      </c>
      <c r="B108" s="96" t="s">
        <v>57</v>
      </c>
      <c r="C108" s="96">
        <v>5466171.0</v>
      </c>
      <c r="D108" s="85"/>
      <c r="E108" s="96" t="s">
        <v>58</v>
      </c>
      <c r="F108" s="97"/>
      <c r="G108" s="98">
        <v>135.0</v>
      </c>
      <c r="H108" s="97"/>
      <c r="I108" s="98"/>
      <c r="J108" s="98">
        <v>47896.14</v>
      </c>
      <c r="K108" s="98">
        <v>2873.77</v>
      </c>
      <c r="L108" s="99" t="s">
        <v>60</v>
      </c>
      <c r="M108" s="98">
        <v>50.0</v>
      </c>
      <c r="N108" s="86">
        <f t="shared" si="1"/>
        <v>2923.77</v>
      </c>
      <c r="O108" s="100"/>
      <c r="P108" s="98">
        <v>225.0</v>
      </c>
      <c r="Q108" s="98"/>
      <c r="R108" s="98">
        <v>77.25</v>
      </c>
      <c r="S108" s="98"/>
      <c r="T108" s="98">
        <v>28.0</v>
      </c>
      <c r="U108" s="98">
        <v>32.5</v>
      </c>
      <c r="V108" s="98">
        <v>3.0</v>
      </c>
      <c r="W108" s="98">
        <v>10.6</v>
      </c>
      <c r="X108" s="98"/>
      <c r="Y108" s="86">
        <f t="shared" si="2"/>
        <v>376.35</v>
      </c>
      <c r="Z108" s="86">
        <f t="shared" si="3"/>
        <v>3435.12</v>
      </c>
      <c r="AA108" s="101"/>
      <c r="AB108" s="98"/>
      <c r="AC108" s="98">
        <v>47896.14</v>
      </c>
      <c r="AD108" s="98"/>
      <c r="AE108" s="98">
        <v>0.0</v>
      </c>
      <c r="AF108" s="98">
        <v>2923.77</v>
      </c>
      <c r="AG108" s="102">
        <v>0.0</v>
      </c>
      <c r="AH108" s="86">
        <f t="shared" si="4"/>
        <v>2923.77</v>
      </c>
      <c r="AI108" s="101"/>
      <c r="AJ108" s="98">
        <v>8.25</v>
      </c>
      <c r="AK108" s="98">
        <v>97.5</v>
      </c>
      <c r="AL108" s="98">
        <v>225.0</v>
      </c>
      <c r="AM108" s="98">
        <v>71.1</v>
      </c>
      <c r="AN108" s="98">
        <v>3.0</v>
      </c>
      <c r="AO108" s="98"/>
      <c r="AP108" s="98"/>
      <c r="AQ108" s="98">
        <v>4.7</v>
      </c>
      <c r="AR108" s="98"/>
      <c r="AS108" s="86">
        <f t="shared" si="5"/>
        <v>409.55</v>
      </c>
      <c r="AT108" s="86">
        <f t="shared" si="6"/>
        <v>3333.32</v>
      </c>
    </row>
    <row r="109" ht="15.75" customHeight="1">
      <c r="A109" s="95">
        <v>44344.0</v>
      </c>
      <c r="B109" s="96" t="s">
        <v>57</v>
      </c>
      <c r="C109" s="96">
        <v>5543630.0</v>
      </c>
      <c r="D109" s="85"/>
      <c r="E109" s="96" t="s">
        <v>58</v>
      </c>
      <c r="F109" s="97"/>
      <c r="G109" s="98">
        <v>115.0</v>
      </c>
      <c r="H109" s="97"/>
      <c r="I109" s="98">
        <v>7000.0</v>
      </c>
      <c r="J109" s="98">
        <v>55527.0</v>
      </c>
      <c r="K109" s="98">
        <v>3331.62</v>
      </c>
      <c r="L109" s="99" t="s">
        <v>60</v>
      </c>
      <c r="M109" s="98">
        <v>50.0</v>
      </c>
      <c r="N109" s="86">
        <f t="shared" si="1"/>
        <v>3381.62</v>
      </c>
      <c r="O109" s="100"/>
      <c r="P109" s="98"/>
      <c r="Q109" s="98"/>
      <c r="R109" s="98">
        <v>77.25</v>
      </c>
      <c r="S109" s="98">
        <v>2.0</v>
      </c>
      <c r="T109" s="98">
        <v>28.0</v>
      </c>
      <c r="U109" s="98">
        <v>118.0</v>
      </c>
      <c r="V109" s="98">
        <v>3.0</v>
      </c>
      <c r="W109" s="98">
        <v>10.6</v>
      </c>
      <c r="X109" s="98"/>
      <c r="Y109" s="86">
        <f t="shared" si="2"/>
        <v>238.85</v>
      </c>
      <c r="Z109" s="86">
        <f t="shared" si="3"/>
        <v>3735.47</v>
      </c>
      <c r="AA109" s="101"/>
      <c r="AB109" s="98"/>
      <c r="AC109" s="98">
        <v>55527.0</v>
      </c>
      <c r="AD109" s="98"/>
      <c r="AE109" s="98">
        <v>0.0</v>
      </c>
      <c r="AF109" s="98"/>
      <c r="AG109" s="102">
        <v>0.0</v>
      </c>
      <c r="AH109" s="86" t="str">
        <f t="shared" si="4"/>
        <v/>
      </c>
      <c r="AI109" s="101"/>
      <c r="AJ109" s="98">
        <v>4.75</v>
      </c>
      <c r="AK109" s="98">
        <v>93.0</v>
      </c>
      <c r="AL109" s="98"/>
      <c r="AM109" s="98">
        <v>115.93</v>
      </c>
      <c r="AN109" s="98">
        <v>3.0</v>
      </c>
      <c r="AO109" s="98"/>
      <c r="AP109" s="98"/>
      <c r="AQ109" s="98">
        <v>4.7</v>
      </c>
      <c r="AR109" s="98"/>
      <c r="AS109" s="86">
        <f t="shared" si="5"/>
        <v>221.38</v>
      </c>
      <c r="AT109" s="86">
        <f t="shared" si="6"/>
        <v>221.38</v>
      </c>
    </row>
    <row r="110" ht="15.75" customHeight="1">
      <c r="A110" s="95">
        <v>44344.0</v>
      </c>
      <c r="B110" s="96" t="s">
        <v>57</v>
      </c>
      <c r="C110" s="96">
        <v>5557733.0</v>
      </c>
      <c r="D110" s="85"/>
      <c r="E110" s="96" t="s">
        <v>58</v>
      </c>
      <c r="F110" s="97"/>
      <c r="G110" s="98">
        <v>56.0</v>
      </c>
      <c r="H110" s="97"/>
      <c r="I110" s="98"/>
      <c r="J110" s="98">
        <v>84076.0</v>
      </c>
      <c r="K110" s="98">
        <v>5044.56</v>
      </c>
      <c r="L110" s="99" t="s">
        <v>60</v>
      </c>
      <c r="M110" s="98">
        <v>50.0</v>
      </c>
      <c r="N110" s="86">
        <f t="shared" si="1"/>
        <v>5094.56</v>
      </c>
      <c r="O110" s="100"/>
      <c r="P110" s="98">
        <v>225.0</v>
      </c>
      <c r="Q110" s="98"/>
      <c r="R110" s="98">
        <v>85.25</v>
      </c>
      <c r="S110" s="98"/>
      <c r="T110" s="98">
        <v>28.0</v>
      </c>
      <c r="U110" s="98">
        <v>32.5</v>
      </c>
      <c r="V110" s="98">
        <v>3.0</v>
      </c>
      <c r="W110" s="98">
        <v>10.6</v>
      </c>
      <c r="X110" s="98"/>
      <c r="Y110" s="86">
        <f t="shared" si="2"/>
        <v>384.35</v>
      </c>
      <c r="Z110" s="86">
        <f t="shared" si="3"/>
        <v>5534.91</v>
      </c>
      <c r="AA110" s="101"/>
      <c r="AB110" s="98"/>
      <c r="AC110" s="98">
        <v>84076.0</v>
      </c>
      <c r="AD110" s="98"/>
      <c r="AE110" s="98">
        <v>0.0</v>
      </c>
      <c r="AF110" s="98">
        <v>5094.56</v>
      </c>
      <c r="AG110" s="102">
        <v>0.0</v>
      </c>
      <c r="AH110" s="86">
        <f t="shared" si="4"/>
        <v>5094.56</v>
      </c>
      <c r="AI110" s="101"/>
      <c r="AJ110" s="98">
        <v>8.25</v>
      </c>
      <c r="AK110" s="98">
        <v>107.5</v>
      </c>
      <c r="AL110" s="98">
        <v>225.0</v>
      </c>
      <c r="AM110" s="98">
        <v>94.2</v>
      </c>
      <c r="AN110" s="98">
        <v>6.0</v>
      </c>
      <c r="AO110" s="98"/>
      <c r="AP110" s="98"/>
      <c r="AQ110" s="98">
        <v>4.7</v>
      </c>
      <c r="AR110" s="98"/>
      <c r="AS110" s="86">
        <f t="shared" si="5"/>
        <v>445.65</v>
      </c>
      <c r="AT110" s="86">
        <f t="shared" si="6"/>
        <v>5540.21</v>
      </c>
    </row>
    <row r="111" ht="15.75" customHeight="1">
      <c r="A111" s="95">
        <v>44344.0</v>
      </c>
      <c r="B111" s="96" t="s">
        <v>57</v>
      </c>
      <c r="C111" s="96">
        <v>5649822.0</v>
      </c>
      <c r="D111" s="85"/>
      <c r="E111" s="96" t="s">
        <v>58</v>
      </c>
      <c r="F111" s="97"/>
      <c r="G111" s="98">
        <v>145.0</v>
      </c>
      <c r="H111" s="97"/>
      <c r="I111" s="98">
        <v>16000.0</v>
      </c>
      <c r="J111" s="98">
        <v>41100.0</v>
      </c>
      <c r="K111" s="98">
        <v>2466.0</v>
      </c>
      <c r="L111" s="99" t="s">
        <v>60</v>
      </c>
      <c r="M111" s="98">
        <v>50.0</v>
      </c>
      <c r="N111" s="86">
        <f t="shared" si="1"/>
        <v>2516</v>
      </c>
      <c r="O111" s="100"/>
      <c r="P111" s="98"/>
      <c r="Q111" s="98"/>
      <c r="R111" s="98">
        <v>77.25</v>
      </c>
      <c r="S111" s="98"/>
      <c r="T111" s="98"/>
      <c r="U111" s="98"/>
      <c r="V111" s="98">
        <v>3.0</v>
      </c>
      <c r="W111" s="98">
        <v>10.6</v>
      </c>
      <c r="X111" s="98">
        <v>7.35</v>
      </c>
      <c r="Y111" s="86">
        <f t="shared" si="2"/>
        <v>98.2</v>
      </c>
      <c r="Z111" s="86">
        <f t="shared" si="3"/>
        <v>2759.2</v>
      </c>
      <c r="AA111" s="101"/>
      <c r="AB111" s="98"/>
      <c r="AC111" s="98">
        <v>43580.0</v>
      </c>
      <c r="AD111" s="98"/>
      <c r="AE111" s="98">
        <v>0.0</v>
      </c>
      <c r="AF111" s="98">
        <v>2664.8</v>
      </c>
      <c r="AG111" s="102">
        <v>0.0</v>
      </c>
      <c r="AH111" s="86">
        <f t="shared" si="4"/>
        <v>2664.8</v>
      </c>
      <c r="AI111" s="101"/>
      <c r="AJ111" s="98">
        <v>8.25</v>
      </c>
      <c r="AK111" s="98">
        <v>77.5</v>
      </c>
      <c r="AL111" s="98"/>
      <c r="AM111" s="98">
        <v>1.6</v>
      </c>
      <c r="AN111" s="98">
        <v>3.0</v>
      </c>
      <c r="AO111" s="98"/>
      <c r="AP111" s="98"/>
      <c r="AQ111" s="98"/>
      <c r="AR111" s="98"/>
      <c r="AS111" s="86">
        <f t="shared" si="5"/>
        <v>90.35</v>
      </c>
      <c r="AT111" s="86">
        <f t="shared" si="6"/>
        <v>2755.15</v>
      </c>
    </row>
    <row r="112" ht="15.75" customHeight="1">
      <c r="A112" s="95">
        <v>44344.0</v>
      </c>
      <c r="B112" s="96" t="s">
        <v>57</v>
      </c>
      <c r="C112" s="96">
        <v>5680545.0</v>
      </c>
      <c r="D112" s="85"/>
      <c r="E112" s="96" t="s">
        <v>58</v>
      </c>
      <c r="F112" s="97"/>
      <c r="G112" s="98">
        <v>145.0</v>
      </c>
      <c r="H112" s="97"/>
      <c r="I112" s="98"/>
      <c r="J112" s="98">
        <v>98525.0</v>
      </c>
      <c r="K112" s="98">
        <v>5911.5</v>
      </c>
      <c r="L112" s="99" t="s">
        <v>62</v>
      </c>
      <c r="M112" s="98">
        <v>25.0</v>
      </c>
      <c r="N112" s="86">
        <f t="shared" si="1"/>
        <v>5936.5</v>
      </c>
      <c r="O112" s="100"/>
      <c r="P112" s="98">
        <v>225.0</v>
      </c>
      <c r="Q112" s="98"/>
      <c r="R112" s="98">
        <v>77.25</v>
      </c>
      <c r="S112" s="98"/>
      <c r="T112" s="98">
        <v>28.0</v>
      </c>
      <c r="U112" s="98">
        <v>32.5</v>
      </c>
      <c r="V112" s="98">
        <v>3.0</v>
      </c>
      <c r="W112" s="98">
        <v>10.6</v>
      </c>
      <c r="X112" s="98"/>
      <c r="Y112" s="86">
        <f t="shared" si="2"/>
        <v>376.35</v>
      </c>
      <c r="Z112" s="86">
        <f t="shared" si="3"/>
        <v>6457.85</v>
      </c>
      <c r="AA112" s="101"/>
      <c r="AB112" s="98"/>
      <c r="AC112" s="98">
        <v>98525.0</v>
      </c>
      <c r="AD112" s="98"/>
      <c r="AE112" s="98">
        <v>0.0</v>
      </c>
      <c r="AF112" s="98">
        <v>5936.5</v>
      </c>
      <c r="AG112" s="102">
        <v>0.0</v>
      </c>
      <c r="AH112" s="86">
        <f t="shared" si="4"/>
        <v>5936.5</v>
      </c>
      <c r="AI112" s="101"/>
      <c r="AJ112" s="98">
        <v>8.25</v>
      </c>
      <c r="AK112" s="98">
        <v>77.5</v>
      </c>
      <c r="AL112" s="98">
        <v>225.0</v>
      </c>
      <c r="AM112" s="98">
        <v>71.1</v>
      </c>
      <c r="AN112" s="98">
        <v>3.0</v>
      </c>
      <c r="AO112" s="98"/>
      <c r="AP112" s="98"/>
      <c r="AQ112" s="98">
        <v>4.7</v>
      </c>
      <c r="AR112" s="98"/>
      <c r="AS112" s="86">
        <f t="shared" si="5"/>
        <v>389.55</v>
      </c>
      <c r="AT112" s="86">
        <f t="shared" si="6"/>
        <v>6326.05</v>
      </c>
    </row>
    <row r="113" ht="15.75" customHeight="1">
      <c r="A113" s="95">
        <v>44344.0</v>
      </c>
      <c r="B113" s="96" t="s">
        <v>57</v>
      </c>
      <c r="C113" s="96">
        <v>5234048.0</v>
      </c>
      <c r="D113" s="85"/>
      <c r="E113" s="96" t="s">
        <v>58</v>
      </c>
      <c r="F113" s="97"/>
      <c r="G113" s="98">
        <v>135.0</v>
      </c>
      <c r="H113" s="97"/>
      <c r="I113" s="98"/>
      <c r="J113" s="98">
        <v>26369.0</v>
      </c>
      <c r="K113" s="98">
        <v>1582.14</v>
      </c>
      <c r="L113" s="99" t="s">
        <v>60</v>
      </c>
      <c r="M113" s="98">
        <v>50.0</v>
      </c>
      <c r="N113" s="86">
        <f t="shared" si="1"/>
        <v>1632.14</v>
      </c>
      <c r="O113" s="100"/>
      <c r="P113" s="98">
        <v>225.0</v>
      </c>
      <c r="Q113" s="98"/>
      <c r="R113" s="98">
        <v>85.25</v>
      </c>
      <c r="S113" s="98">
        <v>2.0</v>
      </c>
      <c r="T113" s="98">
        <v>28.0</v>
      </c>
      <c r="U113" s="98">
        <v>32.5</v>
      </c>
      <c r="V113" s="98">
        <v>3.0</v>
      </c>
      <c r="W113" s="98">
        <v>10.6</v>
      </c>
      <c r="X113" s="98"/>
      <c r="Y113" s="86">
        <f t="shared" si="2"/>
        <v>386.35</v>
      </c>
      <c r="Z113" s="86">
        <f t="shared" si="3"/>
        <v>2153.49</v>
      </c>
      <c r="AA113" s="101"/>
      <c r="AB113" s="98"/>
      <c r="AC113" s="98">
        <v>25995.0</v>
      </c>
      <c r="AD113" s="98"/>
      <c r="AE113" s="98">
        <v>0.0</v>
      </c>
      <c r="AF113" s="98">
        <v>1609.7</v>
      </c>
      <c r="AG113" s="102">
        <v>0.0</v>
      </c>
      <c r="AH113" s="86">
        <f t="shared" si="4"/>
        <v>1609.7</v>
      </c>
      <c r="AI113" s="101"/>
      <c r="AJ113" s="98">
        <v>4.75</v>
      </c>
      <c r="AK113" s="98">
        <v>103.0</v>
      </c>
      <c r="AL113" s="98">
        <v>225.0</v>
      </c>
      <c r="AM113" s="98">
        <v>103.6</v>
      </c>
      <c r="AN113" s="98">
        <v>3.0</v>
      </c>
      <c r="AO113" s="98"/>
      <c r="AP113" s="98"/>
      <c r="AQ113" s="98"/>
      <c r="AR113" s="98"/>
      <c r="AS113" s="86">
        <f t="shared" si="5"/>
        <v>439.35</v>
      </c>
      <c r="AT113" s="86">
        <f t="shared" si="6"/>
        <v>2049.05</v>
      </c>
    </row>
    <row r="114" ht="15.75" customHeight="1">
      <c r="A114" s="95">
        <v>44351.0</v>
      </c>
      <c r="B114" s="96" t="s">
        <v>57</v>
      </c>
      <c r="C114" s="96">
        <v>5033017.0</v>
      </c>
      <c r="D114" s="85"/>
      <c r="E114" s="96" t="s">
        <v>58</v>
      </c>
      <c r="F114" s="97"/>
      <c r="G114" s="98">
        <v>110.0</v>
      </c>
      <c r="H114" s="97"/>
      <c r="I114" s="98"/>
      <c r="J114" s="98">
        <v>63115.0</v>
      </c>
      <c r="K114" s="98">
        <v>3786.9</v>
      </c>
      <c r="L114" s="99" t="s">
        <v>60</v>
      </c>
      <c r="M114" s="98">
        <v>50.0</v>
      </c>
      <c r="N114" s="86">
        <f t="shared" si="1"/>
        <v>3836.9</v>
      </c>
      <c r="O114" s="100"/>
      <c r="P114" s="98">
        <v>225.0</v>
      </c>
      <c r="Q114" s="98"/>
      <c r="R114" s="98">
        <v>77.25</v>
      </c>
      <c r="S114" s="98">
        <v>2.0</v>
      </c>
      <c r="T114" s="98">
        <v>28.0</v>
      </c>
      <c r="U114" s="98">
        <v>32.5</v>
      </c>
      <c r="V114" s="98">
        <v>3.0</v>
      </c>
      <c r="W114" s="98">
        <v>10.6</v>
      </c>
      <c r="X114" s="98"/>
      <c r="Y114" s="86">
        <f t="shared" si="2"/>
        <v>378.35</v>
      </c>
      <c r="Z114" s="86">
        <f t="shared" si="3"/>
        <v>4325.25</v>
      </c>
      <c r="AA114" s="101"/>
      <c r="AB114" s="98"/>
      <c r="AC114" s="98">
        <v>63714.0</v>
      </c>
      <c r="AD114" s="98"/>
      <c r="AE114" s="98">
        <v>0.0</v>
      </c>
      <c r="AF114" s="98">
        <v>3872.84</v>
      </c>
      <c r="AG114" s="102">
        <v>0.0</v>
      </c>
      <c r="AH114" s="86">
        <f t="shared" si="4"/>
        <v>3872.84</v>
      </c>
      <c r="AI114" s="101"/>
      <c r="AJ114" s="98">
        <v>8.25</v>
      </c>
      <c r="AK114" s="98">
        <v>97.5</v>
      </c>
      <c r="AL114" s="98">
        <v>225.0</v>
      </c>
      <c r="AM114" s="98">
        <v>103.6</v>
      </c>
      <c r="AN114" s="98">
        <v>3.0</v>
      </c>
      <c r="AO114" s="98"/>
      <c r="AP114" s="98"/>
      <c r="AQ114" s="98">
        <v>4.7</v>
      </c>
      <c r="AR114" s="98"/>
      <c r="AS114" s="86">
        <f t="shared" si="5"/>
        <v>442.05</v>
      </c>
      <c r="AT114" s="86">
        <f t="shared" si="6"/>
        <v>4314.89</v>
      </c>
    </row>
    <row r="115" ht="15.75" customHeight="1">
      <c r="A115" s="95">
        <v>44351.0</v>
      </c>
      <c r="B115" s="96" t="s">
        <v>57</v>
      </c>
      <c r="C115" s="96">
        <v>5195312.0</v>
      </c>
      <c r="D115" s="85"/>
      <c r="E115" s="96" t="s">
        <v>58</v>
      </c>
      <c r="F115" s="97"/>
      <c r="G115" s="98">
        <v>135.0</v>
      </c>
      <c r="H115" s="97"/>
      <c r="I115" s="98"/>
      <c r="J115" s="98">
        <v>15490.0</v>
      </c>
      <c r="K115" s="98">
        <v>929.4</v>
      </c>
      <c r="L115" s="99" t="s">
        <v>60</v>
      </c>
      <c r="M115" s="98">
        <v>50.0</v>
      </c>
      <c r="N115" s="86">
        <f t="shared" si="1"/>
        <v>979.4</v>
      </c>
      <c r="O115" s="100"/>
      <c r="P115" s="98">
        <v>225.0</v>
      </c>
      <c r="Q115" s="98"/>
      <c r="R115" s="98">
        <v>85.25</v>
      </c>
      <c r="S115" s="98">
        <v>2.0</v>
      </c>
      <c r="T115" s="98">
        <v>28.0</v>
      </c>
      <c r="U115" s="98">
        <v>32.5</v>
      </c>
      <c r="V115" s="98">
        <v>3.0</v>
      </c>
      <c r="W115" s="98">
        <v>10.6</v>
      </c>
      <c r="X115" s="98"/>
      <c r="Y115" s="86">
        <f t="shared" si="2"/>
        <v>386.35</v>
      </c>
      <c r="Z115" s="86">
        <f t="shared" si="3"/>
        <v>1500.75</v>
      </c>
      <c r="AA115" s="101"/>
      <c r="AB115" s="98"/>
      <c r="AC115" s="98">
        <v>15639.0</v>
      </c>
      <c r="AD115" s="98"/>
      <c r="AE115" s="98">
        <v>0.0</v>
      </c>
      <c r="AF115" s="98">
        <v>1013.34</v>
      </c>
      <c r="AG115" s="102">
        <v>0.0</v>
      </c>
      <c r="AH115" s="86">
        <f t="shared" si="4"/>
        <v>1013.34</v>
      </c>
      <c r="AI115" s="101"/>
      <c r="AJ115" s="98">
        <v>4.75</v>
      </c>
      <c r="AK115" s="98">
        <v>103.0</v>
      </c>
      <c r="AL115" s="98">
        <v>225.0</v>
      </c>
      <c r="AM115" s="98">
        <v>114.2</v>
      </c>
      <c r="AN115" s="98">
        <v>6.0</v>
      </c>
      <c r="AO115" s="98"/>
      <c r="AP115" s="98"/>
      <c r="AQ115" s="98">
        <v>4.7</v>
      </c>
      <c r="AR115" s="98"/>
      <c r="AS115" s="86">
        <f t="shared" si="5"/>
        <v>457.65</v>
      </c>
      <c r="AT115" s="86">
        <f t="shared" si="6"/>
        <v>1470.99</v>
      </c>
    </row>
    <row r="116" ht="15.75" customHeight="1">
      <c r="A116" s="95">
        <v>44351.0</v>
      </c>
      <c r="B116" s="96" t="s">
        <v>57</v>
      </c>
      <c r="C116" s="96">
        <v>5258960.0</v>
      </c>
      <c r="D116" s="85"/>
      <c r="E116" s="96" t="s">
        <v>58</v>
      </c>
      <c r="F116" s="97"/>
      <c r="G116" s="98">
        <v>50.0</v>
      </c>
      <c r="H116" s="97"/>
      <c r="I116" s="98"/>
      <c r="J116" s="98">
        <v>52203.66</v>
      </c>
      <c r="K116" s="98"/>
      <c r="L116" s="99">
        <v>0.0</v>
      </c>
      <c r="M116" s="98"/>
      <c r="N116" s="86">
        <f t="shared" si="1"/>
        <v>0</v>
      </c>
      <c r="O116" s="100"/>
      <c r="P116" s="98"/>
      <c r="Q116" s="98"/>
      <c r="R116" s="98">
        <v>77.25</v>
      </c>
      <c r="S116" s="98">
        <v>2.0</v>
      </c>
      <c r="T116" s="98"/>
      <c r="U116" s="98"/>
      <c r="V116" s="98">
        <v>3.0</v>
      </c>
      <c r="W116" s="98">
        <v>10.6</v>
      </c>
      <c r="X116" s="98">
        <v>7.35</v>
      </c>
      <c r="Y116" s="86">
        <f t="shared" si="2"/>
        <v>100.2</v>
      </c>
      <c r="Z116" s="86">
        <f t="shared" si="3"/>
        <v>150.2</v>
      </c>
      <c r="AA116" s="101"/>
      <c r="AB116" s="98"/>
      <c r="AC116" s="98"/>
      <c r="AD116" s="98"/>
      <c r="AE116" s="98">
        <v>0.0</v>
      </c>
      <c r="AF116" s="98"/>
      <c r="AG116" s="102">
        <v>0.0</v>
      </c>
      <c r="AH116" s="86" t="str">
        <f t="shared" si="4"/>
        <v/>
      </c>
      <c r="AI116" s="101"/>
      <c r="AJ116" s="98">
        <v>4.75</v>
      </c>
      <c r="AK116" s="98">
        <v>95.0</v>
      </c>
      <c r="AL116" s="98"/>
      <c r="AM116" s="98">
        <v>7.6</v>
      </c>
      <c r="AN116" s="98">
        <v>3.0</v>
      </c>
      <c r="AO116" s="98"/>
      <c r="AP116" s="98"/>
      <c r="AQ116" s="98"/>
      <c r="AR116" s="98"/>
      <c r="AS116" s="86">
        <f t="shared" si="5"/>
        <v>110.35</v>
      </c>
      <c r="AT116" s="86">
        <f t="shared" si="6"/>
        <v>110.35</v>
      </c>
    </row>
    <row r="117" ht="15.75" customHeight="1">
      <c r="A117" s="95">
        <v>44351.0</v>
      </c>
      <c r="B117" s="96" t="s">
        <v>57</v>
      </c>
      <c r="C117" s="96">
        <v>5438993.0</v>
      </c>
      <c r="D117" s="85"/>
      <c r="E117" s="96" t="s">
        <v>58</v>
      </c>
      <c r="F117" s="97"/>
      <c r="G117" s="98">
        <v>130.0</v>
      </c>
      <c r="H117" s="97"/>
      <c r="I117" s="98"/>
      <c r="J117" s="98">
        <v>31349.0</v>
      </c>
      <c r="K117" s="98"/>
      <c r="L117" s="99">
        <v>0.0</v>
      </c>
      <c r="M117" s="98"/>
      <c r="N117" s="86">
        <f t="shared" si="1"/>
        <v>0</v>
      </c>
      <c r="O117" s="100"/>
      <c r="P117" s="98"/>
      <c r="Q117" s="98"/>
      <c r="R117" s="98">
        <v>77.25</v>
      </c>
      <c r="S117" s="98">
        <v>2.0</v>
      </c>
      <c r="T117" s="98">
        <v>28.0</v>
      </c>
      <c r="U117" s="98">
        <v>32.5</v>
      </c>
      <c r="V117" s="98">
        <v>3.0</v>
      </c>
      <c r="W117" s="98">
        <v>10.6</v>
      </c>
      <c r="X117" s="98"/>
      <c r="Y117" s="86">
        <f t="shared" si="2"/>
        <v>153.35</v>
      </c>
      <c r="Z117" s="86">
        <f t="shared" si="3"/>
        <v>283.35</v>
      </c>
      <c r="AA117" s="101"/>
      <c r="AB117" s="98"/>
      <c r="AC117" s="98"/>
      <c r="AD117" s="98"/>
      <c r="AE117" s="98">
        <v>0.0</v>
      </c>
      <c r="AF117" s="98"/>
      <c r="AG117" s="102">
        <v>0.0</v>
      </c>
      <c r="AH117" s="86" t="str">
        <f t="shared" si="4"/>
        <v/>
      </c>
      <c r="AI117" s="101"/>
      <c r="AJ117" s="98">
        <v>4.75</v>
      </c>
      <c r="AK117" s="98">
        <v>95.0</v>
      </c>
      <c r="AL117" s="98"/>
      <c r="AM117" s="98">
        <v>71.1</v>
      </c>
      <c r="AN117" s="98">
        <v>3.0</v>
      </c>
      <c r="AO117" s="98"/>
      <c r="AP117" s="98"/>
      <c r="AQ117" s="98"/>
      <c r="AR117" s="98"/>
      <c r="AS117" s="86">
        <f t="shared" si="5"/>
        <v>173.85</v>
      </c>
      <c r="AT117" s="86">
        <f t="shared" si="6"/>
        <v>173.85</v>
      </c>
    </row>
    <row r="118" ht="15.75" customHeight="1">
      <c r="A118" s="95">
        <v>44351.0</v>
      </c>
      <c r="B118" s="96" t="s">
        <v>57</v>
      </c>
      <c r="C118" s="96">
        <v>5608672.0</v>
      </c>
      <c r="D118" s="85"/>
      <c r="E118" s="96" t="s">
        <v>58</v>
      </c>
      <c r="F118" s="97"/>
      <c r="G118" s="98">
        <v>50.0</v>
      </c>
      <c r="H118" s="97"/>
      <c r="I118" s="98"/>
      <c r="J118" s="98">
        <v>43619.0</v>
      </c>
      <c r="K118" s="98"/>
      <c r="L118" s="99">
        <v>0.0</v>
      </c>
      <c r="M118" s="98"/>
      <c r="N118" s="86">
        <f t="shared" si="1"/>
        <v>0</v>
      </c>
      <c r="O118" s="100"/>
      <c r="P118" s="98"/>
      <c r="Q118" s="98"/>
      <c r="R118" s="98">
        <v>77.25</v>
      </c>
      <c r="S118" s="98">
        <v>2.0</v>
      </c>
      <c r="T118" s="98">
        <v>28.0</v>
      </c>
      <c r="U118" s="98">
        <v>32.5</v>
      </c>
      <c r="V118" s="98">
        <v>3.0</v>
      </c>
      <c r="W118" s="98">
        <v>10.6</v>
      </c>
      <c r="X118" s="98"/>
      <c r="Y118" s="86">
        <f t="shared" si="2"/>
        <v>153.35</v>
      </c>
      <c r="Z118" s="86">
        <f t="shared" si="3"/>
        <v>203.35</v>
      </c>
      <c r="AA118" s="101"/>
      <c r="AB118" s="98"/>
      <c r="AC118" s="98"/>
      <c r="AD118" s="98"/>
      <c r="AE118" s="98">
        <v>0.0</v>
      </c>
      <c r="AF118" s="98"/>
      <c r="AG118" s="102">
        <v>0.0</v>
      </c>
      <c r="AH118" s="86" t="str">
        <f t="shared" si="4"/>
        <v/>
      </c>
      <c r="AI118" s="101"/>
      <c r="AJ118" s="98">
        <v>4.75</v>
      </c>
      <c r="AK118" s="98">
        <v>95.0</v>
      </c>
      <c r="AL118" s="98"/>
      <c r="AM118" s="98">
        <v>71.1</v>
      </c>
      <c r="AN118" s="98">
        <v>3.0</v>
      </c>
      <c r="AO118" s="98"/>
      <c r="AP118" s="98"/>
      <c r="AQ118" s="98"/>
      <c r="AR118" s="98"/>
      <c r="AS118" s="86">
        <f t="shared" si="5"/>
        <v>173.85</v>
      </c>
      <c r="AT118" s="86">
        <f t="shared" si="6"/>
        <v>173.85</v>
      </c>
    </row>
    <row r="119" ht="15.75" customHeight="1">
      <c r="A119" s="95">
        <v>44358.0</v>
      </c>
      <c r="B119" s="96" t="s">
        <v>57</v>
      </c>
      <c r="C119" s="96">
        <v>5235257.0</v>
      </c>
      <c r="D119" s="89"/>
      <c r="E119" s="96" t="s">
        <v>58</v>
      </c>
      <c r="F119" s="104"/>
      <c r="G119" s="105">
        <v>135.0</v>
      </c>
      <c r="H119" s="104"/>
      <c r="I119" s="104"/>
      <c r="J119" s="105">
        <v>88161.0</v>
      </c>
      <c r="K119" s="105">
        <v>5289.66</v>
      </c>
      <c r="L119" s="99" t="s">
        <v>60</v>
      </c>
      <c r="M119" s="105">
        <v>50.0</v>
      </c>
      <c r="N119" s="86">
        <f t="shared" si="1"/>
        <v>5339.66</v>
      </c>
      <c r="O119" s="100"/>
      <c r="P119" s="105">
        <v>225.0</v>
      </c>
      <c r="Q119" s="105"/>
      <c r="R119" s="105">
        <v>77.25</v>
      </c>
      <c r="S119" s="105">
        <v>2.0</v>
      </c>
      <c r="T119" s="105">
        <v>28.0</v>
      </c>
      <c r="U119" s="105">
        <v>87.75</v>
      </c>
      <c r="V119" s="105">
        <v>3.0</v>
      </c>
      <c r="W119" s="105">
        <v>10.6</v>
      </c>
      <c r="X119" s="105"/>
      <c r="Y119" s="86">
        <f t="shared" si="2"/>
        <v>433.6</v>
      </c>
      <c r="Z119" s="86">
        <f t="shared" si="3"/>
        <v>5908.26</v>
      </c>
      <c r="AA119" s="106"/>
      <c r="AB119" s="105"/>
      <c r="AC119" s="105">
        <v>86015.0</v>
      </c>
      <c r="AD119" s="105"/>
      <c r="AE119" s="105">
        <v>0.0</v>
      </c>
      <c r="AF119" s="105">
        <v>5210.9</v>
      </c>
      <c r="AG119" s="99">
        <v>0.0</v>
      </c>
      <c r="AH119" s="86">
        <f t="shared" si="4"/>
        <v>5210.9</v>
      </c>
      <c r="AI119" s="100"/>
      <c r="AJ119" s="105">
        <v>4.75</v>
      </c>
      <c r="AK119" s="105">
        <v>95.0</v>
      </c>
      <c r="AL119" s="105">
        <v>225.0</v>
      </c>
      <c r="AM119" s="105">
        <v>103.6</v>
      </c>
      <c r="AN119" s="105">
        <v>3.0</v>
      </c>
      <c r="AO119" s="105"/>
      <c r="AP119" s="105"/>
      <c r="AQ119" s="105"/>
      <c r="AR119" s="105"/>
      <c r="AS119" s="86">
        <f t="shared" si="5"/>
        <v>431.35</v>
      </c>
      <c r="AT119" s="86">
        <f t="shared" si="6"/>
        <v>5642.25</v>
      </c>
    </row>
    <row r="120" ht="15.75" customHeight="1">
      <c r="A120" s="95">
        <v>44358.0</v>
      </c>
      <c r="B120" s="96" t="s">
        <v>57</v>
      </c>
      <c r="C120" s="96">
        <v>5518170.0</v>
      </c>
      <c r="D120" s="89"/>
      <c r="E120" s="96" t="s">
        <v>58</v>
      </c>
      <c r="F120" s="104"/>
      <c r="G120" s="105">
        <v>130.0</v>
      </c>
      <c r="H120" s="104"/>
      <c r="I120" s="104"/>
      <c r="J120" s="105">
        <v>45189.0</v>
      </c>
      <c r="K120" s="105"/>
      <c r="L120" s="99">
        <v>0.0</v>
      </c>
      <c r="M120" s="105"/>
      <c r="N120" s="86">
        <f t="shared" si="1"/>
        <v>0</v>
      </c>
      <c r="O120" s="100"/>
      <c r="P120" s="105"/>
      <c r="Q120" s="105"/>
      <c r="R120" s="105">
        <v>77.25</v>
      </c>
      <c r="S120" s="105"/>
      <c r="T120" s="105"/>
      <c r="U120" s="105">
        <v>32.5</v>
      </c>
      <c r="V120" s="105">
        <v>3.0</v>
      </c>
      <c r="W120" s="105">
        <v>10.6</v>
      </c>
      <c r="X120" s="105">
        <v>32.5</v>
      </c>
      <c r="Y120" s="86">
        <f t="shared" si="2"/>
        <v>155.85</v>
      </c>
      <c r="Z120" s="86">
        <f t="shared" si="3"/>
        <v>285.85</v>
      </c>
      <c r="AA120" s="106"/>
      <c r="AB120" s="105"/>
      <c r="AC120" s="105"/>
      <c r="AD120" s="105"/>
      <c r="AE120" s="105">
        <v>0.0</v>
      </c>
      <c r="AF120" s="105"/>
      <c r="AG120" s="99">
        <v>0.0</v>
      </c>
      <c r="AH120" s="86" t="str">
        <f t="shared" si="4"/>
        <v/>
      </c>
      <c r="AI120" s="100"/>
      <c r="AJ120" s="105">
        <v>4.75</v>
      </c>
      <c r="AK120" s="105">
        <v>95.0</v>
      </c>
      <c r="AL120" s="105"/>
      <c r="AM120" s="105">
        <v>71.1</v>
      </c>
      <c r="AN120" s="105">
        <v>3.0</v>
      </c>
      <c r="AO120" s="105"/>
      <c r="AP120" s="105"/>
      <c r="AQ120" s="105"/>
      <c r="AR120" s="105"/>
      <c r="AS120" s="86">
        <f t="shared" si="5"/>
        <v>173.85</v>
      </c>
      <c r="AT120" s="86">
        <f t="shared" si="6"/>
        <v>173.85</v>
      </c>
    </row>
    <row r="121" ht="15.75" customHeight="1">
      <c r="A121" s="95">
        <v>44358.0</v>
      </c>
      <c r="B121" s="96" t="s">
        <v>57</v>
      </c>
      <c r="C121" s="96">
        <v>5601266.0</v>
      </c>
      <c r="D121" s="89"/>
      <c r="E121" s="96" t="s">
        <v>58</v>
      </c>
      <c r="F121" s="104"/>
      <c r="G121" s="105">
        <v>135.0</v>
      </c>
      <c r="H121" s="104"/>
      <c r="I121" s="104"/>
      <c r="J121" s="105">
        <v>54847.0</v>
      </c>
      <c r="K121" s="105">
        <v>3290.82</v>
      </c>
      <c r="L121" s="99" t="s">
        <v>62</v>
      </c>
      <c r="M121" s="105">
        <v>25.0</v>
      </c>
      <c r="N121" s="86">
        <f t="shared" si="1"/>
        <v>3315.82</v>
      </c>
      <c r="O121" s="100"/>
      <c r="P121" s="105">
        <v>225.0</v>
      </c>
      <c r="Q121" s="105"/>
      <c r="R121" s="105">
        <v>77.25</v>
      </c>
      <c r="S121" s="105">
        <v>2.0</v>
      </c>
      <c r="T121" s="105">
        <v>28.0</v>
      </c>
      <c r="U121" s="105">
        <v>32.5</v>
      </c>
      <c r="V121" s="105">
        <v>3.0</v>
      </c>
      <c r="W121" s="105">
        <v>10.6</v>
      </c>
      <c r="X121" s="105"/>
      <c r="Y121" s="86">
        <f t="shared" si="2"/>
        <v>378.35</v>
      </c>
      <c r="Z121" s="86">
        <f t="shared" si="3"/>
        <v>3829.17</v>
      </c>
      <c r="AA121" s="106"/>
      <c r="AB121" s="105"/>
      <c r="AC121" s="105">
        <v>54298.0</v>
      </c>
      <c r="AD121" s="105"/>
      <c r="AE121" s="105">
        <v>0.0</v>
      </c>
      <c r="AF121" s="105">
        <v>3282.88</v>
      </c>
      <c r="AG121" s="99">
        <v>0.0</v>
      </c>
      <c r="AH121" s="86">
        <f t="shared" si="4"/>
        <v>3282.88</v>
      </c>
      <c r="AI121" s="100"/>
      <c r="AJ121" s="105">
        <v>4.75</v>
      </c>
      <c r="AK121" s="105">
        <v>95.0</v>
      </c>
      <c r="AL121" s="105">
        <v>225.0</v>
      </c>
      <c r="AM121" s="105">
        <v>71.1</v>
      </c>
      <c r="AN121" s="105">
        <v>3.0</v>
      </c>
      <c r="AO121" s="105"/>
      <c r="AP121" s="105"/>
      <c r="AQ121" s="105"/>
      <c r="AR121" s="105"/>
      <c r="AS121" s="86">
        <f t="shared" si="5"/>
        <v>398.85</v>
      </c>
      <c r="AT121" s="86">
        <f t="shared" si="6"/>
        <v>3681.73</v>
      </c>
    </row>
    <row r="122" ht="15.75" customHeight="1">
      <c r="A122" s="95">
        <v>44358.0</v>
      </c>
      <c r="B122" s="96" t="s">
        <v>57</v>
      </c>
      <c r="C122" s="96">
        <v>5679580.0</v>
      </c>
      <c r="D122" s="89"/>
      <c r="E122" s="96" t="s">
        <v>58</v>
      </c>
      <c r="F122" s="104"/>
      <c r="G122" s="105">
        <v>135.0</v>
      </c>
      <c r="H122" s="104"/>
      <c r="I122" s="104"/>
      <c r="J122" s="105">
        <v>47514.95</v>
      </c>
      <c r="K122" s="105">
        <v>2850.9</v>
      </c>
      <c r="L122" s="99" t="s">
        <v>60</v>
      </c>
      <c r="M122" s="105">
        <v>50.0</v>
      </c>
      <c r="N122" s="86">
        <f t="shared" si="1"/>
        <v>2900.9</v>
      </c>
      <c r="O122" s="100"/>
      <c r="P122" s="105"/>
      <c r="Q122" s="105"/>
      <c r="R122" s="105">
        <v>77.25</v>
      </c>
      <c r="S122" s="105">
        <v>2.0</v>
      </c>
      <c r="T122" s="105">
        <v>28.0</v>
      </c>
      <c r="U122" s="105">
        <v>87.75</v>
      </c>
      <c r="V122" s="105">
        <v>3.0</v>
      </c>
      <c r="W122" s="105">
        <v>10.6</v>
      </c>
      <c r="X122" s="105"/>
      <c r="Y122" s="86">
        <f t="shared" si="2"/>
        <v>208.6</v>
      </c>
      <c r="Z122" s="86">
        <f t="shared" si="3"/>
        <v>3244.5</v>
      </c>
      <c r="AA122" s="106"/>
      <c r="AB122" s="105"/>
      <c r="AC122" s="105">
        <v>46566.95</v>
      </c>
      <c r="AD122" s="105"/>
      <c r="AE122" s="105">
        <v>0.0</v>
      </c>
      <c r="AF122" s="105">
        <v>2844.02</v>
      </c>
      <c r="AG122" s="99">
        <v>0.0</v>
      </c>
      <c r="AH122" s="86">
        <f t="shared" si="4"/>
        <v>2844.02</v>
      </c>
      <c r="AI122" s="100"/>
      <c r="AJ122" s="105">
        <v>4.75</v>
      </c>
      <c r="AK122" s="105">
        <v>95.0</v>
      </c>
      <c r="AL122" s="105"/>
      <c r="AM122" s="105">
        <v>62.41</v>
      </c>
      <c r="AN122" s="105">
        <v>3.0</v>
      </c>
      <c r="AO122" s="105"/>
      <c r="AP122" s="105"/>
      <c r="AQ122" s="105"/>
      <c r="AR122" s="105"/>
      <c r="AS122" s="86">
        <f t="shared" si="5"/>
        <v>165.16</v>
      </c>
      <c r="AT122" s="86">
        <f t="shared" si="6"/>
        <v>3009.18</v>
      </c>
    </row>
    <row r="123" ht="15.75" customHeight="1">
      <c r="A123" s="95">
        <v>44358.0</v>
      </c>
      <c r="B123" s="96" t="s">
        <v>57</v>
      </c>
      <c r="C123" s="96">
        <v>5682751.0</v>
      </c>
      <c r="D123" s="89"/>
      <c r="E123" s="96" t="s">
        <v>58</v>
      </c>
      <c r="F123" s="104"/>
      <c r="G123" s="105">
        <v>50.0</v>
      </c>
      <c r="H123" s="104"/>
      <c r="I123" s="104"/>
      <c r="J123" s="105">
        <v>22048.0</v>
      </c>
      <c r="K123" s="105">
        <v>1322.88</v>
      </c>
      <c r="L123" s="99" t="s">
        <v>63</v>
      </c>
      <c r="M123" s="105">
        <v>125.0</v>
      </c>
      <c r="N123" s="86">
        <f t="shared" si="1"/>
        <v>1447.88</v>
      </c>
      <c r="O123" s="100"/>
      <c r="P123" s="105">
        <v>225.0</v>
      </c>
      <c r="Q123" s="105"/>
      <c r="R123" s="105">
        <v>85.25</v>
      </c>
      <c r="S123" s="105">
        <v>2.0</v>
      </c>
      <c r="T123" s="105">
        <v>28.0</v>
      </c>
      <c r="U123" s="105">
        <v>32.5</v>
      </c>
      <c r="V123" s="105">
        <v>3.0</v>
      </c>
      <c r="W123" s="105">
        <v>10.6</v>
      </c>
      <c r="X123" s="105"/>
      <c r="Y123" s="86">
        <f t="shared" si="2"/>
        <v>386.35</v>
      </c>
      <c r="Z123" s="86">
        <f t="shared" si="3"/>
        <v>1884.23</v>
      </c>
      <c r="AA123" s="106"/>
      <c r="AB123" s="105"/>
      <c r="AC123" s="105"/>
      <c r="AD123" s="105"/>
      <c r="AE123" s="105">
        <v>22048.0</v>
      </c>
      <c r="AF123" s="105">
        <v>1447.88</v>
      </c>
      <c r="AG123" s="99">
        <v>0.0</v>
      </c>
      <c r="AH123" s="86">
        <f t="shared" si="4"/>
        <v>1447.88</v>
      </c>
      <c r="AI123" s="100"/>
      <c r="AJ123" s="105">
        <v>4.75</v>
      </c>
      <c r="AK123" s="105">
        <v>103.0</v>
      </c>
      <c r="AL123" s="105">
        <v>225.0</v>
      </c>
      <c r="AM123" s="105">
        <v>71.1</v>
      </c>
      <c r="AN123" s="105">
        <v>3.0</v>
      </c>
      <c r="AO123" s="105"/>
      <c r="AP123" s="105"/>
      <c r="AQ123" s="105">
        <v>4.7</v>
      </c>
      <c r="AR123" s="105"/>
      <c r="AS123" s="86">
        <f t="shared" si="5"/>
        <v>411.55</v>
      </c>
      <c r="AT123" s="86">
        <f t="shared" si="6"/>
        <v>1859.43</v>
      </c>
    </row>
    <row r="124" ht="15.75" customHeight="1">
      <c r="A124" s="95">
        <v>44358.0</v>
      </c>
      <c r="B124" s="96" t="s">
        <v>57</v>
      </c>
      <c r="C124" s="96">
        <v>5726121.0</v>
      </c>
      <c r="D124" s="89"/>
      <c r="E124" s="96" t="s">
        <v>58</v>
      </c>
      <c r="F124" s="104"/>
      <c r="G124" s="105">
        <v>110.0</v>
      </c>
      <c r="H124" s="104"/>
      <c r="I124" s="104"/>
      <c r="J124" s="105">
        <v>78139.0</v>
      </c>
      <c r="K124" s="105">
        <v>4688.34</v>
      </c>
      <c r="L124" s="99" t="s">
        <v>60</v>
      </c>
      <c r="M124" s="105">
        <v>50.0</v>
      </c>
      <c r="N124" s="86">
        <f t="shared" si="1"/>
        <v>4738.34</v>
      </c>
      <c r="O124" s="100"/>
      <c r="P124" s="105">
        <v>225.0</v>
      </c>
      <c r="Q124" s="105"/>
      <c r="R124" s="105">
        <v>77.25</v>
      </c>
      <c r="S124" s="105"/>
      <c r="T124" s="105">
        <v>28.0</v>
      </c>
      <c r="U124" s="105">
        <v>32.5</v>
      </c>
      <c r="V124" s="105">
        <v>3.0</v>
      </c>
      <c r="W124" s="105">
        <v>10.6</v>
      </c>
      <c r="X124" s="105"/>
      <c r="Y124" s="86">
        <f t="shared" si="2"/>
        <v>376.35</v>
      </c>
      <c r="Z124" s="86">
        <f t="shared" si="3"/>
        <v>5224.69</v>
      </c>
      <c r="AA124" s="106"/>
      <c r="AB124" s="105"/>
      <c r="AC124" s="105">
        <v>77540.0</v>
      </c>
      <c r="AD124" s="105"/>
      <c r="AE124" s="105">
        <v>0.0</v>
      </c>
      <c r="AF124" s="105">
        <v>4702.4</v>
      </c>
      <c r="AG124" s="99">
        <v>0.0</v>
      </c>
      <c r="AH124" s="86">
        <f t="shared" si="4"/>
        <v>4702.4</v>
      </c>
      <c r="AI124" s="100"/>
      <c r="AJ124" s="105">
        <v>4.75</v>
      </c>
      <c r="AK124" s="105">
        <v>73.0</v>
      </c>
      <c r="AL124" s="105">
        <v>225.0</v>
      </c>
      <c r="AM124" s="105">
        <v>71.1</v>
      </c>
      <c r="AN124" s="105">
        <v>3.0</v>
      </c>
      <c r="AO124" s="105"/>
      <c r="AP124" s="105"/>
      <c r="AQ124" s="105"/>
      <c r="AR124" s="105"/>
      <c r="AS124" s="86">
        <f t="shared" si="5"/>
        <v>376.85</v>
      </c>
      <c r="AT124" s="86">
        <f t="shared" si="6"/>
        <v>5079.25</v>
      </c>
    </row>
    <row r="125" ht="15.75" customHeight="1">
      <c r="A125" s="95">
        <v>44358.0</v>
      </c>
      <c r="B125" s="96" t="s">
        <v>57</v>
      </c>
      <c r="C125" s="96">
        <v>5798024.0</v>
      </c>
      <c r="D125" s="89"/>
      <c r="E125" s="96" t="s">
        <v>58</v>
      </c>
      <c r="F125" s="104"/>
      <c r="G125" s="105">
        <v>135.0</v>
      </c>
      <c r="H125" s="104"/>
      <c r="I125" s="105"/>
      <c r="J125" s="105">
        <v>70364.0</v>
      </c>
      <c r="K125" s="105">
        <v>4221.84</v>
      </c>
      <c r="L125" s="99" t="s">
        <v>60</v>
      </c>
      <c r="M125" s="105">
        <v>50.0</v>
      </c>
      <c r="N125" s="86">
        <f t="shared" si="1"/>
        <v>4271.84</v>
      </c>
      <c r="O125" s="100"/>
      <c r="P125" s="105"/>
      <c r="Q125" s="105"/>
      <c r="R125" s="105">
        <v>77.25</v>
      </c>
      <c r="S125" s="105">
        <v>2.0</v>
      </c>
      <c r="T125" s="105"/>
      <c r="U125" s="105"/>
      <c r="V125" s="105">
        <v>3.0</v>
      </c>
      <c r="W125" s="105">
        <v>10.6</v>
      </c>
      <c r="X125" s="105">
        <v>7.35</v>
      </c>
      <c r="Y125" s="86">
        <f t="shared" si="2"/>
        <v>100.2</v>
      </c>
      <c r="Z125" s="86">
        <f t="shared" si="3"/>
        <v>4507.04</v>
      </c>
      <c r="AA125" s="106"/>
      <c r="AB125" s="105"/>
      <c r="AC125" s="105">
        <v>39675.0</v>
      </c>
      <c r="AD125" s="105"/>
      <c r="AE125" s="105">
        <v>0.0</v>
      </c>
      <c r="AF125" s="105">
        <v>2430.5</v>
      </c>
      <c r="AG125" s="99">
        <v>0.0</v>
      </c>
      <c r="AH125" s="86">
        <f t="shared" si="4"/>
        <v>2430.5</v>
      </c>
      <c r="AI125" s="100"/>
      <c r="AJ125" s="105">
        <v>4.75</v>
      </c>
      <c r="AK125" s="105">
        <v>75.0</v>
      </c>
      <c r="AL125" s="105"/>
      <c r="AM125" s="105">
        <v>6.1</v>
      </c>
      <c r="AN125" s="105">
        <v>3.0</v>
      </c>
      <c r="AO125" s="105"/>
      <c r="AP125" s="105"/>
      <c r="AQ125" s="105"/>
      <c r="AR125" s="105"/>
      <c r="AS125" s="86">
        <f t="shared" si="5"/>
        <v>88.85</v>
      </c>
      <c r="AT125" s="86">
        <f t="shared" si="6"/>
        <v>2519.35</v>
      </c>
    </row>
    <row r="126" ht="15.75" customHeight="1">
      <c r="A126" s="95">
        <v>44358.0</v>
      </c>
      <c r="B126" s="96" t="s">
        <v>57</v>
      </c>
      <c r="C126" s="96">
        <v>5383072.0</v>
      </c>
      <c r="D126" s="89"/>
      <c r="E126" s="96" t="s">
        <v>58</v>
      </c>
      <c r="F126" s="104"/>
      <c r="G126" s="105">
        <v>50.0</v>
      </c>
      <c r="H126" s="104"/>
      <c r="I126" s="105">
        <v>32525.0</v>
      </c>
      <c r="J126" s="105">
        <v>14936.0</v>
      </c>
      <c r="K126" s="105"/>
      <c r="L126" s="99">
        <v>0.0</v>
      </c>
      <c r="M126" s="105"/>
      <c r="N126" s="86">
        <f t="shared" si="1"/>
        <v>0</v>
      </c>
      <c r="O126" s="100"/>
      <c r="P126" s="105"/>
      <c r="Q126" s="105"/>
      <c r="R126" s="105">
        <v>85.25</v>
      </c>
      <c r="S126" s="105"/>
      <c r="T126" s="105"/>
      <c r="U126" s="105"/>
      <c r="V126" s="105">
        <v>3.0</v>
      </c>
      <c r="W126" s="105">
        <v>10.6</v>
      </c>
      <c r="X126" s="105">
        <v>7.35</v>
      </c>
      <c r="Y126" s="86">
        <f t="shared" si="2"/>
        <v>106.2</v>
      </c>
      <c r="Z126" s="86">
        <f t="shared" si="3"/>
        <v>156.2</v>
      </c>
      <c r="AA126" s="106"/>
      <c r="AB126" s="105"/>
      <c r="AC126" s="105"/>
      <c r="AD126" s="105"/>
      <c r="AE126" s="105">
        <v>0.0</v>
      </c>
      <c r="AF126" s="105"/>
      <c r="AG126" s="99">
        <v>0.0</v>
      </c>
      <c r="AH126" s="86" t="str">
        <f t="shared" si="4"/>
        <v/>
      </c>
      <c r="AI126" s="100"/>
      <c r="AJ126" s="105">
        <v>4.75</v>
      </c>
      <c r="AK126" s="105">
        <v>101.0</v>
      </c>
      <c r="AL126" s="105"/>
      <c r="AM126" s="105">
        <v>3.1</v>
      </c>
      <c r="AN126" s="105">
        <v>3.0</v>
      </c>
      <c r="AO126" s="105"/>
      <c r="AP126" s="105"/>
      <c r="AQ126" s="105"/>
      <c r="AR126" s="105"/>
      <c r="AS126" s="86">
        <f t="shared" si="5"/>
        <v>111.85</v>
      </c>
      <c r="AT126" s="86">
        <f t="shared" si="6"/>
        <v>111.85</v>
      </c>
    </row>
    <row r="127" ht="15.75" customHeight="1">
      <c r="A127" s="95">
        <v>44358.0</v>
      </c>
      <c r="B127" s="96" t="s">
        <v>57</v>
      </c>
      <c r="C127" s="96">
        <v>5507747.0</v>
      </c>
      <c r="D127" s="89"/>
      <c r="E127" s="96" t="s">
        <v>58</v>
      </c>
      <c r="F127" s="104"/>
      <c r="G127" s="105">
        <v>125.0</v>
      </c>
      <c r="H127" s="104"/>
      <c r="I127" s="105">
        <v>190000.0</v>
      </c>
      <c r="J127" s="105">
        <v>109415.0</v>
      </c>
      <c r="K127" s="105">
        <v>6564.9</v>
      </c>
      <c r="L127" s="99" t="s">
        <v>60</v>
      </c>
      <c r="M127" s="105">
        <v>50.0</v>
      </c>
      <c r="N127" s="86">
        <f t="shared" si="1"/>
        <v>6614.9</v>
      </c>
      <c r="O127" s="100"/>
      <c r="P127" s="105"/>
      <c r="Q127" s="105"/>
      <c r="R127" s="105">
        <v>77.25</v>
      </c>
      <c r="S127" s="105"/>
      <c r="T127" s="105"/>
      <c r="U127" s="105"/>
      <c r="V127" s="105">
        <v>3.0</v>
      </c>
      <c r="W127" s="105">
        <v>10.6</v>
      </c>
      <c r="X127" s="105">
        <v>7.35</v>
      </c>
      <c r="Y127" s="86">
        <f t="shared" si="2"/>
        <v>98.2</v>
      </c>
      <c r="Z127" s="86">
        <f t="shared" si="3"/>
        <v>6838.1</v>
      </c>
      <c r="AA127" s="106"/>
      <c r="AB127" s="105"/>
      <c r="AC127" s="105">
        <v>109290.0</v>
      </c>
      <c r="AD127" s="105"/>
      <c r="AE127" s="105">
        <v>0.0</v>
      </c>
      <c r="AF127" s="105">
        <v>6607.4</v>
      </c>
      <c r="AG127" s="99">
        <v>0.0</v>
      </c>
      <c r="AH127" s="86">
        <f t="shared" si="4"/>
        <v>6607.4</v>
      </c>
      <c r="AI127" s="100"/>
      <c r="AJ127" s="105">
        <v>4.75</v>
      </c>
      <c r="AK127" s="105">
        <v>93.0</v>
      </c>
      <c r="AL127" s="105"/>
      <c r="AM127" s="105">
        <v>1.6</v>
      </c>
      <c r="AN127" s="105">
        <v>3.0</v>
      </c>
      <c r="AO127" s="105"/>
      <c r="AP127" s="105"/>
      <c r="AQ127" s="105"/>
      <c r="AR127" s="105"/>
      <c r="AS127" s="86">
        <f t="shared" si="5"/>
        <v>102.35</v>
      </c>
      <c r="AT127" s="86">
        <f t="shared" si="6"/>
        <v>6709.75</v>
      </c>
    </row>
    <row r="128" ht="15.75" customHeight="1">
      <c r="A128" s="95">
        <v>44365.0</v>
      </c>
      <c r="B128" s="96" t="s">
        <v>57</v>
      </c>
      <c r="C128" s="96">
        <v>5657286.0</v>
      </c>
      <c r="D128" s="89"/>
      <c r="E128" s="96" t="s">
        <v>58</v>
      </c>
      <c r="F128" s="104"/>
      <c r="G128" s="105">
        <v>135.0</v>
      </c>
      <c r="H128" s="104"/>
      <c r="I128" s="105"/>
      <c r="J128" s="105">
        <v>44323.0</v>
      </c>
      <c r="K128" s="105">
        <v>2659.38</v>
      </c>
      <c r="L128" s="99" t="s">
        <v>60</v>
      </c>
      <c r="M128" s="105">
        <v>50.0</v>
      </c>
      <c r="N128" s="86">
        <f t="shared" si="1"/>
        <v>2709.38</v>
      </c>
      <c r="O128" s="100"/>
      <c r="P128" s="105">
        <v>225.0</v>
      </c>
      <c r="Q128" s="105"/>
      <c r="R128" s="105">
        <v>77.25</v>
      </c>
      <c r="S128" s="105">
        <v>2.0</v>
      </c>
      <c r="T128" s="105">
        <v>28.0</v>
      </c>
      <c r="U128" s="105">
        <v>87.75</v>
      </c>
      <c r="V128" s="105">
        <v>3.0</v>
      </c>
      <c r="W128" s="105">
        <v>10.6</v>
      </c>
      <c r="X128" s="105"/>
      <c r="Y128" s="86">
        <f t="shared" si="2"/>
        <v>433.6</v>
      </c>
      <c r="Z128" s="86">
        <f t="shared" si="3"/>
        <v>3277.98</v>
      </c>
      <c r="AA128" s="106"/>
      <c r="AB128" s="105"/>
      <c r="AC128" s="105">
        <v>46420.99</v>
      </c>
      <c r="AD128" s="105"/>
      <c r="AE128" s="105">
        <v>0.0</v>
      </c>
      <c r="AF128" s="105">
        <v>2835.26</v>
      </c>
      <c r="AG128" s="99">
        <v>0.0</v>
      </c>
      <c r="AH128" s="86">
        <f t="shared" si="4"/>
        <v>2835.26</v>
      </c>
      <c r="AI128" s="100"/>
      <c r="AJ128" s="105">
        <v>4.75</v>
      </c>
      <c r="AK128" s="105">
        <v>75.0</v>
      </c>
      <c r="AL128" s="105">
        <v>225.0</v>
      </c>
      <c r="AM128" s="105">
        <v>71.1</v>
      </c>
      <c r="AN128" s="105">
        <v>3.0</v>
      </c>
      <c r="AO128" s="105"/>
      <c r="AP128" s="105"/>
      <c r="AQ128" s="105"/>
      <c r="AR128" s="105"/>
      <c r="AS128" s="86">
        <f t="shared" si="5"/>
        <v>378.85</v>
      </c>
      <c r="AT128" s="86">
        <f t="shared" si="6"/>
        <v>3214.11</v>
      </c>
    </row>
    <row r="129" ht="15.75" customHeight="1">
      <c r="A129" s="95">
        <v>44365.0</v>
      </c>
      <c r="B129" s="96" t="s">
        <v>57</v>
      </c>
      <c r="C129" s="96">
        <v>5267947.0</v>
      </c>
      <c r="D129" s="89"/>
      <c r="E129" s="96" t="s">
        <v>58</v>
      </c>
      <c r="F129" s="104"/>
      <c r="G129" s="105">
        <v>135.0</v>
      </c>
      <c r="H129" s="104"/>
      <c r="I129" s="105">
        <v>26200.0</v>
      </c>
      <c r="J129" s="105">
        <v>11091.0</v>
      </c>
      <c r="K129" s="105">
        <v>665.46</v>
      </c>
      <c r="L129" s="99" t="s">
        <v>60</v>
      </c>
      <c r="M129" s="105">
        <v>50.0</v>
      </c>
      <c r="N129" s="86">
        <f t="shared" si="1"/>
        <v>715.46</v>
      </c>
      <c r="O129" s="100"/>
      <c r="P129" s="105">
        <v>225.0</v>
      </c>
      <c r="Q129" s="105"/>
      <c r="R129" s="105">
        <v>85.25</v>
      </c>
      <c r="S129" s="105">
        <v>2.0</v>
      </c>
      <c r="T129" s="105">
        <v>28.0</v>
      </c>
      <c r="U129" s="105">
        <v>87.75</v>
      </c>
      <c r="V129" s="105">
        <v>3.0</v>
      </c>
      <c r="W129" s="105">
        <v>10.6</v>
      </c>
      <c r="X129" s="105"/>
      <c r="Y129" s="86">
        <f t="shared" si="2"/>
        <v>441.6</v>
      </c>
      <c r="Z129" s="86">
        <f t="shared" si="3"/>
        <v>1292.06</v>
      </c>
      <c r="AA129" s="106"/>
      <c r="AB129" s="105"/>
      <c r="AC129" s="105">
        <v>10291.0</v>
      </c>
      <c r="AD129" s="105"/>
      <c r="AE129" s="105">
        <v>0.0</v>
      </c>
      <c r="AF129" s="105">
        <v>667.46</v>
      </c>
      <c r="AG129" s="99">
        <v>0.0</v>
      </c>
      <c r="AH129" s="86">
        <f t="shared" si="4"/>
        <v>667.46</v>
      </c>
      <c r="AI129" s="100"/>
      <c r="AJ129" s="105">
        <v>4.75</v>
      </c>
      <c r="AK129" s="105">
        <v>103.0</v>
      </c>
      <c r="AL129" s="105">
        <v>225.0</v>
      </c>
      <c r="AM129" s="105">
        <v>114.2</v>
      </c>
      <c r="AN129" s="105">
        <v>6.0</v>
      </c>
      <c r="AO129" s="105"/>
      <c r="AP129" s="105"/>
      <c r="AQ129" s="105"/>
      <c r="AR129" s="105"/>
      <c r="AS129" s="86">
        <f t="shared" si="5"/>
        <v>452.95</v>
      </c>
      <c r="AT129" s="86">
        <f t="shared" si="6"/>
        <v>1120.41</v>
      </c>
    </row>
    <row r="130" ht="15.75" customHeight="1">
      <c r="A130" s="95">
        <v>44365.0</v>
      </c>
      <c r="B130" s="96" t="s">
        <v>57</v>
      </c>
      <c r="C130" s="96">
        <v>5322741.0</v>
      </c>
      <c r="D130" s="89"/>
      <c r="E130" s="96" t="s">
        <v>58</v>
      </c>
      <c r="F130" s="104"/>
      <c r="G130" s="105">
        <v>135.0</v>
      </c>
      <c r="H130" s="104"/>
      <c r="I130" s="105"/>
      <c r="J130" s="105">
        <v>37191.6</v>
      </c>
      <c r="K130" s="105">
        <v>2231.5</v>
      </c>
      <c r="L130" s="99" t="s">
        <v>60</v>
      </c>
      <c r="M130" s="105">
        <v>50.0</v>
      </c>
      <c r="N130" s="86">
        <f t="shared" si="1"/>
        <v>2281.5</v>
      </c>
      <c r="O130" s="100"/>
      <c r="P130" s="105">
        <v>225.0</v>
      </c>
      <c r="Q130" s="105"/>
      <c r="R130" s="105">
        <v>85.25</v>
      </c>
      <c r="S130" s="105">
        <v>2.0</v>
      </c>
      <c r="T130" s="105">
        <v>28.0</v>
      </c>
      <c r="U130" s="105">
        <v>32.5</v>
      </c>
      <c r="V130" s="105">
        <v>3.0</v>
      </c>
      <c r="W130" s="105">
        <v>10.6</v>
      </c>
      <c r="X130" s="105"/>
      <c r="Y130" s="86">
        <f t="shared" si="2"/>
        <v>386.35</v>
      </c>
      <c r="Z130" s="86">
        <f t="shared" si="3"/>
        <v>2802.85</v>
      </c>
      <c r="AA130" s="106"/>
      <c r="AB130" s="105"/>
      <c r="AC130" s="105">
        <v>31470.6</v>
      </c>
      <c r="AD130" s="105"/>
      <c r="AE130" s="105">
        <v>0.0</v>
      </c>
      <c r="AF130" s="105">
        <v>50.0</v>
      </c>
      <c r="AG130" s="99">
        <v>0.0</v>
      </c>
      <c r="AH130" s="86">
        <f t="shared" si="4"/>
        <v>50</v>
      </c>
      <c r="AI130" s="100"/>
      <c r="AJ130" s="105">
        <v>4.75</v>
      </c>
      <c r="AK130" s="105">
        <v>93.0</v>
      </c>
      <c r="AL130" s="105">
        <v>225.0</v>
      </c>
      <c r="AM130" s="105">
        <v>71.1</v>
      </c>
      <c r="AN130" s="105">
        <v>3.0</v>
      </c>
      <c r="AO130" s="105"/>
      <c r="AP130" s="105"/>
      <c r="AQ130" s="105">
        <v>4.7</v>
      </c>
      <c r="AR130" s="105"/>
      <c r="AS130" s="86">
        <f t="shared" si="5"/>
        <v>401.55</v>
      </c>
      <c r="AT130" s="86">
        <f t="shared" si="6"/>
        <v>451.55</v>
      </c>
    </row>
    <row r="131" ht="15.75" customHeight="1">
      <c r="A131" s="95">
        <v>44365.0</v>
      </c>
      <c r="B131" s="96" t="s">
        <v>57</v>
      </c>
      <c r="C131" s="96">
        <v>5401189.0</v>
      </c>
      <c r="D131" s="89"/>
      <c r="E131" s="96" t="s">
        <v>58</v>
      </c>
      <c r="F131" s="104"/>
      <c r="G131" s="105">
        <v>135.0</v>
      </c>
      <c r="H131" s="104"/>
      <c r="I131" s="105"/>
      <c r="J131" s="105">
        <v>22710.0</v>
      </c>
      <c r="K131" s="105">
        <v>1362.6</v>
      </c>
      <c r="L131" s="99" t="s">
        <v>60</v>
      </c>
      <c r="M131" s="105">
        <v>50.0</v>
      </c>
      <c r="N131" s="86">
        <f t="shared" si="1"/>
        <v>1412.6</v>
      </c>
      <c r="O131" s="100"/>
      <c r="P131" s="105">
        <v>225.0</v>
      </c>
      <c r="Q131" s="105"/>
      <c r="R131" s="105">
        <v>85.25</v>
      </c>
      <c r="S131" s="105">
        <v>2.0</v>
      </c>
      <c r="T131" s="105">
        <v>28.0</v>
      </c>
      <c r="U131" s="105">
        <v>22.5</v>
      </c>
      <c r="V131" s="105">
        <v>3.0</v>
      </c>
      <c r="W131" s="105">
        <v>10.6</v>
      </c>
      <c r="X131" s="105"/>
      <c r="Y131" s="86">
        <f t="shared" si="2"/>
        <v>376.35</v>
      </c>
      <c r="Z131" s="86">
        <f t="shared" si="3"/>
        <v>1923.95</v>
      </c>
      <c r="AA131" s="106"/>
      <c r="AB131" s="105"/>
      <c r="AC131" s="105">
        <v>22710.0</v>
      </c>
      <c r="AD131" s="105"/>
      <c r="AE131" s="105">
        <v>0.0</v>
      </c>
      <c r="AF131" s="105">
        <v>1412.6</v>
      </c>
      <c r="AG131" s="99">
        <v>0.0</v>
      </c>
      <c r="AH131" s="86">
        <f t="shared" si="4"/>
        <v>1412.6</v>
      </c>
      <c r="AI131" s="100"/>
      <c r="AJ131" s="105">
        <v>4.75</v>
      </c>
      <c r="AK131" s="105">
        <v>103.0</v>
      </c>
      <c r="AL131" s="105">
        <v>225.0</v>
      </c>
      <c r="AM131" s="105">
        <v>61.1</v>
      </c>
      <c r="AN131" s="105">
        <v>3.0</v>
      </c>
      <c r="AO131" s="105"/>
      <c r="AP131" s="105"/>
      <c r="AQ131" s="105">
        <v>4.7</v>
      </c>
      <c r="AR131" s="105"/>
      <c r="AS131" s="86">
        <f t="shared" si="5"/>
        <v>401.55</v>
      </c>
      <c r="AT131" s="86">
        <f t="shared" si="6"/>
        <v>1814.15</v>
      </c>
    </row>
    <row r="132" ht="15.75" customHeight="1">
      <c r="A132" s="95">
        <v>44365.0</v>
      </c>
      <c r="B132" s="96" t="s">
        <v>57</v>
      </c>
      <c r="C132" s="96">
        <v>5510944.0</v>
      </c>
      <c r="D132" s="89"/>
      <c r="E132" s="96" t="s">
        <v>58</v>
      </c>
      <c r="F132" s="104"/>
      <c r="G132" s="105">
        <v>62.5</v>
      </c>
      <c r="H132" s="104"/>
      <c r="I132" s="105">
        <v>18000.0</v>
      </c>
      <c r="J132" s="105">
        <v>29785.0</v>
      </c>
      <c r="K132" s="105"/>
      <c r="L132" s="99">
        <v>0.0</v>
      </c>
      <c r="M132" s="105"/>
      <c r="N132" s="86">
        <f t="shared" si="1"/>
        <v>0</v>
      </c>
      <c r="O132" s="100"/>
      <c r="P132" s="105"/>
      <c r="Q132" s="105"/>
      <c r="R132" s="105">
        <v>85.25</v>
      </c>
      <c r="S132" s="105"/>
      <c r="T132" s="105">
        <v>28.0</v>
      </c>
      <c r="U132" s="105">
        <v>32.5</v>
      </c>
      <c r="V132" s="105">
        <v>3.0</v>
      </c>
      <c r="W132" s="105">
        <v>10.6</v>
      </c>
      <c r="X132" s="105"/>
      <c r="Y132" s="86">
        <f t="shared" si="2"/>
        <v>159.35</v>
      </c>
      <c r="Z132" s="86">
        <f t="shared" si="3"/>
        <v>221.85</v>
      </c>
      <c r="AA132" s="106"/>
      <c r="AB132" s="105"/>
      <c r="AC132" s="105"/>
      <c r="AD132" s="105"/>
      <c r="AE132" s="105">
        <v>0.0</v>
      </c>
      <c r="AF132" s="105"/>
      <c r="AG132" s="99">
        <v>0.0</v>
      </c>
      <c r="AH132" s="86" t="str">
        <f t="shared" si="4"/>
        <v/>
      </c>
      <c r="AI132" s="100"/>
      <c r="AJ132" s="105">
        <v>4.75</v>
      </c>
      <c r="AK132" s="105">
        <v>101.0</v>
      </c>
      <c r="AL132" s="105"/>
      <c r="AM132" s="105">
        <v>88.29</v>
      </c>
      <c r="AN132" s="105">
        <v>3.0</v>
      </c>
      <c r="AO132" s="105"/>
      <c r="AP132" s="105"/>
      <c r="AQ132" s="105"/>
      <c r="AR132" s="105"/>
      <c r="AS132" s="86">
        <f t="shared" si="5"/>
        <v>197.04</v>
      </c>
      <c r="AT132" s="86">
        <f t="shared" si="6"/>
        <v>197.04</v>
      </c>
    </row>
    <row r="133" ht="15.75" customHeight="1">
      <c r="A133" s="95">
        <v>44365.0</v>
      </c>
      <c r="B133" s="96" t="s">
        <v>57</v>
      </c>
      <c r="C133" s="96">
        <v>5552337.0</v>
      </c>
      <c r="D133" s="89"/>
      <c r="E133" s="96" t="s">
        <v>58</v>
      </c>
      <c r="F133" s="104"/>
      <c r="G133" s="105">
        <v>135.0</v>
      </c>
      <c r="H133" s="104"/>
      <c r="I133" s="105">
        <v>10775.0</v>
      </c>
      <c r="J133" s="105">
        <v>7330.0</v>
      </c>
      <c r="K133" s="105">
        <v>439.8</v>
      </c>
      <c r="L133" s="99" t="s">
        <v>60</v>
      </c>
      <c r="M133" s="105">
        <v>50.0</v>
      </c>
      <c r="N133" s="86">
        <f t="shared" si="1"/>
        <v>489.8</v>
      </c>
      <c r="O133" s="100"/>
      <c r="P133" s="105"/>
      <c r="Q133" s="105"/>
      <c r="R133" s="105">
        <v>85.25</v>
      </c>
      <c r="S133" s="105">
        <v>2.0</v>
      </c>
      <c r="T133" s="105"/>
      <c r="U133" s="105"/>
      <c r="V133" s="105">
        <v>3.0</v>
      </c>
      <c r="W133" s="105">
        <v>10.6</v>
      </c>
      <c r="X133" s="105">
        <v>7.35</v>
      </c>
      <c r="Y133" s="86">
        <f t="shared" si="2"/>
        <v>108.2</v>
      </c>
      <c r="Z133" s="86">
        <f t="shared" si="3"/>
        <v>733</v>
      </c>
      <c r="AA133" s="106"/>
      <c r="AB133" s="105"/>
      <c r="AC133" s="105">
        <v>6220.0</v>
      </c>
      <c r="AD133" s="105"/>
      <c r="AE133" s="105">
        <v>0.0</v>
      </c>
      <c r="AF133" s="105">
        <v>373.2</v>
      </c>
      <c r="AG133" s="99">
        <v>0.0</v>
      </c>
      <c r="AH133" s="86">
        <f t="shared" si="4"/>
        <v>373.2</v>
      </c>
      <c r="AI133" s="100"/>
      <c r="AJ133" s="105">
        <v>4.75</v>
      </c>
      <c r="AK133" s="105">
        <v>103.0</v>
      </c>
      <c r="AL133" s="105"/>
      <c r="AM133" s="105">
        <v>1.6</v>
      </c>
      <c r="AN133" s="105">
        <v>3.0</v>
      </c>
      <c r="AO133" s="105"/>
      <c r="AP133" s="105"/>
      <c r="AQ133" s="105"/>
      <c r="AR133" s="105"/>
      <c r="AS133" s="86">
        <f t="shared" si="5"/>
        <v>112.35</v>
      </c>
      <c r="AT133" s="86">
        <f t="shared" si="6"/>
        <v>485.55</v>
      </c>
    </row>
    <row r="134" ht="15.75" customHeight="1">
      <c r="A134" s="95">
        <v>44365.0</v>
      </c>
      <c r="B134" s="96" t="s">
        <v>57</v>
      </c>
      <c r="C134" s="96">
        <v>5559091.0</v>
      </c>
      <c r="D134" s="89"/>
      <c r="E134" s="96" t="s">
        <v>58</v>
      </c>
      <c r="F134" s="104"/>
      <c r="G134" s="105">
        <v>135.0</v>
      </c>
      <c r="H134" s="104"/>
      <c r="I134" s="105"/>
      <c r="J134" s="105">
        <v>17818.6</v>
      </c>
      <c r="K134" s="105">
        <v>1069.12</v>
      </c>
      <c r="L134" s="99" t="s">
        <v>60</v>
      </c>
      <c r="M134" s="105">
        <v>50.0</v>
      </c>
      <c r="N134" s="86">
        <f t="shared" si="1"/>
        <v>1119.12</v>
      </c>
      <c r="O134" s="100"/>
      <c r="P134" s="105">
        <v>225.0</v>
      </c>
      <c r="Q134" s="105"/>
      <c r="R134" s="105">
        <v>85.25</v>
      </c>
      <c r="S134" s="105">
        <v>2.0</v>
      </c>
      <c r="T134" s="105">
        <v>28.0</v>
      </c>
      <c r="U134" s="105">
        <v>10.0</v>
      </c>
      <c r="V134" s="105">
        <v>3.0</v>
      </c>
      <c r="W134" s="105">
        <v>10.6</v>
      </c>
      <c r="X134" s="105"/>
      <c r="Y134" s="86">
        <f t="shared" si="2"/>
        <v>363.85</v>
      </c>
      <c r="Z134" s="86">
        <f t="shared" si="3"/>
        <v>1617.97</v>
      </c>
      <c r="AA134" s="106"/>
      <c r="AB134" s="105"/>
      <c r="AC134" s="105">
        <v>17818.6</v>
      </c>
      <c r="AD134" s="105"/>
      <c r="AE134" s="105">
        <v>0.0</v>
      </c>
      <c r="AF134" s="105">
        <v>50.0</v>
      </c>
      <c r="AG134" s="99">
        <v>0.0</v>
      </c>
      <c r="AH134" s="86">
        <f t="shared" si="4"/>
        <v>50</v>
      </c>
      <c r="AI134" s="100"/>
      <c r="AJ134" s="105">
        <v>8.25</v>
      </c>
      <c r="AK134" s="105">
        <v>107.5</v>
      </c>
      <c r="AL134" s="105"/>
      <c r="AM134" s="105">
        <v>49.6</v>
      </c>
      <c r="AN134" s="105">
        <v>3.0</v>
      </c>
      <c r="AO134" s="105"/>
      <c r="AP134" s="105"/>
      <c r="AQ134" s="105">
        <v>4.7</v>
      </c>
      <c r="AR134" s="105"/>
      <c r="AS134" s="86">
        <f t="shared" si="5"/>
        <v>173.05</v>
      </c>
      <c r="AT134" s="86">
        <f t="shared" si="6"/>
        <v>223.05</v>
      </c>
    </row>
    <row r="135" ht="15.75" customHeight="1">
      <c r="A135" s="95">
        <v>44365.0</v>
      </c>
      <c r="B135" s="96" t="s">
        <v>57</v>
      </c>
      <c r="C135" s="96">
        <v>5560207.0</v>
      </c>
      <c r="D135" s="89"/>
      <c r="E135" s="96" t="s">
        <v>58</v>
      </c>
      <c r="F135" s="104"/>
      <c r="G135" s="105">
        <v>130.0</v>
      </c>
      <c r="H135" s="104"/>
      <c r="I135" s="105"/>
      <c r="J135" s="105">
        <v>18418.34</v>
      </c>
      <c r="K135" s="105">
        <v>1105.1</v>
      </c>
      <c r="L135" s="99" t="s">
        <v>61</v>
      </c>
      <c r="M135" s="105">
        <v>75.0</v>
      </c>
      <c r="N135" s="86">
        <f t="shared" si="1"/>
        <v>1180.1</v>
      </c>
      <c r="O135" s="100"/>
      <c r="P135" s="105"/>
      <c r="Q135" s="105"/>
      <c r="R135" s="105">
        <v>85.25</v>
      </c>
      <c r="S135" s="105">
        <v>2.0</v>
      </c>
      <c r="T135" s="105">
        <v>28.0</v>
      </c>
      <c r="U135" s="105">
        <v>32.5</v>
      </c>
      <c r="V135" s="105">
        <v>3.0</v>
      </c>
      <c r="W135" s="105">
        <v>10.6</v>
      </c>
      <c r="X135" s="105"/>
      <c r="Y135" s="86">
        <f t="shared" si="2"/>
        <v>161.35</v>
      </c>
      <c r="Z135" s="86">
        <f t="shared" si="3"/>
        <v>1471.45</v>
      </c>
      <c r="AA135" s="106"/>
      <c r="AB135" s="105"/>
      <c r="AC135" s="105">
        <v>17619.34</v>
      </c>
      <c r="AD135" s="105"/>
      <c r="AE135" s="105">
        <v>0.0</v>
      </c>
      <c r="AF135" s="105">
        <v>1132.16</v>
      </c>
      <c r="AG135" s="99">
        <v>0.0</v>
      </c>
      <c r="AH135" s="86">
        <f t="shared" si="4"/>
        <v>1132.16</v>
      </c>
      <c r="AI135" s="100"/>
      <c r="AJ135" s="105">
        <v>4.75</v>
      </c>
      <c r="AK135" s="105">
        <v>93.0</v>
      </c>
      <c r="AL135" s="105">
        <v>225.0</v>
      </c>
      <c r="AM135" s="105">
        <v>108.4</v>
      </c>
      <c r="AN135" s="105">
        <v>3.0</v>
      </c>
      <c r="AO135" s="105"/>
      <c r="AP135" s="105"/>
      <c r="AQ135" s="105"/>
      <c r="AR135" s="105"/>
      <c r="AS135" s="86">
        <f t="shared" si="5"/>
        <v>434.15</v>
      </c>
      <c r="AT135" s="86">
        <f t="shared" si="6"/>
        <v>1566.31</v>
      </c>
    </row>
    <row r="136" ht="15.75" customHeight="1">
      <c r="A136" s="95">
        <v>44365.0</v>
      </c>
      <c r="B136" s="96" t="s">
        <v>57</v>
      </c>
      <c r="C136" s="96">
        <v>5714834.0</v>
      </c>
      <c r="D136" s="89"/>
      <c r="E136" s="96" t="s">
        <v>58</v>
      </c>
      <c r="F136" s="104"/>
      <c r="G136" s="105">
        <v>135.0</v>
      </c>
      <c r="H136" s="104"/>
      <c r="I136" s="105"/>
      <c r="J136" s="105">
        <v>56041.0</v>
      </c>
      <c r="K136" s="105">
        <v>3362.46</v>
      </c>
      <c r="L136" s="99" t="s">
        <v>62</v>
      </c>
      <c r="M136" s="105">
        <v>25.0</v>
      </c>
      <c r="N136" s="86">
        <f t="shared" si="1"/>
        <v>3387.46</v>
      </c>
      <c r="O136" s="100"/>
      <c r="P136" s="105"/>
      <c r="Q136" s="105"/>
      <c r="R136" s="105">
        <v>77.25</v>
      </c>
      <c r="S136" s="105">
        <v>2.0</v>
      </c>
      <c r="T136" s="105">
        <v>28.0</v>
      </c>
      <c r="U136" s="105">
        <v>87.75</v>
      </c>
      <c r="V136" s="105">
        <v>3.0</v>
      </c>
      <c r="W136" s="105">
        <v>10.6</v>
      </c>
      <c r="X136" s="105"/>
      <c r="Y136" s="86">
        <f t="shared" si="2"/>
        <v>208.6</v>
      </c>
      <c r="Z136" s="86">
        <f t="shared" si="3"/>
        <v>3731.06</v>
      </c>
      <c r="AA136" s="106"/>
      <c r="AB136" s="105"/>
      <c r="AC136" s="105">
        <v>55542.0</v>
      </c>
      <c r="AD136" s="105"/>
      <c r="AE136" s="105">
        <v>0.0</v>
      </c>
      <c r="AF136" s="105">
        <v>3357.52</v>
      </c>
      <c r="AG136" s="99">
        <v>0.0</v>
      </c>
      <c r="AH136" s="86">
        <f t="shared" si="4"/>
        <v>3357.52</v>
      </c>
      <c r="AI136" s="100"/>
      <c r="AJ136" s="105">
        <v>4.75</v>
      </c>
      <c r="AK136" s="105">
        <v>95.0</v>
      </c>
      <c r="AL136" s="105"/>
      <c r="AM136" s="105">
        <v>82.66</v>
      </c>
      <c r="AN136" s="105">
        <v>3.0</v>
      </c>
      <c r="AO136" s="105"/>
      <c r="AP136" s="105"/>
      <c r="AQ136" s="105"/>
      <c r="AR136" s="105"/>
      <c r="AS136" s="86">
        <f t="shared" si="5"/>
        <v>185.41</v>
      </c>
      <c r="AT136" s="86">
        <f t="shared" si="6"/>
        <v>3542.93</v>
      </c>
    </row>
    <row r="137" ht="15.75" customHeight="1">
      <c r="A137" s="95">
        <v>44365.0</v>
      </c>
      <c r="B137" s="96" t="s">
        <v>57</v>
      </c>
      <c r="C137" s="96">
        <v>5533542.0</v>
      </c>
      <c r="D137" s="89"/>
      <c r="E137" s="96" t="s">
        <v>58</v>
      </c>
      <c r="F137" s="104"/>
      <c r="G137" s="105">
        <v>135.0</v>
      </c>
      <c r="H137" s="104"/>
      <c r="I137" s="105"/>
      <c r="J137" s="105">
        <v>30861.5</v>
      </c>
      <c r="K137" s="105">
        <v>1851.69</v>
      </c>
      <c r="L137" s="99" t="s">
        <v>63</v>
      </c>
      <c r="M137" s="105">
        <v>125.0</v>
      </c>
      <c r="N137" s="86">
        <f t="shared" si="1"/>
        <v>1976.69</v>
      </c>
      <c r="O137" s="100"/>
      <c r="P137" s="105">
        <v>225.0</v>
      </c>
      <c r="Q137" s="105"/>
      <c r="R137" s="105">
        <v>77.25</v>
      </c>
      <c r="S137" s="105">
        <v>2.0</v>
      </c>
      <c r="T137" s="105">
        <v>28.0</v>
      </c>
      <c r="U137" s="105">
        <v>103.0</v>
      </c>
      <c r="V137" s="105">
        <v>3.0</v>
      </c>
      <c r="W137" s="105">
        <v>10.6</v>
      </c>
      <c r="X137" s="105"/>
      <c r="Y137" s="86">
        <f t="shared" si="2"/>
        <v>448.85</v>
      </c>
      <c r="Z137" s="86">
        <f t="shared" si="3"/>
        <v>2560.54</v>
      </c>
      <c r="AA137" s="106"/>
      <c r="AB137" s="105"/>
      <c r="AC137" s="105">
        <v>37046.5</v>
      </c>
      <c r="AD137" s="105"/>
      <c r="AE137" s="105">
        <v>0.0</v>
      </c>
      <c r="AF137" s="105">
        <v>2222.79</v>
      </c>
      <c r="AG137" s="99">
        <v>0.0</v>
      </c>
      <c r="AH137" s="86">
        <f t="shared" si="4"/>
        <v>2222.79</v>
      </c>
      <c r="AI137" s="100"/>
      <c r="AJ137" s="105">
        <v>4.75</v>
      </c>
      <c r="AK137" s="105">
        <v>95.0</v>
      </c>
      <c r="AL137" s="105">
        <v>225.0</v>
      </c>
      <c r="AM137" s="105">
        <v>71.1</v>
      </c>
      <c r="AN137" s="105">
        <v>3.0</v>
      </c>
      <c r="AO137" s="105"/>
      <c r="AP137" s="105"/>
      <c r="AQ137" s="105"/>
      <c r="AR137" s="105"/>
      <c r="AS137" s="86">
        <f t="shared" si="5"/>
        <v>398.85</v>
      </c>
      <c r="AT137" s="86">
        <f t="shared" si="6"/>
        <v>2621.64</v>
      </c>
    </row>
    <row r="138" ht="15.75" customHeight="1">
      <c r="A138" s="95">
        <v>44365.0</v>
      </c>
      <c r="B138" s="96" t="s">
        <v>57</v>
      </c>
      <c r="C138" s="96">
        <v>5612794.0</v>
      </c>
      <c r="D138" s="89"/>
      <c r="E138" s="96" t="s">
        <v>58</v>
      </c>
      <c r="F138" s="104"/>
      <c r="G138" s="105">
        <v>119.0</v>
      </c>
      <c r="H138" s="104"/>
      <c r="I138" s="105">
        <v>2000.0</v>
      </c>
      <c r="J138" s="105">
        <v>32798.0</v>
      </c>
      <c r="K138" s="105"/>
      <c r="L138" s="99">
        <v>0.0</v>
      </c>
      <c r="M138" s="105"/>
      <c r="N138" s="86">
        <f t="shared" si="1"/>
        <v>0</v>
      </c>
      <c r="O138" s="100"/>
      <c r="P138" s="105"/>
      <c r="Q138" s="105"/>
      <c r="R138" s="105">
        <v>77.25</v>
      </c>
      <c r="S138" s="105">
        <v>2.0</v>
      </c>
      <c r="T138" s="105"/>
      <c r="U138" s="105"/>
      <c r="V138" s="105">
        <v>3.0</v>
      </c>
      <c r="W138" s="105">
        <v>10.6</v>
      </c>
      <c r="X138" s="105">
        <v>7.35</v>
      </c>
      <c r="Y138" s="86">
        <f t="shared" si="2"/>
        <v>100.2</v>
      </c>
      <c r="Z138" s="86">
        <f t="shared" si="3"/>
        <v>219.2</v>
      </c>
      <c r="AA138" s="106"/>
      <c r="AB138" s="105"/>
      <c r="AC138" s="105"/>
      <c r="AD138" s="105"/>
      <c r="AE138" s="105">
        <v>0.0</v>
      </c>
      <c r="AF138" s="105"/>
      <c r="AG138" s="99">
        <v>0.0</v>
      </c>
      <c r="AH138" s="86" t="str">
        <f t="shared" si="4"/>
        <v/>
      </c>
      <c r="AI138" s="100"/>
      <c r="AJ138" s="105">
        <v>4.75</v>
      </c>
      <c r="AK138" s="105">
        <v>95.0</v>
      </c>
      <c r="AL138" s="105"/>
      <c r="AM138" s="105">
        <v>43.1</v>
      </c>
      <c r="AN138" s="105">
        <v>3.0</v>
      </c>
      <c r="AO138" s="105"/>
      <c r="AP138" s="105"/>
      <c r="AQ138" s="105"/>
      <c r="AR138" s="105"/>
      <c r="AS138" s="86">
        <f t="shared" si="5"/>
        <v>145.85</v>
      </c>
      <c r="AT138" s="86">
        <f t="shared" si="6"/>
        <v>145.85</v>
      </c>
    </row>
    <row r="139" ht="15.75" customHeight="1">
      <c r="A139" s="95">
        <v>44365.0</v>
      </c>
      <c r="B139" s="96" t="s">
        <v>57</v>
      </c>
      <c r="C139" s="96">
        <v>5425496.0</v>
      </c>
      <c r="D139" s="89"/>
      <c r="E139" s="96" t="s">
        <v>58</v>
      </c>
      <c r="F139" s="104"/>
      <c r="G139" s="105">
        <v>135.0</v>
      </c>
      <c r="H139" s="104"/>
      <c r="I139" s="105"/>
      <c r="J139" s="105">
        <v>18315.0</v>
      </c>
      <c r="K139" s="105">
        <v>1465.2</v>
      </c>
      <c r="L139" s="99">
        <v>0.08</v>
      </c>
      <c r="M139" s="105"/>
      <c r="N139" s="86">
        <f t="shared" si="1"/>
        <v>1465.2</v>
      </c>
      <c r="O139" s="100"/>
      <c r="P139" s="105">
        <v>38.0</v>
      </c>
      <c r="Q139" s="105">
        <v>5.0</v>
      </c>
      <c r="R139" s="105">
        <v>55.0</v>
      </c>
      <c r="S139" s="105">
        <v>26.0</v>
      </c>
      <c r="T139" s="105">
        <v>16.0</v>
      </c>
      <c r="U139" s="105"/>
      <c r="V139" s="105"/>
      <c r="W139" s="105"/>
      <c r="X139" s="105"/>
      <c r="Y139" s="86">
        <f t="shared" si="2"/>
        <v>140</v>
      </c>
      <c r="Z139" s="86">
        <f t="shared" si="3"/>
        <v>1740.2</v>
      </c>
      <c r="AA139" s="106"/>
      <c r="AB139" s="105"/>
      <c r="AC139" s="105"/>
      <c r="AD139" s="105"/>
      <c r="AE139" s="105">
        <v>0.0</v>
      </c>
      <c r="AF139" s="105"/>
      <c r="AG139" s="99">
        <v>0.0</v>
      </c>
      <c r="AH139" s="86" t="str">
        <f t="shared" si="4"/>
        <v/>
      </c>
      <c r="AI139" s="100"/>
      <c r="AJ139" s="105">
        <v>4.75</v>
      </c>
      <c r="AK139" s="105">
        <v>74.0</v>
      </c>
      <c r="AL139" s="105"/>
      <c r="AM139" s="105">
        <v>119.1</v>
      </c>
      <c r="AN139" s="105">
        <v>3.0</v>
      </c>
      <c r="AO139" s="105"/>
      <c r="AP139" s="105"/>
      <c r="AQ139" s="105"/>
      <c r="AR139" s="105"/>
      <c r="AS139" s="86">
        <f t="shared" si="5"/>
        <v>200.85</v>
      </c>
      <c r="AT139" s="86">
        <f t="shared" si="6"/>
        <v>200.85</v>
      </c>
    </row>
    <row r="140" ht="15.75" customHeight="1">
      <c r="A140" s="95">
        <v>44365.0</v>
      </c>
      <c r="B140" s="96" t="s">
        <v>57</v>
      </c>
      <c r="C140" s="96">
        <v>5611735.0</v>
      </c>
      <c r="D140" s="89"/>
      <c r="E140" s="96" t="s">
        <v>58</v>
      </c>
      <c r="F140" s="104"/>
      <c r="G140" s="105">
        <v>135.0</v>
      </c>
      <c r="H140" s="104"/>
      <c r="I140" s="105"/>
      <c r="J140" s="105">
        <v>18315.0</v>
      </c>
      <c r="K140" s="105">
        <v>1465.2</v>
      </c>
      <c r="L140" s="99">
        <v>0.08</v>
      </c>
      <c r="M140" s="105"/>
      <c r="N140" s="86">
        <f t="shared" si="1"/>
        <v>1465.2</v>
      </c>
      <c r="O140" s="100"/>
      <c r="P140" s="105">
        <v>38.0</v>
      </c>
      <c r="Q140" s="105">
        <v>5.0</v>
      </c>
      <c r="R140" s="105">
        <v>55.0</v>
      </c>
      <c r="S140" s="105">
        <v>26.0</v>
      </c>
      <c r="T140" s="105">
        <v>16.0</v>
      </c>
      <c r="U140" s="105"/>
      <c r="V140" s="105"/>
      <c r="W140" s="105"/>
      <c r="X140" s="105"/>
      <c r="Y140" s="86">
        <f t="shared" si="2"/>
        <v>140</v>
      </c>
      <c r="Z140" s="86">
        <f t="shared" si="3"/>
        <v>1740.2</v>
      </c>
      <c r="AA140" s="106"/>
      <c r="AB140" s="105"/>
      <c r="AC140" s="105"/>
      <c r="AD140" s="105"/>
      <c r="AE140" s="105">
        <v>0.0</v>
      </c>
      <c r="AF140" s="105"/>
      <c r="AG140" s="99">
        <v>0.0</v>
      </c>
      <c r="AH140" s="86" t="str">
        <f t="shared" si="4"/>
        <v/>
      </c>
      <c r="AI140" s="100"/>
      <c r="AJ140" s="105"/>
      <c r="AK140" s="105"/>
      <c r="AL140" s="105"/>
      <c r="AM140" s="105">
        <v>103.6</v>
      </c>
      <c r="AN140" s="105">
        <v>3.0</v>
      </c>
      <c r="AO140" s="105"/>
      <c r="AP140" s="105"/>
      <c r="AQ140" s="105"/>
      <c r="AR140" s="105"/>
      <c r="AS140" s="86">
        <f t="shared" si="5"/>
        <v>106.6</v>
      </c>
      <c r="AT140" s="86">
        <f t="shared" si="6"/>
        <v>106.6</v>
      </c>
    </row>
    <row r="141" ht="15.75" customHeight="1">
      <c r="A141" s="95">
        <v>44365.0</v>
      </c>
      <c r="B141" s="96" t="s">
        <v>57</v>
      </c>
      <c r="C141" s="96">
        <v>5817898.0</v>
      </c>
      <c r="D141" s="89"/>
      <c r="E141" s="96" t="s">
        <v>58</v>
      </c>
      <c r="F141" s="104"/>
      <c r="G141" s="105">
        <v>135.0</v>
      </c>
      <c r="H141" s="104"/>
      <c r="I141" s="105"/>
      <c r="J141" s="105">
        <v>18315.0</v>
      </c>
      <c r="K141" s="105">
        <v>1465.2</v>
      </c>
      <c r="L141" s="99">
        <v>0.08</v>
      </c>
      <c r="M141" s="105"/>
      <c r="N141" s="86">
        <f t="shared" si="1"/>
        <v>1465.2</v>
      </c>
      <c r="O141" s="100"/>
      <c r="P141" s="105">
        <v>38.0</v>
      </c>
      <c r="Q141" s="105">
        <v>5.0</v>
      </c>
      <c r="R141" s="105">
        <v>55.0</v>
      </c>
      <c r="S141" s="105">
        <v>26.0</v>
      </c>
      <c r="T141" s="105">
        <v>16.0</v>
      </c>
      <c r="U141" s="105"/>
      <c r="V141" s="105"/>
      <c r="W141" s="105"/>
      <c r="X141" s="105"/>
      <c r="Y141" s="86">
        <f t="shared" si="2"/>
        <v>140</v>
      </c>
      <c r="Z141" s="86">
        <f t="shared" si="3"/>
        <v>1740.2</v>
      </c>
      <c r="AA141" s="106"/>
      <c r="AB141" s="105"/>
      <c r="AC141" s="105">
        <v>160090.0</v>
      </c>
      <c r="AD141" s="105"/>
      <c r="AE141" s="105">
        <v>0.0</v>
      </c>
      <c r="AF141" s="105">
        <v>9680.4</v>
      </c>
      <c r="AG141" s="99">
        <v>0.0</v>
      </c>
      <c r="AH141" s="86">
        <f t="shared" si="4"/>
        <v>9680.4</v>
      </c>
      <c r="AI141" s="100"/>
      <c r="AJ141" s="105">
        <v>4.75</v>
      </c>
      <c r="AK141" s="105">
        <v>93.0</v>
      </c>
      <c r="AL141" s="105">
        <v>225.0</v>
      </c>
      <c r="AM141" s="105">
        <v>71.1</v>
      </c>
      <c r="AN141" s="105">
        <v>3.0</v>
      </c>
      <c r="AO141" s="105"/>
      <c r="AP141" s="105"/>
      <c r="AQ141" s="105"/>
      <c r="AR141" s="105"/>
      <c r="AS141" s="86">
        <f t="shared" si="5"/>
        <v>396.85</v>
      </c>
      <c r="AT141" s="86">
        <f t="shared" si="6"/>
        <v>10077.25</v>
      </c>
    </row>
    <row r="142" ht="15.75" customHeight="1">
      <c r="A142" s="95">
        <v>44365.0</v>
      </c>
      <c r="B142" s="96" t="s">
        <v>57</v>
      </c>
      <c r="C142" s="96">
        <v>5608386.0</v>
      </c>
      <c r="D142" s="89"/>
      <c r="E142" s="96" t="s">
        <v>58</v>
      </c>
      <c r="F142" s="104"/>
      <c r="G142" s="105">
        <v>135.0</v>
      </c>
      <c r="H142" s="104"/>
      <c r="I142" s="105"/>
      <c r="J142" s="105">
        <v>18315.0</v>
      </c>
      <c r="K142" s="105">
        <v>1465.2</v>
      </c>
      <c r="L142" s="99">
        <v>0.08</v>
      </c>
      <c r="M142" s="105"/>
      <c r="N142" s="86">
        <f t="shared" si="1"/>
        <v>1465.2</v>
      </c>
      <c r="O142" s="100"/>
      <c r="P142" s="105">
        <v>38.0</v>
      </c>
      <c r="Q142" s="105">
        <v>5.0</v>
      </c>
      <c r="R142" s="105">
        <v>55.0</v>
      </c>
      <c r="S142" s="105">
        <v>26.0</v>
      </c>
      <c r="T142" s="105">
        <v>16.0</v>
      </c>
      <c r="U142" s="105"/>
      <c r="V142" s="105"/>
      <c r="W142" s="105"/>
      <c r="X142" s="105"/>
      <c r="Y142" s="86">
        <f t="shared" si="2"/>
        <v>140</v>
      </c>
      <c r="Z142" s="86">
        <f t="shared" si="3"/>
        <v>1740.2</v>
      </c>
      <c r="AA142" s="106"/>
      <c r="AB142" s="105"/>
      <c r="AC142" s="105">
        <v>76738.6</v>
      </c>
      <c r="AD142" s="105"/>
      <c r="AE142" s="105">
        <v>0.0</v>
      </c>
      <c r="AF142" s="105">
        <v>5.32</v>
      </c>
      <c r="AG142" s="99">
        <v>0.0</v>
      </c>
      <c r="AH142" s="86">
        <f t="shared" si="4"/>
        <v>5.32</v>
      </c>
      <c r="AI142" s="100"/>
      <c r="AJ142" s="105">
        <v>4.75</v>
      </c>
      <c r="AK142" s="105">
        <v>95.0</v>
      </c>
      <c r="AL142" s="105">
        <v>225.0</v>
      </c>
      <c r="AM142" s="105">
        <v>71.1</v>
      </c>
      <c r="AN142" s="105">
        <v>3.0</v>
      </c>
      <c r="AO142" s="105"/>
      <c r="AP142" s="105"/>
      <c r="AQ142" s="105"/>
      <c r="AR142" s="105"/>
      <c r="AS142" s="86">
        <f t="shared" si="5"/>
        <v>398.85</v>
      </c>
      <c r="AT142" s="86">
        <f t="shared" si="6"/>
        <v>404.17</v>
      </c>
    </row>
    <row r="143" ht="15.75" customHeight="1">
      <c r="A143" s="95">
        <v>44365.0</v>
      </c>
      <c r="B143" s="96" t="s">
        <v>57</v>
      </c>
      <c r="C143" s="96">
        <v>5661614.0</v>
      </c>
      <c r="D143" s="89"/>
      <c r="E143" s="96" t="s">
        <v>58</v>
      </c>
      <c r="F143" s="104"/>
      <c r="G143" s="105">
        <v>135.0</v>
      </c>
      <c r="H143" s="104"/>
      <c r="I143" s="105"/>
      <c r="J143" s="105">
        <v>18315.0</v>
      </c>
      <c r="K143" s="105">
        <v>1465.2</v>
      </c>
      <c r="L143" s="99">
        <v>0.08</v>
      </c>
      <c r="M143" s="105"/>
      <c r="N143" s="86">
        <f t="shared" si="1"/>
        <v>1465.2</v>
      </c>
      <c r="O143" s="100"/>
      <c r="P143" s="105">
        <v>38.0</v>
      </c>
      <c r="Q143" s="105">
        <v>5.0</v>
      </c>
      <c r="R143" s="105">
        <v>55.0</v>
      </c>
      <c r="S143" s="105">
        <v>26.0</v>
      </c>
      <c r="T143" s="105">
        <v>16.0</v>
      </c>
      <c r="U143" s="105"/>
      <c r="V143" s="105"/>
      <c r="W143" s="105"/>
      <c r="X143" s="105"/>
      <c r="Y143" s="86">
        <f t="shared" si="2"/>
        <v>140</v>
      </c>
      <c r="Z143" s="86">
        <f t="shared" si="3"/>
        <v>1740.2</v>
      </c>
      <c r="AA143" s="106"/>
      <c r="AB143" s="105"/>
      <c r="AC143" s="105">
        <v>66535.0</v>
      </c>
      <c r="AD143" s="105"/>
      <c r="AE143" s="105">
        <v>0.0</v>
      </c>
      <c r="AF143" s="105">
        <v>4042.1</v>
      </c>
      <c r="AG143" s="99">
        <v>0.0</v>
      </c>
      <c r="AH143" s="86">
        <f t="shared" si="4"/>
        <v>4042.1</v>
      </c>
      <c r="AI143" s="100"/>
      <c r="AJ143" s="105">
        <v>4.75</v>
      </c>
      <c r="AK143" s="105">
        <v>93.0</v>
      </c>
      <c r="AL143" s="105">
        <v>225.0</v>
      </c>
      <c r="AM143" s="105">
        <v>71.1</v>
      </c>
      <c r="AN143" s="105">
        <v>3.0</v>
      </c>
      <c r="AO143" s="105"/>
      <c r="AP143" s="105"/>
      <c r="AQ143" s="105"/>
      <c r="AR143" s="105"/>
      <c r="AS143" s="86">
        <f t="shared" si="5"/>
        <v>396.85</v>
      </c>
      <c r="AT143" s="86">
        <f t="shared" si="6"/>
        <v>4438.95</v>
      </c>
    </row>
    <row r="144" ht="15.75" customHeight="1">
      <c r="A144" s="95">
        <v>44372.0</v>
      </c>
      <c r="B144" s="96" t="s">
        <v>57</v>
      </c>
      <c r="C144" s="96">
        <v>5230211.0</v>
      </c>
      <c r="D144" s="89">
        <v>44328.0</v>
      </c>
      <c r="E144" s="96" t="s">
        <v>58</v>
      </c>
      <c r="F144" s="104"/>
      <c r="G144" s="105">
        <v>50.0</v>
      </c>
      <c r="H144" s="104"/>
      <c r="I144" s="105">
        <v>34500.0</v>
      </c>
      <c r="J144" s="105">
        <v>50799.0</v>
      </c>
      <c r="K144" s="105">
        <v>3047.94</v>
      </c>
      <c r="L144" s="99" t="s">
        <v>61</v>
      </c>
      <c r="M144" s="105">
        <v>75.0</v>
      </c>
      <c r="N144" s="86">
        <f t="shared" si="1"/>
        <v>3122.94</v>
      </c>
      <c r="O144" s="100"/>
      <c r="P144" s="105">
        <v>225.0</v>
      </c>
      <c r="Q144" s="105"/>
      <c r="R144" s="105">
        <v>77.25</v>
      </c>
      <c r="S144" s="105"/>
      <c r="T144" s="105">
        <v>28.0</v>
      </c>
      <c r="U144" s="105">
        <v>32.5</v>
      </c>
      <c r="V144" s="105">
        <v>3.0</v>
      </c>
      <c r="W144" s="105">
        <v>10.6</v>
      </c>
      <c r="X144" s="105"/>
      <c r="Y144" s="86">
        <f t="shared" si="2"/>
        <v>376.35</v>
      </c>
      <c r="Z144" s="86">
        <f t="shared" si="3"/>
        <v>3549.29</v>
      </c>
      <c r="AA144" s="106"/>
      <c r="AB144" s="105"/>
      <c r="AC144" s="105">
        <v>20100.0</v>
      </c>
      <c r="AD144" s="105"/>
      <c r="AE144" s="105">
        <v>0.0</v>
      </c>
      <c r="AF144" s="105">
        <v>1281.0</v>
      </c>
      <c r="AG144" s="99">
        <v>0.0</v>
      </c>
      <c r="AH144" s="86">
        <f t="shared" si="4"/>
        <v>1281</v>
      </c>
      <c r="AI144" s="100"/>
      <c r="AJ144" s="105">
        <v>4.75</v>
      </c>
      <c r="AK144" s="105">
        <v>93.0</v>
      </c>
      <c r="AL144" s="105">
        <v>225.0</v>
      </c>
      <c r="AM144" s="105">
        <v>71.1</v>
      </c>
      <c r="AN144" s="105">
        <v>3.0</v>
      </c>
      <c r="AO144" s="105"/>
      <c r="AP144" s="105"/>
      <c r="AQ144" s="105"/>
      <c r="AR144" s="105"/>
      <c r="AS144" s="86">
        <f t="shared" si="5"/>
        <v>396.85</v>
      </c>
      <c r="AT144" s="86">
        <f t="shared" si="6"/>
        <v>1677.85</v>
      </c>
    </row>
    <row r="145" ht="15.75" customHeight="1">
      <c r="A145" s="95">
        <v>44372.0</v>
      </c>
      <c r="B145" s="96" t="s">
        <v>57</v>
      </c>
      <c r="C145" s="96">
        <v>5236592.0</v>
      </c>
      <c r="D145" s="89">
        <v>44322.0</v>
      </c>
      <c r="E145" s="96" t="s">
        <v>58</v>
      </c>
      <c r="F145" s="104"/>
      <c r="G145" s="105">
        <v>135.0</v>
      </c>
      <c r="H145" s="104"/>
      <c r="I145" s="105"/>
      <c r="J145" s="105">
        <v>45170.0</v>
      </c>
      <c r="K145" s="105">
        <v>2710.2</v>
      </c>
      <c r="L145" s="99" t="s">
        <v>62</v>
      </c>
      <c r="M145" s="105">
        <v>25.0</v>
      </c>
      <c r="N145" s="86">
        <f t="shared" si="1"/>
        <v>2735.2</v>
      </c>
      <c r="O145" s="100"/>
      <c r="P145" s="105">
        <v>225.0</v>
      </c>
      <c r="Q145" s="105"/>
      <c r="R145" s="105">
        <v>77.25</v>
      </c>
      <c r="S145" s="105"/>
      <c r="T145" s="105">
        <v>28.0</v>
      </c>
      <c r="U145" s="105">
        <v>32.5</v>
      </c>
      <c r="V145" s="105">
        <v>3.0</v>
      </c>
      <c r="W145" s="105">
        <v>10.6</v>
      </c>
      <c r="X145" s="105"/>
      <c r="Y145" s="86">
        <f t="shared" si="2"/>
        <v>376.35</v>
      </c>
      <c r="Z145" s="86">
        <f t="shared" si="3"/>
        <v>3246.55</v>
      </c>
      <c r="AA145" s="106"/>
      <c r="AB145" s="105"/>
      <c r="AC145" s="105">
        <v>44685.0</v>
      </c>
      <c r="AD145" s="105"/>
      <c r="AE145" s="105">
        <v>0.0</v>
      </c>
      <c r="AF145" s="105">
        <v>2731.1</v>
      </c>
      <c r="AG145" s="99">
        <v>0.0</v>
      </c>
      <c r="AH145" s="86">
        <f t="shared" si="4"/>
        <v>2731.1</v>
      </c>
      <c r="AI145" s="100"/>
      <c r="AJ145" s="105">
        <v>4.75</v>
      </c>
      <c r="AK145" s="105">
        <v>93.0</v>
      </c>
      <c r="AL145" s="105">
        <v>225.0</v>
      </c>
      <c r="AM145" s="105">
        <v>108.4</v>
      </c>
      <c r="AN145" s="105">
        <v>3.0</v>
      </c>
      <c r="AO145" s="105"/>
      <c r="AP145" s="105"/>
      <c r="AQ145" s="105"/>
      <c r="AR145" s="105"/>
      <c r="AS145" s="86">
        <f t="shared" si="5"/>
        <v>434.15</v>
      </c>
      <c r="AT145" s="86">
        <f t="shared" si="6"/>
        <v>3165.25</v>
      </c>
    </row>
    <row r="146" ht="15.75" customHeight="1">
      <c r="A146" s="95">
        <v>44372.0</v>
      </c>
      <c r="B146" s="96" t="s">
        <v>57</v>
      </c>
      <c r="C146" s="96">
        <v>5298482.0</v>
      </c>
      <c r="D146" s="89">
        <v>44314.0</v>
      </c>
      <c r="E146" s="96" t="s">
        <v>58</v>
      </c>
      <c r="F146" s="104"/>
      <c r="G146" s="105">
        <v>135.0</v>
      </c>
      <c r="H146" s="104"/>
      <c r="I146" s="105"/>
      <c r="J146" s="105">
        <v>15789.04</v>
      </c>
      <c r="K146" s="105">
        <v>947.34</v>
      </c>
      <c r="L146" s="99" t="s">
        <v>60</v>
      </c>
      <c r="M146" s="105">
        <v>50.0</v>
      </c>
      <c r="N146" s="86">
        <f t="shared" si="1"/>
        <v>997.34</v>
      </c>
      <c r="O146" s="100"/>
      <c r="P146" s="105">
        <v>225.0</v>
      </c>
      <c r="Q146" s="105"/>
      <c r="R146" s="105">
        <v>85.25</v>
      </c>
      <c r="S146" s="105"/>
      <c r="T146" s="105">
        <v>28.0</v>
      </c>
      <c r="U146" s="105">
        <v>32.5</v>
      </c>
      <c r="V146" s="105">
        <v>3.0</v>
      </c>
      <c r="W146" s="105">
        <v>10.6</v>
      </c>
      <c r="X146" s="105"/>
      <c r="Y146" s="86">
        <f t="shared" si="2"/>
        <v>384.35</v>
      </c>
      <c r="Z146" s="86">
        <f t="shared" si="3"/>
        <v>1516.69</v>
      </c>
      <c r="AA146" s="106"/>
      <c r="AB146" s="105"/>
      <c r="AC146" s="105">
        <v>15789.04</v>
      </c>
      <c r="AD146" s="105"/>
      <c r="AE146" s="105">
        <v>0.0</v>
      </c>
      <c r="AF146" s="105">
        <v>997.34</v>
      </c>
      <c r="AG146" s="99">
        <v>0.0</v>
      </c>
      <c r="AH146" s="86">
        <f t="shared" si="4"/>
        <v>997.34</v>
      </c>
      <c r="AI146" s="100"/>
      <c r="AJ146" s="105">
        <v>8.25</v>
      </c>
      <c r="AK146" s="105">
        <v>107.5</v>
      </c>
      <c r="AL146" s="105">
        <v>225.0</v>
      </c>
      <c r="AM146" s="105">
        <v>71.1</v>
      </c>
      <c r="AN146" s="105">
        <v>3.0</v>
      </c>
      <c r="AO146" s="105"/>
      <c r="AP146" s="105"/>
      <c r="AQ146" s="105">
        <v>4.7</v>
      </c>
      <c r="AR146" s="105"/>
      <c r="AS146" s="86">
        <f t="shared" si="5"/>
        <v>419.55</v>
      </c>
      <c r="AT146" s="86">
        <f t="shared" si="6"/>
        <v>1416.89</v>
      </c>
    </row>
    <row r="147" ht="15.75" customHeight="1">
      <c r="A147" s="95">
        <v>44372.0</v>
      </c>
      <c r="B147" s="96" t="s">
        <v>57</v>
      </c>
      <c r="C147" s="96">
        <v>5353677.0</v>
      </c>
      <c r="D147" s="89">
        <v>44330.0</v>
      </c>
      <c r="E147" s="96" t="s">
        <v>58</v>
      </c>
      <c r="F147" s="104"/>
      <c r="G147" s="105">
        <v>135.0</v>
      </c>
      <c r="H147" s="104"/>
      <c r="I147" s="105"/>
      <c r="J147" s="105">
        <v>14146.0</v>
      </c>
      <c r="K147" s="105"/>
      <c r="L147" s="99">
        <v>0.0</v>
      </c>
      <c r="M147" s="105"/>
      <c r="N147" s="86">
        <f t="shared" si="1"/>
        <v>0</v>
      </c>
      <c r="O147" s="100"/>
      <c r="P147" s="105"/>
      <c r="Q147" s="105"/>
      <c r="R147" s="105">
        <v>85.25</v>
      </c>
      <c r="S147" s="105">
        <v>2.0</v>
      </c>
      <c r="T147" s="105"/>
      <c r="U147" s="105"/>
      <c r="V147" s="105">
        <v>3.0</v>
      </c>
      <c r="W147" s="105">
        <v>10.6</v>
      </c>
      <c r="X147" s="105">
        <v>7.35</v>
      </c>
      <c r="Y147" s="86">
        <f t="shared" si="2"/>
        <v>108.2</v>
      </c>
      <c r="Z147" s="86">
        <f t="shared" si="3"/>
        <v>243.2</v>
      </c>
      <c r="AA147" s="106"/>
      <c r="AB147" s="105"/>
      <c r="AC147" s="105"/>
      <c r="AD147" s="105"/>
      <c r="AE147" s="105">
        <v>0.0</v>
      </c>
      <c r="AF147" s="105"/>
      <c r="AG147" s="99">
        <v>0.0</v>
      </c>
      <c r="AH147" s="86" t="str">
        <f t="shared" si="4"/>
        <v/>
      </c>
      <c r="AI147" s="100"/>
      <c r="AJ147" s="105">
        <v>4.75</v>
      </c>
      <c r="AK147" s="105">
        <v>103.0</v>
      </c>
      <c r="AL147" s="105"/>
      <c r="AM147" s="105">
        <v>43.1</v>
      </c>
      <c r="AN147" s="105">
        <v>3.0</v>
      </c>
      <c r="AO147" s="105"/>
      <c r="AP147" s="105"/>
      <c r="AQ147" s="105"/>
      <c r="AR147" s="105"/>
      <c r="AS147" s="86">
        <f t="shared" si="5"/>
        <v>153.85</v>
      </c>
      <c r="AT147" s="86">
        <f t="shared" si="6"/>
        <v>153.85</v>
      </c>
    </row>
    <row r="148" ht="15.75" customHeight="1">
      <c r="A148" s="95">
        <v>44372.0</v>
      </c>
      <c r="B148" s="96" t="s">
        <v>57</v>
      </c>
      <c r="C148" s="96">
        <v>5355901.0</v>
      </c>
      <c r="D148" s="89">
        <v>44337.0</v>
      </c>
      <c r="E148" s="96" t="s">
        <v>58</v>
      </c>
      <c r="F148" s="104"/>
      <c r="G148" s="105">
        <v>50.0</v>
      </c>
      <c r="H148" s="104"/>
      <c r="I148" s="105">
        <v>26447.0</v>
      </c>
      <c r="J148" s="105">
        <v>7848.0</v>
      </c>
      <c r="K148" s="105"/>
      <c r="L148" s="99">
        <v>0.0</v>
      </c>
      <c r="M148" s="105"/>
      <c r="N148" s="86">
        <f t="shared" si="1"/>
        <v>0</v>
      </c>
      <c r="O148" s="100"/>
      <c r="P148" s="105"/>
      <c r="Q148" s="105"/>
      <c r="R148" s="105">
        <v>85.25</v>
      </c>
      <c r="S148" s="105"/>
      <c r="T148" s="105">
        <v>28.0</v>
      </c>
      <c r="U148" s="105">
        <v>22.5</v>
      </c>
      <c r="V148" s="105">
        <v>3.0</v>
      </c>
      <c r="W148" s="105">
        <v>10.6</v>
      </c>
      <c r="X148" s="105"/>
      <c r="Y148" s="86">
        <f t="shared" si="2"/>
        <v>149.35</v>
      </c>
      <c r="Z148" s="86">
        <f t="shared" si="3"/>
        <v>199.35</v>
      </c>
      <c r="AA148" s="106"/>
      <c r="AB148" s="105"/>
      <c r="AC148" s="105">
        <v>17800.0</v>
      </c>
      <c r="AD148" s="105"/>
      <c r="AE148" s="105">
        <v>0.0</v>
      </c>
      <c r="AF148" s="105"/>
      <c r="AG148" s="99">
        <v>0.0</v>
      </c>
      <c r="AH148" s="86" t="str">
        <f t="shared" si="4"/>
        <v/>
      </c>
      <c r="AI148" s="100"/>
      <c r="AJ148" s="105">
        <v>4.75</v>
      </c>
      <c r="AK148" s="105">
        <v>101.0</v>
      </c>
      <c r="AL148" s="105"/>
      <c r="AM148" s="105">
        <v>61.1</v>
      </c>
      <c r="AN148" s="105">
        <v>3.0</v>
      </c>
      <c r="AO148" s="105"/>
      <c r="AP148" s="105"/>
      <c r="AQ148" s="105"/>
      <c r="AR148" s="105"/>
      <c r="AS148" s="86">
        <f t="shared" si="5"/>
        <v>169.85</v>
      </c>
      <c r="AT148" s="86">
        <f t="shared" si="6"/>
        <v>169.85</v>
      </c>
    </row>
    <row r="149" ht="15.75" customHeight="1">
      <c r="A149" s="95">
        <v>44372.0</v>
      </c>
      <c r="B149" s="96" t="s">
        <v>57</v>
      </c>
      <c r="C149" s="96">
        <v>5365788.0</v>
      </c>
      <c r="D149" s="89">
        <v>44328.0</v>
      </c>
      <c r="E149" s="96" t="s">
        <v>58</v>
      </c>
      <c r="F149" s="104"/>
      <c r="G149" s="105">
        <v>125.0</v>
      </c>
      <c r="H149" s="104"/>
      <c r="I149" s="105"/>
      <c r="J149" s="105">
        <v>19352.0</v>
      </c>
      <c r="K149" s="105"/>
      <c r="L149" s="99">
        <v>0.0</v>
      </c>
      <c r="M149" s="105"/>
      <c r="N149" s="86">
        <f t="shared" si="1"/>
        <v>0</v>
      </c>
      <c r="O149" s="100"/>
      <c r="P149" s="105"/>
      <c r="Q149" s="105"/>
      <c r="R149" s="105">
        <v>85.25</v>
      </c>
      <c r="S149" s="105">
        <v>2.0</v>
      </c>
      <c r="T149" s="105">
        <v>28.0</v>
      </c>
      <c r="U149" s="105">
        <v>22.5</v>
      </c>
      <c r="V149" s="105">
        <v>3.0</v>
      </c>
      <c r="W149" s="105">
        <v>10.6</v>
      </c>
      <c r="X149" s="105"/>
      <c r="Y149" s="86">
        <f t="shared" si="2"/>
        <v>151.35</v>
      </c>
      <c r="Z149" s="86">
        <f t="shared" si="3"/>
        <v>276.35</v>
      </c>
      <c r="AA149" s="106"/>
      <c r="AB149" s="105"/>
      <c r="AC149" s="105"/>
      <c r="AD149" s="105"/>
      <c r="AE149" s="105">
        <v>0.0</v>
      </c>
      <c r="AF149" s="105"/>
      <c r="AG149" s="99">
        <v>0.0</v>
      </c>
      <c r="AH149" s="86" t="str">
        <f t="shared" si="4"/>
        <v/>
      </c>
      <c r="AI149" s="100"/>
      <c r="AJ149" s="105">
        <v>4.75</v>
      </c>
      <c r="AK149" s="105">
        <v>103.0</v>
      </c>
      <c r="AL149" s="105"/>
      <c r="AM149" s="105">
        <v>61.1</v>
      </c>
      <c r="AN149" s="105">
        <v>3.0</v>
      </c>
      <c r="AO149" s="105"/>
      <c r="AP149" s="105"/>
      <c r="AQ149" s="105"/>
      <c r="AR149" s="105"/>
      <c r="AS149" s="86">
        <f t="shared" si="5"/>
        <v>171.85</v>
      </c>
      <c r="AT149" s="86">
        <f t="shared" si="6"/>
        <v>171.85</v>
      </c>
    </row>
    <row r="150" ht="15.75" customHeight="1">
      <c r="A150" s="95">
        <v>44372.0</v>
      </c>
      <c r="B150" s="96" t="s">
        <v>57</v>
      </c>
      <c r="C150" s="96">
        <v>5394447.0</v>
      </c>
      <c r="D150" s="89">
        <v>44319.0</v>
      </c>
      <c r="E150" s="96" t="s">
        <v>58</v>
      </c>
      <c r="F150" s="104"/>
      <c r="G150" s="105">
        <v>119.0</v>
      </c>
      <c r="H150" s="104"/>
      <c r="I150" s="105">
        <v>45000.0</v>
      </c>
      <c r="J150" s="105">
        <v>20433.26</v>
      </c>
      <c r="K150" s="105">
        <v>1226.0</v>
      </c>
      <c r="L150" s="99" t="s">
        <v>61</v>
      </c>
      <c r="M150" s="105">
        <v>75.0</v>
      </c>
      <c r="N150" s="86">
        <f t="shared" si="1"/>
        <v>1301</v>
      </c>
      <c r="O150" s="100"/>
      <c r="P150" s="105"/>
      <c r="Q150" s="105"/>
      <c r="R150" s="105">
        <v>77.25</v>
      </c>
      <c r="S150" s="105"/>
      <c r="T150" s="105"/>
      <c r="U150" s="105"/>
      <c r="V150" s="105">
        <v>3.0</v>
      </c>
      <c r="W150" s="105">
        <v>10.6</v>
      </c>
      <c r="X150" s="105">
        <v>7.35</v>
      </c>
      <c r="Y150" s="86">
        <f t="shared" si="2"/>
        <v>98.2</v>
      </c>
      <c r="Z150" s="86">
        <f t="shared" si="3"/>
        <v>1518.2</v>
      </c>
      <c r="AA150" s="106"/>
      <c r="AB150" s="105"/>
      <c r="AC150" s="105">
        <v>19734.26</v>
      </c>
      <c r="AD150" s="105"/>
      <c r="AE150" s="105">
        <v>0.0</v>
      </c>
      <c r="AF150" s="105">
        <v>1259.06</v>
      </c>
      <c r="AG150" s="99">
        <v>0.0</v>
      </c>
      <c r="AH150" s="86">
        <f t="shared" si="4"/>
        <v>1259.06</v>
      </c>
      <c r="AI150" s="100"/>
      <c r="AJ150" s="105">
        <v>4.75</v>
      </c>
      <c r="AK150" s="105">
        <v>93.0</v>
      </c>
      <c r="AL150" s="105">
        <v>143.68</v>
      </c>
      <c r="AM150" s="105"/>
      <c r="AN150" s="105">
        <v>3.0</v>
      </c>
      <c r="AO150" s="105"/>
      <c r="AP150" s="105"/>
      <c r="AQ150" s="105"/>
      <c r="AR150" s="105"/>
      <c r="AS150" s="86">
        <f t="shared" si="5"/>
        <v>244.43</v>
      </c>
      <c r="AT150" s="86">
        <f t="shared" si="6"/>
        <v>1503.49</v>
      </c>
    </row>
    <row r="151" ht="15.75" customHeight="1">
      <c r="A151" s="95">
        <v>44372.0</v>
      </c>
      <c r="B151" s="96" t="s">
        <v>57</v>
      </c>
      <c r="C151" s="96">
        <v>5435392.0</v>
      </c>
      <c r="D151" s="89">
        <v>44330.0</v>
      </c>
      <c r="E151" s="96" t="s">
        <v>58</v>
      </c>
      <c r="F151" s="104"/>
      <c r="G151" s="105">
        <v>135.0</v>
      </c>
      <c r="H151" s="104"/>
      <c r="I151" s="105"/>
      <c r="J151" s="105">
        <v>25220.65</v>
      </c>
      <c r="K151" s="105">
        <v>1513.24</v>
      </c>
      <c r="L151" s="99" t="s">
        <v>60</v>
      </c>
      <c r="M151" s="105">
        <v>50.0</v>
      </c>
      <c r="N151" s="86">
        <f t="shared" si="1"/>
        <v>1563.24</v>
      </c>
      <c r="O151" s="100"/>
      <c r="P151" s="105">
        <v>225.0</v>
      </c>
      <c r="Q151" s="105"/>
      <c r="R151" s="105">
        <v>77.25</v>
      </c>
      <c r="S151" s="105">
        <v>2.0</v>
      </c>
      <c r="T151" s="105">
        <v>28.0</v>
      </c>
      <c r="U151" s="105">
        <v>32.5</v>
      </c>
      <c r="V151" s="105">
        <v>3.0</v>
      </c>
      <c r="W151" s="105">
        <v>10.6</v>
      </c>
      <c r="X151" s="105"/>
      <c r="Y151" s="86">
        <f t="shared" si="2"/>
        <v>378.35</v>
      </c>
      <c r="Z151" s="86">
        <f t="shared" si="3"/>
        <v>2076.59</v>
      </c>
      <c r="AA151" s="106"/>
      <c r="AB151" s="105"/>
      <c r="AC151" s="105">
        <v>24720.65</v>
      </c>
      <c r="AD151" s="105"/>
      <c r="AE151" s="105">
        <v>0.0</v>
      </c>
      <c r="AF151" s="105">
        <v>1558.24</v>
      </c>
      <c r="AG151" s="99">
        <v>0.0</v>
      </c>
      <c r="AH151" s="86">
        <f t="shared" si="4"/>
        <v>1558.24</v>
      </c>
      <c r="AI151" s="100"/>
      <c r="AJ151" s="105">
        <v>4.75</v>
      </c>
      <c r="AK151" s="105">
        <v>95.0</v>
      </c>
      <c r="AL151" s="105">
        <v>225.0</v>
      </c>
      <c r="AM151" s="105">
        <v>61.1</v>
      </c>
      <c r="AN151" s="105">
        <v>3.0</v>
      </c>
      <c r="AO151" s="105"/>
      <c r="AP151" s="105"/>
      <c r="AQ151" s="105"/>
      <c r="AR151" s="105"/>
      <c r="AS151" s="86">
        <f t="shared" si="5"/>
        <v>388.85</v>
      </c>
      <c r="AT151" s="86">
        <f t="shared" si="6"/>
        <v>1947.09</v>
      </c>
    </row>
    <row r="152" ht="15.75" customHeight="1">
      <c r="A152" s="95">
        <v>44372.0</v>
      </c>
      <c r="B152" s="96" t="s">
        <v>57</v>
      </c>
      <c r="C152" s="96">
        <v>5555365.0</v>
      </c>
      <c r="D152" s="89">
        <v>44330.0</v>
      </c>
      <c r="E152" s="96" t="s">
        <v>58</v>
      </c>
      <c r="F152" s="104"/>
      <c r="G152" s="105">
        <v>56.0</v>
      </c>
      <c r="H152" s="104"/>
      <c r="I152" s="105"/>
      <c r="J152" s="105">
        <v>23994.0</v>
      </c>
      <c r="K152" s="105"/>
      <c r="L152" s="99">
        <v>0.0</v>
      </c>
      <c r="M152" s="105"/>
      <c r="N152" s="86">
        <f t="shared" si="1"/>
        <v>0</v>
      </c>
      <c r="O152" s="100"/>
      <c r="P152" s="105"/>
      <c r="Q152" s="105"/>
      <c r="R152" s="105">
        <v>85.25</v>
      </c>
      <c r="S152" s="105">
        <v>2.0</v>
      </c>
      <c r="T152" s="105"/>
      <c r="U152" s="105"/>
      <c r="V152" s="105">
        <v>3.0</v>
      </c>
      <c r="W152" s="105">
        <v>10.6</v>
      </c>
      <c r="X152" s="105">
        <v>7.35</v>
      </c>
      <c r="Y152" s="86">
        <f t="shared" si="2"/>
        <v>108.2</v>
      </c>
      <c r="Z152" s="86">
        <f t="shared" si="3"/>
        <v>164.2</v>
      </c>
      <c r="AA152" s="106"/>
      <c r="AB152" s="105"/>
      <c r="AC152" s="105">
        <v>23295.0</v>
      </c>
      <c r="AD152" s="105"/>
      <c r="AE152" s="105">
        <v>0.0</v>
      </c>
      <c r="AF152" s="105">
        <v>1447.7</v>
      </c>
      <c r="AG152" s="99">
        <v>0.0</v>
      </c>
      <c r="AH152" s="86">
        <f t="shared" si="4"/>
        <v>1447.7</v>
      </c>
      <c r="AI152" s="100"/>
      <c r="AJ152" s="105">
        <v>4.75</v>
      </c>
      <c r="AK152" s="105">
        <v>103.0</v>
      </c>
      <c r="AL152" s="105"/>
      <c r="AM152" s="105">
        <v>1.6</v>
      </c>
      <c r="AN152" s="105">
        <v>3.0</v>
      </c>
      <c r="AO152" s="105"/>
      <c r="AP152" s="105"/>
      <c r="AQ152" s="105"/>
      <c r="AR152" s="105"/>
      <c r="AS152" s="86">
        <f t="shared" si="5"/>
        <v>112.35</v>
      </c>
      <c r="AT152" s="86">
        <f t="shared" si="6"/>
        <v>1560.05</v>
      </c>
    </row>
    <row r="153" ht="15.75" customHeight="1">
      <c r="A153" s="95">
        <v>44372.0</v>
      </c>
      <c r="B153" s="96" t="s">
        <v>57</v>
      </c>
      <c r="C153" s="96">
        <v>5611572.0</v>
      </c>
      <c r="D153" s="89">
        <v>44330.0</v>
      </c>
      <c r="E153" s="96" t="s">
        <v>58</v>
      </c>
      <c r="F153" s="104"/>
      <c r="G153" s="105">
        <v>110.0</v>
      </c>
      <c r="H153" s="104"/>
      <c r="I153" s="105"/>
      <c r="J153" s="105">
        <v>64594.0</v>
      </c>
      <c r="K153" s="105">
        <v>3875.64</v>
      </c>
      <c r="L153" s="99" t="s">
        <v>61</v>
      </c>
      <c r="M153" s="105">
        <v>75.0</v>
      </c>
      <c r="N153" s="86">
        <f t="shared" si="1"/>
        <v>3950.64</v>
      </c>
      <c r="O153" s="100"/>
      <c r="P153" s="105"/>
      <c r="Q153" s="105"/>
      <c r="R153" s="105">
        <v>85.25</v>
      </c>
      <c r="S153" s="105"/>
      <c r="T153" s="105"/>
      <c r="U153" s="105"/>
      <c r="V153" s="105">
        <v>3.0</v>
      </c>
      <c r="W153" s="105">
        <v>10.6</v>
      </c>
      <c r="X153" s="105">
        <v>7.35</v>
      </c>
      <c r="Y153" s="86">
        <f t="shared" si="2"/>
        <v>106.2</v>
      </c>
      <c r="Z153" s="86">
        <f t="shared" si="3"/>
        <v>4166.84</v>
      </c>
      <c r="AA153" s="106"/>
      <c r="AB153" s="105"/>
      <c r="AC153" s="105">
        <v>68816.83</v>
      </c>
      <c r="AD153" s="105"/>
      <c r="AE153" s="105">
        <v>0.0</v>
      </c>
      <c r="AF153" s="105">
        <v>4204.01</v>
      </c>
      <c r="AG153" s="99">
        <v>0.0</v>
      </c>
      <c r="AH153" s="86">
        <f t="shared" si="4"/>
        <v>4204.01</v>
      </c>
      <c r="AI153" s="100"/>
      <c r="AJ153" s="105">
        <v>4.75</v>
      </c>
      <c r="AK153" s="105">
        <v>101.0</v>
      </c>
      <c r="AL153" s="105"/>
      <c r="AM153" s="105">
        <v>61.82</v>
      </c>
      <c r="AN153" s="105">
        <v>6.0</v>
      </c>
      <c r="AO153" s="105"/>
      <c r="AP153" s="105"/>
      <c r="AQ153" s="105"/>
      <c r="AR153" s="105"/>
      <c r="AS153" s="86">
        <f t="shared" si="5"/>
        <v>173.57</v>
      </c>
      <c r="AT153" s="86">
        <f t="shared" si="6"/>
        <v>4377.58</v>
      </c>
    </row>
    <row r="154" ht="15.75" customHeight="1">
      <c r="A154" s="95">
        <v>44372.0</v>
      </c>
      <c r="B154" s="96" t="s">
        <v>57</v>
      </c>
      <c r="C154" s="96">
        <v>5625231.0</v>
      </c>
      <c r="D154" s="89">
        <v>44330.0</v>
      </c>
      <c r="E154" s="96" t="s">
        <v>58</v>
      </c>
      <c r="F154" s="104"/>
      <c r="G154" s="105">
        <v>145.0</v>
      </c>
      <c r="H154" s="104"/>
      <c r="I154" s="105">
        <v>14750.0</v>
      </c>
      <c r="J154" s="105">
        <v>46805.0</v>
      </c>
      <c r="K154" s="105">
        <v>2808.3</v>
      </c>
      <c r="L154" s="99" t="s">
        <v>60</v>
      </c>
      <c r="M154" s="105">
        <v>50.0</v>
      </c>
      <c r="N154" s="86">
        <f t="shared" si="1"/>
        <v>2858.3</v>
      </c>
      <c r="O154" s="100"/>
      <c r="P154" s="105">
        <v>225.0</v>
      </c>
      <c r="Q154" s="105"/>
      <c r="R154" s="105">
        <v>77.25</v>
      </c>
      <c r="S154" s="105"/>
      <c r="T154" s="105">
        <v>28.0</v>
      </c>
      <c r="U154" s="105">
        <v>32.5</v>
      </c>
      <c r="V154" s="105">
        <v>3.0</v>
      </c>
      <c r="W154" s="105">
        <v>10.6</v>
      </c>
      <c r="X154" s="105"/>
      <c r="Y154" s="86">
        <f t="shared" si="2"/>
        <v>376.35</v>
      </c>
      <c r="Z154" s="86">
        <f t="shared" si="3"/>
        <v>3379.65</v>
      </c>
      <c r="AA154" s="106"/>
      <c r="AB154" s="105"/>
      <c r="AC154" s="105">
        <v>47680.0</v>
      </c>
      <c r="AD154" s="105"/>
      <c r="AE154" s="105">
        <v>0.0</v>
      </c>
      <c r="AF154" s="105">
        <v>2910.8</v>
      </c>
      <c r="AG154" s="99">
        <v>0.0</v>
      </c>
      <c r="AH154" s="86">
        <f t="shared" si="4"/>
        <v>2910.8</v>
      </c>
      <c r="AI154" s="100"/>
      <c r="AJ154" s="105">
        <v>4.75</v>
      </c>
      <c r="AK154" s="105">
        <v>93.0</v>
      </c>
      <c r="AL154" s="105">
        <v>225.0</v>
      </c>
      <c r="AM154" s="105">
        <v>108.4</v>
      </c>
      <c r="AN154" s="105">
        <v>3.0</v>
      </c>
      <c r="AO154" s="105"/>
      <c r="AP154" s="105"/>
      <c r="AQ154" s="105"/>
      <c r="AR154" s="105"/>
      <c r="AS154" s="86">
        <f t="shared" si="5"/>
        <v>434.15</v>
      </c>
      <c r="AT154" s="86">
        <f t="shared" si="6"/>
        <v>3344.95</v>
      </c>
    </row>
    <row r="155" ht="15.75" customHeight="1">
      <c r="A155" s="95">
        <v>44372.0</v>
      </c>
      <c r="B155" s="96" t="s">
        <v>57</v>
      </c>
      <c r="C155" s="96">
        <v>5639806.0</v>
      </c>
      <c r="D155" s="89">
        <v>44323.0</v>
      </c>
      <c r="E155" s="96" t="s">
        <v>58</v>
      </c>
      <c r="F155" s="104"/>
      <c r="G155" s="105">
        <v>135.0</v>
      </c>
      <c r="H155" s="104"/>
      <c r="I155" s="105"/>
      <c r="J155" s="105">
        <v>61105.61</v>
      </c>
      <c r="K155" s="105">
        <v>3666.34</v>
      </c>
      <c r="L155" s="99" t="s">
        <v>60</v>
      </c>
      <c r="M155" s="105">
        <v>50.0</v>
      </c>
      <c r="N155" s="86">
        <f t="shared" si="1"/>
        <v>3716.34</v>
      </c>
      <c r="O155" s="100"/>
      <c r="P155" s="105">
        <v>225.0</v>
      </c>
      <c r="Q155" s="105"/>
      <c r="R155" s="105">
        <v>85.25</v>
      </c>
      <c r="S155" s="105"/>
      <c r="T155" s="105">
        <v>28.0</v>
      </c>
      <c r="U155" s="105">
        <v>32.5</v>
      </c>
      <c r="V155" s="105">
        <v>3.0</v>
      </c>
      <c r="W155" s="105">
        <v>10.6</v>
      </c>
      <c r="X155" s="105"/>
      <c r="Y155" s="86">
        <f t="shared" si="2"/>
        <v>384.35</v>
      </c>
      <c r="Z155" s="86">
        <f t="shared" si="3"/>
        <v>4235.69</v>
      </c>
      <c r="AA155" s="106"/>
      <c r="AB155" s="105"/>
      <c r="AC155" s="105">
        <v>57985.61</v>
      </c>
      <c r="AD155" s="105"/>
      <c r="AE155" s="105">
        <v>0.0</v>
      </c>
      <c r="AF155" s="105">
        <v>3529.14</v>
      </c>
      <c r="AG155" s="99">
        <v>0.0</v>
      </c>
      <c r="AH155" s="86">
        <f t="shared" si="4"/>
        <v>3529.14</v>
      </c>
      <c r="AI155" s="100"/>
      <c r="AJ155" s="105">
        <v>4.75</v>
      </c>
      <c r="AK155" s="105">
        <v>101.0</v>
      </c>
      <c r="AL155" s="105">
        <v>225.0</v>
      </c>
      <c r="AM155" s="105">
        <v>71.1</v>
      </c>
      <c r="AN155" s="105">
        <v>3.0</v>
      </c>
      <c r="AO155" s="105"/>
      <c r="AP155" s="105"/>
      <c r="AQ155" s="105"/>
      <c r="AR155" s="105"/>
      <c r="AS155" s="86">
        <f t="shared" si="5"/>
        <v>404.85</v>
      </c>
      <c r="AT155" s="86">
        <f t="shared" si="6"/>
        <v>3933.99</v>
      </c>
    </row>
    <row r="156" ht="15.75" customHeight="1">
      <c r="A156" s="95">
        <v>44372.0</v>
      </c>
      <c r="B156" s="96" t="s">
        <v>57</v>
      </c>
      <c r="C156" s="96">
        <v>5684963.0</v>
      </c>
      <c r="D156" s="89">
        <v>44336.0</v>
      </c>
      <c r="E156" s="96" t="s">
        <v>59</v>
      </c>
      <c r="F156" s="104"/>
      <c r="G156" s="105">
        <v>135.0</v>
      </c>
      <c r="H156" s="104"/>
      <c r="I156" s="105"/>
      <c r="J156" s="105">
        <v>17990.0</v>
      </c>
      <c r="K156" s="105">
        <v>1079.4</v>
      </c>
      <c r="L156" s="99" t="s">
        <v>63</v>
      </c>
      <c r="M156" s="105">
        <v>125.0</v>
      </c>
      <c r="N156" s="86">
        <f t="shared" si="1"/>
        <v>1204.4</v>
      </c>
      <c r="O156" s="100"/>
      <c r="P156" s="105"/>
      <c r="Q156" s="105"/>
      <c r="R156" s="105">
        <v>85.25</v>
      </c>
      <c r="S156" s="105">
        <v>2.0</v>
      </c>
      <c r="T156" s="105"/>
      <c r="U156" s="105"/>
      <c r="V156" s="105">
        <v>3.0</v>
      </c>
      <c r="W156" s="105">
        <v>10.6</v>
      </c>
      <c r="X156" s="105">
        <v>7.35</v>
      </c>
      <c r="Y156" s="86">
        <f t="shared" si="2"/>
        <v>108.2</v>
      </c>
      <c r="Z156" s="86">
        <f t="shared" si="3"/>
        <v>1447.6</v>
      </c>
      <c r="AA156" s="106"/>
      <c r="AB156" s="105"/>
      <c r="AC156" s="105">
        <v>13612.0</v>
      </c>
      <c r="AD156" s="105"/>
      <c r="AE156" s="105">
        <v>0.0</v>
      </c>
      <c r="AF156" s="105">
        <v>891.72</v>
      </c>
      <c r="AG156" s="99">
        <v>0.0</v>
      </c>
      <c r="AH156" s="86">
        <f t="shared" si="4"/>
        <v>891.72</v>
      </c>
      <c r="AI156" s="100"/>
      <c r="AJ156" s="105">
        <v>4.75</v>
      </c>
      <c r="AK156" s="105">
        <v>103.0</v>
      </c>
      <c r="AL156" s="105"/>
      <c r="AM156" s="105">
        <v>1.6</v>
      </c>
      <c r="AN156" s="105">
        <v>3.0</v>
      </c>
      <c r="AO156" s="105"/>
      <c r="AP156" s="105"/>
      <c r="AQ156" s="105"/>
      <c r="AR156" s="105"/>
      <c r="AS156" s="86">
        <f t="shared" si="5"/>
        <v>112.35</v>
      </c>
      <c r="AT156" s="86">
        <f t="shared" si="6"/>
        <v>1004.07</v>
      </c>
    </row>
    <row r="157" ht="15.75" customHeight="1">
      <c r="A157" s="95">
        <v>44372.0</v>
      </c>
      <c r="B157" s="96" t="s">
        <v>57</v>
      </c>
      <c r="C157" s="96">
        <v>30024.0</v>
      </c>
      <c r="D157" s="89">
        <v>44266.0</v>
      </c>
      <c r="E157" s="96" t="s">
        <v>58</v>
      </c>
      <c r="F157" s="104"/>
      <c r="G157" s="105">
        <v>135.0</v>
      </c>
      <c r="H157" s="104"/>
      <c r="I157" s="105"/>
      <c r="J157" s="105">
        <v>15618.6</v>
      </c>
      <c r="K157" s="105">
        <v>937.12</v>
      </c>
      <c r="L157" s="99" t="s">
        <v>60</v>
      </c>
      <c r="M157" s="105">
        <v>50.0</v>
      </c>
      <c r="N157" s="86">
        <f t="shared" si="1"/>
        <v>987.12</v>
      </c>
      <c r="O157" s="100"/>
      <c r="P157" s="105"/>
      <c r="Q157" s="105"/>
      <c r="R157" s="105">
        <v>85.25</v>
      </c>
      <c r="S157" s="105">
        <v>2.0</v>
      </c>
      <c r="T157" s="105"/>
      <c r="U157" s="105"/>
      <c r="V157" s="105">
        <v>3.0</v>
      </c>
      <c r="W157" s="105">
        <v>10.6</v>
      </c>
      <c r="X157" s="105">
        <v>7.35</v>
      </c>
      <c r="Y157" s="86">
        <f t="shared" si="2"/>
        <v>108.2</v>
      </c>
      <c r="Z157" s="86">
        <f t="shared" si="3"/>
        <v>1230.32</v>
      </c>
      <c r="AA157" s="106"/>
      <c r="AB157" s="105"/>
      <c r="AC157" s="105">
        <v>15618.6</v>
      </c>
      <c r="AD157" s="105"/>
      <c r="AE157" s="105">
        <v>0.0</v>
      </c>
      <c r="AF157" s="105">
        <v>25.0</v>
      </c>
      <c r="AG157" s="99">
        <v>0.0</v>
      </c>
      <c r="AH157" s="86">
        <f t="shared" si="4"/>
        <v>25</v>
      </c>
      <c r="AI157" s="100"/>
      <c r="AJ157" s="105">
        <v>4.75</v>
      </c>
      <c r="AK157" s="105">
        <v>103.0</v>
      </c>
      <c r="AL157" s="105"/>
      <c r="AM157" s="105">
        <v>58.6</v>
      </c>
      <c r="AN157" s="105">
        <v>3.0</v>
      </c>
      <c r="AO157" s="105"/>
      <c r="AP157" s="105"/>
      <c r="AQ157" s="105"/>
      <c r="AR157" s="105"/>
      <c r="AS157" s="86">
        <f t="shared" si="5"/>
        <v>169.35</v>
      </c>
      <c r="AT157" s="86">
        <f t="shared" si="6"/>
        <v>194.35</v>
      </c>
    </row>
    <row r="158" ht="15.75" customHeight="1">
      <c r="A158" s="95">
        <v>44372.0</v>
      </c>
      <c r="B158" s="96" t="s">
        <v>57</v>
      </c>
      <c r="C158" s="96">
        <v>5406361.0</v>
      </c>
      <c r="D158" s="89">
        <v>44307.0</v>
      </c>
      <c r="E158" s="96" t="s">
        <v>58</v>
      </c>
      <c r="F158" s="104"/>
      <c r="G158" s="105">
        <v>135.0</v>
      </c>
      <c r="H158" s="104"/>
      <c r="I158" s="105"/>
      <c r="J158" s="105">
        <v>71786.0</v>
      </c>
      <c r="K158" s="105">
        <v>4307.16</v>
      </c>
      <c r="L158" s="99" t="s">
        <v>63</v>
      </c>
      <c r="M158" s="105">
        <v>125.0</v>
      </c>
      <c r="N158" s="86">
        <f t="shared" si="1"/>
        <v>4432.16</v>
      </c>
      <c r="O158" s="100"/>
      <c r="P158" s="105"/>
      <c r="Q158" s="105"/>
      <c r="R158" s="105">
        <v>85.25</v>
      </c>
      <c r="S158" s="105">
        <v>2.0</v>
      </c>
      <c r="T158" s="105"/>
      <c r="U158" s="105"/>
      <c r="V158" s="105">
        <v>3.0</v>
      </c>
      <c r="W158" s="105">
        <v>10.6</v>
      </c>
      <c r="X158" s="105">
        <v>7.35</v>
      </c>
      <c r="Y158" s="86">
        <f t="shared" si="2"/>
        <v>108.2</v>
      </c>
      <c r="Z158" s="86">
        <f t="shared" si="3"/>
        <v>4675.36</v>
      </c>
      <c r="AA158" s="106"/>
      <c r="AB158" s="105"/>
      <c r="AC158" s="105">
        <v>20287.0</v>
      </c>
      <c r="AD158" s="105"/>
      <c r="AE158" s="105">
        <v>0.0</v>
      </c>
      <c r="AF158" s="105">
        <v>1342.22</v>
      </c>
      <c r="AG158" s="99">
        <v>0.0</v>
      </c>
      <c r="AH158" s="86">
        <f t="shared" si="4"/>
        <v>1342.22</v>
      </c>
      <c r="AI158" s="100"/>
      <c r="AJ158" s="105">
        <v>4.75</v>
      </c>
      <c r="AK158" s="105">
        <v>103.0</v>
      </c>
      <c r="AL158" s="105"/>
      <c r="AM158" s="105">
        <v>34.97</v>
      </c>
      <c r="AN158" s="105">
        <v>3.0</v>
      </c>
      <c r="AO158" s="105"/>
      <c r="AP158" s="105"/>
      <c r="AQ158" s="105"/>
      <c r="AR158" s="105"/>
      <c r="AS158" s="86">
        <f t="shared" si="5"/>
        <v>145.72</v>
      </c>
      <c r="AT158" s="86">
        <f t="shared" si="6"/>
        <v>1487.94</v>
      </c>
    </row>
    <row r="159" ht="15.75" customHeight="1">
      <c r="A159" s="95">
        <v>44372.0</v>
      </c>
      <c r="B159" s="96" t="s">
        <v>57</v>
      </c>
      <c r="C159" s="96">
        <v>5666474.0</v>
      </c>
      <c r="D159" s="89">
        <v>44342.0</v>
      </c>
      <c r="E159" s="96" t="s">
        <v>58</v>
      </c>
      <c r="F159" s="104"/>
      <c r="G159" s="105">
        <v>130.0</v>
      </c>
      <c r="H159" s="104"/>
      <c r="I159" s="105"/>
      <c r="J159" s="105">
        <v>19832.0</v>
      </c>
      <c r="K159" s="105">
        <v>1189.92</v>
      </c>
      <c r="L159" s="99" t="s">
        <v>62</v>
      </c>
      <c r="M159" s="105">
        <v>25.0</v>
      </c>
      <c r="N159" s="86">
        <f t="shared" si="1"/>
        <v>1214.92</v>
      </c>
      <c r="O159" s="100"/>
      <c r="P159" s="105">
        <v>225.0</v>
      </c>
      <c r="Q159" s="105"/>
      <c r="R159" s="105">
        <v>85.25</v>
      </c>
      <c r="S159" s="105">
        <v>2.0</v>
      </c>
      <c r="T159" s="105">
        <v>28.0</v>
      </c>
      <c r="U159" s="105">
        <v>32.5</v>
      </c>
      <c r="V159" s="105">
        <v>3.0</v>
      </c>
      <c r="W159" s="105">
        <v>10.6</v>
      </c>
      <c r="X159" s="105"/>
      <c r="Y159" s="86">
        <f t="shared" si="2"/>
        <v>386.35</v>
      </c>
      <c r="Z159" s="86">
        <f t="shared" si="3"/>
        <v>1731.27</v>
      </c>
      <c r="AA159" s="106"/>
      <c r="AB159" s="105"/>
      <c r="AC159" s="105">
        <v>19332.0</v>
      </c>
      <c r="AD159" s="105"/>
      <c r="AE159" s="105">
        <v>0.0</v>
      </c>
      <c r="AF159" s="105">
        <v>1184.92</v>
      </c>
      <c r="AG159" s="99">
        <v>0.0</v>
      </c>
      <c r="AH159" s="86">
        <f t="shared" si="4"/>
        <v>1184.92</v>
      </c>
      <c r="AI159" s="100"/>
      <c r="AJ159" s="105">
        <v>4.75</v>
      </c>
      <c r="AK159" s="105">
        <v>103.0</v>
      </c>
      <c r="AL159" s="105">
        <v>225.0</v>
      </c>
      <c r="AM159" s="105">
        <v>61.1</v>
      </c>
      <c r="AN159" s="105">
        <v>3.0</v>
      </c>
      <c r="AO159" s="105"/>
      <c r="AP159" s="105"/>
      <c r="AQ159" s="105"/>
      <c r="AR159" s="105"/>
      <c r="AS159" s="86">
        <f t="shared" si="5"/>
        <v>396.85</v>
      </c>
      <c r="AT159" s="86">
        <f t="shared" si="6"/>
        <v>1581.77</v>
      </c>
    </row>
    <row r="160" ht="15.75" customHeight="1">
      <c r="A160" s="95">
        <v>44372.0</v>
      </c>
      <c r="B160" s="96" t="s">
        <v>57</v>
      </c>
      <c r="C160" s="96">
        <v>5683362.0</v>
      </c>
      <c r="D160" s="89">
        <v>44337.0</v>
      </c>
      <c r="E160" s="96" t="s">
        <v>58</v>
      </c>
      <c r="F160" s="104"/>
      <c r="G160" s="105">
        <v>50.0</v>
      </c>
      <c r="H160" s="104"/>
      <c r="I160" s="105"/>
      <c r="J160" s="105">
        <v>48924.0</v>
      </c>
      <c r="K160" s="105"/>
      <c r="L160" s="99">
        <v>0.0</v>
      </c>
      <c r="M160" s="105"/>
      <c r="N160" s="86">
        <f t="shared" si="1"/>
        <v>0</v>
      </c>
      <c r="O160" s="100"/>
      <c r="P160" s="105"/>
      <c r="Q160" s="105"/>
      <c r="R160" s="105">
        <v>77.25</v>
      </c>
      <c r="S160" s="105">
        <v>2.0</v>
      </c>
      <c r="T160" s="105">
        <v>28.0</v>
      </c>
      <c r="U160" s="105">
        <v>32.5</v>
      </c>
      <c r="V160" s="105">
        <v>3.0</v>
      </c>
      <c r="W160" s="105">
        <v>10.6</v>
      </c>
      <c r="X160" s="105"/>
      <c r="Y160" s="86">
        <f t="shared" si="2"/>
        <v>153.35</v>
      </c>
      <c r="Z160" s="86">
        <f t="shared" si="3"/>
        <v>203.35</v>
      </c>
      <c r="AA160" s="106"/>
      <c r="AB160" s="105"/>
      <c r="AC160" s="105"/>
      <c r="AD160" s="105"/>
      <c r="AE160" s="105">
        <v>0.0</v>
      </c>
      <c r="AF160" s="105"/>
      <c r="AG160" s="99">
        <v>0.0</v>
      </c>
      <c r="AH160" s="86" t="str">
        <f t="shared" si="4"/>
        <v/>
      </c>
      <c r="AI160" s="100"/>
      <c r="AJ160" s="105">
        <v>4.75</v>
      </c>
      <c r="AK160" s="105">
        <v>95.0</v>
      </c>
      <c r="AL160" s="105"/>
      <c r="AM160" s="105">
        <v>71.1</v>
      </c>
      <c r="AN160" s="105">
        <v>3.0</v>
      </c>
      <c r="AO160" s="105"/>
      <c r="AP160" s="105"/>
      <c r="AQ160" s="105"/>
      <c r="AR160" s="105"/>
      <c r="AS160" s="86">
        <f t="shared" si="5"/>
        <v>173.85</v>
      </c>
      <c r="AT160" s="86">
        <f t="shared" si="6"/>
        <v>173.85</v>
      </c>
    </row>
    <row r="161" ht="15.75" customHeight="1">
      <c r="A161" s="95">
        <v>44372.0</v>
      </c>
      <c r="B161" s="96" t="s">
        <v>57</v>
      </c>
      <c r="C161" s="96">
        <v>5684963.0</v>
      </c>
      <c r="D161" s="89">
        <v>44336.0</v>
      </c>
      <c r="E161" s="96" t="s">
        <v>59</v>
      </c>
      <c r="F161" s="104"/>
      <c r="G161" s="105">
        <v>135.0</v>
      </c>
      <c r="H161" s="104"/>
      <c r="I161" s="105"/>
      <c r="J161" s="105">
        <v>17990.0</v>
      </c>
      <c r="K161" s="105">
        <v>1079.4</v>
      </c>
      <c r="L161" s="99" t="s">
        <v>63</v>
      </c>
      <c r="M161" s="105">
        <v>125.0</v>
      </c>
      <c r="N161" s="86">
        <f t="shared" si="1"/>
        <v>1204.4</v>
      </c>
      <c r="O161" s="100"/>
      <c r="P161" s="105"/>
      <c r="Q161" s="105"/>
      <c r="R161" s="105">
        <v>85.25</v>
      </c>
      <c r="S161" s="105">
        <v>2.0</v>
      </c>
      <c r="T161" s="105"/>
      <c r="U161" s="105"/>
      <c r="V161" s="105">
        <v>3.0</v>
      </c>
      <c r="W161" s="105">
        <v>10.6</v>
      </c>
      <c r="X161" s="105">
        <v>7.35</v>
      </c>
      <c r="Y161" s="86">
        <f t="shared" si="2"/>
        <v>108.2</v>
      </c>
      <c r="Z161" s="86">
        <f t="shared" si="3"/>
        <v>1447.6</v>
      </c>
      <c r="AA161" s="106"/>
      <c r="AB161" s="105"/>
      <c r="AC161" s="105">
        <v>13612.0</v>
      </c>
      <c r="AD161" s="105"/>
      <c r="AE161" s="105">
        <v>0.0</v>
      </c>
      <c r="AF161" s="105">
        <v>891.72</v>
      </c>
      <c r="AG161" s="99">
        <v>0.0</v>
      </c>
      <c r="AH161" s="86">
        <f t="shared" si="4"/>
        <v>891.72</v>
      </c>
      <c r="AI161" s="100"/>
      <c r="AJ161" s="105">
        <v>4.75</v>
      </c>
      <c r="AK161" s="105">
        <v>103.0</v>
      </c>
      <c r="AL161" s="105"/>
      <c r="AM161" s="105">
        <v>1.6</v>
      </c>
      <c r="AN161" s="105">
        <v>3.0</v>
      </c>
      <c r="AO161" s="105"/>
      <c r="AP161" s="105"/>
      <c r="AQ161" s="105"/>
      <c r="AR161" s="105"/>
      <c r="AS161" s="86">
        <f t="shared" si="5"/>
        <v>112.35</v>
      </c>
      <c r="AT161" s="86">
        <f t="shared" si="6"/>
        <v>1004.07</v>
      </c>
    </row>
    <row r="162" ht="15.75" customHeight="1">
      <c r="A162" s="95">
        <v>44372.0</v>
      </c>
      <c r="B162" s="96" t="s">
        <v>57</v>
      </c>
      <c r="C162" s="96">
        <v>5913617.0</v>
      </c>
      <c r="D162" s="89">
        <v>44350.0</v>
      </c>
      <c r="E162" s="96" t="s">
        <v>58</v>
      </c>
      <c r="F162" s="104"/>
      <c r="G162" s="105">
        <v>145.0</v>
      </c>
      <c r="H162" s="104"/>
      <c r="I162" s="105">
        <v>21800.0</v>
      </c>
      <c r="J162" s="105">
        <v>28194.0</v>
      </c>
      <c r="K162" s="105">
        <v>1691.64</v>
      </c>
      <c r="L162" s="99" t="s">
        <v>60</v>
      </c>
      <c r="M162" s="105">
        <v>50.0</v>
      </c>
      <c r="N162" s="86">
        <f t="shared" si="1"/>
        <v>1741.64</v>
      </c>
      <c r="O162" s="100"/>
      <c r="P162" s="105">
        <v>225.0</v>
      </c>
      <c r="Q162" s="105"/>
      <c r="R162" s="105">
        <v>77.25</v>
      </c>
      <c r="S162" s="105">
        <v>2.0</v>
      </c>
      <c r="T162" s="105">
        <v>28.0</v>
      </c>
      <c r="U162" s="105">
        <v>32.5</v>
      </c>
      <c r="V162" s="105">
        <v>3.0</v>
      </c>
      <c r="W162" s="105">
        <v>10.6</v>
      </c>
      <c r="X162" s="105"/>
      <c r="Y162" s="86">
        <f t="shared" si="2"/>
        <v>378.35</v>
      </c>
      <c r="Z162" s="86">
        <f t="shared" si="3"/>
        <v>2264.99</v>
      </c>
      <c r="AA162" s="106"/>
      <c r="AB162" s="105"/>
      <c r="AC162" s="105">
        <v>27695.0</v>
      </c>
      <c r="AD162" s="105"/>
      <c r="AE162" s="105">
        <v>0.0</v>
      </c>
      <c r="AF162" s="105">
        <v>1711.7</v>
      </c>
      <c r="AG162" s="99">
        <v>0.0</v>
      </c>
      <c r="AH162" s="86">
        <f t="shared" si="4"/>
        <v>1711.7</v>
      </c>
      <c r="AI162" s="100"/>
      <c r="AJ162" s="105">
        <v>4.75</v>
      </c>
      <c r="AK162" s="105">
        <v>95.0</v>
      </c>
      <c r="AL162" s="105">
        <v>225.0</v>
      </c>
      <c r="AM162" s="105">
        <v>71.1</v>
      </c>
      <c r="AN162" s="105">
        <v>3.0</v>
      </c>
      <c r="AO162" s="105"/>
      <c r="AP162" s="105"/>
      <c r="AQ162" s="105"/>
      <c r="AR162" s="105"/>
      <c r="AS162" s="86">
        <f t="shared" si="5"/>
        <v>398.85</v>
      </c>
      <c r="AT162" s="86">
        <f t="shared" si="6"/>
        <v>2110.55</v>
      </c>
    </row>
    <row r="163" ht="15.75" customHeight="1">
      <c r="A163" s="95">
        <v>44372.0</v>
      </c>
      <c r="B163" s="96" t="s">
        <v>57</v>
      </c>
      <c r="C163" s="96">
        <v>5920381.0</v>
      </c>
      <c r="D163" s="89">
        <v>44344.0</v>
      </c>
      <c r="E163" s="96" t="s">
        <v>58</v>
      </c>
      <c r="F163" s="104"/>
      <c r="G163" s="105">
        <v>135.0</v>
      </c>
      <c r="H163" s="104"/>
      <c r="I163" s="105"/>
      <c r="J163" s="105">
        <v>74110.5</v>
      </c>
      <c r="K163" s="105">
        <v>4446.63</v>
      </c>
      <c r="L163" s="99" t="s">
        <v>60</v>
      </c>
      <c r="M163" s="105">
        <v>50.0</v>
      </c>
      <c r="N163" s="86">
        <f t="shared" si="1"/>
        <v>4496.63</v>
      </c>
      <c r="O163" s="100"/>
      <c r="P163" s="105"/>
      <c r="Q163" s="105"/>
      <c r="R163" s="105">
        <v>77.25</v>
      </c>
      <c r="S163" s="105">
        <v>2.0</v>
      </c>
      <c r="T163" s="105">
        <v>28.0</v>
      </c>
      <c r="U163" s="105">
        <v>32.5</v>
      </c>
      <c r="V163" s="105">
        <v>3.0</v>
      </c>
      <c r="W163" s="105">
        <v>10.6</v>
      </c>
      <c r="X163" s="105"/>
      <c r="Y163" s="86">
        <f t="shared" si="2"/>
        <v>153.35</v>
      </c>
      <c r="Z163" s="86">
        <f t="shared" si="3"/>
        <v>4784.98</v>
      </c>
      <c r="AA163" s="106"/>
      <c r="AB163" s="105"/>
      <c r="AC163" s="105"/>
      <c r="AD163" s="105"/>
      <c r="AE163" s="105">
        <v>0.0</v>
      </c>
      <c r="AF163" s="105"/>
      <c r="AG163" s="99">
        <v>0.0</v>
      </c>
      <c r="AH163" s="86" t="str">
        <f t="shared" si="4"/>
        <v/>
      </c>
      <c r="AI163" s="100"/>
      <c r="AJ163" s="105">
        <v>4.75</v>
      </c>
      <c r="AK163" s="105">
        <v>74.0</v>
      </c>
      <c r="AL163" s="105"/>
      <c r="AM163" s="105">
        <v>80.1</v>
      </c>
      <c r="AN163" s="105">
        <v>3.0</v>
      </c>
      <c r="AO163" s="105"/>
      <c r="AP163" s="105"/>
      <c r="AQ163" s="105"/>
      <c r="AR163" s="105"/>
      <c r="AS163" s="86">
        <f t="shared" si="5"/>
        <v>161.85</v>
      </c>
      <c r="AT163" s="86">
        <f t="shared" si="6"/>
        <v>161.85</v>
      </c>
    </row>
    <row r="164" ht="15.75" customHeight="1">
      <c r="A164" s="95">
        <v>44372.0</v>
      </c>
      <c r="B164" s="96" t="s">
        <v>57</v>
      </c>
      <c r="C164" s="96">
        <v>5929452.0</v>
      </c>
      <c r="D164" s="89">
        <v>44343.0</v>
      </c>
      <c r="E164" s="96" t="s">
        <v>58</v>
      </c>
      <c r="F164" s="104"/>
      <c r="G164" s="105">
        <v>135.0</v>
      </c>
      <c r="H164" s="104"/>
      <c r="I164" s="105">
        <v>34000.0</v>
      </c>
      <c r="J164" s="105">
        <v>13680.0</v>
      </c>
      <c r="K164" s="105">
        <v>820.8</v>
      </c>
      <c r="L164" s="99" t="s">
        <v>62</v>
      </c>
      <c r="M164" s="105">
        <v>25.0</v>
      </c>
      <c r="N164" s="86">
        <f t="shared" si="1"/>
        <v>845.8</v>
      </c>
      <c r="O164" s="100"/>
      <c r="P164" s="105">
        <v>225.0</v>
      </c>
      <c r="Q164" s="105"/>
      <c r="R164" s="105">
        <v>77.25</v>
      </c>
      <c r="S164" s="105">
        <v>2.0</v>
      </c>
      <c r="T164" s="105">
        <v>28.0</v>
      </c>
      <c r="U164" s="105">
        <v>32.5</v>
      </c>
      <c r="V164" s="105">
        <v>3.0</v>
      </c>
      <c r="W164" s="105">
        <v>10.6</v>
      </c>
      <c r="X164" s="105"/>
      <c r="Y164" s="86">
        <f t="shared" si="2"/>
        <v>378.35</v>
      </c>
      <c r="Z164" s="86">
        <f t="shared" si="3"/>
        <v>1359.15</v>
      </c>
      <c r="AA164" s="106"/>
      <c r="AB164" s="105"/>
      <c r="AC164" s="105">
        <v>13180.0</v>
      </c>
      <c r="AD164" s="105"/>
      <c r="AE164" s="105">
        <v>0.0</v>
      </c>
      <c r="AF164" s="105">
        <v>815.8</v>
      </c>
      <c r="AG164" s="99">
        <v>0.0</v>
      </c>
      <c r="AH164" s="86">
        <f t="shared" si="4"/>
        <v>815.8</v>
      </c>
      <c r="AI164" s="100"/>
      <c r="AJ164" s="105">
        <v>4.75</v>
      </c>
      <c r="AK164" s="105">
        <v>95.0</v>
      </c>
      <c r="AL164" s="105">
        <v>225.0</v>
      </c>
      <c r="AM164" s="105">
        <v>61.1</v>
      </c>
      <c r="AN164" s="105">
        <v>3.0</v>
      </c>
      <c r="AO164" s="105"/>
      <c r="AP164" s="105"/>
      <c r="AQ164" s="105"/>
      <c r="AR164" s="105"/>
      <c r="AS164" s="86">
        <f t="shared" si="5"/>
        <v>388.85</v>
      </c>
      <c r="AT164" s="86">
        <f t="shared" si="6"/>
        <v>1204.65</v>
      </c>
    </row>
    <row r="165" ht="15.75" customHeight="1">
      <c r="A165" s="95">
        <v>44372.0</v>
      </c>
      <c r="B165" s="96" t="s">
        <v>57</v>
      </c>
      <c r="C165" s="96">
        <v>5946441.0</v>
      </c>
      <c r="D165" s="89">
        <v>44354.0</v>
      </c>
      <c r="E165" s="96" t="s">
        <v>58</v>
      </c>
      <c r="F165" s="104"/>
      <c r="G165" s="105">
        <v>145.0</v>
      </c>
      <c r="H165" s="104"/>
      <c r="I165" s="105">
        <v>8500.0</v>
      </c>
      <c r="J165" s="105">
        <v>28026.0</v>
      </c>
      <c r="K165" s="105">
        <v>1681.56</v>
      </c>
      <c r="L165" s="99" t="s">
        <v>62</v>
      </c>
      <c r="M165" s="105">
        <v>25.0</v>
      </c>
      <c r="N165" s="86">
        <f t="shared" si="1"/>
        <v>1706.56</v>
      </c>
      <c r="O165" s="100"/>
      <c r="P165" s="105"/>
      <c r="Q165" s="105"/>
      <c r="R165" s="105">
        <v>77.25</v>
      </c>
      <c r="S165" s="105"/>
      <c r="T165" s="105"/>
      <c r="U165" s="105"/>
      <c r="V165" s="105">
        <v>3.0</v>
      </c>
      <c r="W165" s="105">
        <v>10.6</v>
      </c>
      <c r="X165" s="105">
        <v>7.35</v>
      </c>
      <c r="Y165" s="86">
        <f t="shared" si="2"/>
        <v>98.2</v>
      </c>
      <c r="Z165" s="86">
        <f t="shared" si="3"/>
        <v>1949.76</v>
      </c>
      <c r="AA165" s="106"/>
      <c r="AB165" s="105"/>
      <c r="AC165" s="105"/>
      <c r="AD165" s="105"/>
      <c r="AE165" s="105">
        <v>0.0</v>
      </c>
      <c r="AF165" s="105"/>
      <c r="AG165" s="99">
        <v>0.0</v>
      </c>
      <c r="AH165" s="86" t="str">
        <f t="shared" si="4"/>
        <v/>
      </c>
      <c r="AI165" s="100"/>
      <c r="AJ165" s="105">
        <v>4.75</v>
      </c>
      <c r="AK165" s="105">
        <v>52.0</v>
      </c>
      <c r="AL165" s="105"/>
      <c r="AM165" s="105">
        <v>37.43</v>
      </c>
      <c r="AN165" s="105">
        <v>3.0</v>
      </c>
      <c r="AO165" s="105"/>
      <c r="AP165" s="105"/>
      <c r="AQ165" s="105"/>
      <c r="AR165" s="105"/>
      <c r="AS165" s="86">
        <f t="shared" si="5"/>
        <v>97.18</v>
      </c>
      <c r="AT165" s="86">
        <f t="shared" si="6"/>
        <v>97.18</v>
      </c>
    </row>
    <row r="166" ht="15.75" customHeight="1">
      <c r="A166" s="95">
        <v>44372.0</v>
      </c>
      <c r="B166" s="96" t="s">
        <v>57</v>
      </c>
      <c r="C166" s="96">
        <v>5488383.0</v>
      </c>
      <c r="D166" s="89">
        <v>44348.0</v>
      </c>
      <c r="E166" s="96" t="s">
        <v>58</v>
      </c>
      <c r="F166" s="104"/>
      <c r="G166" s="105">
        <v>50.0</v>
      </c>
      <c r="H166" s="104"/>
      <c r="I166" s="105">
        <v>500.0</v>
      </c>
      <c r="J166" s="105">
        <v>5448.0</v>
      </c>
      <c r="K166" s="105"/>
      <c r="L166" s="99">
        <v>0.0</v>
      </c>
      <c r="M166" s="105"/>
      <c r="N166" s="86">
        <f t="shared" si="1"/>
        <v>0</v>
      </c>
      <c r="O166" s="100"/>
      <c r="P166" s="105"/>
      <c r="Q166" s="105"/>
      <c r="R166" s="105">
        <v>85.25</v>
      </c>
      <c r="S166" s="105"/>
      <c r="T166" s="105"/>
      <c r="U166" s="105"/>
      <c r="V166" s="105">
        <v>3.0</v>
      </c>
      <c r="W166" s="105">
        <v>10.6</v>
      </c>
      <c r="X166" s="105">
        <v>7.35</v>
      </c>
      <c r="Y166" s="86">
        <f t="shared" si="2"/>
        <v>106.2</v>
      </c>
      <c r="Z166" s="86">
        <f t="shared" si="3"/>
        <v>156.2</v>
      </c>
      <c r="AA166" s="106"/>
      <c r="AB166" s="105"/>
      <c r="AC166" s="105"/>
      <c r="AD166" s="105"/>
      <c r="AE166" s="105">
        <v>0.0</v>
      </c>
      <c r="AF166" s="105"/>
      <c r="AG166" s="99">
        <v>0.0</v>
      </c>
      <c r="AH166" s="86" t="str">
        <f t="shared" si="4"/>
        <v/>
      </c>
      <c r="AI166" s="100"/>
      <c r="AJ166" s="105">
        <v>4.75</v>
      </c>
      <c r="AK166" s="105">
        <v>101.0</v>
      </c>
      <c r="AL166" s="105"/>
      <c r="AM166" s="105">
        <v>33.1</v>
      </c>
      <c r="AN166" s="105">
        <v>3.0</v>
      </c>
      <c r="AO166" s="105"/>
      <c r="AP166" s="105"/>
      <c r="AQ166" s="105"/>
      <c r="AR166" s="105"/>
      <c r="AS166" s="86">
        <f t="shared" si="5"/>
        <v>141.85</v>
      </c>
      <c r="AT166" s="86">
        <f t="shared" si="6"/>
        <v>141.85</v>
      </c>
    </row>
    <row r="167" ht="15.75" customHeight="1">
      <c r="A167" s="95">
        <v>44372.0</v>
      </c>
      <c r="B167" s="96" t="s">
        <v>57</v>
      </c>
      <c r="C167" s="96">
        <v>5603221.0</v>
      </c>
      <c r="D167" s="89">
        <v>44350.0</v>
      </c>
      <c r="E167" s="96" t="s">
        <v>58</v>
      </c>
      <c r="F167" s="104"/>
      <c r="G167" s="105">
        <v>135.0</v>
      </c>
      <c r="H167" s="104"/>
      <c r="I167" s="105"/>
      <c r="J167" s="105">
        <v>87505.0</v>
      </c>
      <c r="K167" s="105">
        <v>5250.3</v>
      </c>
      <c r="L167" s="99" t="s">
        <v>60</v>
      </c>
      <c r="M167" s="105">
        <v>50.0</v>
      </c>
      <c r="N167" s="86">
        <f t="shared" si="1"/>
        <v>5300.3</v>
      </c>
      <c r="O167" s="100"/>
      <c r="P167" s="105"/>
      <c r="Q167" s="105"/>
      <c r="R167" s="105">
        <v>77.25</v>
      </c>
      <c r="S167" s="105">
        <v>2.0</v>
      </c>
      <c r="T167" s="105">
        <v>28.0</v>
      </c>
      <c r="U167" s="105">
        <v>87.75</v>
      </c>
      <c r="V167" s="105">
        <v>3.0</v>
      </c>
      <c r="W167" s="105">
        <v>10.6</v>
      </c>
      <c r="X167" s="105"/>
      <c r="Y167" s="86">
        <f t="shared" si="2"/>
        <v>208.6</v>
      </c>
      <c r="Z167" s="86">
        <f t="shared" si="3"/>
        <v>5643.9</v>
      </c>
      <c r="AA167" s="106"/>
      <c r="AB167" s="105"/>
      <c r="AC167" s="105">
        <v>87355.0</v>
      </c>
      <c r="AD167" s="105"/>
      <c r="AE167" s="105">
        <v>0.0</v>
      </c>
      <c r="AF167" s="105">
        <v>5291.3</v>
      </c>
      <c r="AG167" s="99">
        <v>0.0</v>
      </c>
      <c r="AH167" s="86">
        <f t="shared" si="4"/>
        <v>5291.3</v>
      </c>
      <c r="AI167" s="100"/>
      <c r="AJ167" s="105">
        <v>4.75</v>
      </c>
      <c r="AK167" s="105">
        <v>95.0</v>
      </c>
      <c r="AL167" s="105"/>
      <c r="AM167" s="105">
        <v>95.6</v>
      </c>
      <c r="AN167" s="105">
        <v>3.0</v>
      </c>
      <c r="AO167" s="105"/>
      <c r="AP167" s="105"/>
      <c r="AQ167" s="105"/>
      <c r="AR167" s="105"/>
      <c r="AS167" s="86">
        <f t="shared" si="5"/>
        <v>198.35</v>
      </c>
      <c r="AT167" s="86">
        <f t="shared" si="6"/>
        <v>5489.65</v>
      </c>
    </row>
    <row r="168" ht="15.75" customHeight="1">
      <c r="A168" s="95">
        <v>44372.0</v>
      </c>
      <c r="B168" s="96" t="s">
        <v>57</v>
      </c>
      <c r="C168" s="96">
        <v>5679231.0</v>
      </c>
      <c r="D168" s="89">
        <v>44361.0</v>
      </c>
      <c r="E168" s="96" t="s">
        <v>58</v>
      </c>
      <c r="F168" s="104"/>
      <c r="G168" s="105">
        <v>110.0</v>
      </c>
      <c r="H168" s="104"/>
      <c r="I168" s="105"/>
      <c r="J168" s="105">
        <v>20567.43</v>
      </c>
      <c r="K168" s="105">
        <v>1234.05</v>
      </c>
      <c r="L168" s="99" t="s">
        <v>60</v>
      </c>
      <c r="M168" s="105">
        <v>50.0</v>
      </c>
      <c r="N168" s="86">
        <f t="shared" si="1"/>
        <v>1284.05</v>
      </c>
      <c r="O168" s="100"/>
      <c r="P168" s="105">
        <v>225.0</v>
      </c>
      <c r="Q168" s="105"/>
      <c r="R168" s="105">
        <v>85.25</v>
      </c>
      <c r="S168" s="105">
        <v>2.0</v>
      </c>
      <c r="T168" s="105">
        <v>28.0</v>
      </c>
      <c r="U168" s="105">
        <v>32.5</v>
      </c>
      <c r="V168" s="105">
        <v>3.0</v>
      </c>
      <c r="W168" s="105">
        <v>10.6</v>
      </c>
      <c r="X168" s="105"/>
      <c r="Y168" s="86">
        <f t="shared" si="2"/>
        <v>386.35</v>
      </c>
      <c r="Z168" s="86">
        <f t="shared" si="3"/>
        <v>1780.4</v>
      </c>
      <c r="AA168" s="106"/>
      <c r="AB168" s="105"/>
      <c r="AC168" s="105">
        <v>19968.43</v>
      </c>
      <c r="AD168" s="105"/>
      <c r="AE168" s="105">
        <v>0.0</v>
      </c>
      <c r="AF168" s="105">
        <v>1248.11</v>
      </c>
      <c r="AG168" s="99">
        <v>0.0</v>
      </c>
      <c r="AH168" s="86">
        <f t="shared" si="4"/>
        <v>1248.11</v>
      </c>
      <c r="AI168" s="100"/>
      <c r="AJ168" s="105">
        <v>4.75</v>
      </c>
      <c r="AK168" s="105">
        <v>103.0</v>
      </c>
      <c r="AL168" s="105">
        <v>225.0</v>
      </c>
      <c r="AM168" s="105">
        <v>71.1</v>
      </c>
      <c r="AN168" s="105">
        <v>3.0</v>
      </c>
      <c r="AO168" s="105"/>
      <c r="AP168" s="105"/>
      <c r="AQ168" s="105"/>
      <c r="AR168" s="105"/>
      <c r="AS168" s="86">
        <f t="shared" si="5"/>
        <v>406.85</v>
      </c>
      <c r="AT168" s="86">
        <f t="shared" si="6"/>
        <v>1654.96</v>
      </c>
    </row>
    <row r="169" ht="15.75" customHeight="1">
      <c r="A169" s="95">
        <v>44372.0</v>
      </c>
      <c r="B169" s="96" t="s">
        <v>57</v>
      </c>
      <c r="C169" s="96">
        <v>5762903.0</v>
      </c>
      <c r="D169" s="89">
        <v>44342.0</v>
      </c>
      <c r="E169" s="96" t="s">
        <v>58</v>
      </c>
      <c r="F169" s="104"/>
      <c r="G169" s="105">
        <v>110.0</v>
      </c>
      <c r="H169" s="104"/>
      <c r="I169" s="105"/>
      <c r="J169" s="105">
        <v>41349.0</v>
      </c>
      <c r="K169" s="105">
        <v>2480.94</v>
      </c>
      <c r="L169" s="99" t="s">
        <v>62</v>
      </c>
      <c r="M169" s="105">
        <v>25.0</v>
      </c>
      <c r="N169" s="86">
        <f t="shared" si="1"/>
        <v>2505.94</v>
      </c>
      <c r="O169" s="100"/>
      <c r="P169" s="105">
        <v>225.0</v>
      </c>
      <c r="Q169" s="105"/>
      <c r="R169" s="105">
        <v>85.25</v>
      </c>
      <c r="S169" s="105">
        <v>2.0</v>
      </c>
      <c r="T169" s="105">
        <v>28.0</v>
      </c>
      <c r="U169" s="105">
        <v>32.5</v>
      </c>
      <c r="V169" s="105">
        <v>3.0</v>
      </c>
      <c r="W169" s="105">
        <v>10.6</v>
      </c>
      <c r="X169" s="105"/>
      <c r="Y169" s="86">
        <f t="shared" si="2"/>
        <v>386.35</v>
      </c>
      <c r="Z169" s="86">
        <f t="shared" si="3"/>
        <v>3002.29</v>
      </c>
      <c r="AA169" s="106"/>
      <c r="AB169" s="105"/>
      <c r="AC169" s="105">
        <v>40750.0</v>
      </c>
      <c r="AD169" s="105"/>
      <c r="AE169" s="105">
        <v>0.0</v>
      </c>
      <c r="AF169" s="105">
        <v>2470.0</v>
      </c>
      <c r="AG169" s="99">
        <v>0.0</v>
      </c>
      <c r="AH169" s="86">
        <f t="shared" si="4"/>
        <v>2470</v>
      </c>
      <c r="AI169" s="100"/>
      <c r="AJ169" s="105">
        <v>4.75</v>
      </c>
      <c r="AK169" s="105">
        <v>103.0</v>
      </c>
      <c r="AL169" s="105">
        <v>225.0</v>
      </c>
      <c r="AM169" s="105">
        <v>71.1</v>
      </c>
      <c r="AN169" s="105">
        <v>3.0</v>
      </c>
      <c r="AO169" s="105"/>
      <c r="AP169" s="105"/>
      <c r="AQ169" s="105"/>
      <c r="AR169" s="105"/>
      <c r="AS169" s="86">
        <f t="shared" si="5"/>
        <v>406.85</v>
      </c>
      <c r="AT169" s="86">
        <f t="shared" si="6"/>
        <v>2876.85</v>
      </c>
    </row>
    <row r="170" ht="15.75" customHeight="1">
      <c r="A170" s="95">
        <v>44372.0</v>
      </c>
      <c r="B170" s="96" t="s">
        <v>57</v>
      </c>
      <c r="C170" s="96">
        <v>5774818.0</v>
      </c>
      <c r="D170" s="89">
        <v>44342.0</v>
      </c>
      <c r="E170" s="96" t="s">
        <v>58</v>
      </c>
      <c r="F170" s="104"/>
      <c r="G170" s="105">
        <v>145.0</v>
      </c>
      <c r="H170" s="104"/>
      <c r="I170" s="105">
        <v>54000.0</v>
      </c>
      <c r="J170" s="105">
        <v>9885.0</v>
      </c>
      <c r="K170" s="105"/>
      <c r="L170" s="99">
        <v>0.0</v>
      </c>
      <c r="M170" s="105"/>
      <c r="N170" s="86">
        <f t="shared" si="1"/>
        <v>0</v>
      </c>
      <c r="O170" s="100"/>
      <c r="P170" s="105"/>
      <c r="Q170" s="105"/>
      <c r="R170" s="105">
        <v>85.25</v>
      </c>
      <c r="S170" s="105"/>
      <c r="T170" s="105"/>
      <c r="U170" s="105"/>
      <c r="V170" s="105">
        <v>3.0</v>
      </c>
      <c r="W170" s="105">
        <v>10.6</v>
      </c>
      <c r="X170" s="105">
        <v>7.35</v>
      </c>
      <c r="Y170" s="86">
        <f t="shared" si="2"/>
        <v>106.2</v>
      </c>
      <c r="Z170" s="86">
        <f t="shared" si="3"/>
        <v>251.2</v>
      </c>
      <c r="AA170" s="106"/>
      <c r="AB170" s="105"/>
      <c r="AC170" s="105"/>
      <c r="AD170" s="105"/>
      <c r="AE170" s="105">
        <v>0.0</v>
      </c>
      <c r="AF170" s="105"/>
      <c r="AG170" s="99">
        <v>0.0</v>
      </c>
      <c r="AH170" s="86" t="str">
        <f t="shared" si="4"/>
        <v/>
      </c>
      <c r="AI170" s="100"/>
      <c r="AJ170" s="105">
        <v>4.75</v>
      </c>
      <c r="AK170" s="105">
        <v>101.0</v>
      </c>
      <c r="AL170" s="105">
        <v>225.0</v>
      </c>
      <c r="AM170" s="105">
        <v>71.1</v>
      </c>
      <c r="AN170" s="105">
        <v>3.0</v>
      </c>
      <c r="AO170" s="105"/>
      <c r="AP170" s="105"/>
      <c r="AQ170" s="105"/>
      <c r="AR170" s="105"/>
      <c r="AS170" s="86">
        <f t="shared" si="5"/>
        <v>404.85</v>
      </c>
      <c r="AT170" s="86">
        <f t="shared" si="6"/>
        <v>404.85</v>
      </c>
    </row>
    <row r="171" ht="15.75" customHeight="1">
      <c r="A171" s="95">
        <v>44372.0</v>
      </c>
      <c r="B171" s="96" t="s">
        <v>57</v>
      </c>
      <c r="C171" s="96">
        <v>5790126.0</v>
      </c>
      <c r="D171" s="89">
        <v>44350.0</v>
      </c>
      <c r="E171" s="96" t="s">
        <v>58</v>
      </c>
      <c r="F171" s="104"/>
      <c r="G171" s="105">
        <v>50.0</v>
      </c>
      <c r="H171" s="104"/>
      <c r="I171" s="105"/>
      <c r="J171" s="105">
        <v>64875.0</v>
      </c>
      <c r="K171" s="105">
        <v>3892.5</v>
      </c>
      <c r="L171" s="99" t="s">
        <v>60</v>
      </c>
      <c r="M171" s="105">
        <v>50.0</v>
      </c>
      <c r="N171" s="86">
        <f t="shared" si="1"/>
        <v>3942.5</v>
      </c>
      <c r="O171" s="100"/>
      <c r="P171" s="105"/>
      <c r="Q171" s="105"/>
      <c r="R171" s="105">
        <v>77.25</v>
      </c>
      <c r="S171" s="105">
        <v>2.0</v>
      </c>
      <c r="T171" s="105">
        <v>28.0</v>
      </c>
      <c r="U171" s="105">
        <v>32.5</v>
      </c>
      <c r="V171" s="105">
        <v>3.0</v>
      </c>
      <c r="W171" s="105">
        <v>10.6</v>
      </c>
      <c r="X171" s="105"/>
      <c r="Y171" s="86">
        <f t="shared" si="2"/>
        <v>153.35</v>
      </c>
      <c r="Z171" s="86">
        <f t="shared" si="3"/>
        <v>4145.85</v>
      </c>
      <c r="AA171" s="106"/>
      <c r="AB171" s="105"/>
      <c r="AC171" s="105"/>
      <c r="AD171" s="105"/>
      <c r="AE171" s="105">
        <v>0.0</v>
      </c>
      <c r="AF171" s="105"/>
      <c r="AG171" s="99">
        <v>0.0</v>
      </c>
      <c r="AH171" s="86" t="str">
        <f t="shared" si="4"/>
        <v/>
      </c>
      <c r="AI171" s="100"/>
      <c r="AJ171" s="105">
        <v>4.75</v>
      </c>
      <c r="AK171" s="105">
        <v>95.0</v>
      </c>
      <c r="AL171" s="105"/>
      <c r="AM171" s="105">
        <v>114.1</v>
      </c>
      <c r="AN171" s="105">
        <v>3.0</v>
      </c>
      <c r="AO171" s="105"/>
      <c r="AP171" s="105"/>
      <c r="AQ171" s="105"/>
      <c r="AR171" s="105"/>
      <c r="AS171" s="86">
        <f t="shared" si="5"/>
        <v>216.85</v>
      </c>
      <c r="AT171" s="86">
        <f t="shared" si="6"/>
        <v>216.85</v>
      </c>
    </row>
    <row r="172" ht="15.75" customHeight="1">
      <c r="A172" s="95">
        <v>44372.0</v>
      </c>
      <c r="B172" s="96" t="s">
        <v>57</v>
      </c>
      <c r="C172" s="96">
        <v>5819602.0</v>
      </c>
      <c r="D172" s="89">
        <v>44340.0</v>
      </c>
      <c r="E172" s="96" t="s">
        <v>58</v>
      </c>
      <c r="F172" s="104"/>
      <c r="G172" s="105">
        <v>145.0</v>
      </c>
      <c r="H172" s="104"/>
      <c r="I172" s="105">
        <v>15000.0</v>
      </c>
      <c r="J172" s="105">
        <v>53323.0</v>
      </c>
      <c r="K172" s="105">
        <v>3199.38</v>
      </c>
      <c r="L172" s="99" t="s">
        <v>62</v>
      </c>
      <c r="M172" s="105">
        <v>25.0</v>
      </c>
      <c r="N172" s="86">
        <f t="shared" si="1"/>
        <v>3224.38</v>
      </c>
      <c r="O172" s="100"/>
      <c r="P172" s="105"/>
      <c r="Q172" s="105"/>
      <c r="R172" s="105">
        <v>85.25</v>
      </c>
      <c r="S172" s="105"/>
      <c r="T172" s="105"/>
      <c r="U172" s="105"/>
      <c r="V172" s="105">
        <v>3.0</v>
      </c>
      <c r="W172" s="105">
        <v>10.6</v>
      </c>
      <c r="X172" s="105">
        <v>7.35</v>
      </c>
      <c r="Y172" s="86">
        <f t="shared" si="2"/>
        <v>106.2</v>
      </c>
      <c r="Z172" s="86">
        <f t="shared" si="3"/>
        <v>3475.58</v>
      </c>
      <c r="AA172" s="106"/>
      <c r="AB172" s="105"/>
      <c r="AC172" s="105">
        <v>52799.0</v>
      </c>
      <c r="AD172" s="105"/>
      <c r="AE172" s="105">
        <v>0.0</v>
      </c>
      <c r="AF172" s="105">
        <v>3192.94</v>
      </c>
      <c r="AG172" s="99">
        <v>0.0</v>
      </c>
      <c r="AH172" s="86">
        <f t="shared" si="4"/>
        <v>3192.94</v>
      </c>
      <c r="AI172" s="100"/>
      <c r="AJ172" s="105">
        <v>4.75</v>
      </c>
      <c r="AK172" s="105">
        <v>93.0</v>
      </c>
      <c r="AL172" s="105"/>
      <c r="AM172" s="105">
        <v>1.6</v>
      </c>
      <c r="AN172" s="105">
        <v>3.0</v>
      </c>
      <c r="AO172" s="105"/>
      <c r="AP172" s="105"/>
      <c r="AQ172" s="105"/>
      <c r="AR172" s="105"/>
      <c r="AS172" s="86">
        <f t="shared" si="5"/>
        <v>102.35</v>
      </c>
      <c r="AT172" s="86">
        <f t="shared" si="6"/>
        <v>3295.29</v>
      </c>
    </row>
    <row r="173" ht="15.75" customHeight="1">
      <c r="A173" s="95">
        <v>44372.0</v>
      </c>
      <c r="B173" s="96" t="s">
        <v>57</v>
      </c>
      <c r="C173" s="96">
        <v>5937189.0</v>
      </c>
      <c r="D173" s="89">
        <v>44343.0</v>
      </c>
      <c r="E173" s="96" t="s">
        <v>58</v>
      </c>
      <c r="F173" s="104"/>
      <c r="G173" s="105">
        <v>135.0</v>
      </c>
      <c r="H173" s="104"/>
      <c r="I173" s="104"/>
      <c r="J173" s="105">
        <v>66100.5</v>
      </c>
      <c r="K173" s="105">
        <v>3966.03</v>
      </c>
      <c r="L173" s="99" t="s">
        <v>60</v>
      </c>
      <c r="M173" s="105">
        <v>50.0</v>
      </c>
      <c r="N173" s="86">
        <f t="shared" si="1"/>
        <v>4016.03</v>
      </c>
      <c r="O173" s="100"/>
      <c r="P173" s="105"/>
      <c r="Q173" s="105"/>
      <c r="R173" s="105">
        <v>77.25</v>
      </c>
      <c r="S173" s="105">
        <v>2.0</v>
      </c>
      <c r="T173" s="105"/>
      <c r="U173" s="105"/>
      <c r="V173" s="105">
        <v>3.0</v>
      </c>
      <c r="W173" s="105">
        <v>10.6</v>
      </c>
      <c r="X173" s="105">
        <v>7.35</v>
      </c>
      <c r="Y173" s="86">
        <f t="shared" si="2"/>
        <v>100.2</v>
      </c>
      <c r="Z173" s="86">
        <f t="shared" si="3"/>
        <v>4251.23</v>
      </c>
      <c r="AA173" s="106"/>
      <c r="AB173" s="105"/>
      <c r="AC173" s="105"/>
      <c r="AD173" s="105"/>
      <c r="AE173" s="105">
        <v>0.0</v>
      </c>
      <c r="AF173" s="105"/>
      <c r="AG173" s="99">
        <v>0.0</v>
      </c>
      <c r="AH173" s="86" t="str">
        <f t="shared" si="4"/>
        <v/>
      </c>
      <c r="AI173" s="100"/>
      <c r="AJ173" s="105">
        <v>4.75</v>
      </c>
      <c r="AK173" s="105">
        <v>74.0</v>
      </c>
      <c r="AL173" s="105"/>
      <c r="AM173" s="105">
        <v>12.52</v>
      </c>
      <c r="AN173" s="105">
        <v>3.0</v>
      </c>
      <c r="AO173" s="105"/>
      <c r="AP173" s="105"/>
      <c r="AQ173" s="105"/>
      <c r="AR173" s="105"/>
      <c r="AS173" s="86">
        <f t="shared" si="5"/>
        <v>94.27</v>
      </c>
      <c r="AT173" s="86">
        <f t="shared" si="6"/>
        <v>94.27</v>
      </c>
    </row>
    <row r="174" ht="15.75" customHeight="1">
      <c r="A174" s="95">
        <v>44379.0</v>
      </c>
      <c r="B174" s="96" t="s">
        <v>57</v>
      </c>
      <c r="C174" s="96">
        <v>5387298.0</v>
      </c>
      <c r="D174" s="89">
        <v>44335.0</v>
      </c>
      <c r="E174" s="96" t="s">
        <v>58</v>
      </c>
      <c r="F174" s="104"/>
      <c r="G174" s="105">
        <v>135.0</v>
      </c>
      <c r="H174" s="104"/>
      <c r="I174" s="105"/>
      <c r="J174" s="105">
        <v>76842.24</v>
      </c>
      <c r="K174" s="105">
        <v>4610.53</v>
      </c>
      <c r="L174" s="99" t="s">
        <v>62</v>
      </c>
      <c r="M174" s="105">
        <v>25.0</v>
      </c>
      <c r="N174" s="86">
        <f t="shared" si="1"/>
        <v>4635.53</v>
      </c>
      <c r="O174" s="100"/>
      <c r="P174" s="105"/>
      <c r="Q174" s="105"/>
      <c r="R174" s="105">
        <v>85.25</v>
      </c>
      <c r="S174" s="105">
        <v>2.0</v>
      </c>
      <c r="T174" s="105">
        <v>28.0</v>
      </c>
      <c r="U174" s="105">
        <v>103.0</v>
      </c>
      <c r="V174" s="105">
        <v>3.0</v>
      </c>
      <c r="W174" s="105">
        <v>10.6</v>
      </c>
      <c r="X174" s="105"/>
      <c r="Y174" s="86">
        <f t="shared" si="2"/>
        <v>231.85</v>
      </c>
      <c r="Z174" s="86">
        <f t="shared" si="3"/>
        <v>5002.38</v>
      </c>
      <c r="AA174" s="106"/>
      <c r="AB174" s="105"/>
      <c r="AC174" s="105">
        <v>76842.24</v>
      </c>
      <c r="AD174" s="105"/>
      <c r="AE174" s="105">
        <v>0.0</v>
      </c>
      <c r="AF174" s="105">
        <v>4635.53</v>
      </c>
      <c r="AG174" s="99">
        <v>0.0</v>
      </c>
      <c r="AH174" s="86">
        <f t="shared" si="4"/>
        <v>4635.53</v>
      </c>
      <c r="AI174" s="100"/>
      <c r="AJ174" s="105">
        <v>4.75</v>
      </c>
      <c r="AK174" s="105">
        <v>103.0</v>
      </c>
      <c r="AL174" s="105"/>
      <c r="AM174" s="105">
        <v>114.35</v>
      </c>
      <c r="AN174" s="105">
        <v>3.0</v>
      </c>
      <c r="AO174" s="105"/>
      <c r="AP174" s="105"/>
      <c r="AQ174" s="105"/>
      <c r="AR174" s="105"/>
      <c r="AS174" s="86">
        <f t="shared" si="5"/>
        <v>225.1</v>
      </c>
      <c r="AT174" s="86">
        <f t="shared" si="6"/>
        <v>4860.63</v>
      </c>
    </row>
    <row r="175" ht="15.75" customHeight="1">
      <c r="A175" s="95">
        <v>44379.0</v>
      </c>
      <c r="B175" s="96" t="s">
        <v>57</v>
      </c>
      <c r="C175" s="96">
        <v>5466498.0</v>
      </c>
      <c r="D175" s="89">
        <v>44335.0</v>
      </c>
      <c r="E175" s="96" t="s">
        <v>58</v>
      </c>
      <c r="F175" s="104"/>
      <c r="G175" s="105">
        <v>135.0</v>
      </c>
      <c r="H175" s="104"/>
      <c r="I175" s="105">
        <v>33000.0</v>
      </c>
      <c r="J175" s="105">
        <v>18914.0</v>
      </c>
      <c r="K175" s="105">
        <v>1134.84</v>
      </c>
      <c r="L175" s="99" t="s">
        <v>62</v>
      </c>
      <c r="M175" s="105">
        <v>25.0</v>
      </c>
      <c r="N175" s="86">
        <f t="shared" si="1"/>
        <v>1159.84</v>
      </c>
      <c r="O175" s="100"/>
      <c r="P175" s="105"/>
      <c r="Q175" s="105"/>
      <c r="R175" s="105">
        <v>77.25</v>
      </c>
      <c r="S175" s="105">
        <v>2.0</v>
      </c>
      <c r="T175" s="105">
        <v>28.0</v>
      </c>
      <c r="U175" s="105">
        <v>32.5</v>
      </c>
      <c r="V175" s="105">
        <v>3.0</v>
      </c>
      <c r="W175" s="105">
        <v>10.6</v>
      </c>
      <c r="X175" s="105"/>
      <c r="Y175" s="86">
        <f t="shared" si="2"/>
        <v>153.35</v>
      </c>
      <c r="Z175" s="86">
        <f t="shared" si="3"/>
        <v>1448.19</v>
      </c>
      <c r="AA175" s="106"/>
      <c r="AB175" s="105"/>
      <c r="AC175" s="105">
        <v>18215.0</v>
      </c>
      <c r="AD175" s="105"/>
      <c r="AE175" s="105">
        <v>0.0</v>
      </c>
      <c r="AF175" s="105">
        <v>1117.9</v>
      </c>
      <c r="AG175" s="99">
        <v>0.0</v>
      </c>
      <c r="AH175" s="86">
        <f t="shared" si="4"/>
        <v>1117.9</v>
      </c>
      <c r="AI175" s="100"/>
      <c r="AJ175" s="105">
        <v>4.75</v>
      </c>
      <c r="AK175" s="105">
        <v>95.0</v>
      </c>
      <c r="AL175" s="105">
        <v>225.0</v>
      </c>
      <c r="AM175" s="105">
        <v>103.6</v>
      </c>
      <c r="AN175" s="105">
        <v>3.0</v>
      </c>
      <c r="AO175" s="105"/>
      <c r="AP175" s="105"/>
      <c r="AQ175" s="105"/>
      <c r="AR175" s="105"/>
      <c r="AS175" s="86">
        <f t="shared" si="5"/>
        <v>431.35</v>
      </c>
      <c r="AT175" s="86">
        <f t="shared" si="6"/>
        <v>1549.25</v>
      </c>
    </row>
    <row r="176" ht="15.75" customHeight="1">
      <c r="A176" s="95">
        <v>44379.0</v>
      </c>
      <c r="B176" s="96" t="s">
        <v>57</v>
      </c>
      <c r="C176" s="96">
        <v>5523290.0</v>
      </c>
      <c r="D176" s="89">
        <v>44337.0</v>
      </c>
      <c r="E176" s="96" t="s">
        <v>58</v>
      </c>
      <c r="F176" s="104"/>
      <c r="G176" s="105">
        <v>110.0</v>
      </c>
      <c r="H176" s="104"/>
      <c r="I176" s="105">
        <v>10000.0</v>
      </c>
      <c r="J176" s="105">
        <v>25879.69</v>
      </c>
      <c r="K176" s="105">
        <v>1552.78</v>
      </c>
      <c r="L176" s="99" t="s">
        <v>62</v>
      </c>
      <c r="M176" s="105">
        <v>25.0</v>
      </c>
      <c r="N176" s="86">
        <f t="shared" si="1"/>
        <v>1577.78</v>
      </c>
      <c r="O176" s="100"/>
      <c r="P176" s="105"/>
      <c r="Q176" s="105"/>
      <c r="R176" s="105">
        <v>85.25</v>
      </c>
      <c r="S176" s="105"/>
      <c r="T176" s="105"/>
      <c r="U176" s="105"/>
      <c r="V176" s="105">
        <v>3.0</v>
      </c>
      <c r="W176" s="105">
        <v>10.6</v>
      </c>
      <c r="X176" s="105">
        <v>7.35</v>
      </c>
      <c r="Y176" s="86">
        <f t="shared" si="2"/>
        <v>106.2</v>
      </c>
      <c r="Z176" s="86">
        <f t="shared" si="3"/>
        <v>1793.98</v>
      </c>
      <c r="AA176" s="106"/>
      <c r="AB176" s="105"/>
      <c r="AC176" s="105">
        <v>25280.68</v>
      </c>
      <c r="AD176" s="105"/>
      <c r="AE176" s="105">
        <v>0.0</v>
      </c>
      <c r="AF176" s="105">
        <v>1541.84</v>
      </c>
      <c r="AG176" s="99">
        <v>0.0</v>
      </c>
      <c r="AH176" s="86">
        <f t="shared" si="4"/>
        <v>1541.84</v>
      </c>
      <c r="AI176" s="100"/>
      <c r="AJ176" s="105">
        <v>4.75</v>
      </c>
      <c r="AK176" s="105">
        <v>91.0</v>
      </c>
      <c r="AL176" s="105">
        <v>225.0</v>
      </c>
      <c r="AM176" s="105">
        <v>71.1</v>
      </c>
      <c r="AN176" s="105">
        <v>3.0</v>
      </c>
      <c r="AO176" s="105"/>
      <c r="AP176" s="105"/>
      <c r="AQ176" s="105"/>
      <c r="AR176" s="105"/>
      <c r="AS176" s="86">
        <f t="shared" si="5"/>
        <v>394.85</v>
      </c>
      <c r="AT176" s="86">
        <f t="shared" si="6"/>
        <v>1936.69</v>
      </c>
    </row>
    <row r="177" ht="15.75" customHeight="1">
      <c r="A177" s="95">
        <v>44379.0</v>
      </c>
      <c r="B177" s="96" t="s">
        <v>57</v>
      </c>
      <c r="C177" s="96">
        <v>5557098.0</v>
      </c>
      <c r="D177" s="89">
        <v>44350.0</v>
      </c>
      <c r="E177" s="96" t="s">
        <v>58</v>
      </c>
      <c r="F177" s="104"/>
      <c r="G177" s="105">
        <v>125.0</v>
      </c>
      <c r="H177" s="104"/>
      <c r="I177" s="105"/>
      <c r="J177" s="105">
        <v>35649.0</v>
      </c>
      <c r="K177" s="105">
        <v>2138.94</v>
      </c>
      <c r="L177" s="99" t="s">
        <v>60</v>
      </c>
      <c r="M177" s="105">
        <v>50.0</v>
      </c>
      <c r="N177" s="86">
        <f t="shared" si="1"/>
        <v>2188.94</v>
      </c>
      <c r="O177" s="100"/>
      <c r="P177" s="105">
        <v>225.0</v>
      </c>
      <c r="Q177" s="105"/>
      <c r="R177" s="105">
        <v>77.25</v>
      </c>
      <c r="S177" s="105">
        <v>2.0</v>
      </c>
      <c r="T177" s="105">
        <v>28.0</v>
      </c>
      <c r="U177" s="105">
        <v>32.5</v>
      </c>
      <c r="V177" s="105">
        <v>3.0</v>
      </c>
      <c r="W177" s="105">
        <v>10.6</v>
      </c>
      <c r="X177" s="105"/>
      <c r="Y177" s="86">
        <f t="shared" si="2"/>
        <v>378.35</v>
      </c>
      <c r="Z177" s="86">
        <f t="shared" si="3"/>
        <v>2692.29</v>
      </c>
      <c r="AA177" s="106"/>
      <c r="AB177" s="105"/>
      <c r="AC177" s="105">
        <v>34850.0</v>
      </c>
      <c r="AD177" s="105"/>
      <c r="AE177" s="105">
        <v>0.0</v>
      </c>
      <c r="AF177" s="105">
        <v>2141.0</v>
      </c>
      <c r="AG177" s="99">
        <v>0.0</v>
      </c>
      <c r="AH177" s="86">
        <f t="shared" si="4"/>
        <v>2141</v>
      </c>
      <c r="AI177" s="100"/>
      <c r="AJ177" s="105">
        <v>4.75</v>
      </c>
      <c r="AK177" s="105">
        <v>95.0</v>
      </c>
      <c r="AL177" s="105">
        <v>225.0</v>
      </c>
      <c r="AM177" s="105">
        <v>83.6</v>
      </c>
      <c r="AN177" s="105">
        <v>3.0</v>
      </c>
      <c r="AO177" s="105"/>
      <c r="AP177" s="105"/>
      <c r="AQ177" s="105"/>
      <c r="AR177" s="105"/>
      <c r="AS177" s="86">
        <f t="shared" si="5"/>
        <v>411.35</v>
      </c>
      <c r="AT177" s="86">
        <f t="shared" si="6"/>
        <v>2552.35</v>
      </c>
    </row>
    <row r="178" ht="15.75" customHeight="1">
      <c r="A178" s="95">
        <v>44379.0</v>
      </c>
      <c r="B178" s="96" t="s">
        <v>57</v>
      </c>
      <c r="C178" s="96">
        <v>5566813.0</v>
      </c>
      <c r="D178" s="89">
        <v>44329.0</v>
      </c>
      <c r="E178" s="96" t="s">
        <v>58</v>
      </c>
      <c r="F178" s="104"/>
      <c r="G178" s="105">
        <v>50.0</v>
      </c>
      <c r="H178" s="104"/>
      <c r="I178" s="105"/>
      <c r="J178" s="105">
        <v>30526.0</v>
      </c>
      <c r="K178" s="105"/>
      <c r="L178" s="99">
        <v>0.0</v>
      </c>
      <c r="M178" s="105"/>
      <c r="N178" s="86">
        <f t="shared" si="1"/>
        <v>0</v>
      </c>
      <c r="O178" s="100"/>
      <c r="P178" s="105"/>
      <c r="Q178" s="105"/>
      <c r="R178" s="105">
        <v>85.25</v>
      </c>
      <c r="S178" s="105">
        <v>2.0</v>
      </c>
      <c r="T178" s="105">
        <v>28.0</v>
      </c>
      <c r="U178" s="105">
        <v>32.5</v>
      </c>
      <c r="V178" s="105">
        <v>3.0</v>
      </c>
      <c r="W178" s="105">
        <v>10.6</v>
      </c>
      <c r="X178" s="105"/>
      <c r="Y178" s="86">
        <f t="shared" si="2"/>
        <v>161.35</v>
      </c>
      <c r="Z178" s="86">
        <f t="shared" si="3"/>
        <v>211.35</v>
      </c>
      <c r="AA178" s="106"/>
      <c r="AB178" s="105"/>
      <c r="AC178" s="105"/>
      <c r="AD178" s="105"/>
      <c r="AE178" s="105">
        <v>0.0</v>
      </c>
      <c r="AF178" s="105"/>
      <c r="AG178" s="99">
        <v>0.0</v>
      </c>
      <c r="AH178" s="86" t="str">
        <f t="shared" si="4"/>
        <v/>
      </c>
      <c r="AI178" s="100"/>
      <c r="AJ178" s="105">
        <v>4.75</v>
      </c>
      <c r="AK178" s="105">
        <v>103.0</v>
      </c>
      <c r="AL178" s="105"/>
      <c r="AM178" s="105"/>
      <c r="AN178" s="105"/>
      <c r="AO178" s="105"/>
      <c r="AP178" s="105"/>
      <c r="AQ178" s="105"/>
      <c r="AR178" s="105"/>
      <c r="AS178" s="86">
        <f t="shared" si="5"/>
        <v>107.75</v>
      </c>
      <c r="AT178" s="86">
        <f t="shared" si="6"/>
        <v>107.75</v>
      </c>
    </row>
    <row r="179" ht="15.75" customHeight="1">
      <c r="A179" s="95">
        <v>44379.0</v>
      </c>
      <c r="B179" s="96" t="s">
        <v>57</v>
      </c>
      <c r="C179" s="96">
        <v>5670426.0</v>
      </c>
      <c r="D179" s="89">
        <v>44337.0</v>
      </c>
      <c r="E179" s="96" t="s">
        <v>58</v>
      </c>
      <c r="F179" s="104"/>
      <c r="G179" s="105">
        <v>50.0</v>
      </c>
      <c r="H179" s="104"/>
      <c r="I179" s="105"/>
      <c r="J179" s="105">
        <v>23346.0</v>
      </c>
      <c r="K179" s="105"/>
      <c r="L179" s="99">
        <v>0.0</v>
      </c>
      <c r="M179" s="105"/>
      <c r="N179" s="86">
        <f t="shared" si="1"/>
        <v>0</v>
      </c>
      <c r="O179" s="100"/>
      <c r="P179" s="105"/>
      <c r="Q179" s="105"/>
      <c r="R179" s="105">
        <v>77.25</v>
      </c>
      <c r="S179" s="105">
        <v>2.0</v>
      </c>
      <c r="T179" s="105">
        <v>28.0</v>
      </c>
      <c r="U179" s="105">
        <v>32.5</v>
      </c>
      <c r="V179" s="105">
        <v>3.0</v>
      </c>
      <c r="W179" s="105">
        <v>10.6</v>
      </c>
      <c r="X179" s="105"/>
      <c r="Y179" s="86">
        <f t="shared" si="2"/>
        <v>153.35</v>
      </c>
      <c r="Z179" s="86">
        <f t="shared" si="3"/>
        <v>203.35</v>
      </c>
      <c r="AA179" s="106"/>
      <c r="AB179" s="105"/>
      <c r="AC179" s="105"/>
      <c r="AD179" s="105"/>
      <c r="AE179" s="105">
        <v>0.0</v>
      </c>
      <c r="AF179" s="105"/>
      <c r="AG179" s="99">
        <v>0.0</v>
      </c>
      <c r="AH179" s="86" t="str">
        <f t="shared" si="4"/>
        <v/>
      </c>
      <c r="AI179" s="100"/>
      <c r="AJ179" s="105">
        <v>4.75</v>
      </c>
      <c r="AK179" s="105">
        <v>95.0</v>
      </c>
      <c r="AL179" s="105"/>
      <c r="AM179" s="105">
        <v>61.1</v>
      </c>
      <c r="AN179" s="105">
        <v>3.0</v>
      </c>
      <c r="AO179" s="105"/>
      <c r="AP179" s="105"/>
      <c r="AQ179" s="105"/>
      <c r="AR179" s="105"/>
      <c r="AS179" s="86">
        <f t="shared" si="5"/>
        <v>163.85</v>
      </c>
      <c r="AT179" s="86">
        <f t="shared" si="6"/>
        <v>163.85</v>
      </c>
    </row>
    <row r="180" ht="15.75" customHeight="1">
      <c r="A180" s="95">
        <v>44379.0</v>
      </c>
      <c r="B180" s="96" t="s">
        <v>57</v>
      </c>
      <c r="C180" s="96">
        <v>5683421.0</v>
      </c>
      <c r="D180" s="89">
        <v>44334.0</v>
      </c>
      <c r="E180" s="96" t="s">
        <v>59</v>
      </c>
      <c r="F180" s="104"/>
      <c r="G180" s="105">
        <v>135.0</v>
      </c>
      <c r="H180" s="104"/>
      <c r="I180" s="105"/>
      <c r="J180" s="105">
        <v>16590.0</v>
      </c>
      <c r="K180" s="105">
        <v>995.4</v>
      </c>
      <c r="L180" s="99">
        <v>0.0</v>
      </c>
      <c r="M180" s="105">
        <v>50.0</v>
      </c>
      <c r="N180" s="86">
        <f t="shared" si="1"/>
        <v>1045.4</v>
      </c>
      <c r="O180" s="100"/>
      <c r="P180" s="105"/>
      <c r="Q180" s="105"/>
      <c r="R180" s="105">
        <v>85.25</v>
      </c>
      <c r="S180" s="105">
        <v>2.0</v>
      </c>
      <c r="T180" s="105"/>
      <c r="U180" s="105"/>
      <c r="V180" s="105">
        <v>3.0</v>
      </c>
      <c r="W180" s="105">
        <v>10.6</v>
      </c>
      <c r="X180" s="105">
        <v>7.35</v>
      </c>
      <c r="Y180" s="86">
        <f t="shared" si="2"/>
        <v>108.2</v>
      </c>
      <c r="Z180" s="86">
        <f t="shared" si="3"/>
        <v>1288.6</v>
      </c>
      <c r="AA180" s="106"/>
      <c r="AB180" s="105"/>
      <c r="AC180" s="105">
        <v>16590.0</v>
      </c>
      <c r="AD180" s="105"/>
      <c r="AE180" s="105">
        <v>0.0</v>
      </c>
      <c r="AF180" s="105">
        <v>1045.4</v>
      </c>
      <c r="AG180" s="99">
        <v>0.0</v>
      </c>
      <c r="AH180" s="86">
        <f t="shared" si="4"/>
        <v>1045.4</v>
      </c>
      <c r="AI180" s="100"/>
      <c r="AJ180" s="105">
        <v>4.75</v>
      </c>
      <c r="AK180" s="105">
        <v>103.0</v>
      </c>
      <c r="AL180" s="105"/>
      <c r="AM180" s="105">
        <v>1.6</v>
      </c>
      <c r="AN180" s="105">
        <v>3.0</v>
      </c>
      <c r="AO180" s="105"/>
      <c r="AP180" s="105"/>
      <c r="AQ180" s="105"/>
      <c r="AR180" s="105"/>
      <c r="AS180" s="86">
        <f t="shared" si="5"/>
        <v>112.35</v>
      </c>
      <c r="AT180" s="86">
        <f t="shared" si="6"/>
        <v>1157.75</v>
      </c>
    </row>
    <row r="181" ht="15.75" customHeight="1">
      <c r="A181" s="95">
        <v>44379.0</v>
      </c>
      <c r="B181" s="96" t="s">
        <v>57</v>
      </c>
      <c r="C181" s="96">
        <v>5728520.0</v>
      </c>
      <c r="D181" s="89">
        <v>44349.0</v>
      </c>
      <c r="E181" s="96" t="s">
        <v>58</v>
      </c>
      <c r="F181" s="104"/>
      <c r="G181" s="105">
        <v>130.0</v>
      </c>
      <c r="H181" s="104"/>
      <c r="I181" s="105"/>
      <c r="J181" s="105">
        <v>33870.0</v>
      </c>
      <c r="K181" s="105">
        <v>2032.2</v>
      </c>
      <c r="L181" s="99" t="s">
        <v>62</v>
      </c>
      <c r="M181" s="105">
        <v>25.0</v>
      </c>
      <c r="N181" s="86">
        <f t="shared" si="1"/>
        <v>2057.2</v>
      </c>
      <c r="O181" s="100"/>
      <c r="P181" s="105">
        <v>225.0</v>
      </c>
      <c r="Q181" s="105"/>
      <c r="R181" s="105">
        <v>77.25</v>
      </c>
      <c r="S181" s="105">
        <v>2.0</v>
      </c>
      <c r="T181" s="105">
        <v>28.0</v>
      </c>
      <c r="U181" s="105">
        <v>32.5</v>
      </c>
      <c r="V181" s="105">
        <v>3.0</v>
      </c>
      <c r="W181" s="105">
        <v>10.6</v>
      </c>
      <c r="X181" s="105"/>
      <c r="Y181" s="86">
        <f t="shared" si="2"/>
        <v>378.35</v>
      </c>
      <c r="Z181" s="86">
        <f t="shared" si="3"/>
        <v>2565.55</v>
      </c>
      <c r="AA181" s="106"/>
      <c r="AB181" s="105"/>
      <c r="AC181" s="105">
        <v>33071.0</v>
      </c>
      <c r="AD181" s="105"/>
      <c r="AE181" s="105">
        <v>0.0</v>
      </c>
      <c r="AF181" s="105">
        <v>2009.26</v>
      </c>
      <c r="AG181" s="99">
        <v>0.0</v>
      </c>
      <c r="AH181" s="86">
        <f t="shared" si="4"/>
        <v>2009.26</v>
      </c>
      <c r="AI181" s="100"/>
      <c r="AJ181" s="105">
        <v>4.75</v>
      </c>
      <c r="AK181" s="105">
        <v>95.0</v>
      </c>
      <c r="AL181" s="105">
        <v>225.0</v>
      </c>
      <c r="AM181" s="105">
        <v>71.1</v>
      </c>
      <c r="AN181" s="105">
        <v>3.0</v>
      </c>
      <c r="AO181" s="105"/>
      <c r="AP181" s="105"/>
      <c r="AQ181" s="105"/>
      <c r="AR181" s="105"/>
      <c r="AS181" s="86">
        <f t="shared" si="5"/>
        <v>398.85</v>
      </c>
      <c r="AT181" s="86">
        <f t="shared" si="6"/>
        <v>2408.11</v>
      </c>
    </row>
    <row r="182" ht="15.75" customHeight="1">
      <c r="A182" s="95">
        <v>44379.0</v>
      </c>
      <c r="B182" s="96" t="s">
        <v>57</v>
      </c>
      <c r="C182" s="96">
        <v>5769320.0</v>
      </c>
      <c r="D182" s="89">
        <v>44349.0</v>
      </c>
      <c r="E182" s="96" t="s">
        <v>58</v>
      </c>
      <c r="F182" s="104"/>
      <c r="G182" s="105">
        <v>145.0</v>
      </c>
      <c r="H182" s="104"/>
      <c r="I182" s="105"/>
      <c r="J182" s="105">
        <v>12870.0</v>
      </c>
      <c r="K182" s="105">
        <v>772.2</v>
      </c>
      <c r="L182" s="99" t="s">
        <v>60</v>
      </c>
      <c r="M182" s="105">
        <v>50.0</v>
      </c>
      <c r="N182" s="86">
        <f t="shared" si="1"/>
        <v>822.2</v>
      </c>
      <c r="O182" s="100"/>
      <c r="P182" s="105">
        <v>225.0</v>
      </c>
      <c r="Q182" s="105"/>
      <c r="R182" s="105">
        <v>85.25</v>
      </c>
      <c r="S182" s="105">
        <v>2.0</v>
      </c>
      <c r="T182" s="105">
        <v>28.0</v>
      </c>
      <c r="U182" s="105">
        <v>22.5</v>
      </c>
      <c r="V182" s="105">
        <v>3.0</v>
      </c>
      <c r="W182" s="105">
        <v>10.6</v>
      </c>
      <c r="X182" s="105"/>
      <c r="Y182" s="86">
        <f t="shared" si="2"/>
        <v>376.35</v>
      </c>
      <c r="Z182" s="86">
        <f t="shared" si="3"/>
        <v>1343.55</v>
      </c>
      <c r="AA182" s="106"/>
      <c r="AB182" s="105"/>
      <c r="AC182" s="105">
        <v>12745.0</v>
      </c>
      <c r="AD182" s="105"/>
      <c r="AE182" s="105">
        <v>0.0</v>
      </c>
      <c r="AF182" s="105">
        <v>814.7</v>
      </c>
      <c r="AG182" s="99">
        <v>0.0</v>
      </c>
      <c r="AH182" s="86">
        <f t="shared" si="4"/>
        <v>814.7</v>
      </c>
      <c r="AI182" s="100"/>
      <c r="AJ182" s="105">
        <v>4.75</v>
      </c>
      <c r="AK182" s="105">
        <v>103.0</v>
      </c>
      <c r="AL182" s="105">
        <v>225.0</v>
      </c>
      <c r="AM182" s="105">
        <v>61.1</v>
      </c>
      <c r="AN182" s="105">
        <v>3.0</v>
      </c>
      <c r="AO182" s="105"/>
      <c r="AP182" s="105"/>
      <c r="AQ182" s="105"/>
      <c r="AR182" s="105"/>
      <c r="AS182" s="86">
        <f t="shared" si="5"/>
        <v>396.85</v>
      </c>
      <c r="AT182" s="86">
        <f t="shared" si="6"/>
        <v>1211.55</v>
      </c>
    </row>
    <row r="183" ht="15.75" customHeight="1">
      <c r="A183" s="95">
        <v>44379.0</v>
      </c>
      <c r="B183" s="96" t="s">
        <v>57</v>
      </c>
      <c r="C183" s="96">
        <v>5884608.0</v>
      </c>
      <c r="D183" s="89">
        <v>44339.0</v>
      </c>
      <c r="E183" s="96" t="s">
        <v>58</v>
      </c>
      <c r="F183" s="104"/>
      <c r="G183" s="105">
        <v>135.0</v>
      </c>
      <c r="H183" s="104"/>
      <c r="I183" s="105"/>
      <c r="J183" s="105">
        <v>74917.1</v>
      </c>
      <c r="K183" s="105">
        <v>4495.03</v>
      </c>
      <c r="L183" s="99" t="s">
        <v>60</v>
      </c>
      <c r="M183" s="105">
        <v>50.0</v>
      </c>
      <c r="N183" s="86">
        <f t="shared" si="1"/>
        <v>4545.03</v>
      </c>
      <c r="O183" s="100"/>
      <c r="P183" s="105"/>
      <c r="Q183" s="105"/>
      <c r="R183" s="105">
        <v>77.25</v>
      </c>
      <c r="S183" s="105">
        <v>2.0</v>
      </c>
      <c r="T183" s="105"/>
      <c r="U183" s="105"/>
      <c r="V183" s="105">
        <v>3.0</v>
      </c>
      <c r="W183" s="105">
        <v>10.6</v>
      </c>
      <c r="X183" s="105">
        <v>7.35</v>
      </c>
      <c r="Y183" s="86">
        <f t="shared" si="2"/>
        <v>100.2</v>
      </c>
      <c r="Z183" s="86">
        <f t="shared" si="3"/>
        <v>4780.23</v>
      </c>
      <c r="AA183" s="106"/>
      <c r="AB183" s="105"/>
      <c r="AC183" s="105">
        <v>76454.1</v>
      </c>
      <c r="AD183" s="105"/>
      <c r="AE183" s="105">
        <v>0.0</v>
      </c>
      <c r="AF183" s="105">
        <v>4637.25</v>
      </c>
      <c r="AG183" s="99">
        <v>0.0</v>
      </c>
      <c r="AH183" s="86">
        <f t="shared" si="4"/>
        <v>4637.25</v>
      </c>
      <c r="AI183" s="100"/>
      <c r="AJ183" s="105">
        <v>4.75</v>
      </c>
      <c r="AK183" s="105">
        <v>95.0</v>
      </c>
      <c r="AL183" s="105"/>
      <c r="AM183" s="105">
        <v>36.76</v>
      </c>
      <c r="AN183" s="105">
        <v>3.0</v>
      </c>
      <c r="AO183" s="105"/>
      <c r="AP183" s="105"/>
      <c r="AQ183" s="105"/>
      <c r="AR183" s="105"/>
      <c r="AS183" s="86">
        <f t="shared" si="5"/>
        <v>139.51</v>
      </c>
      <c r="AT183" s="86">
        <f t="shared" si="6"/>
        <v>4776.76</v>
      </c>
    </row>
    <row r="184" ht="15.75" customHeight="1">
      <c r="A184" s="95">
        <v>44379.0</v>
      </c>
      <c r="B184" s="96" t="s">
        <v>57</v>
      </c>
      <c r="C184" s="96">
        <v>5937942.0</v>
      </c>
      <c r="D184" s="89">
        <v>44349.0</v>
      </c>
      <c r="E184" s="96" t="s">
        <v>58</v>
      </c>
      <c r="F184" s="104"/>
      <c r="G184" s="105">
        <v>135.0</v>
      </c>
      <c r="H184" s="104"/>
      <c r="I184" s="105">
        <v>29500.0</v>
      </c>
      <c r="J184" s="105">
        <v>16557.0</v>
      </c>
      <c r="K184" s="105">
        <v>993.42</v>
      </c>
      <c r="L184" s="99" t="s">
        <v>60</v>
      </c>
      <c r="M184" s="105">
        <v>50.0</v>
      </c>
      <c r="N184" s="86">
        <f t="shared" si="1"/>
        <v>1043.42</v>
      </c>
      <c r="O184" s="100"/>
      <c r="P184" s="105"/>
      <c r="Q184" s="105"/>
      <c r="R184" s="105">
        <v>77.25</v>
      </c>
      <c r="S184" s="105"/>
      <c r="T184" s="105"/>
      <c r="U184" s="105"/>
      <c r="V184" s="105">
        <v>3.0</v>
      </c>
      <c r="W184" s="105">
        <v>10.6</v>
      </c>
      <c r="X184" s="105">
        <v>7.35</v>
      </c>
      <c r="Y184" s="86">
        <f t="shared" si="2"/>
        <v>98.2</v>
      </c>
      <c r="Z184" s="86">
        <f t="shared" si="3"/>
        <v>1276.62</v>
      </c>
      <c r="AA184" s="106"/>
      <c r="AB184" s="105"/>
      <c r="AC184" s="105">
        <v>15858.0</v>
      </c>
      <c r="AD184" s="105"/>
      <c r="AE184" s="105">
        <v>0.0</v>
      </c>
      <c r="AF184" s="105">
        <v>1001.48</v>
      </c>
      <c r="AG184" s="99">
        <v>0.0</v>
      </c>
      <c r="AH184" s="86">
        <f t="shared" si="4"/>
        <v>1001.48</v>
      </c>
      <c r="AI184" s="100"/>
      <c r="AJ184" s="105">
        <v>4.75</v>
      </c>
      <c r="AK184" s="105">
        <v>73.0</v>
      </c>
      <c r="AL184" s="105"/>
      <c r="AM184" s="105">
        <v>1.6</v>
      </c>
      <c r="AN184" s="105">
        <v>3.0</v>
      </c>
      <c r="AO184" s="105"/>
      <c r="AP184" s="105"/>
      <c r="AQ184" s="105"/>
      <c r="AR184" s="105"/>
      <c r="AS184" s="86">
        <f t="shared" si="5"/>
        <v>82.35</v>
      </c>
      <c r="AT184" s="86">
        <f t="shared" si="6"/>
        <v>1083.83</v>
      </c>
    </row>
    <row r="185" ht="15.75" customHeight="1">
      <c r="A185" s="95">
        <v>44379.0</v>
      </c>
      <c r="B185" s="96" t="s">
        <v>57</v>
      </c>
      <c r="C185" s="96">
        <v>5992689.0</v>
      </c>
      <c r="D185" s="89">
        <v>44349.0</v>
      </c>
      <c r="E185" s="96" t="s">
        <v>58</v>
      </c>
      <c r="F185" s="104"/>
      <c r="G185" s="105">
        <v>135.0</v>
      </c>
      <c r="H185" s="104"/>
      <c r="I185" s="105"/>
      <c r="J185" s="105">
        <v>53844.09</v>
      </c>
      <c r="K185" s="105">
        <v>3230.65</v>
      </c>
      <c r="L185" s="99" t="s">
        <v>60</v>
      </c>
      <c r="M185" s="105">
        <v>50.0</v>
      </c>
      <c r="N185" s="86">
        <f t="shared" si="1"/>
        <v>3280.65</v>
      </c>
      <c r="O185" s="100"/>
      <c r="P185" s="105"/>
      <c r="Q185" s="105"/>
      <c r="R185" s="105">
        <v>77.25</v>
      </c>
      <c r="S185" s="105">
        <v>2.0</v>
      </c>
      <c r="T185" s="105">
        <v>28.0</v>
      </c>
      <c r="U185" s="105">
        <v>32.5</v>
      </c>
      <c r="V185" s="105">
        <v>3.0</v>
      </c>
      <c r="W185" s="105">
        <v>10.6</v>
      </c>
      <c r="X185" s="105"/>
      <c r="Y185" s="86">
        <f t="shared" si="2"/>
        <v>153.35</v>
      </c>
      <c r="Z185" s="86">
        <f t="shared" si="3"/>
        <v>3569</v>
      </c>
      <c r="AA185" s="106"/>
      <c r="AB185" s="105"/>
      <c r="AC185" s="105"/>
      <c r="AD185" s="105"/>
      <c r="AE185" s="105">
        <v>0.0</v>
      </c>
      <c r="AF185" s="105"/>
      <c r="AG185" s="99">
        <v>0.0</v>
      </c>
      <c r="AH185" s="86" t="str">
        <f t="shared" si="4"/>
        <v/>
      </c>
      <c r="AI185" s="100"/>
      <c r="AJ185" s="105">
        <v>4.75</v>
      </c>
      <c r="AK185" s="105">
        <v>74.0</v>
      </c>
      <c r="AL185" s="105"/>
      <c r="AM185" s="105">
        <v>74.85</v>
      </c>
      <c r="AN185" s="105">
        <v>3.0</v>
      </c>
      <c r="AO185" s="105"/>
      <c r="AP185" s="105"/>
      <c r="AQ185" s="105"/>
      <c r="AR185" s="105"/>
      <c r="AS185" s="86">
        <f t="shared" si="5"/>
        <v>156.6</v>
      </c>
      <c r="AT185" s="86">
        <f t="shared" si="6"/>
        <v>156.6</v>
      </c>
    </row>
    <row r="186" ht="15.75" customHeight="1">
      <c r="A186" s="95">
        <v>44379.0</v>
      </c>
      <c r="B186" s="96" t="s">
        <v>57</v>
      </c>
      <c r="C186" s="96">
        <v>5563658.0</v>
      </c>
      <c r="D186" s="89">
        <v>44299.0</v>
      </c>
      <c r="E186" s="96" t="s">
        <v>58</v>
      </c>
      <c r="F186" s="104"/>
      <c r="G186" s="105">
        <v>50.0</v>
      </c>
      <c r="H186" s="104"/>
      <c r="I186" s="105"/>
      <c r="J186" s="105">
        <v>16449.0</v>
      </c>
      <c r="K186" s="105">
        <v>986.94</v>
      </c>
      <c r="L186" s="99" t="s">
        <v>60</v>
      </c>
      <c r="M186" s="105">
        <v>50.0</v>
      </c>
      <c r="N186" s="86">
        <f t="shared" si="1"/>
        <v>1036.94</v>
      </c>
      <c r="O186" s="100"/>
      <c r="P186" s="105">
        <v>225.0</v>
      </c>
      <c r="Q186" s="105"/>
      <c r="R186" s="105">
        <v>85.25</v>
      </c>
      <c r="S186" s="105">
        <v>2.0</v>
      </c>
      <c r="T186" s="105">
        <v>28.0</v>
      </c>
      <c r="U186" s="105">
        <v>32.5</v>
      </c>
      <c r="V186" s="105">
        <v>3.0</v>
      </c>
      <c r="W186" s="105">
        <v>10.6</v>
      </c>
      <c r="X186" s="105"/>
      <c r="Y186" s="86">
        <f t="shared" si="2"/>
        <v>386.35</v>
      </c>
      <c r="Z186" s="86">
        <f t="shared" si="3"/>
        <v>1473.29</v>
      </c>
      <c r="AA186" s="106"/>
      <c r="AB186" s="105"/>
      <c r="AC186" s="105">
        <v>16449.0</v>
      </c>
      <c r="AD186" s="105"/>
      <c r="AE186" s="105">
        <v>0.0</v>
      </c>
      <c r="AF186" s="105">
        <v>1036.94</v>
      </c>
      <c r="AG186" s="99">
        <v>0.0</v>
      </c>
      <c r="AH186" s="86">
        <f t="shared" si="4"/>
        <v>1036.94</v>
      </c>
      <c r="AI186" s="100"/>
      <c r="AJ186" s="105">
        <v>4.75</v>
      </c>
      <c r="AK186" s="105">
        <v>103.0</v>
      </c>
      <c r="AL186" s="105">
        <v>225.0</v>
      </c>
      <c r="AM186" s="105">
        <v>61.1</v>
      </c>
      <c r="AN186" s="105">
        <v>3.0</v>
      </c>
      <c r="AO186" s="105"/>
      <c r="AP186" s="105"/>
      <c r="AQ186" s="105">
        <v>4.7</v>
      </c>
      <c r="AR186" s="105"/>
      <c r="AS186" s="86">
        <f t="shared" si="5"/>
        <v>401.55</v>
      </c>
      <c r="AT186" s="86">
        <f t="shared" si="6"/>
        <v>1438.49</v>
      </c>
    </row>
    <row r="187" ht="15.75" customHeight="1">
      <c r="A187" s="95">
        <v>44379.0</v>
      </c>
      <c r="B187" s="96" t="s">
        <v>57</v>
      </c>
      <c r="C187" s="96">
        <v>5578155.0</v>
      </c>
      <c r="D187" s="89">
        <v>44340.0</v>
      </c>
      <c r="E187" s="96" t="s">
        <v>58</v>
      </c>
      <c r="F187" s="104"/>
      <c r="G187" s="105">
        <v>125.0</v>
      </c>
      <c r="H187" s="104"/>
      <c r="I187" s="105"/>
      <c r="J187" s="105">
        <v>40123.0</v>
      </c>
      <c r="K187" s="105">
        <v>2407.38</v>
      </c>
      <c r="L187" s="99" t="s">
        <v>60</v>
      </c>
      <c r="M187" s="105">
        <v>50.0</v>
      </c>
      <c r="N187" s="86">
        <f t="shared" si="1"/>
        <v>2457.38</v>
      </c>
      <c r="O187" s="100"/>
      <c r="P187" s="105"/>
      <c r="Q187" s="105"/>
      <c r="R187" s="105">
        <v>85.25</v>
      </c>
      <c r="S187" s="105"/>
      <c r="T187" s="105">
        <v>28.0</v>
      </c>
      <c r="U187" s="105">
        <v>32.5</v>
      </c>
      <c r="V187" s="105">
        <v>3.0</v>
      </c>
      <c r="W187" s="105">
        <v>10.6</v>
      </c>
      <c r="X187" s="105"/>
      <c r="Y187" s="86">
        <f t="shared" si="2"/>
        <v>159.35</v>
      </c>
      <c r="Z187" s="86">
        <f t="shared" si="3"/>
        <v>2741.73</v>
      </c>
      <c r="AA187" s="106"/>
      <c r="AB187" s="105"/>
      <c r="AC187" s="105">
        <v>39998.0</v>
      </c>
      <c r="AD187" s="105"/>
      <c r="AE187" s="105">
        <v>0.0</v>
      </c>
      <c r="AF187" s="105">
        <v>2449.88</v>
      </c>
      <c r="AG187" s="99">
        <v>0.0</v>
      </c>
      <c r="AH187" s="86">
        <f t="shared" si="4"/>
        <v>2449.88</v>
      </c>
      <c r="AI187" s="100"/>
      <c r="AJ187" s="105">
        <v>4.75</v>
      </c>
      <c r="AK187" s="105">
        <v>101.0</v>
      </c>
      <c r="AL187" s="105">
        <v>225.0</v>
      </c>
      <c r="AM187" s="105">
        <v>71.1</v>
      </c>
      <c r="AN187" s="105">
        <v>3.0</v>
      </c>
      <c r="AO187" s="105"/>
      <c r="AP187" s="105"/>
      <c r="AQ187" s="105"/>
      <c r="AR187" s="105"/>
      <c r="AS187" s="86">
        <f t="shared" si="5"/>
        <v>404.85</v>
      </c>
      <c r="AT187" s="86">
        <f t="shared" si="6"/>
        <v>2854.73</v>
      </c>
    </row>
    <row r="188" ht="15.75" customHeight="1">
      <c r="A188" s="95">
        <v>44379.0</v>
      </c>
      <c r="B188" s="96" t="s">
        <v>57</v>
      </c>
      <c r="C188" s="96">
        <v>5671230.0</v>
      </c>
      <c r="D188" s="89">
        <v>44340.0</v>
      </c>
      <c r="E188" s="96" t="s">
        <v>58</v>
      </c>
      <c r="F188" s="104"/>
      <c r="G188" s="105">
        <v>50.0</v>
      </c>
      <c r="H188" s="104"/>
      <c r="I188" s="105">
        <v>26400.0</v>
      </c>
      <c r="J188" s="105">
        <v>34.0</v>
      </c>
      <c r="K188" s="105"/>
      <c r="L188" s="99">
        <v>0.0</v>
      </c>
      <c r="M188" s="105"/>
      <c r="N188" s="86">
        <f t="shared" si="1"/>
        <v>0</v>
      </c>
      <c r="O188" s="100"/>
      <c r="P188" s="105"/>
      <c r="Q188" s="105"/>
      <c r="R188" s="105">
        <v>77.25</v>
      </c>
      <c r="S188" s="105">
        <v>2.0</v>
      </c>
      <c r="T188" s="105"/>
      <c r="U188" s="105"/>
      <c r="V188" s="105">
        <v>3.0</v>
      </c>
      <c r="W188" s="105">
        <v>10.6</v>
      </c>
      <c r="X188" s="105">
        <v>7.35</v>
      </c>
      <c r="Y188" s="86">
        <f t="shared" si="2"/>
        <v>100.2</v>
      </c>
      <c r="Z188" s="86">
        <f t="shared" si="3"/>
        <v>150.2</v>
      </c>
      <c r="AA188" s="106"/>
      <c r="AB188" s="105"/>
      <c r="AC188" s="105"/>
      <c r="AD188" s="105"/>
      <c r="AE188" s="105">
        <v>0.0</v>
      </c>
      <c r="AF188" s="105"/>
      <c r="AG188" s="99">
        <v>0.0</v>
      </c>
      <c r="AH188" s="86" t="str">
        <f t="shared" si="4"/>
        <v/>
      </c>
      <c r="AI188" s="100"/>
      <c r="AJ188" s="105">
        <v>4.75</v>
      </c>
      <c r="AK188" s="105">
        <v>95.0</v>
      </c>
      <c r="AL188" s="105"/>
      <c r="AM188" s="105">
        <v>1.6</v>
      </c>
      <c r="AN188" s="105">
        <v>3.0</v>
      </c>
      <c r="AO188" s="105"/>
      <c r="AP188" s="105"/>
      <c r="AQ188" s="105"/>
      <c r="AR188" s="105"/>
      <c r="AS188" s="86">
        <f t="shared" si="5"/>
        <v>104.35</v>
      </c>
      <c r="AT188" s="86">
        <f t="shared" si="6"/>
        <v>104.35</v>
      </c>
    </row>
    <row r="189" ht="15.75" customHeight="1">
      <c r="A189" s="95">
        <v>44379.0</v>
      </c>
      <c r="B189" s="96" t="s">
        <v>57</v>
      </c>
      <c r="C189" s="96">
        <v>5673988.0</v>
      </c>
      <c r="D189" s="89">
        <v>44349.0</v>
      </c>
      <c r="E189" s="96" t="s">
        <v>58</v>
      </c>
      <c r="F189" s="104"/>
      <c r="G189" s="105">
        <v>130.0</v>
      </c>
      <c r="H189" s="104"/>
      <c r="I189" s="105"/>
      <c r="J189" s="105">
        <v>14539.0</v>
      </c>
      <c r="K189" s="105"/>
      <c r="L189" s="99">
        <v>0.0</v>
      </c>
      <c r="M189" s="105"/>
      <c r="N189" s="86">
        <f t="shared" si="1"/>
        <v>0</v>
      </c>
      <c r="O189" s="100"/>
      <c r="P189" s="105"/>
      <c r="Q189" s="105"/>
      <c r="R189" s="105">
        <v>85.25</v>
      </c>
      <c r="S189" s="105">
        <v>2.0</v>
      </c>
      <c r="T189" s="105">
        <v>28.0</v>
      </c>
      <c r="U189" s="105">
        <v>22.5</v>
      </c>
      <c r="V189" s="105">
        <v>3.0</v>
      </c>
      <c r="W189" s="105">
        <v>10.6</v>
      </c>
      <c r="X189" s="105"/>
      <c r="Y189" s="86">
        <f t="shared" si="2"/>
        <v>151.35</v>
      </c>
      <c r="Z189" s="86">
        <f t="shared" si="3"/>
        <v>281.35</v>
      </c>
      <c r="AA189" s="106"/>
      <c r="AB189" s="105"/>
      <c r="AC189" s="105"/>
      <c r="AD189" s="105"/>
      <c r="AE189" s="105">
        <v>0.0</v>
      </c>
      <c r="AF189" s="105"/>
      <c r="AG189" s="99">
        <v>0.0</v>
      </c>
      <c r="AH189" s="86" t="str">
        <f t="shared" si="4"/>
        <v/>
      </c>
      <c r="AI189" s="100"/>
      <c r="AJ189" s="105">
        <v>4.75</v>
      </c>
      <c r="AK189" s="105">
        <v>103.0</v>
      </c>
      <c r="AL189" s="105">
        <v>225.0</v>
      </c>
      <c r="AM189" s="105">
        <v>83.6</v>
      </c>
      <c r="AN189" s="105">
        <v>3.0</v>
      </c>
      <c r="AO189" s="105"/>
      <c r="AP189" s="105"/>
      <c r="AQ189" s="105"/>
      <c r="AR189" s="105"/>
      <c r="AS189" s="86">
        <f t="shared" si="5"/>
        <v>419.35</v>
      </c>
      <c r="AT189" s="86">
        <f t="shared" si="6"/>
        <v>419.35</v>
      </c>
    </row>
    <row r="190" ht="15.75" customHeight="1">
      <c r="A190" s="95">
        <v>44379.0</v>
      </c>
      <c r="B190" s="96" t="s">
        <v>57</v>
      </c>
      <c r="C190" s="96">
        <v>5710525.0</v>
      </c>
      <c r="D190" s="89">
        <v>44348.0</v>
      </c>
      <c r="E190" s="96" t="s">
        <v>58</v>
      </c>
      <c r="F190" s="104"/>
      <c r="G190" s="105">
        <v>50.0</v>
      </c>
      <c r="H190" s="104"/>
      <c r="I190" s="105"/>
      <c r="J190" s="105">
        <v>95970.0</v>
      </c>
      <c r="K190" s="105">
        <v>5758.2</v>
      </c>
      <c r="L190" s="99" t="s">
        <v>60</v>
      </c>
      <c r="M190" s="105">
        <v>50.0</v>
      </c>
      <c r="N190" s="86">
        <f t="shared" si="1"/>
        <v>5808.2</v>
      </c>
      <c r="O190" s="100"/>
      <c r="P190" s="105"/>
      <c r="Q190" s="105"/>
      <c r="R190" s="105">
        <v>77.25</v>
      </c>
      <c r="S190" s="105">
        <v>2.0</v>
      </c>
      <c r="T190" s="105">
        <v>28.0</v>
      </c>
      <c r="U190" s="105">
        <v>32.5</v>
      </c>
      <c r="V190" s="105">
        <v>3.0</v>
      </c>
      <c r="W190" s="105">
        <v>10.6</v>
      </c>
      <c r="X190" s="105"/>
      <c r="Y190" s="86">
        <f t="shared" si="2"/>
        <v>153.35</v>
      </c>
      <c r="Z190" s="86">
        <f t="shared" si="3"/>
        <v>6011.55</v>
      </c>
      <c r="AA190" s="106"/>
      <c r="AB190" s="105"/>
      <c r="AC190" s="105"/>
      <c r="AD190" s="105"/>
      <c r="AE190" s="105">
        <v>0.0</v>
      </c>
      <c r="AF190" s="105"/>
      <c r="AG190" s="99">
        <v>0.0</v>
      </c>
      <c r="AH190" s="86" t="str">
        <f t="shared" si="4"/>
        <v/>
      </c>
      <c r="AI190" s="100"/>
      <c r="AJ190" s="105">
        <v>4.75</v>
      </c>
      <c r="AK190" s="105">
        <v>74.0</v>
      </c>
      <c r="AL190" s="105"/>
      <c r="AM190" s="105">
        <v>132.1</v>
      </c>
      <c r="AN190" s="105">
        <v>3.0</v>
      </c>
      <c r="AO190" s="105"/>
      <c r="AP190" s="105"/>
      <c r="AQ190" s="105"/>
      <c r="AR190" s="105"/>
      <c r="AS190" s="86">
        <f t="shared" si="5"/>
        <v>213.85</v>
      </c>
      <c r="AT190" s="86">
        <f t="shared" si="6"/>
        <v>213.85</v>
      </c>
    </row>
    <row r="191" ht="15.75" customHeight="1">
      <c r="A191" s="95">
        <v>44379.0</v>
      </c>
      <c r="B191" s="96" t="s">
        <v>57</v>
      </c>
      <c r="C191" s="96">
        <v>5915743.0</v>
      </c>
      <c r="D191" s="89">
        <v>44350.0</v>
      </c>
      <c r="E191" s="96" t="s">
        <v>58</v>
      </c>
      <c r="F191" s="104"/>
      <c r="G191" s="105">
        <v>135.0</v>
      </c>
      <c r="H191" s="104"/>
      <c r="I191" s="105"/>
      <c r="J191" s="105">
        <v>28173.0</v>
      </c>
      <c r="K191" s="105">
        <v>1690.38</v>
      </c>
      <c r="L191" s="99" t="s">
        <v>60</v>
      </c>
      <c r="M191" s="105">
        <v>50.0</v>
      </c>
      <c r="N191" s="86">
        <f t="shared" si="1"/>
        <v>1740.38</v>
      </c>
      <c r="O191" s="100"/>
      <c r="P191" s="105"/>
      <c r="Q191" s="105"/>
      <c r="R191" s="105">
        <v>77.25</v>
      </c>
      <c r="S191" s="105">
        <v>2.0</v>
      </c>
      <c r="T191" s="105"/>
      <c r="U191" s="105"/>
      <c r="V191" s="105">
        <v>3.0</v>
      </c>
      <c r="W191" s="105">
        <v>10.6</v>
      </c>
      <c r="X191" s="105">
        <v>7.35</v>
      </c>
      <c r="Y191" s="86">
        <f t="shared" si="2"/>
        <v>100.2</v>
      </c>
      <c r="Z191" s="86">
        <f t="shared" si="3"/>
        <v>1975.58</v>
      </c>
      <c r="AA191" s="106"/>
      <c r="AB191" s="105"/>
      <c r="AC191" s="105">
        <v>27673.0</v>
      </c>
      <c r="AD191" s="105"/>
      <c r="AE191" s="105">
        <v>0.0</v>
      </c>
      <c r="AF191" s="105">
        <v>1710.38</v>
      </c>
      <c r="AG191" s="99">
        <v>0.0</v>
      </c>
      <c r="AH191" s="86">
        <f t="shared" si="4"/>
        <v>1710.38</v>
      </c>
      <c r="AI191" s="100"/>
      <c r="AJ191" s="105">
        <v>4.75</v>
      </c>
      <c r="AK191" s="105">
        <v>75.0</v>
      </c>
      <c r="AL191" s="105"/>
      <c r="AM191" s="105">
        <v>71.1</v>
      </c>
      <c r="AN191" s="105">
        <v>3.0</v>
      </c>
      <c r="AO191" s="105"/>
      <c r="AP191" s="105"/>
      <c r="AQ191" s="105"/>
      <c r="AR191" s="105"/>
      <c r="AS191" s="86">
        <f t="shared" si="5"/>
        <v>153.85</v>
      </c>
      <c r="AT191" s="86">
        <f t="shared" si="6"/>
        <v>1864.23</v>
      </c>
    </row>
    <row r="192" ht="15.75" customHeight="1">
      <c r="A192" s="95">
        <v>44379.0</v>
      </c>
      <c r="B192" s="96" t="s">
        <v>57</v>
      </c>
      <c r="C192" s="96">
        <v>5949332.0</v>
      </c>
      <c r="D192" s="89">
        <v>44344.0</v>
      </c>
      <c r="E192" s="96" t="s">
        <v>58</v>
      </c>
      <c r="F192" s="104"/>
      <c r="G192" s="105">
        <v>145.0</v>
      </c>
      <c r="H192" s="104"/>
      <c r="I192" s="105"/>
      <c r="J192" s="105">
        <v>26730.0</v>
      </c>
      <c r="K192" s="105">
        <v>1603.8</v>
      </c>
      <c r="L192" s="99" t="s">
        <v>60</v>
      </c>
      <c r="M192" s="105">
        <v>50.0</v>
      </c>
      <c r="N192" s="86">
        <f t="shared" si="1"/>
        <v>1653.8</v>
      </c>
      <c r="O192" s="100"/>
      <c r="P192" s="105"/>
      <c r="Q192" s="105"/>
      <c r="R192" s="105">
        <v>85.25</v>
      </c>
      <c r="S192" s="105"/>
      <c r="T192" s="105"/>
      <c r="U192" s="105"/>
      <c r="V192" s="105">
        <v>3.0</v>
      </c>
      <c r="W192" s="105">
        <v>10.6</v>
      </c>
      <c r="X192" s="105">
        <v>7.35</v>
      </c>
      <c r="Y192" s="86">
        <f t="shared" si="2"/>
        <v>106.2</v>
      </c>
      <c r="Z192" s="86">
        <f t="shared" si="3"/>
        <v>1905</v>
      </c>
      <c r="AA192" s="106"/>
      <c r="AB192" s="105"/>
      <c r="AC192" s="105">
        <v>26500.0</v>
      </c>
      <c r="AD192" s="105"/>
      <c r="AE192" s="105">
        <v>0.0</v>
      </c>
      <c r="AF192" s="105">
        <v>1640.0</v>
      </c>
      <c r="AG192" s="99">
        <v>0.0</v>
      </c>
      <c r="AH192" s="86">
        <f t="shared" si="4"/>
        <v>1640</v>
      </c>
      <c r="AI192" s="100"/>
      <c r="AJ192" s="105">
        <v>4.75</v>
      </c>
      <c r="AK192" s="105">
        <v>101.0</v>
      </c>
      <c r="AL192" s="105"/>
      <c r="AM192" s="105">
        <v>68.39</v>
      </c>
      <c r="AN192" s="105">
        <v>3.0</v>
      </c>
      <c r="AO192" s="105"/>
      <c r="AP192" s="105"/>
      <c r="AQ192" s="105"/>
      <c r="AR192" s="105"/>
      <c r="AS192" s="86">
        <f t="shared" si="5"/>
        <v>177.14</v>
      </c>
      <c r="AT192" s="86">
        <f t="shared" si="6"/>
        <v>1817.14</v>
      </c>
    </row>
    <row r="193" ht="15.75" customHeight="1">
      <c r="A193" s="95">
        <v>44379.0</v>
      </c>
      <c r="B193" s="96" t="s">
        <v>57</v>
      </c>
      <c r="C193" s="96">
        <v>5640054.0</v>
      </c>
      <c r="D193" s="89">
        <v>44330.0</v>
      </c>
      <c r="E193" s="96" t="s">
        <v>58</v>
      </c>
      <c r="F193" s="104"/>
      <c r="G193" s="105">
        <v>135.0</v>
      </c>
      <c r="H193" s="105"/>
      <c r="I193" s="105"/>
      <c r="J193" s="105">
        <v>101139.0</v>
      </c>
      <c r="K193" s="105">
        <v>6068.34</v>
      </c>
      <c r="L193" s="99" t="s">
        <v>60</v>
      </c>
      <c r="M193" s="105">
        <v>50.0</v>
      </c>
      <c r="N193" s="86">
        <f t="shared" si="1"/>
        <v>6118.34</v>
      </c>
      <c r="O193" s="106"/>
      <c r="P193" s="105"/>
      <c r="Q193" s="105"/>
      <c r="R193" s="105">
        <v>85.25</v>
      </c>
      <c r="S193" s="105">
        <v>2.0</v>
      </c>
      <c r="T193" s="105"/>
      <c r="U193" s="105"/>
      <c r="V193" s="105">
        <v>3.0</v>
      </c>
      <c r="W193" s="105">
        <v>10.6</v>
      </c>
      <c r="X193" s="105">
        <v>7.35</v>
      </c>
      <c r="Y193" s="86">
        <f t="shared" si="2"/>
        <v>108.2</v>
      </c>
      <c r="Z193" s="86">
        <f t="shared" si="3"/>
        <v>6361.54</v>
      </c>
      <c r="AA193" s="106"/>
      <c r="AB193" s="105"/>
      <c r="AC193" s="105">
        <v>100989.0</v>
      </c>
      <c r="AD193" s="105"/>
      <c r="AE193" s="105">
        <v>0.0</v>
      </c>
      <c r="AF193" s="105">
        <v>6109.34</v>
      </c>
      <c r="AG193" s="99">
        <v>0.0</v>
      </c>
      <c r="AH193" s="86">
        <f t="shared" si="4"/>
        <v>6109.34</v>
      </c>
      <c r="AI193" s="106"/>
      <c r="AJ193" s="105">
        <v>4.75</v>
      </c>
      <c r="AK193" s="105">
        <v>103.0</v>
      </c>
      <c r="AL193" s="105">
        <v>225.0</v>
      </c>
      <c r="AM193" s="105">
        <v>6.1</v>
      </c>
      <c r="AN193" s="105">
        <v>3.0</v>
      </c>
      <c r="AO193" s="105"/>
      <c r="AP193" s="105"/>
      <c r="AQ193" s="105"/>
      <c r="AR193" s="105"/>
      <c r="AS193" s="86">
        <f t="shared" si="5"/>
        <v>341.85</v>
      </c>
      <c r="AT193" s="86">
        <f t="shared" si="6"/>
        <v>6451.19</v>
      </c>
    </row>
    <row r="194" ht="15.75" customHeight="1">
      <c r="A194" s="95">
        <v>44379.0</v>
      </c>
      <c r="B194" s="96" t="s">
        <v>57</v>
      </c>
      <c r="C194" s="96">
        <v>5653089.0</v>
      </c>
      <c r="D194" s="89">
        <v>44337.0</v>
      </c>
      <c r="E194" s="96" t="s">
        <v>58</v>
      </c>
      <c r="F194" s="104"/>
      <c r="G194" s="105">
        <v>50.0</v>
      </c>
      <c r="H194" s="105"/>
      <c r="I194" s="105">
        <v>7000.0</v>
      </c>
      <c r="J194" s="105">
        <v>45981.32</v>
      </c>
      <c r="K194" s="105">
        <v>2758.88</v>
      </c>
      <c r="L194" s="99" t="s">
        <v>60</v>
      </c>
      <c r="M194" s="105">
        <v>50.0</v>
      </c>
      <c r="N194" s="86">
        <f t="shared" si="1"/>
        <v>2808.88</v>
      </c>
      <c r="O194" s="106"/>
      <c r="P194" s="105">
        <v>225.0</v>
      </c>
      <c r="Q194" s="105"/>
      <c r="R194" s="105">
        <v>77.25</v>
      </c>
      <c r="S194" s="105"/>
      <c r="T194" s="105">
        <v>28.0</v>
      </c>
      <c r="U194" s="105">
        <v>32.5</v>
      </c>
      <c r="V194" s="105">
        <v>3.0</v>
      </c>
      <c r="W194" s="105">
        <v>10.6</v>
      </c>
      <c r="X194" s="105"/>
      <c r="Y194" s="86">
        <f t="shared" si="2"/>
        <v>376.35</v>
      </c>
      <c r="Z194" s="86">
        <f t="shared" si="3"/>
        <v>3235.23</v>
      </c>
      <c r="AA194" s="106"/>
      <c r="AB194" s="105"/>
      <c r="AC194" s="105">
        <v>45182.32</v>
      </c>
      <c r="AD194" s="105"/>
      <c r="AE194" s="105">
        <v>0.0</v>
      </c>
      <c r="AF194" s="105">
        <v>2710.94</v>
      </c>
      <c r="AG194" s="99">
        <v>0.0</v>
      </c>
      <c r="AH194" s="86">
        <f t="shared" si="4"/>
        <v>2710.94</v>
      </c>
      <c r="AI194" s="106"/>
      <c r="AJ194" s="105">
        <v>4.75</v>
      </c>
      <c r="AK194" s="105">
        <v>93.0</v>
      </c>
      <c r="AL194" s="105">
        <v>225.0</v>
      </c>
      <c r="AM194" s="105">
        <v>71.1</v>
      </c>
      <c r="AN194" s="105">
        <v>3.0</v>
      </c>
      <c r="AO194" s="105"/>
      <c r="AP194" s="105"/>
      <c r="AQ194" s="105"/>
      <c r="AR194" s="105"/>
      <c r="AS194" s="86">
        <f t="shared" si="5"/>
        <v>396.85</v>
      </c>
      <c r="AT194" s="86">
        <f t="shared" si="6"/>
        <v>3107.79</v>
      </c>
    </row>
    <row r="195" ht="15.75" customHeight="1">
      <c r="A195" s="95">
        <v>44379.0</v>
      </c>
      <c r="B195" s="96" t="s">
        <v>57</v>
      </c>
      <c r="C195" s="96">
        <v>5167626.0</v>
      </c>
      <c r="D195" s="89">
        <v>44356.0</v>
      </c>
      <c r="E195" s="96" t="s">
        <v>58</v>
      </c>
      <c r="F195" s="104"/>
      <c r="G195" s="105">
        <v>110.0</v>
      </c>
      <c r="H195" s="105"/>
      <c r="I195" s="105"/>
      <c r="J195" s="105">
        <v>44589.0</v>
      </c>
      <c r="K195" s="105">
        <v>2675.34</v>
      </c>
      <c r="L195" s="99" t="s">
        <v>60</v>
      </c>
      <c r="M195" s="105">
        <v>50.0</v>
      </c>
      <c r="N195" s="86">
        <f t="shared" si="1"/>
        <v>2725.34</v>
      </c>
      <c r="O195" s="106"/>
      <c r="P195" s="105"/>
      <c r="Q195" s="105"/>
      <c r="R195" s="105">
        <v>85.25</v>
      </c>
      <c r="S195" s="105">
        <v>2.0</v>
      </c>
      <c r="T195" s="105">
        <v>28.0</v>
      </c>
      <c r="U195" s="105">
        <v>32.5</v>
      </c>
      <c r="V195" s="105">
        <v>3.0</v>
      </c>
      <c r="W195" s="105">
        <v>10.6</v>
      </c>
      <c r="X195" s="105"/>
      <c r="Y195" s="86">
        <f t="shared" si="2"/>
        <v>161.35</v>
      </c>
      <c r="Z195" s="86">
        <f t="shared" si="3"/>
        <v>2996.69</v>
      </c>
      <c r="AA195" s="106"/>
      <c r="AB195" s="105"/>
      <c r="AC195" s="105">
        <v>18990.0</v>
      </c>
      <c r="AD195" s="105"/>
      <c r="AE195" s="105">
        <v>0.0</v>
      </c>
      <c r="AF195" s="105">
        <v>1189.4</v>
      </c>
      <c r="AG195" s="99">
        <v>0.0</v>
      </c>
      <c r="AH195" s="86">
        <f t="shared" si="4"/>
        <v>1189.4</v>
      </c>
      <c r="AI195" s="106"/>
      <c r="AJ195" s="105">
        <v>4.75</v>
      </c>
      <c r="AK195" s="105">
        <v>95.0</v>
      </c>
      <c r="AL195" s="105"/>
      <c r="AM195" s="105">
        <v>145.43</v>
      </c>
      <c r="AN195" s="105">
        <v>3.0</v>
      </c>
      <c r="AO195" s="105"/>
      <c r="AP195" s="105"/>
      <c r="AQ195" s="105"/>
      <c r="AR195" s="105"/>
      <c r="AS195" s="86">
        <f t="shared" si="5"/>
        <v>248.18</v>
      </c>
      <c r="AT195" s="86">
        <f t="shared" si="6"/>
        <v>1437.58</v>
      </c>
    </row>
    <row r="196" ht="15.75" customHeight="1">
      <c r="A196" s="95">
        <v>44379.0</v>
      </c>
      <c r="B196" s="96" t="s">
        <v>57</v>
      </c>
      <c r="C196" s="96">
        <v>5624297.0</v>
      </c>
      <c r="D196" s="89">
        <v>44351.0</v>
      </c>
      <c r="E196" s="96" t="s">
        <v>58</v>
      </c>
      <c r="F196" s="104"/>
      <c r="G196" s="105">
        <v>135.0</v>
      </c>
      <c r="H196" s="105"/>
      <c r="I196" s="105"/>
      <c r="J196" s="105">
        <v>41132.4</v>
      </c>
      <c r="K196" s="105"/>
      <c r="L196" s="99">
        <v>0.0</v>
      </c>
      <c r="M196" s="105"/>
      <c r="N196" s="86">
        <f t="shared" si="1"/>
        <v>0</v>
      </c>
      <c r="O196" s="106"/>
      <c r="P196" s="105"/>
      <c r="Q196" s="105"/>
      <c r="R196" s="105">
        <v>77.25</v>
      </c>
      <c r="S196" s="105">
        <v>2.0</v>
      </c>
      <c r="T196" s="105"/>
      <c r="U196" s="105"/>
      <c r="V196" s="105">
        <v>3.0</v>
      </c>
      <c r="W196" s="105">
        <v>10.6</v>
      </c>
      <c r="X196" s="105">
        <v>7.35</v>
      </c>
      <c r="Y196" s="86">
        <f t="shared" si="2"/>
        <v>100.2</v>
      </c>
      <c r="Z196" s="86">
        <f t="shared" si="3"/>
        <v>235.2</v>
      </c>
      <c r="AA196" s="106"/>
      <c r="AB196" s="105"/>
      <c r="AC196" s="105"/>
      <c r="AD196" s="105"/>
      <c r="AE196" s="105">
        <v>0.0</v>
      </c>
      <c r="AF196" s="105"/>
      <c r="AG196" s="99">
        <v>0.0</v>
      </c>
      <c r="AH196" s="86" t="str">
        <f t="shared" si="4"/>
        <v/>
      </c>
      <c r="AI196" s="106"/>
      <c r="AJ196" s="105">
        <v>4.75</v>
      </c>
      <c r="AK196" s="105">
        <v>95.0</v>
      </c>
      <c r="AL196" s="105"/>
      <c r="AM196" s="105">
        <v>1.6</v>
      </c>
      <c r="AN196" s="105">
        <v>3.0</v>
      </c>
      <c r="AO196" s="105"/>
      <c r="AP196" s="105"/>
      <c r="AQ196" s="105"/>
      <c r="AR196" s="105"/>
      <c r="AS196" s="86">
        <f t="shared" si="5"/>
        <v>104.35</v>
      </c>
      <c r="AT196" s="86">
        <f t="shared" si="6"/>
        <v>104.35</v>
      </c>
    </row>
    <row r="197" ht="15.75" customHeight="1">
      <c r="A197" s="95">
        <v>44379.0</v>
      </c>
      <c r="B197" s="96" t="s">
        <v>57</v>
      </c>
      <c r="C197" s="96">
        <v>5719280.0</v>
      </c>
      <c r="D197" s="89">
        <v>44350.0</v>
      </c>
      <c r="E197" s="96" t="s">
        <v>58</v>
      </c>
      <c r="F197" s="104"/>
      <c r="G197" s="105">
        <v>135.0</v>
      </c>
      <c r="H197" s="105"/>
      <c r="I197" s="105"/>
      <c r="J197" s="105">
        <v>34794.0</v>
      </c>
      <c r="K197" s="105">
        <v>2087.64</v>
      </c>
      <c r="L197" s="99" t="s">
        <v>60</v>
      </c>
      <c r="M197" s="105">
        <v>50.0</v>
      </c>
      <c r="N197" s="86">
        <f t="shared" si="1"/>
        <v>2137.64</v>
      </c>
      <c r="O197" s="106"/>
      <c r="P197" s="105">
        <v>225.0</v>
      </c>
      <c r="Q197" s="105"/>
      <c r="R197" s="105">
        <v>77.25</v>
      </c>
      <c r="S197" s="105">
        <v>2.0</v>
      </c>
      <c r="T197" s="105">
        <v>28.0</v>
      </c>
      <c r="U197" s="105">
        <v>22.5</v>
      </c>
      <c r="V197" s="105">
        <v>3.0</v>
      </c>
      <c r="W197" s="105">
        <v>10.6</v>
      </c>
      <c r="X197" s="105"/>
      <c r="Y197" s="86">
        <f t="shared" si="2"/>
        <v>368.35</v>
      </c>
      <c r="Z197" s="86">
        <f t="shared" si="3"/>
        <v>2640.99</v>
      </c>
      <c r="AA197" s="106"/>
      <c r="AB197" s="105"/>
      <c r="AC197" s="105">
        <v>37599.0</v>
      </c>
      <c r="AD197" s="105"/>
      <c r="AE197" s="105">
        <v>0.0</v>
      </c>
      <c r="AF197" s="105">
        <v>2305.94</v>
      </c>
      <c r="AG197" s="99">
        <v>0.0</v>
      </c>
      <c r="AH197" s="86">
        <f t="shared" si="4"/>
        <v>2305.94</v>
      </c>
      <c r="AI197" s="106"/>
      <c r="AJ197" s="105">
        <v>4.75</v>
      </c>
      <c r="AK197" s="105">
        <v>75.0</v>
      </c>
      <c r="AL197" s="105">
        <v>225.0</v>
      </c>
      <c r="AM197" s="105">
        <v>61.1</v>
      </c>
      <c r="AN197" s="105">
        <v>3.0</v>
      </c>
      <c r="AO197" s="105"/>
      <c r="AP197" s="105"/>
      <c r="AQ197" s="105"/>
      <c r="AR197" s="105"/>
      <c r="AS197" s="86">
        <f t="shared" si="5"/>
        <v>368.85</v>
      </c>
      <c r="AT197" s="86">
        <f t="shared" si="6"/>
        <v>2674.79</v>
      </c>
    </row>
    <row r="198" ht="15.75" customHeight="1">
      <c r="A198" s="95">
        <v>44379.0</v>
      </c>
      <c r="B198" s="96" t="s">
        <v>57</v>
      </c>
      <c r="C198" s="96">
        <v>5743084.0</v>
      </c>
      <c r="D198" s="89">
        <v>44358.0</v>
      </c>
      <c r="E198" s="96" t="s">
        <v>58</v>
      </c>
      <c r="F198" s="104"/>
      <c r="G198" s="105">
        <v>135.0</v>
      </c>
      <c r="H198" s="105"/>
      <c r="I198" s="105"/>
      <c r="J198" s="105">
        <v>112989.0</v>
      </c>
      <c r="K198" s="105">
        <v>6779.34</v>
      </c>
      <c r="L198" s="99" t="s">
        <v>60</v>
      </c>
      <c r="M198" s="105">
        <v>50.0</v>
      </c>
      <c r="N198" s="86">
        <f t="shared" si="1"/>
        <v>6829.34</v>
      </c>
      <c r="O198" s="106"/>
      <c r="P198" s="105">
        <v>225.0</v>
      </c>
      <c r="Q198" s="105"/>
      <c r="R198" s="105">
        <v>85.25</v>
      </c>
      <c r="S198" s="105"/>
      <c r="T198" s="105">
        <v>28.0</v>
      </c>
      <c r="U198" s="105">
        <v>32.5</v>
      </c>
      <c r="V198" s="105">
        <v>3.0</v>
      </c>
      <c r="W198" s="105">
        <v>10.6</v>
      </c>
      <c r="X198" s="105"/>
      <c r="Y198" s="86">
        <f t="shared" si="2"/>
        <v>384.35</v>
      </c>
      <c r="Z198" s="86">
        <f t="shared" si="3"/>
        <v>7348.69</v>
      </c>
      <c r="AA198" s="106"/>
      <c r="AB198" s="105"/>
      <c r="AC198" s="105">
        <v>112490.0</v>
      </c>
      <c r="AD198" s="105"/>
      <c r="AE198" s="105">
        <v>0.0</v>
      </c>
      <c r="AF198" s="105">
        <v>6799.4</v>
      </c>
      <c r="AG198" s="99">
        <v>0.0</v>
      </c>
      <c r="AH198" s="86">
        <f t="shared" si="4"/>
        <v>6799.4</v>
      </c>
      <c r="AI198" s="106"/>
      <c r="AJ198" s="105">
        <v>4.75</v>
      </c>
      <c r="AK198" s="105">
        <v>101.0</v>
      </c>
      <c r="AL198" s="105">
        <v>225.0</v>
      </c>
      <c r="AM198" s="105">
        <v>71.1</v>
      </c>
      <c r="AN198" s="105">
        <v>3.0</v>
      </c>
      <c r="AO198" s="105"/>
      <c r="AP198" s="105"/>
      <c r="AQ198" s="105"/>
      <c r="AR198" s="105"/>
      <c r="AS198" s="86">
        <f t="shared" si="5"/>
        <v>404.85</v>
      </c>
      <c r="AT198" s="86">
        <f t="shared" si="6"/>
        <v>7204.25</v>
      </c>
    </row>
    <row r="199" ht="15.75" customHeight="1">
      <c r="A199" s="95">
        <v>44379.0</v>
      </c>
      <c r="B199" s="96" t="s">
        <v>57</v>
      </c>
      <c r="C199" s="96">
        <v>5798167.0</v>
      </c>
      <c r="D199" s="89">
        <v>44354.0</v>
      </c>
      <c r="E199" s="96" t="s">
        <v>58</v>
      </c>
      <c r="F199" s="104"/>
      <c r="G199" s="105">
        <v>135.0</v>
      </c>
      <c r="H199" s="105"/>
      <c r="I199" s="105">
        <v>35000.0</v>
      </c>
      <c r="J199" s="105">
        <v>19216.9</v>
      </c>
      <c r="K199" s="105">
        <v>1153.01</v>
      </c>
      <c r="L199" s="99" t="s">
        <v>62</v>
      </c>
      <c r="M199" s="105">
        <v>25.0</v>
      </c>
      <c r="N199" s="86">
        <f t="shared" si="1"/>
        <v>1178.01</v>
      </c>
      <c r="O199" s="106"/>
      <c r="P199" s="105"/>
      <c r="Q199" s="105"/>
      <c r="R199" s="105">
        <v>77.25</v>
      </c>
      <c r="S199" s="105"/>
      <c r="T199" s="105"/>
      <c r="U199" s="105"/>
      <c r="V199" s="105">
        <v>3.0</v>
      </c>
      <c r="W199" s="105">
        <v>10.6</v>
      </c>
      <c r="X199" s="105">
        <v>7.35</v>
      </c>
      <c r="Y199" s="86">
        <f t="shared" si="2"/>
        <v>98.2</v>
      </c>
      <c r="Z199" s="86">
        <f t="shared" si="3"/>
        <v>1411.21</v>
      </c>
      <c r="AA199" s="106"/>
      <c r="AB199" s="105"/>
      <c r="AC199" s="105">
        <v>18717.9</v>
      </c>
      <c r="AD199" s="105"/>
      <c r="AE199" s="105">
        <v>0.0</v>
      </c>
      <c r="AF199" s="105">
        <v>1148.07</v>
      </c>
      <c r="AG199" s="99">
        <v>0.0</v>
      </c>
      <c r="AH199" s="86">
        <f t="shared" si="4"/>
        <v>1148.07</v>
      </c>
      <c r="AI199" s="106"/>
      <c r="AJ199" s="105">
        <v>8.25</v>
      </c>
      <c r="AK199" s="105">
        <v>99.5</v>
      </c>
      <c r="AL199" s="105"/>
      <c r="AM199" s="105">
        <v>1.6</v>
      </c>
      <c r="AN199" s="105">
        <v>3.0</v>
      </c>
      <c r="AO199" s="105"/>
      <c r="AP199" s="105"/>
      <c r="AQ199" s="105"/>
      <c r="AR199" s="105"/>
      <c r="AS199" s="86">
        <f t="shared" si="5"/>
        <v>112.35</v>
      </c>
      <c r="AT199" s="86">
        <f t="shared" si="6"/>
        <v>1260.42</v>
      </c>
    </row>
    <row r="200" ht="15.75" customHeight="1">
      <c r="A200" s="95">
        <v>44379.0</v>
      </c>
      <c r="B200" s="96" t="s">
        <v>57</v>
      </c>
      <c r="C200" s="96">
        <v>5819139.0</v>
      </c>
      <c r="D200" s="89">
        <v>44341.0</v>
      </c>
      <c r="E200" s="96" t="s">
        <v>58</v>
      </c>
      <c r="F200" s="104"/>
      <c r="G200" s="105">
        <v>110.0</v>
      </c>
      <c r="H200" s="105"/>
      <c r="I200" s="105">
        <v>4000.0</v>
      </c>
      <c r="J200" s="105">
        <v>56629.0</v>
      </c>
      <c r="K200" s="105">
        <v>3397.74</v>
      </c>
      <c r="L200" s="99" t="s">
        <v>60</v>
      </c>
      <c r="M200" s="105">
        <v>50.0</v>
      </c>
      <c r="N200" s="86">
        <f t="shared" si="1"/>
        <v>3447.74</v>
      </c>
      <c r="O200" s="106"/>
      <c r="P200" s="105"/>
      <c r="Q200" s="105"/>
      <c r="R200" s="105">
        <v>77.25</v>
      </c>
      <c r="S200" s="105">
        <v>2.0</v>
      </c>
      <c r="T200" s="105">
        <v>28.0</v>
      </c>
      <c r="U200" s="105">
        <v>118.0</v>
      </c>
      <c r="V200" s="105">
        <v>3.0</v>
      </c>
      <c r="W200" s="105">
        <v>10.6</v>
      </c>
      <c r="X200" s="105"/>
      <c r="Y200" s="86">
        <f t="shared" si="2"/>
        <v>238.85</v>
      </c>
      <c r="Z200" s="86">
        <f t="shared" si="3"/>
        <v>3796.59</v>
      </c>
      <c r="AA200" s="106"/>
      <c r="AB200" s="105"/>
      <c r="AC200" s="105">
        <v>56030.0</v>
      </c>
      <c r="AD200" s="105"/>
      <c r="AE200" s="105">
        <v>0.0</v>
      </c>
      <c r="AF200" s="105">
        <v>3411.8</v>
      </c>
      <c r="AG200" s="99">
        <v>0.0</v>
      </c>
      <c r="AH200" s="86">
        <f t="shared" si="4"/>
        <v>3411.8</v>
      </c>
      <c r="AI200" s="106"/>
      <c r="AJ200" s="105">
        <v>4.75</v>
      </c>
      <c r="AK200" s="105">
        <v>95.0</v>
      </c>
      <c r="AL200" s="105"/>
      <c r="AM200" s="105">
        <v>106.1</v>
      </c>
      <c r="AN200" s="105">
        <v>3.0</v>
      </c>
      <c r="AO200" s="105"/>
      <c r="AP200" s="105"/>
      <c r="AQ200" s="105"/>
      <c r="AR200" s="105"/>
      <c r="AS200" s="86">
        <f t="shared" si="5"/>
        <v>208.85</v>
      </c>
      <c r="AT200" s="86">
        <f t="shared" si="6"/>
        <v>3620.65</v>
      </c>
    </row>
    <row r="201" ht="15.75" customHeight="1">
      <c r="A201" s="95">
        <v>44379.0</v>
      </c>
      <c r="B201" s="96" t="s">
        <v>57</v>
      </c>
      <c r="C201" s="96">
        <v>5823105.0</v>
      </c>
      <c r="D201" s="89">
        <v>44362.0</v>
      </c>
      <c r="E201" s="96" t="s">
        <v>58</v>
      </c>
      <c r="F201" s="104"/>
      <c r="G201" s="105">
        <v>130.0</v>
      </c>
      <c r="H201" s="105"/>
      <c r="I201" s="105"/>
      <c r="J201" s="105">
        <v>19490.0</v>
      </c>
      <c r="K201" s="105">
        <v>1169.4</v>
      </c>
      <c r="L201" s="99" t="s">
        <v>60</v>
      </c>
      <c r="M201" s="105">
        <v>50.0</v>
      </c>
      <c r="N201" s="86">
        <f t="shared" si="1"/>
        <v>1219.4</v>
      </c>
      <c r="O201" s="106"/>
      <c r="P201" s="105"/>
      <c r="Q201" s="105"/>
      <c r="R201" s="105">
        <v>85.25</v>
      </c>
      <c r="S201" s="105">
        <v>2.0</v>
      </c>
      <c r="T201" s="105">
        <v>28.0</v>
      </c>
      <c r="U201" s="105">
        <v>103.0</v>
      </c>
      <c r="V201" s="105">
        <v>3.0</v>
      </c>
      <c r="W201" s="105">
        <v>10.6</v>
      </c>
      <c r="X201" s="105"/>
      <c r="Y201" s="86">
        <f t="shared" si="2"/>
        <v>231.85</v>
      </c>
      <c r="Z201" s="86">
        <f t="shared" si="3"/>
        <v>1581.25</v>
      </c>
      <c r="AA201" s="106"/>
      <c r="AB201" s="105"/>
      <c r="AC201" s="105">
        <v>18990.0</v>
      </c>
      <c r="AD201" s="105"/>
      <c r="AE201" s="105">
        <v>0.0</v>
      </c>
      <c r="AF201" s="105">
        <v>1189.4</v>
      </c>
      <c r="AG201" s="99">
        <v>0.0</v>
      </c>
      <c r="AH201" s="86">
        <f t="shared" si="4"/>
        <v>1189.4</v>
      </c>
      <c r="AI201" s="106"/>
      <c r="AJ201" s="105">
        <v>4.75</v>
      </c>
      <c r="AK201" s="105">
        <v>103.0</v>
      </c>
      <c r="AL201" s="105">
        <v>225.0</v>
      </c>
      <c r="AM201" s="105">
        <v>103.6</v>
      </c>
      <c r="AN201" s="105">
        <v>3.0</v>
      </c>
      <c r="AO201" s="105"/>
      <c r="AP201" s="105"/>
      <c r="AQ201" s="105"/>
      <c r="AR201" s="105"/>
      <c r="AS201" s="86">
        <f t="shared" si="5"/>
        <v>439.35</v>
      </c>
      <c r="AT201" s="86">
        <f t="shared" si="6"/>
        <v>1628.75</v>
      </c>
    </row>
    <row r="202" ht="15.75" customHeight="1">
      <c r="A202" s="95">
        <v>44379.0</v>
      </c>
      <c r="B202" s="96" t="s">
        <v>57</v>
      </c>
      <c r="C202" s="96">
        <v>5824190.0</v>
      </c>
      <c r="D202" s="89">
        <v>44351.0</v>
      </c>
      <c r="E202" s="96" t="s">
        <v>58</v>
      </c>
      <c r="F202" s="104"/>
      <c r="G202" s="105">
        <v>56.0</v>
      </c>
      <c r="H202" s="105"/>
      <c r="I202" s="105"/>
      <c r="J202" s="105">
        <v>40085.0</v>
      </c>
      <c r="K202" s="105">
        <v>2405.1</v>
      </c>
      <c r="L202" s="99" t="s">
        <v>60</v>
      </c>
      <c r="M202" s="105">
        <v>50.0</v>
      </c>
      <c r="N202" s="86">
        <f t="shared" si="1"/>
        <v>2455.1</v>
      </c>
      <c r="O202" s="106"/>
      <c r="P202" s="105">
        <v>225.0</v>
      </c>
      <c r="Q202" s="105"/>
      <c r="R202" s="105">
        <v>85.25</v>
      </c>
      <c r="S202" s="105">
        <v>2.0</v>
      </c>
      <c r="T202" s="105">
        <v>28.0</v>
      </c>
      <c r="U202" s="105">
        <v>22.5</v>
      </c>
      <c r="V202" s="105">
        <v>3.0</v>
      </c>
      <c r="W202" s="105">
        <v>10.6</v>
      </c>
      <c r="X202" s="105"/>
      <c r="Y202" s="86">
        <f t="shared" si="2"/>
        <v>376.35</v>
      </c>
      <c r="Z202" s="86">
        <f t="shared" si="3"/>
        <v>2887.45</v>
      </c>
      <c r="AA202" s="106"/>
      <c r="AB202" s="105"/>
      <c r="AC202" s="105">
        <v>40000.0</v>
      </c>
      <c r="AD202" s="105"/>
      <c r="AE202" s="105">
        <v>0.0</v>
      </c>
      <c r="AF202" s="105">
        <v>2450.0</v>
      </c>
      <c r="AG202" s="99">
        <v>0.0</v>
      </c>
      <c r="AH202" s="86">
        <f t="shared" si="4"/>
        <v>2450</v>
      </c>
      <c r="AI202" s="106"/>
      <c r="AJ202" s="105">
        <v>4.75</v>
      </c>
      <c r="AK202" s="105">
        <v>103.0</v>
      </c>
      <c r="AL202" s="105">
        <v>225.0</v>
      </c>
      <c r="AM202" s="105">
        <v>61.1</v>
      </c>
      <c r="AN202" s="105">
        <v>3.0</v>
      </c>
      <c r="AO202" s="105"/>
      <c r="AP202" s="105"/>
      <c r="AQ202" s="105"/>
      <c r="AR202" s="105"/>
      <c r="AS202" s="86">
        <f t="shared" si="5"/>
        <v>396.85</v>
      </c>
      <c r="AT202" s="86">
        <f t="shared" si="6"/>
        <v>2846.85</v>
      </c>
    </row>
    <row r="203" ht="15.75" customHeight="1">
      <c r="A203" s="95">
        <v>44379.0</v>
      </c>
      <c r="B203" s="96" t="s">
        <v>57</v>
      </c>
      <c r="C203" s="96">
        <v>5850812.0</v>
      </c>
      <c r="D203" s="89">
        <v>44344.0</v>
      </c>
      <c r="E203" s="96" t="s">
        <v>58</v>
      </c>
      <c r="F203" s="104"/>
      <c r="G203" s="105">
        <v>120.0</v>
      </c>
      <c r="H203" s="105"/>
      <c r="I203" s="105"/>
      <c r="J203" s="105">
        <v>39194.0</v>
      </c>
      <c r="K203" s="105"/>
      <c r="L203" s="99">
        <v>0.0</v>
      </c>
      <c r="M203" s="105"/>
      <c r="N203" s="86">
        <f t="shared" si="1"/>
        <v>0</v>
      </c>
      <c r="O203" s="106"/>
      <c r="P203" s="105">
        <v>225.0</v>
      </c>
      <c r="Q203" s="105"/>
      <c r="R203" s="105">
        <v>85.25</v>
      </c>
      <c r="S203" s="105">
        <v>2.0</v>
      </c>
      <c r="T203" s="105">
        <v>28.0</v>
      </c>
      <c r="U203" s="105">
        <v>32.5</v>
      </c>
      <c r="V203" s="105">
        <v>3.0</v>
      </c>
      <c r="W203" s="105">
        <v>10.6</v>
      </c>
      <c r="X203" s="105"/>
      <c r="Y203" s="86">
        <f t="shared" si="2"/>
        <v>386.35</v>
      </c>
      <c r="Z203" s="86">
        <f t="shared" si="3"/>
        <v>506.35</v>
      </c>
      <c r="AA203" s="106"/>
      <c r="AB203" s="105"/>
      <c r="AC203" s="105">
        <v>37700.0</v>
      </c>
      <c r="AD203" s="105"/>
      <c r="AE203" s="105">
        <v>0.0</v>
      </c>
      <c r="AF203" s="105">
        <v>2312.0</v>
      </c>
      <c r="AG203" s="99">
        <v>0.0</v>
      </c>
      <c r="AH203" s="86">
        <f t="shared" si="4"/>
        <v>2312</v>
      </c>
      <c r="AI203" s="106"/>
      <c r="AJ203" s="105">
        <v>4.75</v>
      </c>
      <c r="AK203" s="105">
        <v>103.0</v>
      </c>
      <c r="AL203" s="105">
        <v>225.0</v>
      </c>
      <c r="AM203" s="105">
        <v>71.1</v>
      </c>
      <c r="AN203" s="105">
        <v>3.0</v>
      </c>
      <c r="AO203" s="105"/>
      <c r="AP203" s="105"/>
      <c r="AQ203" s="105"/>
      <c r="AR203" s="105"/>
      <c r="AS203" s="86">
        <f t="shared" si="5"/>
        <v>406.85</v>
      </c>
      <c r="AT203" s="86">
        <f t="shared" si="6"/>
        <v>2718.85</v>
      </c>
    </row>
    <row r="204" ht="15.75" customHeight="1">
      <c r="A204" s="95">
        <v>44379.0</v>
      </c>
      <c r="B204" s="96" t="s">
        <v>57</v>
      </c>
      <c r="C204" s="96">
        <v>5857378.0</v>
      </c>
      <c r="D204" s="89">
        <v>44351.0</v>
      </c>
      <c r="E204" s="96" t="s">
        <v>58</v>
      </c>
      <c r="F204" s="104"/>
      <c r="G204" s="105">
        <v>119.0</v>
      </c>
      <c r="H204" s="105"/>
      <c r="I204" s="105">
        <v>44000.0</v>
      </c>
      <c r="J204" s="105">
        <v>9566.92</v>
      </c>
      <c r="K204" s="105">
        <v>574.02</v>
      </c>
      <c r="L204" s="99" t="s">
        <v>60</v>
      </c>
      <c r="M204" s="105">
        <v>50.0</v>
      </c>
      <c r="N204" s="86">
        <f t="shared" si="1"/>
        <v>624.02</v>
      </c>
      <c r="O204" s="106"/>
      <c r="P204" s="105"/>
      <c r="Q204" s="105"/>
      <c r="R204" s="105">
        <v>77.25</v>
      </c>
      <c r="S204" s="105">
        <v>2.0</v>
      </c>
      <c r="T204" s="105"/>
      <c r="U204" s="105"/>
      <c r="V204" s="105">
        <v>3.0</v>
      </c>
      <c r="W204" s="105">
        <v>10.6</v>
      </c>
      <c r="X204" s="105">
        <v>7.35</v>
      </c>
      <c r="Y204" s="86">
        <f t="shared" si="2"/>
        <v>100.2</v>
      </c>
      <c r="Z204" s="86">
        <f t="shared" si="3"/>
        <v>843.22</v>
      </c>
      <c r="AA204" s="106"/>
      <c r="AB204" s="105"/>
      <c r="AC204" s="105">
        <v>9491.92</v>
      </c>
      <c r="AD204" s="105"/>
      <c r="AE204" s="105">
        <v>0.0</v>
      </c>
      <c r="AF204" s="105">
        <v>619.52</v>
      </c>
      <c r="AG204" s="99">
        <v>0.0</v>
      </c>
      <c r="AH204" s="86">
        <f t="shared" si="4"/>
        <v>619.52</v>
      </c>
      <c r="AI204" s="106"/>
      <c r="AJ204" s="105">
        <v>4.75</v>
      </c>
      <c r="AK204" s="105">
        <v>95.0</v>
      </c>
      <c r="AL204" s="105"/>
      <c r="AM204" s="105">
        <v>7.6</v>
      </c>
      <c r="AN204" s="105">
        <v>3.0</v>
      </c>
      <c r="AO204" s="105"/>
      <c r="AP204" s="105"/>
      <c r="AQ204" s="105"/>
      <c r="AR204" s="105"/>
      <c r="AS204" s="86">
        <f t="shared" si="5"/>
        <v>110.35</v>
      </c>
      <c r="AT204" s="86">
        <f t="shared" si="6"/>
        <v>729.87</v>
      </c>
    </row>
    <row r="205" ht="15.75" customHeight="1">
      <c r="A205" s="95">
        <v>44379.0</v>
      </c>
      <c r="B205" s="96" t="s">
        <v>57</v>
      </c>
      <c r="C205" s="96">
        <v>5857594.0</v>
      </c>
      <c r="D205" s="89">
        <v>44356.0</v>
      </c>
      <c r="E205" s="96" t="s">
        <v>58</v>
      </c>
      <c r="F205" s="104"/>
      <c r="G205" s="105">
        <v>119.0</v>
      </c>
      <c r="H205" s="105"/>
      <c r="I205" s="105">
        <v>24800.0</v>
      </c>
      <c r="J205" s="105">
        <v>27054.19</v>
      </c>
      <c r="K205" s="105"/>
      <c r="L205" s="99">
        <v>0.0</v>
      </c>
      <c r="M205" s="105"/>
      <c r="N205" s="86">
        <f t="shared" si="1"/>
        <v>0</v>
      </c>
      <c r="O205" s="106"/>
      <c r="P205" s="105"/>
      <c r="Q205" s="105"/>
      <c r="R205" s="105">
        <v>77.25</v>
      </c>
      <c r="S205" s="105">
        <v>2.0</v>
      </c>
      <c r="T205" s="105"/>
      <c r="U205" s="105"/>
      <c r="V205" s="105">
        <v>3.0</v>
      </c>
      <c r="W205" s="105">
        <v>10.6</v>
      </c>
      <c r="X205" s="105">
        <v>7.35</v>
      </c>
      <c r="Y205" s="86">
        <f t="shared" si="2"/>
        <v>100.2</v>
      </c>
      <c r="Z205" s="86">
        <f t="shared" si="3"/>
        <v>219.2</v>
      </c>
      <c r="AA205" s="106"/>
      <c r="AB205" s="105"/>
      <c r="AC205" s="105"/>
      <c r="AD205" s="105"/>
      <c r="AE205" s="105">
        <v>0.0</v>
      </c>
      <c r="AF205" s="105"/>
      <c r="AG205" s="99">
        <v>0.0</v>
      </c>
      <c r="AH205" s="86" t="str">
        <f t="shared" si="4"/>
        <v/>
      </c>
      <c r="AI205" s="106"/>
      <c r="AJ205" s="105">
        <v>4.75</v>
      </c>
      <c r="AK205" s="105">
        <v>95.0</v>
      </c>
      <c r="AL205" s="105"/>
      <c r="AM205" s="105">
        <v>1.6</v>
      </c>
      <c r="AN205" s="105">
        <v>3.0</v>
      </c>
      <c r="AO205" s="105"/>
      <c r="AP205" s="105"/>
      <c r="AQ205" s="105"/>
      <c r="AR205" s="105"/>
      <c r="AS205" s="86">
        <f t="shared" si="5"/>
        <v>104.35</v>
      </c>
      <c r="AT205" s="86">
        <f t="shared" si="6"/>
        <v>104.35</v>
      </c>
    </row>
    <row r="206" ht="15.75" customHeight="1">
      <c r="A206" s="95">
        <v>44379.0</v>
      </c>
      <c r="B206" s="96" t="s">
        <v>57</v>
      </c>
      <c r="C206" s="96">
        <v>5859146.0</v>
      </c>
      <c r="D206" s="89">
        <v>44344.0</v>
      </c>
      <c r="E206" s="96" t="s">
        <v>58</v>
      </c>
      <c r="F206" s="104"/>
      <c r="G206" s="105">
        <v>135.0</v>
      </c>
      <c r="H206" s="105"/>
      <c r="I206" s="105">
        <v>92000.0</v>
      </c>
      <c r="J206" s="105">
        <v>61319.0</v>
      </c>
      <c r="K206" s="105">
        <v>3679.14</v>
      </c>
      <c r="L206" s="99" t="s">
        <v>61</v>
      </c>
      <c r="M206" s="105">
        <v>75.0</v>
      </c>
      <c r="N206" s="86">
        <f t="shared" si="1"/>
        <v>3754.14</v>
      </c>
      <c r="O206" s="106"/>
      <c r="P206" s="105">
        <v>225.0</v>
      </c>
      <c r="Q206" s="105"/>
      <c r="R206" s="105">
        <v>77.25</v>
      </c>
      <c r="S206" s="105">
        <v>2.0</v>
      </c>
      <c r="T206" s="105">
        <v>28.0</v>
      </c>
      <c r="U206" s="105">
        <v>32.5</v>
      </c>
      <c r="V206" s="105">
        <v>3.0</v>
      </c>
      <c r="W206" s="105">
        <v>10.6</v>
      </c>
      <c r="X206" s="105"/>
      <c r="Y206" s="86">
        <f t="shared" si="2"/>
        <v>378.35</v>
      </c>
      <c r="Z206" s="86">
        <f t="shared" si="3"/>
        <v>4267.49</v>
      </c>
      <c r="AA206" s="106"/>
      <c r="AB206" s="105"/>
      <c r="AC206" s="105"/>
      <c r="AD206" s="105"/>
      <c r="AE206" s="105">
        <v>0.0</v>
      </c>
      <c r="AF206" s="105">
        <v>3721.2</v>
      </c>
      <c r="AG206" s="99">
        <v>0.0</v>
      </c>
      <c r="AH206" s="86">
        <f t="shared" si="4"/>
        <v>3721.2</v>
      </c>
      <c r="AI206" s="106"/>
      <c r="AJ206" s="105">
        <v>4.75</v>
      </c>
      <c r="AK206" s="105">
        <v>95.0</v>
      </c>
      <c r="AL206" s="105">
        <v>225.0</v>
      </c>
      <c r="AM206" s="105">
        <v>71.1</v>
      </c>
      <c r="AN206" s="105">
        <v>3.0</v>
      </c>
      <c r="AO206" s="105"/>
      <c r="AP206" s="105"/>
      <c r="AQ206" s="105"/>
      <c r="AR206" s="105"/>
      <c r="AS206" s="86">
        <f t="shared" si="5"/>
        <v>398.85</v>
      </c>
      <c r="AT206" s="86">
        <f t="shared" si="6"/>
        <v>4120.05</v>
      </c>
    </row>
    <row r="207" ht="15.75" customHeight="1">
      <c r="A207" s="95">
        <v>44379.0</v>
      </c>
      <c r="B207" s="96" t="s">
        <v>57</v>
      </c>
      <c r="C207" s="96">
        <v>5884420.0</v>
      </c>
      <c r="D207" s="89">
        <v>44341.0</v>
      </c>
      <c r="E207" s="96" t="s">
        <v>58</v>
      </c>
      <c r="F207" s="104"/>
      <c r="G207" s="105">
        <v>135.0</v>
      </c>
      <c r="H207" s="105"/>
      <c r="I207" s="105"/>
      <c r="J207" s="105">
        <v>59991.44</v>
      </c>
      <c r="K207" s="105">
        <v>3599.49</v>
      </c>
      <c r="L207" s="99" t="s">
        <v>60</v>
      </c>
      <c r="M207" s="105">
        <v>50.0</v>
      </c>
      <c r="N207" s="86">
        <f t="shared" si="1"/>
        <v>3649.49</v>
      </c>
      <c r="O207" s="106"/>
      <c r="P207" s="105">
        <v>10.0</v>
      </c>
      <c r="Q207" s="105"/>
      <c r="R207" s="105">
        <v>77.25</v>
      </c>
      <c r="S207" s="105">
        <v>2.0</v>
      </c>
      <c r="T207" s="105"/>
      <c r="U207" s="105"/>
      <c r="V207" s="105">
        <v>3.0</v>
      </c>
      <c r="W207" s="105">
        <v>10.6</v>
      </c>
      <c r="X207" s="105">
        <v>7.35</v>
      </c>
      <c r="Y207" s="86">
        <f t="shared" si="2"/>
        <v>110.2</v>
      </c>
      <c r="Z207" s="86">
        <f t="shared" si="3"/>
        <v>3894.69</v>
      </c>
      <c r="AA207" s="106"/>
      <c r="AB207" s="105"/>
      <c r="AC207" s="105">
        <v>59492.44</v>
      </c>
      <c r="AD207" s="105"/>
      <c r="AE207" s="105">
        <v>0.0</v>
      </c>
      <c r="AF207" s="105">
        <v>3619.55</v>
      </c>
      <c r="AG207" s="99">
        <v>0.0</v>
      </c>
      <c r="AH207" s="86">
        <f t="shared" si="4"/>
        <v>3619.55</v>
      </c>
      <c r="AI207" s="106"/>
      <c r="AJ207" s="105">
        <v>4.75</v>
      </c>
      <c r="AK207" s="105">
        <v>95.0</v>
      </c>
      <c r="AL207" s="105"/>
      <c r="AM207" s="105">
        <v>135.6</v>
      </c>
      <c r="AN207" s="105">
        <v>3.0</v>
      </c>
      <c r="AO207" s="105"/>
      <c r="AP207" s="105"/>
      <c r="AQ207" s="105"/>
      <c r="AR207" s="105"/>
      <c r="AS207" s="86">
        <f t="shared" si="5"/>
        <v>238.35</v>
      </c>
      <c r="AT207" s="86">
        <f t="shared" si="6"/>
        <v>3857.9</v>
      </c>
    </row>
    <row r="208" ht="15.75" customHeight="1">
      <c r="A208" s="95">
        <v>44379.0</v>
      </c>
      <c r="B208" s="96" t="s">
        <v>57</v>
      </c>
      <c r="C208" s="96">
        <v>5895745.0</v>
      </c>
      <c r="D208" s="89">
        <v>44356.0</v>
      </c>
      <c r="E208" s="96" t="s">
        <v>58</v>
      </c>
      <c r="F208" s="104"/>
      <c r="G208" s="105">
        <v>130.0</v>
      </c>
      <c r="H208" s="105"/>
      <c r="I208" s="105">
        <v>27500.0</v>
      </c>
      <c r="J208" s="105">
        <v>4089.0</v>
      </c>
      <c r="K208" s="105"/>
      <c r="L208" s="99">
        <v>0.0</v>
      </c>
      <c r="M208" s="105"/>
      <c r="N208" s="86">
        <f t="shared" si="1"/>
        <v>0</v>
      </c>
      <c r="O208" s="106"/>
      <c r="P208" s="105"/>
      <c r="Q208" s="105"/>
      <c r="R208" s="105">
        <v>77.25</v>
      </c>
      <c r="S208" s="105">
        <v>2.0</v>
      </c>
      <c r="T208" s="105"/>
      <c r="U208" s="105"/>
      <c r="V208" s="105">
        <v>3.0</v>
      </c>
      <c r="W208" s="105">
        <v>10.6</v>
      </c>
      <c r="X208" s="105">
        <v>7.35</v>
      </c>
      <c r="Y208" s="86">
        <f t="shared" si="2"/>
        <v>100.2</v>
      </c>
      <c r="Z208" s="86">
        <f t="shared" si="3"/>
        <v>230.2</v>
      </c>
      <c r="AA208" s="106"/>
      <c r="AB208" s="105"/>
      <c r="AC208" s="105"/>
      <c r="AD208" s="105"/>
      <c r="AE208" s="105">
        <v>0.0</v>
      </c>
      <c r="AF208" s="105"/>
      <c r="AG208" s="99">
        <v>0.0</v>
      </c>
      <c r="AH208" s="86" t="str">
        <f t="shared" si="4"/>
        <v/>
      </c>
      <c r="AI208" s="106"/>
      <c r="AJ208" s="105">
        <v>4.75</v>
      </c>
      <c r="AK208" s="105">
        <v>95.0</v>
      </c>
      <c r="AL208" s="105"/>
      <c r="AM208" s="105">
        <v>30.52</v>
      </c>
      <c r="AN208" s="105">
        <v>3.0</v>
      </c>
      <c r="AO208" s="105"/>
      <c r="AP208" s="105"/>
      <c r="AQ208" s="105"/>
      <c r="AR208" s="105"/>
      <c r="AS208" s="86">
        <f t="shared" si="5"/>
        <v>133.27</v>
      </c>
      <c r="AT208" s="86">
        <f t="shared" si="6"/>
        <v>133.27</v>
      </c>
    </row>
    <row r="209" ht="15.75" customHeight="1">
      <c r="A209" s="95">
        <v>44379.0</v>
      </c>
      <c r="B209" s="96" t="s">
        <v>57</v>
      </c>
      <c r="C209" s="96">
        <v>5902167.0</v>
      </c>
      <c r="D209" s="89">
        <v>44343.0</v>
      </c>
      <c r="E209" s="96" t="s">
        <v>58</v>
      </c>
      <c r="F209" s="104"/>
      <c r="G209" s="105">
        <v>135.0</v>
      </c>
      <c r="H209" s="105"/>
      <c r="I209" s="105"/>
      <c r="J209" s="105">
        <v>41750.0</v>
      </c>
      <c r="K209" s="105"/>
      <c r="L209" s="99">
        <v>0.0</v>
      </c>
      <c r="M209" s="105"/>
      <c r="N209" s="86">
        <f t="shared" si="1"/>
        <v>0</v>
      </c>
      <c r="O209" s="106"/>
      <c r="P209" s="105">
        <v>225.0</v>
      </c>
      <c r="Q209" s="105"/>
      <c r="R209" s="105">
        <v>85.25</v>
      </c>
      <c r="S209" s="105">
        <v>2.0</v>
      </c>
      <c r="T209" s="105">
        <v>28.0</v>
      </c>
      <c r="U209" s="105">
        <v>60.75</v>
      </c>
      <c r="V209" s="105">
        <v>3.0</v>
      </c>
      <c r="W209" s="105">
        <v>10.6</v>
      </c>
      <c r="X209" s="105"/>
      <c r="Y209" s="86">
        <f t="shared" si="2"/>
        <v>414.6</v>
      </c>
      <c r="Z209" s="86">
        <f t="shared" si="3"/>
        <v>549.6</v>
      </c>
      <c r="AA209" s="106"/>
      <c r="AB209" s="105"/>
      <c r="AC209" s="105">
        <v>41250.0</v>
      </c>
      <c r="AD209" s="105"/>
      <c r="AE209" s="105">
        <v>0.0</v>
      </c>
      <c r="AF209" s="105">
        <v>2525.0</v>
      </c>
      <c r="AG209" s="99">
        <v>0.0</v>
      </c>
      <c r="AH209" s="86">
        <f t="shared" si="4"/>
        <v>2525</v>
      </c>
      <c r="AI209" s="106"/>
      <c r="AJ209" s="105">
        <v>4.75</v>
      </c>
      <c r="AK209" s="105">
        <v>103.0</v>
      </c>
      <c r="AL209" s="105">
        <v>225.0</v>
      </c>
      <c r="AM209" s="105">
        <v>71.1</v>
      </c>
      <c r="AN209" s="105">
        <v>3.0</v>
      </c>
      <c r="AO209" s="105"/>
      <c r="AP209" s="105"/>
      <c r="AQ209" s="105"/>
      <c r="AR209" s="105"/>
      <c r="AS209" s="86">
        <f t="shared" si="5"/>
        <v>406.85</v>
      </c>
      <c r="AT209" s="86">
        <f t="shared" si="6"/>
        <v>2931.85</v>
      </c>
    </row>
    <row r="210" ht="15.75" customHeight="1">
      <c r="A210" s="95">
        <v>44379.0</v>
      </c>
      <c r="B210" s="96" t="s">
        <v>57</v>
      </c>
      <c r="C210" s="96">
        <v>5934254.0</v>
      </c>
      <c r="D210" s="89">
        <v>44356.0</v>
      </c>
      <c r="E210" s="96" t="s">
        <v>58</v>
      </c>
      <c r="F210" s="104"/>
      <c r="G210" s="105">
        <v>135.0</v>
      </c>
      <c r="H210" s="105"/>
      <c r="I210" s="105"/>
      <c r="J210" s="105">
        <v>105917.6</v>
      </c>
      <c r="K210" s="105">
        <v>6355.06</v>
      </c>
      <c r="L210" s="99" t="s">
        <v>60</v>
      </c>
      <c r="M210" s="105">
        <v>50.0</v>
      </c>
      <c r="N210" s="86">
        <f t="shared" si="1"/>
        <v>6405.06</v>
      </c>
      <c r="O210" s="106"/>
      <c r="P210" s="105">
        <v>225.0</v>
      </c>
      <c r="Q210" s="105"/>
      <c r="R210" s="105">
        <v>77.25</v>
      </c>
      <c r="S210" s="105">
        <v>2.0</v>
      </c>
      <c r="T210" s="105">
        <v>28.0</v>
      </c>
      <c r="U210" s="105">
        <v>32.5</v>
      </c>
      <c r="V210" s="105">
        <v>3.0</v>
      </c>
      <c r="W210" s="105">
        <v>10.6</v>
      </c>
      <c r="X210" s="105"/>
      <c r="Y210" s="86">
        <f t="shared" si="2"/>
        <v>378.35</v>
      </c>
      <c r="Z210" s="86">
        <f t="shared" si="3"/>
        <v>6918.41</v>
      </c>
      <c r="AA210" s="106"/>
      <c r="AB210" s="105"/>
      <c r="AC210" s="105">
        <v>105285.0</v>
      </c>
      <c r="AD210" s="105"/>
      <c r="AE210" s="105">
        <v>0.0</v>
      </c>
      <c r="AF210" s="105">
        <v>31.78</v>
      </c>
      <c r="AG210" s="99">
        <v>0.0</v>
      </c>
      <c r="AH210" s="86">
        <f t="shared" si="4"/>
        <v>31.78</v>
      </c>
      <c r="AI210" s="106"/>
      <c r="AJ210" s="105">
        <v>4.75</v>
      </c>
      <c r="AK210" s="105">
        <v>75.0</v>
      </c>
      <c r="AL210" s="105">
        <v>225.0</v>
      </c>
      <c r="AM210" s="105">
        <v>71.1</v>
      </c>
      <c r="AN210" s="105">
        <v>3.0</v>
      </c>
      <c r="AO210" s="105"/>
      <c r="AP210" s="105"/>
      <c r="AQ210" s="105"/>
      <c r="AR210" s="105"/>
      <c r="AS210" s="86">
        <f t="shared" si="5"/>
        <v>378.85</v>
      </c>
      <c r="AT210" s="86">
        <f t="shared" si="6"/>
        <v>410.63</v>
      </c>
    </row>
    <row r="211" ht="15.75" customHeight="1">
      <c r="A211" s="95">
        <v>44379.0</v>
      </c>
      <c r="B211" s="96" t="s">
        <v>57</v>
      </c>
      <c r="C211" s="96">
        <v>5936407.0</v>
      </c>
      <c r="D211" s="89">
        <v>44358.0</v>
      </c>
      <c r="E211" s="96" t="s">
        <v>58</v>
      </c>
      <c r="F211" s="104"/>
      <c r="G211" s="105">
        <v>135.0</v>
      </c>
      <c r="H211" s="105"/>
      <c r="I211" s="105">
        <v>4500.0</v>
      </c>
      <c r="J211" s="105">
        <v>13049.0</v>
      </c>
      <c r="K211" s="105"/>
      <c r="L211" s="99">
        <v>0.0</v>
      </c>
      <c r="M211" s="105"/>
      <c r="N211" s="86">
        <f t="shared" si="1"/>
        <v>0</v>
      </c>
      <c r="O211" s="106"/>
      <c r="P211" s="105"/>
      <c r="Q211" s="105"/>
      <c r="R211" s="105">
        <v>77.25</v>
      </c>
      <c r="S211" s="105">
        <v>2.0</v>
      </c>
      <c r="T211" s="105">
        <v>28.0</v>
      </c>
      <c r="U211" s="105">
        <v>32.5</v>
      </c>
      <c r="V211" s="105">
        <v>3.0</v>
      </c>
      <c r="W211" s="105">
        <v>10.6</v>
      </c>
      <c r="X211" s="105"/>
      <c r="Y211" s="86">
        <f t="shared" si="2"/>
        <v>153.35</v>
      </c>
      <c r="Z211" s="86">
        <f t="shared" si="3"/>
        <v>288.35</v>
      </c>
      <c r="AA211" s="106"/>
      <c r="AB211" s="105"/>
      <c r="AC211" s="105">
        <v>19549.0</v>
      </c>
      <c r="AD211" s="105"/>
      <c r="AE211" s="105">
        <v>0.0</v>
      </c>
      <c r="AF211" s="105"/>
      <c r="AG211" s="99">
        <v>0.0</v>
      </c>
      <c r="AH211" s="86" t="str">
        <f t="shared" si="4"/>
        <v/>
      </c>
      <c r="AI211" s="106"/>
      <c r="AJ211" s="105">
        <v>4.75</v>
      </c>
      <c r="AK211" s="105">
        <v>95.0</v>
      </c>
      <c r="AL211" s="105"/>
      <c r="AM211" s="105">
        <v>61.1</v>
      </c>
      <c r="AN211" s="105">
        <v>3.0</v>
      </c>
      <c r="AO211" s="105"/>
      <c r="AP211" s="105"/>
      <c r="AQ211" s="105"/>
      <c r="AR211" s="105"/>
      <c r="AS211" s="86">
        <f t="shared" si="5"/>
        <v>163.85</v>
      </c>
      <c r="AT211" s="86">
        <f t="shared" si="6"/>
        <v>163.85</v>
      </c>
    </row>
    <row r="212" ht="15.75" customHeight="1">
      <c r="A212" s="95">
        <v>44379.0</v>
      </c>
      <c r="B212" s="96" t="s">
        <v>57</v>
      </c>
      <c r="C212" s="96">
        <v>5948609.0</v>
      </c>
      <c r="D212" s="89">
        <v>44351.0</v>
      </c>
      <c r="E212" s="96" t="s">
        <v>58</v>
      </c>
      <c r="F212" s="107"/>
      <c r="G212" s="108">
        <v>135.0</v>
      </c>
      <c r="H212" s="108"/>
      <c r="I212" s="108"/>
      <c r="J212" s="108">
        <v>54500.0</v>
      </c>
      <c r="K212" s="108">
        <v>3270.0</v>
      </c>
      <c r="L212" s="109">
        <v>0.07</v>
      </c>
      <c r="M212" s="108">
        <v>50.0</v>
      </c>
      <c r="N212" s="86">
        <f t="shared" si="1"/>
        <v>3320</v>
      </c>
      <c r="O212" s="110"/>
      <c r="P212" s="108">
        <v>225.0</v>
      </c>
      <c r="Q212" s="108"/>
      <c r="R212" s="108">
        <v>85.25</v>
      </c>
      <c r="S212" s="108"/>
      <c r="T212" s="108">
        <v>28.0</v>
      </c>
      <c r="U212" s="108">
        <v>32.5</v>
      </c>
      <c r="V212" s="108">
        <v>3.0</v>
      </c>
      <c r="W212" s="108">
        <v>10.6</v>
      </c>
      <c r="X212" s="108"/>
      <c r="Y212" s="86">
        <f t="shared" si="2"/>
        <v>384.35</v>
      </c>
      <c r="Z212" s="86">
        <f t="shared" si="3"/>
        <v>3839.35</v>
      </c>
      <c r="AA212" s="110"/>
      <c r="AB212" s="108"/>
      <c r="AC212" s="108">
        <v>56995.0</v>
      </c>
      <c r="AD212" s="108"/>
      <c r="AE212" s="108">
        <v>0.0</v>
      </c>
      <c r="AF212" s="108">
        <v>3469.7</v>
      </c>
      <c r="AG212" s="109">
        <v>0.0</v>
      </c>
      <c r="AH212" s="86">
        <f t="shared" si="4"/>
        <v>3469.7</v>
      </c>
      <c r="AI212" s="110"/>
      <c r="AJ212" s="108">
        <v>4.75</v>
      </c>
      <c r="AK212" s="108">
        <v>101.0</v>
      </c>
      <c r="AL212" s="108">
        <v>225.0</v>
      </c>
      <c r="AM212" s="108">
        <v>71.1</v>
      </c>
      <c r="AN212" s="108">
        <v>3.0</v>
      </c>
      <c r="AO212" s="108"/>
      <c r="AP212" s="108"/>
      <c r="AQ212" s="108"/>
      <c r="AR212" s="108"/>
      <c r="AS212" s="86">
        <f t="shared" si="5"/>
        <v>404.85</v>
      </c>
      <c r="AT212" s="86">
        <f t="shared" si="6"/>
        <v>3874.55</v>
      </c>
    </row>
    <row r="213" ht="15.75" customHeight="1">
      <c r="A213" s="95">
        <v>44379.0</v>
      </c>
      <c r="B213" s="96" t="s">
        <v>57</v>
      </c>
      <c r="C213" s="96">
        <v>5957278.0</v>
      </c>
      <c r="D213" s="89">
        <v>44350.0</v>
      </c>
      <c r="E213" s="96" t="s">
        <v>58</v>
      </c>
      <c r="F213" s="104"/>
      <c r="G213" s="105">
        <v>135.0</v>
      </c>
      <c r="H213" s="105"/>
      <c r="I213" s="105">
        <v>11250.0</v>
      </c>
      <c r="J213" s="105">
        <v>35447.5</v>
      </c>
      <c r="K213" s="105">
        <v>2126.85</v>
      </c>
      <c r="L213" s="99" t="s">
        <v>62</v>
      </c>
      <c r="M213" s="105">
        <v>25.0</v>
      </c>
      <c r="N213" s="86">
        <f t="shared" si="1"/>
        <v>2151.85</v>
      </c>
      <c r="O213" s="106"/>
      <c r="P213" s="105"/>
      <c r="Q213" s="105"/>
      <c r="R213" s="105">
        <v>77.25</v>
      </c>
      <c r="S213" s="105">
        <v>2.0</v>
      </c>
      <c r="T213" s="105"/>
      <c r="U213" s="105"/>
      <c r="V213" s="105">
        <v>3.0</v>
      </c>
      <c r="W213" s="105">
        <v>10.6</v>
      </c>
      <c r="X213" s="105">
        <v>7.35</v>
      </c>
      <c r="Y213" s="86">
        <f t="shared" si="2"/>
        <v>100.2</v>
      </c>
      <c r="Z213" s="86">
        <f t="shared" si="3"/>
        <v>2387.05</v>
      </c>
      <c r="AA213" s="106"/>
      <c r="AB213" s="105"/>
      <c r="AC213" s="105">
        <v>35300.0</v>
      </c>
      <c r="AD213" s="105"/>
      <c r="AE213" s="105">
        <v>0.0</v>
      </c>
      <c r="AF213" s="105">
        <v>2143.0</v>
      </c>
      <c r="AG213" s="99">
        <v>0.0</v>
      </c>
      <c r="AH213" s="86">
        <f t="shared" si="4"/>
        <v>2143</v>
      </c>
      <c r="AI213" s="106"/>
      <c r="AJ213" s="105">
        <v>4.75</v>
      </c>
      <c r="AK213" s="105">
        <v>75.0</v>
      </c>
      <c r="AL213" s="105"/>
      <c r="AM213" s="105">
        <v>1.6</v>
      </c>
      <c r="AN213" s="105">
        <v>3.0</v>
      </c>
      <c r="AO213" s="105"/>
      <c r="AP213" s="105"/>
      <c r="AQ213" s="105"/>
      <c r="AR213" s="105"/>
      <c r="AS213" s="86">
        <f t="shared" si="5"/>
        <v>84.35</v>
      </c>
      <c r="AT213" s="86">
        <f t="shared" si="6"/>
        <v>2227.35</v>
      </c>
    </row>
    <row r="214" ht="15.75" customHeight="1">
      <c r="A214" s="95">
        <v>44379.0</v>
      </c>
      <c r="B214" s="96" t="s">
        <v>57</v>
      </c>
      <c r="C214" s="96">
        <v>5961640.0</v>
      </c>
      <c r="D214" s="89">
        <v>44356.0</v>
      </c>
      <c r="E214" s="96" t="s">
        <v>58</v>
      </c>
      <c r="F214" s="104"/>
      <c r="G214" s="105">
        <v>110.0</v>
      </c>
      <c r="H214" s="105"/>
      <c r="I214" s="105"/>
      <c r="J214" s="105">
        <v>6654.0</v>
      </c>
      <c r="K214" s="105">
        <v>399.24</v>
      </c>
      <c r="L214" s="99" t="s">
        <v>60</v>
      </c>
      <c r="M214" s="105">
        <v>50.0</v>
      </c>
      <c r="N214" s="86">
        <f t="shared" si="1"/>
        <v>449.24</v>
      </c>
      <c r="O214" s="106"/>
      <c r="P214" s="105">
        <v>225.0</v>
      </c>
      <c r="Q214" s="105"/>
      <c r="R214" s="105">
        <v>85.25</v>
      </c>
      <c r="S214" s="105">
        <v>2.0</v>
      </c>
      <c r="T214" s="105">
        <v>28.0</v>
      </c>
      <c r="U214" s="105">
        <v>10.0</v>
      </c>
      <c r="V214" s="105">
        <v>3.0</v>
      </c>
      <c r="W214" s="105">
        <v>10.6</v>
      </c>
      <c r="X214" s="105"/>
      <c r="Y214" s="86">
        <f t="shared" si="2"/>
        <v>363.85</v>
      </c>
      <c r="Z214" s="86">
        <f t="shared" si="3"/>
        <v>923.09</v>
      </c>
      <c r="AA214" s="106"/>
      <c r="AB214" s="105"/>
      <c r="AC214" s="105">
        <v>5980.0</v>
      </c>
      <c r="AD214" s="105"/>
      <c r="AE214" s="105">
        <v>0.0</v>
      </c>
      <c r="AF214" s="105">
        <v>408.8</v>
      </c>
      <c r="AG214" s="99">
        <v>0.0</v>
      </c>
      <c r="AH214" s="86">
        <f t="shared" si="4"/>
        <v>408.8</v>
      </c>
      <c r="AI214" s="106"/>
      <c r="AJ214" s="105">
        <v>4.75</v>
      </c>
      <c r="AK214" s="105">
        <v>83.0</v>
      </c>
      <c r="AL214" s="105"/>
      <c r="AM214" s="105">
        <v>49.6</v>
      </c>
      <c r="AN214" s="105">
        <v>3.0</v>
      </c>
      <c r="AO214" s="105"/>
      <c r="AP214" s="105"/>
      <c r="AQ214" s="105"/>
      <c r="AR214" s="105"/>
      <c r="AS214" s="86">
        <f t="shared" si="5"/>
        <v>140.35</v>
      </c>
      <c r="AT214" s="86">
        <f t="shared" si="6"/>
        <v>549.15</v>
      </c>
    </row>
    <row r="215" ht="15.75" customHeight="1">
      <c r="A215" s="95">
        <v>44379.0</v>
      </c>
      <c r="B215" s="96" t="s">
        <v>57</v>
      </c>
      <c r="C215" s="96">
        <v>6013560.0</v>
      </c>
      <c r="D215" s="89">
        <v>44351.0</v>
      </c>
      <c r="E215" s="96" t="s">
        <v>58</v>
      </c>
      <c r="F215" s="104"/>
      <c r="G215" s="105">
        <v>135.0</v>
      </c>
      <c r="H215" s="105"/>
      <c r="I215" s="105"/>
      <c r="J215" s="105">
        <v>113673.0</v>
      </c>
      <c r="K215" s="105">
        <v>6820.38</v>
      </c>
      <c r="L215" s="99" t="s">
        <v>60</v>
      </c>
      <c r="M215" s="105">
        <v>50.0</v>
      </c>
      <c r="N215" s="86">
        <f t="shared" si="1"/>
        <v>6870.38</v>
      </c>
      <c r="O215" s="106"/>
      <c r="P215" s="105"/>
      <c r="Q215" s="105"/>
      <c r="R215" s="105">
        <v>77.25</v>
      </c>
      <c r="S215" s="105">
        <v>2.0</v>
      </c>
      <c r="T215" s="105">
        <v>28.0</v>
      </c>
      <c r="U215" s="105">
        <v>32.5</v>
      </c>
      <c r="V215" s="105">
        <v>3.0</v>
      </c>
      <c r="W215" s="105">
        <v>10.6</v>
      </c>
      <c r="X215" s="105"/>
      <c r="Y215" s="86">
        <f t="shared" si="2"/>
        <v>153.35</v>
      </c>
      <c r="Z215" s="86">
        <f t="shared" si="3"/>
        <v>7158.73</v>
      </c>
      <c r="AA215" s="106"/>
      <c r="AB215" s="105"/>
      <c r="AC215" s="105"/>
      <c r="AD215" s="105"/>
      <c r="AE215" s="105">
        <v>0.0</v>
      </c>
      <c r="AF215" s="105"/>
      <c r="AG215" s="99">
        <v>0.0</v>
      </c>
      <c r="AH215" s="86" t="str">
        <f t="shared" si="4"/>
        <v/>
      </c>
      <c r="AI215" s="106"/>
      <c r="AJ215" s="105">
        <v>4.75</v>
      </c>
      <c r="AK215" s="105">
        <v>54.0</v>
      </c>
      <c r="AL215" s="105"/>
      <c r="AM215" s="105">
        <v>120.1</v>
      </c>
      <c r="AN215" s="105">
        <v>3.0</v>
      </c>
      <c r="AO215" s="105"/>
      <c r="AP215" s="105"/>
      <c r="AQ215" s="105"/>
      <c r="AR215" s="105"/>
      <c r="AS215" s="86">
        <f t="shared" si="5"/>
        <v>181.85</v>
      </c>
      <c r="AT215" s="86">
        <f t="shared" si="6"/>
        <v>181.85</v>
      </c>
    </row>
    <row r="216" ht="15.75" customHeight="1">
      <c r="A216" s="95">
        <v>44379.0</v>
      </c>
      <c r="B216" s="96" t="s">
        <v>57</v>
      </c>
      <c r="C216" s="96">
        <v>6063071.0</v>
      </c>
      <c r="D216" s="89">
        <v>44358.0</v>
      </c>
      <c r="E216" s="96" t="s">
        <v>58</v>
      </c>
      <c r="F216" s="104"/>
      <c r="G216" s="105">
        <v>135.0</v>
      </c>
      <c r="H216" s="105"/>
      <c r="I216" s="105"/>
      <c r="J216" s="105">
        <v>18937.0</v>
      </c>
      <c r="K216" s="105">
        <v>1136.22</v>
      </c>
      <c r="L216" s="99" t="s">
        <v>60</v>
      </c>
      <c r="M216" s="105">
        <v>50.0</v>
      </c>
      <c r="N216" s="86">
        <f t="shared" si="1"/>
        <v>1186.22</v>
      </c>
      <c r="O216" s="106"/>
      <c r="P216" s="105">
        <v>225.0</v>
      </c>
      <c r="Q216" s="105"/>
      <c r="R216" s="105">
        <v>85.25</v>
      </c>
      <c r="S216" s="105">
        <v>2.0</v>
      </c>
      <c r="T216" s="105">
        <v>28.0</v>
      </c>
      <c r="U216" s="105">
        <v>10.0</v>
      </c>
      <c r="V216" s="105">
        <v>3.0</v>
      </c>
      <c r="W216" s="105">
        <v>10.6</v>
      </c>
      <c r="X216" s="105"/>
      <c r="Y216" s="86">
        <f t="shared" si="2"/>
        <v>363.85</v>
      </c>
      <c r="Z216" s="86">
        <f t="shared" si="3"/>
        <v>1685.07</v>
      </c>
      <c r="AA216" s="106"/>
      <c r="AB216" s="105"/>
      <c r="AC216" s="105">
        <v>17799.0</v>
      </c>
      <c r="AD216" s="105"/>
      <c r="AE216" s="105">
        <v>0.0</v>
      </c>
      <c r="AF216" s="105">
        <v>1117.94</v>
      </c>
      <c r="AG216" s="99">
        <v>0.0</v>
      </c>
      <c r="AH216" s="86">
        <f t="shared" si="4"/>
        <v>1117.94</v>
      </c>
      <c r="AI216" s="106"/>
      <c r="AJ216" s="105">
        <v>4.75</v>
      </c>
      <c r="AK216" s="105">
        <v>103.0</v>
      </c>
      <c r="AL216" s="105"/>
      <c r="AM216" s="105">
        <v>49.6</v>
      </c>
      <c r="AN216" s="105">
        <v>3.0</v>
      </c>
      <c r="AO216" s="105"/>
      <c r="AP216" s="105"/>
      <c r="AQ216" s="105"/>
      <c r="AR216" s="105"/>
      <c r="AS216" s="86">
        <f t="shared" si="5"/>
        <v>160.35</v>
      </c>
      <c r="AT216" s="86">
        <f t="shared" si="6"/>
        <v>1278.29</v>
      </c>
    </row>
    <row r="217" ht="15.75" customHeight="1">
      <c r="A217" s="95">
        <v>44379.0</v>
      </c>
      <c r="B217" s="96" t="s">
        <v>57</v>
      </c>
      <c r="C217" s="96">
        <v>6067761.0</v>
      </c>
      <c r="D217" s="89">
        <v>44358.0</v>
      </c>
      <c r="E217" s="96" t="s">
        <v>58</v>
      </c>
      <c r="F217" s="104"/>
      <c r="G217" s="105">
        <v>135.0</v>
      </c>
      <c r="H217" s="105"/>
      <c r="I217" s="105"/>
      <c r="J217" s="105">
        <v>66145.5</v>
      </c>
      <c r="K217" s="105">
        <v>3968.73</v>
      </c>
      <c r="L217" s="99" t="s">
        <v>60</v>
      </c>
      <c r="M217" s="105">
        <v>50.0</v>
      </c>
      <c r="N217" s="86">
        <f t="shared" si="1"/>
        <v>4018.73</v>
      </c>
      <c r="O217" s="106"/>
      <c r="P217" s="105"/>
      <c r="Q217" s="105"/>
      <c r="R217" s="105">
        <v>77.25</v>
      </c>
      <c r="S217" s="105">
        <v>2.0</v>
      </c>
      <c r="T217" s="105">
        <v>28.0</v>
      </c>
      <c r="U217" s="105">
        <v>32.5</v>
      </c>
      <c r="V217" s="105">
        <v>3.0</v>
      </c>
      <c r="W217" s="105">
        <v>10.6</v>
      </c>
      <c r="X217" s="105"/>
      <c r="Y217" s="86">
        <f t="shared" si="2"/>
        <v>153.35</v>
      </c>
      <c r="Z217" s="86">
        <f t="shared" si="3"/>
        <v>4307.08</v>
      </c>
      <c r="AA217" s="106"/>
      <c r="AB217" s="105"/>
      <c r="AC217" s="105"/>
      <c r="AD217" s="105"/>
      <c r="AE217" s="105">
        <v>0.0</v>
      </c>
      <c r="AF217" s="105"/>
      <c r="AG217" s="99">
        <v>0.0</v>
      </c>
      <c r="AH217" s="86" t="str">
        <f t="shared" si="4"/>
        <v/>
      </c>
      <c r="AI217" s="106"/>
      <c r="AJ217" s="105">
        <v>4.75</v>
      </c>
      <c r="AK217" s="105">
        <v>54.0</v>
      </c>
      <c r="AL217" s="105"/>
      <c r="AM217" s="105">
        <v>83.1</v>
      </c>
      <c r="AN217" s="105">
        <v>3.0</v>
      </c>
      <c r="AO217" s="105"/>
      <c r="AP217" s="105"/>
      <c r="AQ217" s="105"/>
      <c r="AR217" s="105"/>
      <c r="AS217" s="86">
        <f t="shared" si="5"/>
        <v>144.85</v>
      </c>
      <c r="AT217" s="86">
        <f t="shared" si="6"/>
        <v>144.85</v>
      </c>
    </row>
    <row r="218" ht="15.75" customHeight="1">
      <c r="A218" s="95">
        <v>44379.0</v>
      </c>
      <c r="B218" s="96" t="s">
        <v>57</v>
      </c>
      <c r="C218" s="96">
        <v>6082269.0</v>
      </c>
      <c r="D218" s="89">
        <v>44358.0</v>
      </c>
      <c r="E218" s="96" t="s">
        <v>58</v>
      </c>
      <c r="F218" s="104"/>
      <c r="G218" s="105">
        <v>135.0</v>
      </c>
      <c r="H218" s="105"/>
      <c r="I218" s="105"/>
      <c r="J218" s="105">
        <v>60761.4</v>
      </c>
      <c r="K218" s="105">
        <v>3645.68</v>
      </c>
      <c r="L218" s="99" t="s">
        <v>60</v>
      </c>
      <c r="M218" s="105">
        <v>50.0</v>
      </c>
      <c r="N218" s="86">
        <f t="shared" si="1"/>
        <v>3695.68</v>
      </c>
      <c r="O218" s="106"/>
      <c r="P218" s="105"/>
      <c r="Q218" s="105"/>
      <c r="R218" s="105">
        <v>77.25</v>
      </c>
      <c r="S218" s="105">
        <v>2.0</v>
      </c>
      <c r="T218" s="105"/>
      <c r="U218" s="105"/>
      <c r="V218" s="105">
        <v>3.0</v>
      </c>
      <c r="W218" s="105">
        <v>10.6</v>
      </c>
      <c r="X218" s="105">
        <v>7.35</v>
      </c>
      <c r="Y218" s="86">
        <f t="shared" si="2"/>
        <v>100.2</v>
      </c>
      <c r="Z218" s="86">
        <f t="shared" si="3"/>
        <v>3930.88</v>
      </c>
      <c r="AA218" s="106"/>
      <c r="AB218" s="105"/>
      <c r="AC218" s="105"/>
      <c r="AD218" s="105"/>
      <c r="AE218" s="105">
        <v>0.0</v>
      </c>
      <c r="AF218" s="105"/>
      <c r="AG218" s="99">
        <v>0.0</v>
      </c>
      <c r="AH218" s="86" t="str">
        <f t="shared" si="4"/>
        <v/>
      </c>
      <c r="AI218" s="106"/>
      <c r="AJ218" s="105">
        <v>4.75</v>
      </c>
      <c r="AK218" s="105">
        <v>54.0</v>
      </c>
      <c r="AL218" s="105"/>
      <c r="AM218" s="105">
        <v>6.1</v>
      </c>
      <c r="AN218" s="105">
        <v>3.0</v>
      </c>
      <c r="AO218" s="105"/>
      <c r="AP218" s="105"/>
      <c r="AQ218" s="105"/>
      <c r="AR218" s="105"/>
      <c r="AS218" s="86">
        <f t="shared" si="5"/>
        <v>67.85</v>
      </c>
      <c r="AT218" s="86">
        <f t="shared" si="6"/>
        <v>67.85</v>
      </c>
    </row>
    <row r="219" ht="15.75" customHeight="1">
      <c r="A219" s="95">
        <v>44386.0</v>
      </c>
      <c r="B219" s="96" t="s">
        <v>57</v>
      </c>
      <c r="C219" s="96">
        <v>5773078.0</v>
      </c>
      <c r="D219" s="89">
        <v>44334.0</v>
      </c>
      <c r="E219" s="96" t="s">
        <v>58</v>
      </c>
      <c r="F219" s="104"/>
      <c r="G219" s="105">
        <v>135.0</v>
      </c>
      <c r="H219" s="105"/>
      <c r="I219" s="105"/>
      <c r="J219" s="105">
        <v>144495.0</v>
      </c>
      <c r="K219" s="105">
        <v>8669.7</v>
      </c>
      <c r="L219" s="99" t="s">
        <v>62</v>
      </c>
      <c r="M219" s="105">
        <v>25.0</v>
      </c>
      <c r="N219" s="86">
        <f t="shared" si="1"/>
        <v>8694.7</v>
      </c>
      <c r="O219" s="106"/>
      <c r="P219" s="105"/>
      <c r="Q219" s="105"/>
      <c r="R219" s="105">
        <v>77.25</v>
      </c>
      <c r="S219" s="105"/>
      <c r="T219" s="105">
        <v>28.0</v>
      </c>
      <c r="U219" s="105">
        <v>32.5</v>
      </c>
      <c r="V219" s="105">
        <v>3.0</v>
      </c>
      <c r="W219" s="105">
        <v>10.6</v>
      </c>
      <c r="X219" s="105"/>
      <c r="Y219" s="86">
        <f t="shared" si="2"/>
        <v>151.35</v>
      </c>
      <c r="Z219" s="86">
        <f t="shared" si="3"/>
        <v>8981.05</v>
      </c>
      <c r="AA219" s="106"/>
      <c r="AB219" s="105"/>
      <c r="AC219" s="105"/>
      <c r="AD219" s="105"/>
      <c r="AE219" s="105">
        <v>0.0</v>
      </c>
      <c r="AF219" s="105"/>
      <c r="AG219" s="99">
        <v>0.0</v>
      </c>
      <c r="AH219" s="86" t="str">
        <f t="shared" si="4"/>
        <v/>
      </c>
      <c r="AI219" s="106"/>
      <c r="AJ219" s="105">
        <v>4.75</v>
      </c>
      <c r="AK219" s="105">
        <v>72.0</v>
      </c>
      <c r="AL219" s="105"/>
      <c r="AM219" s="105">
        <v>112.6</v>
      </c>
      <c r="AN219" s="105">
        <v>3.0</v>
      </c>
      <c r="AO219" s="105"/>
      <c r="AP219" s="105"/>
      <c r="AQ219" s="105"/>
      <c r="AR219" s="105"/>
      <c r="AS219" s="86">
        <f t="shared" si="5"/>
        <v>192.35</v>
      </c>
      <c r="AT219" s="86">
        <f t="shared" si="6"/>
        <v>192.35</v>
      </c>
    </row>
    <row r="220" ht="15.75" customHeight="1">
      <c r="A220" s="95">
        <v>44386.0</v>
      </c>
      <c r="B220" s="96" t="s">
        <v>57</v>
      </c>
      <c r="C220" s="96">
        <v>5884947.0</v>
      </c>
      <c r="D220" s="89">
        <v>44354.0</v>
      </c>
      <c r="E220" s="96" t="s">
        <v>58</v>
      </c>
      <c r="F220" s="104"/>
      <c r="G220" s="105">
        <v>145.0</v>
      </c>
      <c r="H220" s="105"/>
      <c r="I220" s="105"/>
      <c r="J220" s="105">
        <v>39260.0</v>
      </c>
      <c r="K220" s="105">
        <v>2355.6</v>
      </c>
      <c r="L220" s="99" t="s">
        <v>62</v>
      </c>
      <c r="M220" s="105">
        <v>25.0</v>
      </c>
      <c r="N220" s="86">
        <f t="shared" si="1"/>
        <v>2380.6</v>
      </c>
      <c r="O220" s="106"/>
      <c r="P220" s="105">
        <v>225.0</v>
      </c>
      <c r="Q220" s="105"/>
      <c r="R220" s="105">
        <v>77.25</v>
      </c>
      <c r="S220" s="105">
        <v>2.0</v>
      </c>
      <c r="T220" s="105">
        <v>28.0</v>
      </c>
      <c r="U220" s="105">
        <v>32.5</v>
      </c>
      <c r="V220" s="105">
        <v>3.0</v>
      </c>
      <c r="W220" s="105">
        <v>10.6</v>
      </c>
      <c r="X220" s="105"/>
      <c r="Y220" s="86">
        <f t="shared" si="2"/>
        <v>378.35</v>
      </c>
      <c r="Z220" s="86">
        <f t="shared" si="3"/>
        <v>2903.95</v>
      </c>
      <c r="AA220" s="106"/>
      <c r="AB220" s="105"/>
      <c r="AC220" s="105">
        <v>39135.0</v>
      </c>
      <c r="AD220" s="105"/>
      <c r="AE220" s="105">
        <v>0.0</v>
      </c>
      <c r="AF220" s="105">
        <v>2373.1</v>
      </c>
      <c r="AG220" s="99">
        <v>0.0</v>
      </c>
      <c r="AH220" s="86">
        <f t="shared" si="4"/>
        <v>2373.1</v>
      </c>
      <c r="AI220" s="106"/>
      <c r="AJ220" s="105">
        <v>4.75</v>
      </c>
      <c r="AK220" s="105">
        <v>95.0</v>
      </c>
      <c r="AL220" s="105">
        <v>225.0</v>
      </c>
      <c r="AM220" s="105">
        <v>71.1</v>
      </c>
      <c r="AN220" s="105">
        <v>3.0</v>
      </c>
      <c r="AO220" s="105"/>
      <c r="AP220" s="105"/>
      <c r="AQ220" s="105"/>
      <c r="AR220" s="105"/>
      <c r="AS220" s="86">
        <f t="shared" si="5"/>
        <v>398.85</v>
      </c>
      <c r="AT220" s="86">
        <f t="shared" si="6"/>
        <v>2771.95</v>
      </c>
    </row>
    <row r="221" ht="15.75" customHeight="1">
      <c r="A221" s="95">
        <v>44386.0</v>
      </c>
      <c r="B221" s="96" t="s">
        <v>57</v>
      </c>
      <c r="C221" s="96">
        <v>6060793.0</v>
      </c>
      <c r="D221" s="89">
        <v>44362.0</v>
      </c>
      <c r="E221" s="96" t="s">
        <v>58</v>
      </c>
      <c r="F221" s="104"/>
      <c r="G221" s="105">
        <v>135.0</v>
      </c>
      <c r="H221" s="105"/>
      <c r="I221" s="105">
        <v>8500.0</v>
      </c>
      <c r="J221" s="105">
        <v>28744.0</v>
      </c>
      <c r="K221" s="105">
        <v>1724.64</v>
      </c>
      <c r="L221" s="99" t="s">
        <v>62</v>
      </c>
      <c r="M221" s="105">
        <v>25.0</v>
      </c>
      <c r="N221" s="86">
        <f t="shared" si="1"/>
        <v>1749.64</v>
      </c>
      <c r="O221" s="106"/>
      <c r="P221" s="105"/>
      <c r="Q221" s="105"/>
      <c r="R221" s="105">
        <v>77.25</v>
      </c>
      <c r="S221" s="105">
        <v>2.0</v>
      </c>
      <c r="T221" s="105"/>
      <c r="U221" s="105"/>
      <c r="V221" s="105">
        <v>3.0</v>
      </c>
      <c r="W221" s="105">
        <v>10.6</v>
      </c>
      <c r="X221" s="105">
        <v>7.35</v>
      </c>
      <c r="Y221" s="86">
        <f t="shared" si="2"/>
        <v>100.2</v>
      </c>
      <c r="Z221" s="86">
        <f t="shared" si="3"/>
        <v>1984.84</v>
      </c>
      <c r="AA221" s="106"/>
      <c r="AB221" s="105"/>
      <c r="AC221" s="105">
        <v>28145.0</v>
      </c>
      <c r="AD221" s="105"/>
      <c r="AE221" s="105">
        <v>0.0</v>
      </c>
      <c r="AF221" s="105">
        <v>1713.7</v>
      </c>
      <c r="AG221" s="99">
        <v>0.0</v>
      </c>
      <c r="AH221" s="86">
        <f t="shared" si="4"/>
        <v>1713.7</v>
      </c>
      <c r="AI221" s="106"/>
      <c r="AJ221" s="105">
        <v>4.75</v>
      </c>
      <c r="AK221" s="105">
        <v>75.0</v>
      </c>
      <c r="AL221" s="105"/>
      <c r="AM221" s="105">
        <v>1.6</v>
      </c>
      <c r="AN221" s="105">
        <v>3.0</v>
      </c>
      <c r="AO221" s="105"/>
      <c r="AP221" s="105"/>
      <c r="AQ221" s="105"/>
      <c r="AR221" s="105"/>
      <c r="AS221" s="86">
        <f t="shared" si="5"/>
        <v>84.35</v>
      </c>
      <c r="AT221" s="86">
        <f t="shared" si="6"/>
        <v>1798.05</v>
      </c>
    </row>
    <row r="222" ht="15.75" customHeight="1">
      <c r="A222" s="111">
        <v>44386.0</v>
      </c>
      <c r="B222" s="112" t="s">
        <v>57</v>
      </c>
      <c r="C222" s="112">
        <v>6110937.0</v>
      </c>
      <c r="D222" s="113">
        <v>44363.0</v>
      </c>
      <c r="E222" s="112" t="s">
        <v>58</v>
      </c>
      <c r="F222" s="104"/>
      <c r="G222" s="108">
        <v>135.0</v>
      </c>
      <c r="H222" s="105"/>
      <c r="I222" s="105"/>
      <c r="J222" s="108">
        <v>114633.71</v>
      </c>
      <c r="K222" s="108">
        <v>6878.02</v>
      </c>
      <c r="L222" s="109">
        <v>0.07</v>
      </c>
      <c r="M222" s="108">
        <v>50.0</v>
      </c>
      <c r="N222" s="86">
        <f t="shared" si="1"/>
        <v>6928.02</v>
      </c>
      <c r="O222" s="106"/>
      <c r="P222" s="105"/>
      <c r="Q222" s="105"/>
      <c r="R222" s="105">
        <v>77.25</v>
      </c>
      <c r="S222" s="108">
        <v>2.0</v>
      </c>
      <c r="T222" s="108">
        <v>28.0</v>
      </c>
      <c r="U222" s="105">
        <v>32.5</v>
      </c>
      <c r="V222" s="108">
        <v>3.0</v>
      </c>
      <c r="W222" s="108">
        <v>10.6</v>
      </c>
      <c r="X222" s="105"/>
      <c r="Y222" s="86">
        <f t="shared" si="2"/>
        <v>153.35</v>
      </c>
      <c r="Z222" s="86">
        <f t="shared" si="3"/>
        <v>7216.37</v>
      </c>
      <c r="AA222" s="106"/>
      <c r="AB222" s="105"/>
      <c r="AC222" s="105"/>
      <c r="AD222" s="105"/>
      <c r="AE222" s="105">
        <v>0.0</v>
      </c>
      <c r="AF222" s="108">
        <v>0.0</v>
      </c>
      <c r="AG222" s="99">
        <v>0.0</v>
      </c>
      <c r="AH222" s="86">
        <f t="shared" si="4"/>
        <v>0</v>
      </c>
      <c r="AI222" s="106"/>
      <c r="AJ222" s="108">
        <v>4.75</v>
      </c>
      <c r="AK222" s="108">
        <v>54.0</v>
      </c>
      <c r="AL222" s="105"/>
      <c r="AM222" s="108">
        <v>58.99</v>
      </c>
      <c r="AN222" s="108">
        <v>3.0</v>
      </c>
      <c r="AO222" s="105"/>
      <c r="AP222" s="105"/>
      <c r="AQ222" s="105"/>
      <c r="AR222" s="105"/>
      <c r="AS222" s="86">
        <f t="shared" si="5"/>
        <v>120.74</v>
      </c>
      <c r="AT222" s="86">
        <f t="shared" si="6"/>
        <v>120.74</v>
      </c>
    </row>
    <row r="223" ht="15.75" customHeight="1">
      <c r="A223" s="111">
        <v>44393.0</v>
      </c>
      <c r="B223" s="112" t="s">
        <v>57</v>
      </c>
      <c r="C223" s="112">
        <v>5642044.0</v>
      </c>
      <c r="D223" s="114" t="s">
        <v>64</v>
      </c>
      <c r="E223" s="112" t="s">
        <v>58</v>
      </c>
      <c r="F223" s="115"/>
      <c r="G223" s="116">
        <v>135.0</v>
      </c>
      <c r="H223" s="116"/>
      <c r="I223" s="116"/>
      <c r="J223" s="116">
        <v>65140.0</v>
      </c>
      <c r="K223" s="116">
        <v>3908.4</v>
      </c>
      <c r="L223" s="109" t="s">
        <v>60</v>
      </c>
      <c r="M223" s="116">
        <v>50.0</v>
      </c>
      <c r="N223" s="86">
        <f t="shared" si="1"/>
        <v>3958.4</v>
      </c>
      <c r="O223" s="117"/>
      <c r="P223" s="116">
        <v>225.0</v>
      </c>
      <c r="Q223" s="116"/>
      <c r="R223" s="105">
        <v>85.25</v>
      </c>
      <c r="S223" s="116">
        <v>2.0</v>
      </c>
      <c r="T223" s="116">
        <v>28.0</v>
      </c>
      <c r="U223" s="105">
        <v>32.5</v>
      </c>
      <c r="V223" s="116">
        <v>3.0</v>
      </c>
      <c r="W223" s="116">
        <v>10.6</v>
      </c>
      <c r="X223" s="116"/>
      <c r="Y223" s="86">
        <f t="shared" si="2"/>
        <v>386.35</v>
      </c>
      <c r="Z223" s="86">
        <f t="shared" si="3"/>
        <v>4479.75</v>
      </c>
      <c r="AA223" s="117"/>
      <c r="AB223" s="116"/>
      <c r="AC223" s="116">
        <v>63995.0</v>
      </c>
      <c r="AD223" s="116"/>
      <c r="AE223" s="116">
        <v>0.0</v>
      </c>
      <c r="AF223" s="116">
        <v>3889.7</v>
      </c>
      <c r="AG223" s="118">
        <v>0.0</v>
      </c>
      <c r="AH223" s="86">
        <f t="shared" si="4"/>
        <v>3889.7</v>
      </c>
      <c r="AI223" s="117"/>
      <c r="AJ223" s="116">
        <v>4.75</v>
      </c>
      <c r="AK223" s="116">
        <v>103.0</v>
      </c>
      <c r="AL223" s="116">
        <v>225.0</v>
      </c>
      <c r="AM223" s="116">
        <v>71.1</v>
      </c>
      <c r="AN223" s="116">
        <v>3.0</v>
      </c>
      <c r="AO223" s="116"/>
      <c r="AP223" s="116"/>
      <c r="AQ223" s="116"/>
      <c r="AR223" s="116"/>
      <c r="AS223" s="86">
        <f t="shared" si="5"/>
        <v>406.85</v>
      </c>
      <c r="AT223" s="86">
        <f t="shared" si="6"/>
        <v>4296.55</v>
      </c>
    </row>
    <row r="224" ht="15.75" customHeight="1">
      <c r="A224" s="111">
        <v>44393.0</v>
      </c>
      <c r="B224" s="112" t="s">
        <v>57</v>
      </c>
      <c r="C224" s="112">
        <v>5279670.0</v>
      </c>
      <c r="D224" s="114" t="s">
        <v>65</v>
      </c>
      <c r="E224" s="112" t="s">
        <v>58</v>
      </c>
      <c r="F224" s="115"/>
      <c r="G224" s="116">
        <v>135.0</v>
      </c>
      <c r="H224" s="116"/>
      <c r="I224" s="116"/>
      <c r="J224" s="116">
        <v>34728.0</v>
      </c>
      <c r="K224" s="116">
        <v>2083.68</v>
      </c>
      <c r="L224" s="109" t="s">
        <v>60</v>
      </c>
      <c r="M224" s="116">
        <v>50.0</v>
      </c>
      <c r="N224" s="86">
        <f t="shared" si="1"/>
        <v>2133.68</v>
      </c>
      <c r="O224" s="117"/>
      <c r="P224" s="116"/>
      <c r="Q224" s="116"/>
      <c r="R224" s="105">
        <v>77.25</v>
      </c>
      <c r="S224" s="116">
        <v>2.0</v>
      </c>
      <c r="T224" s="116">
        <v>28.0</v>
      </c>
      <c r="U224" s="105">
        <v>32.5</v>
      </c>
      <c r="V224" s="116">
        <v>3.0</v>
      </c>
      <c r="W224" s="116">
        <v>10.6</v>
      </c>
      <c r="X224" s="116"/>
      <c r="Y224" s="86">
        <f t="shared" si="2"/>
        <v>153.35</v>
      </c>
      <c r="Z224" s="86">
        <f t="shared" si="3"/>
        <v>2422.03</v>
      </c>
      <c r="AA224" s="117"/>
      <c r="AB224" s="116"/>
      <c r="AC224" s="116">
        <v>36227.75</v>
      </c>
      <c r="AD224" s="116"/>
      <c r="AE224" s="116">
        <v>0.0</v>
      </c>
      <c r="AF224" s="116"/>
      <c r="AG224" s="118">
        <v>0.0</v>
      </c>
      <c r="AH224" s="86" t="str">
        <f t="shared" si="4"/>
        <v/>
      </c>
      <c r="AI224" s="117"/>
      <c r="AJ224" s="116">
        <v>4.75</v>
      </c>
      <c r="AK224" s="116">
        <v>74.0</v>
      </c>
      <c r="AL224" s="116"/>
      <c r="AM224" s="116">
        <v>60.49</v>
      </c>
      <c r="AN224" s="116">
        <v>3.0</v>
      </c>
      <c r="AO224" s="116"/>
      <c r="AP224" s="116"/>
      <c r="AQ224" s="116"/>
      <c r="AR224" s="116"/>
      <c r="AS224" s="86">
        <f t="shared" si="5"/>
        <v>142.24</v>
      </c>
      <c r="AT224" s="86">
        <f t="shared" si="6"/>
        <v>142.24</v>
      </c>
    </row>
    <row r="225" ht="15.75" customHeight="1">
      <c r="A225" s="111">
        <v>44393.0</v>
      </c>
      <c r="B225" s="112" t="s">
        <v>57</v>
      </c>
      <c r="C225" s="112">
        <v>5692829.0</v>
      </c>
      <c r="D225" s="114" t="s">
        <v>66</v>
      </c>
      <c r="E225" s="112" t="s">
        <v>58</v>
      </c>
      <c r="F225" s="115"/>
      <c r="G225" s="116">
        <v>50.0</v>
      </c>
      <c r="H225" s="116"/>
      <c r="I225" s="116"/>
      <c r="J225" s="116">
        <v>41929.0</v>
      </c>
      <c r="K225" s="116"/>
      <c r="L225" s="109">
        <v>0.0</v>
      </c>
      <c r="M225" s="116"/>
      <c r="N225" s="86">
        <f t="shared" si="1"/>
        <v>0</v>
      </c>
      <c r="O225" s="117"/>
      <c r="P225" s="116"/>
      <c r="Q225" s="116"/>
      <c r="R225" s="105">
        <v>77.25</v>
      </c>
      <c r="S225" s="116">
        <v>2.0</v>
      </c>
      <c r="T225" s="116">
        <v>28.0</v>
      </c>
      <c r="U225" s="105">
        <v>32.5</v>
      </c>
      <c r="V225" s="116">
        <v>3.0</v>
      </c>
      <c r="W225" s="116">
        <v>10.6</v>
      </c>
      <c r="X225" s="116"/>
      <c r="Y225" s="86">
        <f t="shared" si="2"/>
        <v>153.35</v>
      </c>
      <c r="Z225" s="86">
        <f t="shared" si="3"/>
        <v>203.35</v>
      </c>
      <c r="AA225" s="117"/>
      <c r="AB225" s="116"/>
      <c r="AC225" s="116"/>
      <c r="AD225" s="116"/>
      <c r="AE225" s="116">
        <v>0.0</v>
      </c>
      <c r="AF225" s="116"/>
      <c r="AG225" s="118">
        <v>0.0</v>
      </c>
      <c r="AH225" s="86" t="str">
        <f t="shared" si="4"/>
        <v/>
      </c>
      <c r="AI225" s="117"/>
      <c r="AJ225" s="116">
        <v>4.75</v>
      </c>
      <c r="AK225" s="116">
        <v>95.0</v>
      </c>
      <c r="AL225" s="116"/>
      <c r="AM225" s="116">
        <v>71.1</v>
      </c>
      <c r="AN225" s="116">
        <v>3.0</v>
      </c>
      <c r="AO225" s="116"/>
      <c r="AP225" s="116"/>
      <c r="AQ225" s="116"/>
      <c r="AR225" s="116"/>
      <c r="AS225" s="86">
        <f t="shared" si="5"/>
        <v>173.85</v>
      </c>
      <c r="AT225" s="86">
        <f t="shared" si="6"/>
        <v>173.85</v>
      </c>
    </row>
    <row r="226" ht="15.75" customHeight="1">
      <c r="A226" s="111">
        <v>44393.0</v>
      </c>
      <c r="B226" s="112" t="s">
        <v>57</v>
      </c>
      <c r="C226" s="112">
        <v>5813161.0</v>
      </c>
      <c r="D226" s="114" t="s">
        <v>67</v>
      </c>
      <c r="E226" s="112" t="s">
        <v>58</v>
      </c>
      <c r="F226" s="115"/>
      <c r="G226" s="116">
        <v>119.0</v>
      </c>
      <c r="H226" s="116"/>
      <c r="I226" s="116"/>
      <c r="J226" s="116">
        <v>40609.55</v>
      </c>
      <c r="K226" s="116"/>
      <c r="L226" s="109">
        <v>0.0</v>
      </c>
      <c r="M226" s="116"/>
      <c r="N226" s="86">
        <f t="shared" si="1"/>
        <v>0</v>
      </c>
      <c r="O226" s="117"/>
      <c r="P226" s="116"/>
      <c r="Q226" s="116"/>
      <c r="R226" s="105">
        <v>85.25</v>
      </c>
      <c r="S226" s="116"/>
      <c r="T226" s="116">
        <v>2.0</v>
      </c>
      <c r="U226" s="105"/>
      <c r="V226" s="116">
        <v>3.0</v>
      </c>
      <c r="W226" s="116">
        <v>10.6</v>
      </c>
      <c r="X226" s="116">
        <v>7.35</v>
      </c>
      <c r="Y226" s="86">
        <f t="shared" si="2"/>
        <v>108.2</v>
      </c>
      <c r="Z226" s="86">
        <f t="shared" si="3"/>
        <v>227.2</v>
      </c>
      <c r="AA226" s="117"/>
      <c r="AB226" s="116"/>
      <c r="AC226" s="116">
        <v>37721.55</v>
      </c>
      <c r="AD226" s="116"/>
      <c r="AE226" s="116">
        <v>0.0</v>
      </c>
      <c r="AF226" s="116"/>
      <c r="AG226" s="118">
        <v>0.0</v>
      </c>
      <c r="AH226" s="86" t="str">
        <f t="shared" si="4"/>
        <v/>
      </c>
      <c r="AI226" s="117"/>
      <c r="AJ226" s="116">
        <v>4.75</v>
      </c>
      <c r="AK226" s="116">
        <v>103.0</v>
      </c>
      <c r="AL226" s="116"/>
      <c r="AM226" s="116">
        <v>1.6</v>
      </c>
      <c r="AN226" s="116">
        <v>3.0</v>
      </c>
      <c r="AO226" s="116"/>
      <c r="AP226" s="116"/>
      <c r="AQ226" s="116"/>
      <c r="AR226" s="116"/>
      <c r="AS226" s="86">
        <f t="shared" si="5"/>
        <v>112.35</v>
      </c>
      <c r="AT226" s="86">
        <f t="shared" si="6"/>
        <v>112.35</v>
      </c>
    </row>
    <row r="227" ht="15.75" customHeight="1">
      <c r="A227" s="111">
        <v>44393.0</v>
      </c>
      <c r="B227" s="112" t="s">
        <v>57</v>
      </c>
      <c r="C227" s="112">
        <v>5948055.0</v>
      </c>
      <c r="D227" s="114" t="s">
        <v>68</v>
      </c>
      <c r="E227" s="112" t="s">
        <v>58</v>
      </c>
      <c r="F227" s="115"/>
      <c r="G227" s="116">
        <v>135.0</v>
      </c>
      <c r="H227" s="116"/>
      <c r="I227" s="116"/>
      <c r="J227" s="116">
        <v>40803.6</v>
      </c>
      <c r="K227" s="116">
        <v>2448.22</v>
      </c>
      <c r="L227" s="109" t="s">
        <v>62</v>
      </c>
      <c r="M227" s="116">
        <v>25.0</v>
      </c>
      <c r="N227" s="86">
        <f t="shared" si="1"/>
        <v>2473.22</v>
      </c>
      <c r="O227" s="117"/>
      <c r="P227" s="116">
        <v>225.0</v>
      </c>
      <c r="Q227" s="116"/>
      <c r="R227" s="105">
        <v>85.25</v>
      </c>
      <c r="S227" s="116">
        <v>2.0</v>
      </c>
      <c r="T227" s="116">
        <v>28.0</v>
      </c>
      <c r="U227" s="105">
        <v>32.5</v>
      </c>
      <c r="V227" s="116">
        <v>3.0</v>
      </c>
      <c r="W227" s="116">
        <v>10.6</v>
      </c>
      <c r="X227" s="116"/>
      <c r="Y227" s="86">
        <f t="shared" si="2"/>
        <v>386.35</v>
      </c>
      <c r="Z227" s="86">
        <f t="shared" si="3"/>
        <v>2994.57</v>
      </c>
      <c r="AA227" s="117"/>
      <c r="AB227" s="116"/>
      <c r="AC227" s="116">
        <v>40500.0</v>
      </c>
      <c r="AD227" s="116"/>
      <c r="AE227" s="116">
        <v>0.0</v>
      </c>
      <c r="AF227" s="116">
        <v>5.0</v>
      </c>
      <c r="AG227" s="118">
        <v>0.0</v>
      </c>
      <c r="AH227" s="86">
        <f t="shared" si="4"/>
        <v>5</v>
      </c>
      <c r="AI227" s="117"/>
      <c r="AJ227" s="116">
        <v>4.75</v>
      </c>
      <c r="AK227" s="116">
        <v>83.0</v>
      </c>
      <c r="AL227" s="116">
        <v>225.0</v>
      </c>
      <c r="AM227" s="116">
        <v>71.1</v>
      </c>
      <c r="AN227" s="116">
        <v>3.0</v>
      </c>
      <c r="AO227" s="116"/>
      <c r="AP227" s="116"/>
      <c r="AQ227" s="116"/>
      <c r="AR227" s="116"/>
      <c r="AS227" s="86">
        <f t="shared" si="5"/>
        <v>386.85</v>
      </c>
      <c r="AT227" s="86">
        <f t="shared" si="6"/>
        <v>391.85</v>
      </c>
    </row>
    <row r="228" ht="15.75" customHeight="1">
      <c r="A228" s="95">
        <v>44393.0</v>
      </c>
      <c r="B228" s="96" t="s">
        <v>57</v>
      </c>
      <c r="C228" s="96">
        <v>5984859.0</v>
      </c>
      <c r="D228" s="119" t="s">
        <v>69</v>
      </c>
      <c r="E228" s="96" t="s">
        <v>58</v>
      </c>
      <c r="F228" s="97"/>
      <c r="G228" s="120">
        <v>145.0</v>
      </c>
      <c r="H228" s="120"/>
      <c r="I228" s="120"/>
      <c r="J228" s="120">
        <v>51495.0</v>
      </c>
      <c r="K228" s="120">
        <v>3089.7</v>
      </c>
      <c r="L228" s="99" t="s">
        <v>60</v>
      </c>
      <c r="M228" s="120">
        <v>50.0</v>
      </c>
      <c r="N228" s="86">
        <f t="shared" si="1"/>
        <v>3139.7</v>
      </c>
      <c r="O228" s="101"/>
      <c r="P228" s="120">
        <v>225.0</v>
      </c>
      <c r="Q228" s="120"/>
      <c r="R228" s="120">
        <v>77.25</v>
      </c>
      <c r="S228" s="120">
        <v>2.0</v>
      </c>
      <c r="T228" s="120">
        <v>28.0</v>
      </c>
      <c r="U228" s="120">
        <v>87.75</v>
      </c>
      <c r="V228" s="120">
        <v>3.0</v>
      </c>
      <c r="W228" s="120">
        <v>10.6</v>
      </c>
      <c r="X228" s="120"/>
      <c r="Y228" s="86">
        <f t="shared" si="2"/>
        <v>433.6</v>
      </c>
      <c r="Z228" s="86">
        <f t="shared" si="3"/>
        <v>3718.3</v>
      </c>
      <c r="AA228" s="101"/>
      <c r="AB228" s="120"/>
      <c r="AC228" s="120">
        <v>51370.0</v>
      </c>
      <c r="AD228" s="120"/>
      <c r="AE228" s="120">
        <v>0.0</v>
      </c>
      <c r="AF228" s="120">
        <v>3132.2</v>
      </c>
      <c r="AG228" s="102">
        <v>0.0</v>
      </c>
      <c r="AH228" s="86">
        <f t="shared" si="4"/>
        <v>3132.2</v>
      </c>
      <c r="AI228" s="101"/>
      <c r="AJ228" s="120">
        <v>4.75</v>
      </c>
      <c r="AK228" s="120">
        <v>75.0</v>
      </c>
      <c r="AL228" s="120"/>
      <c r="AM228" s="120">
        <v>67.48</v>
      </c>
      <c r="AN228" s="120">
        <v>3.0</v>
      </c>
      <c r="AO228" s="120"/>
      <c r="AP228" s="120"/>
      <c r="AQ228" s="120"/>
      <c r="AR228" s="120"/>
      <c r="AS228" s="86">
        <f t="shared" si="5"/>
        <v>150.23</v>
      </c>
      <c r="AT228" s="86">
        <f t="shared" si="6"/>
        <v>3282.43</v>
      </c>
    </row>
    <row r="229" ht="15.75" customHeight="1">
      <c r="A229" s="111">
        <v>44403.0</v>
      </c>
      <c r="B229" s="112" t="s">
        <v>57</v>
      </c>
      <c r="C229" s="112">
        <v>5376848.0</v>
      </c>
      <c r="D229" s="114" t="s">
        <v>70</v>
      </c>
      <c r="E229" s="112" t="s">
        <v>58</v>
      </c>
      <c r="F229" s="107"/>
      <c r="G229" s="108">
        <v>135.0</v>
      </c>
      <c r="H229" s="108"/>
      <c r="I229" s="108"/>
      <c r="J229" s="108">
        <v>71772.0</v>
      </c>
      <c r="K229" s="108">
        <v>4306.32</v>
      </c>
      <c r="L229" s="109" t="s">
        <v>60</v>
      </c>
      <c r="M229" s="108">
        <v>50.0</v>
      </c>
      <c r="N229" s="86">
        <f t="shared" si="1"/>
        <v>4356.32</v>
      </c>
      <c r="O229" s="110"/>
      <c r="P229" s="108">
        <v>225.0</v>
      </c>
      <c r="Q229" s="108"/>
      <c r="R229" s="108">
        <v>77.25</v>
      </c>
      <c r="S229" s="108"/>
      <c r="T229" s="108">
        <v>28.0</v>
      </c>
      <c r="U229" s="108">
        <v>87.75</v>
      </c>
      <c r="V229" s="108">
        <v>3.0</v>
      </c>
      <c r="W229" s="108">
        <v>10.6</v>
      </c>
      <c r="X229" s="108"/>
      <c r="Y229" s="86">
        <f t="shared" si="2"/>
        <v>431.6</v>
      </c>
      <c r="Z229" s="86">
        <f t="shared" si="3"/>
        <v>4922.92</v>
      </c>
      <c r="AA229" s="110"/>
      <c r="AB229" s="108"/>
      <c r="AC229" s="108">
        <v>71772.0</v>
      </c>
      <c r="AD229" s="108"/>
      <c r="AE229" s="108">
        <v>0.0</v>
      </c>
      <c r="AF229" s="108">
        <v>4356.32</v>
      </c>
      <c r="AG229" s="109">
        <v>0.0</v>
      </c>
      <c r="AH229" s="86">
        <f t="shared" si="4"/>
        <v>4356.32</v>
      </c>
      <c r="AI229" s="110"/>
      <c r="AJ229" s="108">
        <v>8.25</v>
      </c>
      <c r="AK229" s="108">
        <v>97.5</v>
      </c>
      <c r="AL229" s="108">
        <v>225.0</v>
      </c>
      <c r="AM229" s="108">
        <v>71.1</v>
      </c>
      <c r="AN229" s="108">
        <v>3.0</v>
      </c>
      <c r="AO229" s="108"/>
      <c r="AP229" s="108"/>
      <c r="AQ229" s="108">
        <v>4.7</v>
      </c>
      <c r="AR229" s="108"/>
      <c r="AS229" s="86">
        <f t="shared" si="5"/>
        <v>409.55</v>
      </c>
      <c r="AT229" s="86">
        <f t="shared" si="6"/>
        <v>4765.87</v>
      </c>
    </row>
    <row r="230" ht="15.75" customHeight="1">
      <c r="A230" s="111">
        <v>44403.0</v>
      </c>
      <c r="B230" s="112" t="s">
        <v>57</v>
      </c>
      <c r="C230" s="112">
        <v>5666004.0</v>
      </c>
      <c r="D230" s="114" t="s">
        <v>71</v>
      </c>
      <c r="E230" s="112" t="s">
        <v>58</v>
      </c>
      <c r="F230" s="107"/>
      <c r="G230" s="108">
        <v>56.0</v>
      </c>
      <c r="H230" s="108"/>
      <c r="I230" s="108"/>
      <c r="J230" s="108">
        <v>12999.0</v>
      </c>
      <c r="K230" s="108"/>
      <c r="L230" s="109">
        <v>0.0</v>
      </c>
      <c r="M230" s="108"/>
      <c r="N230" s="86">
        <f t="shared" si="1"/>
        <v>0</v>
      </c>
      <c r="O230" s="110"/>
      <c r="P230" s="108"/>
      <c r="Q230" s="108"/>
      <c r="R230" s="108">
        <v>85.25</v>
      </c>
      <c r="S230" s="108"/>
      <c r="T230" s="108">
        <v>28.0</v>
      </c>
      <c r="U230" s="108">
        <v>22.5</v>
      </c>
      <c r="V230" s="108">
        <v>3.0</v>
      </c>
      <c r="W230" s="108">
        <v>10.6</v>
      </c>
      <c r="X230" s="108"/>
      <c r="Y230" s="86">
        <f t="shared" si="2"/>
        <v>149.35</v>
      </c>
      <c r="Z230" s="86">
        <f t="shared" si="3"/>
        <v>205.35</v>
      </c>
      <c r="AA230" s="110"/>
      <c r="AB230" s="108"/>
      <c r="AC230" s="108"/>
      <c r="AD230" s="108"/>
      <c r="AE230" s="108">
        <v>0.0</v>
      </c>
      <c r="AF230" s="108"/>
      <c r="AG230" s="109">
        <v>0.0</v>
      </c>
      <c r="AH230" s="86" t="str">
        <f t="shared" si="4"/>
        <v/>
      </c>
      <c r="AI230" s="110"/>
      <c r="AJ230" s="108">
        <v>4.75</v>
      </c>
      <c r="AK230" s="108">
        <v>101.0</v>
      </c>
      <c r="AL230" s="108"/>
      <c r="AM230" s="108">
        <v>61.1</v>
      </c>
      <c r="AN230" s="108">
        <v>3.0</v>
      </c>
      <c r="AO230" s="108"/>
      <c r="AP230" s="108"/>
      <c r="AQ230" s="108"/>
      <c r="AR230" s="108"/>
      <c r="AS230" s="86">
        <f t="shared" si="5"/>
        <v>169.85</v>
      </c>
      <c r="AT230" s="86">
        <f t="shared" si="6"/>
        <v>169.85</v>
      </c>
    </row>
    <row r="231" ht="15.75" customHeight="1">
      <c r="A231" s="111">
        <v>44403.0</v>
      </c>
      <c r="B231" s="112" t="s">
        <v>57</v>
      </c>
      <c r="C231" s="112">
        <v>5734738.0</v>
      </c>
      <c r="D231" s="114" t="s">
        <v>72</v>
      </c>
      <c r="E231" s="112" t="s">
        <v>58</v>
      </c>
      <c r="F231" s="107"/>
      <c r="G231" s="108">
        <v>110.0</v>
      </c>
      <c r="H231" s="108"/>
      <c r="I231" s="108"/>
      <c r="J231" s="108">
        <v>18149.0</v>
      </c>
      <c r="K231" s="108">
        <v>1088.94</v>
      </c>
      <c r="L231" s="109" t="s">
        <v>61</v>
      </c>
      <c r="M231" s="108">
        <v>75.0</v>
      </c>
      <c r="N231" s="86">
        <f t="shared" si="1"/>
        <v>1163.94</v>
      </c>
      <c r="O231" s="110"/>
      <c r="P231" s="108">
        <v>225.0</v>
      </c>
      <c r="Q231" s="108"/>
      <c r="R231" s="108">
        <v>77.25</v>
      </c>
      <c r="S231" s="108">
        <v>2.0</v>
      </c>
      <c r="T231" s="108">
        <v>28.0</v>
      </c>
      <c r="U231" s="108">
        <v>10.0</v>
      </c>
      <c r="V231" s="108">
        <v>3.0</v>
      </c>
      <c r="W231" s="108">
        <v>10.6</v>
      </c>
      <c r="X231" s="108"/>
      <c r="Y231" s="86">
        <f t="shared" si="2"/>
        <v>355.85</v>
      </c>
      <c r="Z231" s="86">
        <f t="shared" si="3"/>
        <v>1629.79</v>
      </c>
      <c r="AA231" s="110"/>
      <c r="AB231" s="108"/>
      <c r="AC231" s="108">
        <v>17765.0</v>
      </c>
      <c r="AD231" s="108"/>
      <c r="AE231" s="108">
        <v>0.0</v>
      </c>
      <c r="AF231" s="108">
        <v>1140.9</v>
      </c>
      <c r="AG231" s="109">
        <v>0.0</v>
      </c>
      <c r="AH231" s="86">
        <f t="shared" si="4"/>
        <v>1140.9</v>
      </c>
      <c r="AI231" s="110"/>
      <c r="AJ231" s="108">
        <v>4.75</v>
      </c>
      <c r="AK231" s="108">
        <v>91.0</v>
      </c>
      <c r="AL231" s="108"/>
      <c r="AM231" s="108">
        <v>49.6</v>
      </c>
      <c r="AN231" s="108">
        <v>3.0</v>
      </c>
      <c r="AO231" s="108"/>
      <c r="AP231" s="108"/>
      <c r="AQ231" s="108"/>
      <c r="AR231" s="108"/>
      <c r="AS231" s="86">
        <f t="shared" si="5"/>
        <v>148.35</v>
      </c>
      <c r="AT231" s="86">
        <f t="shared" si="6"/>
        <v>1289.25</v>
      </c>
    </row>
    <row r="232" ht="15.75" customHeight="1">
      <c r="A232" s="111">
        <v>44403.0</v>
      </c>
      <c r="B232" s="112" t="s">
        <v>57</v>
      </c>
      <c r="C232" s="112">
        <v>5777769.0</v>
      </c>
      <c r="D232" s="114" t="s">
        <v>64</v>
      </c>
      <c r="E232" s="112" t="s">
        <v>58</v>
      </c>
      <c r="F232" s="107"/>
      <c r="G232" s="108">
        <v>135.0</v>
      </c>
      <c r="H232" s="108"/>
      <c r="I232" s="108"/>
      <c r="J232" s="108">
        <v>44100.0</v>
      </c>
      <c r="K232" s="108">
        <v>2646.0</v>
      </c>
      <c r="L232" s="109" t="s">
        <v>61</v>
      </c>
      <c r="M232" s="108">
        <v>75.0</v>
      </c>
      <c r="N232" s="86">
        <f t="shared" si="1"/>
        <v>2721</v>
      </c>
      <c r="O232" s="110"/>
      <c r="P232" s="108">
        <v>225.0</v>
      </c>
      <c r="Q232" s="108"/>
      <c r="R232" s="108">
        <v>77.25</v>
      </c>
      <c r="S232" s="108">
        <v>2.0</v>
      </c>
      <c r="T232" s="108">
        <v>28.0</v>
      </c>
      <c r="U232" s="108">
        <v>32.5</v>
      </c>
      <c r="V232" s="108">
        <v>3.0</v>
      </c>
      <c r="W232" s="108">
        <v>10.6</v>
      </c>
      <c r="X232" s="108"/>
      <c r="Y232" s="86">
        <f t="shared" si="2"/>
        <v>378.35</v>
      </c>
      <c r="Z232" s="86">
        <f t="shared" si="3"/>
        <v>3234.35</v>
      </c>
      <c r="AA232" s="110"/>
      <c r="AB232" s="108"/>
      <c r="AC232" s="108">
        <v>43950.0</v>
      </c>
      <c r="AD232" s="108"/>
      <c r="AE232" s="108">
        <v>0.0</v>
      </c>
      <c r="AF232" s="108">
        <v>2712.0</v>
      </c>
      <c r="AG232" s="109">
        <v>0.0</v>
      </c>
      <c r="AH232" s="86">
        <f t="shared" si="4"/>
        <v>2712</v>
      </c>
      <c r="AI232" s="110"/>
      <c r="AJ232" s="108">
        <v>4.75</v>
      </c>
      <c r="AK232" s="108">
        <v>95.0</v>
      </c>
      <c r="AL232" s="108">
        <v>225.0</v>
      </c>
      <c r="AM232" s="108">
        <v>71.1</v>
      </c>
      <c r="AN232" s="108">
        <v>3.0</v>
      </c>
      <c r="AO232" s="108"/>
      <c r="AP232" s="108"/>
      <c r="AQ232" s="108"/>
      <c r="AR232" s="108"/>
      <c r="AS232" s="86">
        <f t="shared" si="5"/>
        <v>398.85</v>
      </c>
      <c r="AT232" s="86">
        <f t="shared" si="6"/>
        <v>3110.85</v>
      </c>
    </row>
    <row r="233" ht="15.75" customHeight="1">
      <c r="A233" s="111">
        <v>44403.0</v>
      </c>
      <c r="B233" s="112" t="s">
        <v>57</v>
      </c>
      <c r="C233" s="112">
        <v>5812177.0</v>
      </c>
      <c r="D233" s="114" t="s">
        <v>73</v>
      </c>
      <c r="E233" s="112" t="s">
        <v>58</v>
      </c>
      <c r="F233" s="107"/>
      <c r="G233" s="108">
        <v>135.0</v>
      </c>
      <c r="H233" s="108"/>
      <c r="I233" s="108"/>
      <c r="J233" s="108">
        <v>50905.0</v>
      </c>
      <c r="K233" s="108">
        <v>3054.3</v>
      </c>
      <c r="L233" s="109" t="s">
        <v>62</v>
      </c>
      <c r="M233" s="108">
        <v>25.0</v>
      </c>
      <c r="N233" s="86">
        <f t="shared" si="1"/>
        <v>3079.3</v>
      </c>
      <c r="O233" s="110"/>
      <c r="P233" s="108">
        <v>225.0</v>
      </c>
      <c r="Q233" s="108"/>
      <c r="R233" s="108">
        <v>77.25</v>
      </c>
      <c r="S233" s="108">
        <v>2.0</v>
      </c>
      <c r="T233" s="108">
        <v>28.0</v>
      </c>
      <c r="U233" s="108">
        <v>32.5</v>
      </c>
      <c r="V233" s="108">
        <v>3.0</v>
      </c>
      <c r="W233" s="108">
        <v>10.6</v>
      </c>
      <c r="X233" s="108"/>
      <c r="Y233" s="86">
        <f t="shared" si="2"/>
        <v>378.35</v>
      </c>
      <c r="Z233" s="86">
        <f t="shared" si="3"/>
        <v>3592.65</v>
      </c>
      <c r="AA233" s="110"/>
      <c r="AB233" s="108"/>
      <c r="AC233" s="108">
        <v>48740.0</v>
      </c>
      <c r="AD233" s="108"/>
      <c r="AE233" s="108">
        <v>0.0</v>
      </c>
      <c r="AF233" s="108">
        <v>2949.4</v>
      </c>
      <c r="AG233" s="109">
        <v>0.0</v>
      </c>
      <c r="AH233" s="86">
        <f t="shared" si="4"/>
        <v>2949.4</v>
      </c>
      <c r="AI233" s="110"/>
      <c r="AJ233" s="108">
        <v>4.75</v>
      </c>
      <c r="AK233" s="108">
        <v>95.0</v>
      </c>
      <c r="AL233" s="108">
        <v>225.0</v>
      </c>
      <c r="AM233" s="108">
        <v>71.1</v>
      </c>
      <c r="AN233" s="108">
        <v>3.0</v>
      </c>
      <c r="AO233" s="108"/>
      <c r="AP233" s="108"/>
      <c r="AQ233" s="108"/>
      <c r="AR233" s="108"/>
      <c r="AS233" s="86">
        <f t="shared" si="5"/>
        <v>398.85</v>
      </c>
      <c r="AT233" s="86">
        <f t="shared" si="6"/>
        <v>3348.25</v>
      </c>
    </row>
    <row r="234" ht="15.75" customHeight="1">
      <c r="A234" s="111">
        <v>44403.0</v>
      </c>
      <c r="B234" s="112" t="s">
        <v>57</v>
      </c>
      <c r="C234" s="112">
        <v>5813161.0</v>
      </c>
      <c r="D234" s="114" t="s">
        <v>67</v>
      </c>
      <c r="E234" s="112" t="s">
        <v>58</v>
      </c>
      <c r="F234" s="107"/>
      <c r="G234" s="108">
        <v>119.0</v>
      </c>
      <c r="H234" s="108"/>
      <c r="I234" s="108"/>
      <c r="J234" s="108">
        <v>40609.55</v>
      </c>
      <c r="K234" s="108"/>
      <c r="L234" s="109">
        <v>0.0</v>
      </c>
      <c r="M234" s="108"/>
      <c r="N234" s="86">
        <f t="shared" si="1"/>
        <v>0</v>
      </c>
      <c r="O234" s="110"/>
      <c r="P234" s="108"/>
      <c r="Q234" s="108"/>
      <c r="R234" s="108">
        <v>85.25</v>
      </c>
      <c r="S234" s="108">
        <v>2.0</v>
      </c>
      <c r="T234" s="108"/>
      <c r="U234" s="108"/>
      <c r="V234" s="108">
        <v>3.0</v>
      </c>
      <c r="W234" s="108">
        <v>10.6</v>
      </c>
      <c r="X234" s="108">
        <v>7.35</v>
      </c>
      <c r="Y234" s="86">
        <f t="shared" si="2"/>
        <v>108.2</v>
      </c>
      <c r="Z234" s="86">
        <f t="shared" si="3"/>
        <v>227.2</v>
      </c>
      <c r="AA234" s="110"/>
      <c r="AB234" s="108"/>
      <c r="AC234" s="108">
        <v>37721.55</v>
      </c>
      <c r="AD234" s="108"/>
      <c r="AE234" s="108">
        <v>0.0</v>
      </c>
      <c r="AF234" s="108"/>
      <c r="AG234" s="109">
        <v>0.0</v>
      </c>
      <c r="AH234" s="86" t="str">
        <f t="shared" si="4"/>
        <v/>
      </c>
      <c r="AI234" s="110"/>
      <c r="AJ234" s="108">
        <v>4.75</v>
      </c>
      <c r="AK234" s="108">
        <v>103.0</v>
      </c>
      <c r="AL234" s="108"/>
      <c r="AM234" s="108">
        <v>1.6</v>
      </c>
      <c r="AN234" s="108">
        <v>3.0</v>
      </c>
      <c r="AO234" s="108"/>
      <c r="AP234" s="108"/>
      <c r="AQ234" s="108"/>
      <c r="AR234" s="108"/>
      <c r="AS234" s="86">
        <f t="shared" si="5"/>
        <v>112.35</v>
      </c>
      <c r="AT234" s="86">
        <f t="shared" si="6"/>
        <v>112.35</v>
      </c>
    </row>
    <row r="235" ht="15.75" customHeight="1">
      <c r="A235" s="111">
        <v>44403.0</v>
      </c>
      <c r="B235" s="112" t="s">
        <v>57</v>
      </c>
      <c r="C235" s="112">
        <v>5833563.0</v>
      </c>
      <c r="D235" s="114" t="s">
        <v>74</v>
      </c>
      <c r="E235" s="112" t="s">
        <v>58</v>
      </c>
      <c r="F235" s="107"/>
      <c r="G235" s="108">
        <v>99.0</v>
      </c>
      <c r="H235" s="108"/>
      <c r="I235" s="108"/>
      <c r="J235" s="108">
        <v>10199.0</v>
      </c>
      <c r="K235" s="108"/>
      <c r="L235" s="109">
        <v>0.0</v>
      </c>
      <c r="M235" s="108"/>
      <c r="N235" s="86">
        <f t="shared" si="1"/>
        <v>0</v>
      </c>
      <c r="O235" s="110"/>
      <c r="P235" s="108"/>
      <c r="Q235" s="108"/>
      <c r="R235" s="108">
        <v>85.25</v>
      </c>
      <c r="S235" s="108">
        <v>2.0</v>
      </c>
      <c r="T235" s="108">
        <v>28.0</v>
      </c>
      <c r="U235" s="108">
        <v>87.75</v>
      </c>
      <c r="V235" s="108">
        <v>3.0</v>
      </c>
      <c r="W235" s="108">
        <v>10.6</v>
      </c>
      <c r="X235" s="108"/>
      <c r="Y235" s="86">
        <f t="shared" si="2"/>
        <v>216.6</v>
      </c>
      <c r="Z235" s="86">
        <f t="shared" si="3"/>
        <v>315.6</v>
      </c>
      <c r="AA235" s="110"/>
      <c r="AB235" s="108"/>
      <c r="AC235" s="108"/>
      <c r="AD235" s="108"/>
      <c r="AE235" s="108">
        <v>0.0</v>
      </c>
      <c r="AF235" s="108"/>
      <c r="AG235" s="109">
        <v>0.0</v>
      </c>
      <c r="AH235" s="86" t="str">
        <f t="shared" si="4"/>
        <v/>
      </c>
      <c r="AI235" s="110"/>
      <c r="AJ235" s="108">
        <v>4.75</v>
      </c>
      <c r="AK235" s="108">
        <v>103.0</v>
      </c>
      <c r="AL235" s="108"/>
      <c r="AM235" s="108">
        <v>115.93</v>
      </c>
      <c r="AN235" s="108">
        <v>3.0</v>
      </c>
      <c r="AO235" s="108"/>
      <c r="AP235" s="108"/>
      <c r="AQ235" s="108"/>
      <c r="AR235" s="108"/>
      <c r="AS235" s="86">
        <f t="shared" si="5"/>
        <v>226.68</v>
      </c>
      <c r="AT235" s="86">
        <f t="shared" si="6"/>
        <v>226.68</v>
      </c>
    </row>
    <row r="236" ht="15.75" customHeight="1">
      <c r="A236" s="111">
        <v>44403.0</v>
      </c>
      <c r="B236" s="112" t="s">
        <v>57</v>
      </c>
      <c r="C236" s="112">
        <v>5842460.0</v>
      </c>
      <c r="D236" s="114" t="s">
        <v>75</v>
      </c>
      <c r="E236" s="112" t="s">
        <v>58</v>
      </c>
      <c r="F236" s="107"/>
      <c r="G236" s="108">
        <v>130.0</v>
      </c>
      <c r="H236" s="108"/>
      <c r="I236" s="108">
        <v>11500.0</v>
      </c>
      <c r="J236" s="108">
        <v>16284.0</v>
      </c>
      <c r="K236" s="108"/>
      <c r="L236" s="109">
        <v>0.0</v>
      </c>
      <c r="M236" s="108"/>
      <c r="N236" s="86">
        <f t="shared" si="1"/>
        <v>0</v>
      </c>
      <c r="O236" s="110"/>
      <c r="P236" s="108"/>
      <c r="Q236" s="108"/>
      <c r="R236" s="108">
        <v>85.25</v>
      </c>
      <c r="S236" s="108">
        <v>2.0</v>
      </c>
      <c r="T236" s="108">
        <v>28.0</v>
      </c>
      <c r="U236" s="108">
        <v>32.5</v>
      </c>
      <c r="V236" s="108">
        <v>3.0</v>
      </c>
      <c r="W236" s="108">
        <v>10.6</v>
      </c>
      <c r="X236" s="108"/>
      <c r="Y236" s="86">
        <f t="shared" si="2"/>
        <v>161.35</v>
      </c>
      <c r="Z236" s="86">
        <f t="shared" si="3"/>
        <v>291.35</v>
      </c>
      <c r="AA236" s="110"/>
      <c r="AB236" s="108"/>
      <c r="AC236" s="108"/>
      <c r="AD236" s="108"/>
      <c r="AE236" s="108">
        <v>0.0</v>
      </c>
      <c r="AF236" s="108"/>
      <c r="AG236" s="109">
        <v>0.0</v>
      </c>
      <c r="AH236" s="86" t="str">
        <f t="shared" si="4"/>
        <v/>
      </c>
      <c r="AI236" s="110"/>
      <c r="AJ236" s="108">
        <v>4.75</v>
      </c>
      <c r="AK236" s="108">
        <v>103.0</v>
      </c>
      <c r="AL236" s="108"/>
      <c r="AM236" s="108">
        <v>61.1</v>
      </c>
      <c r="AN236" s="108">
        <v>3.0</v>
      </c>
      <c r="AO236" s="108"/>
      <c r="AP236" s="108"/>
      <c r="AQ236" s="108"/>
      <c r="AR236" s="108"/>
      <c r="AS236" s="86">
        <f t="shared" si="5"/>
        <v>171.85</v>
      </c>
      <c r="AT236" s="86">
        <f t="shared" si="6"/>
        <v>171.85</v>
      </c>
    </row>
    <row r="237" ht="15.75" customHeight="1">
      <c r="A237" s="111">
        <v>44403.0</v>
      </c>
      <c r="B237" s="112" t="s">
        <v>57</v>
      </c>
      <c r="C237" s="112">
        <v>5849720.0</v>
      </c>
      <c r="D237" s="114" t="s">
        <v>76</v>
      </c>
      <c r="E237" s="112" t="s">
        <v>58</v>
      </c>
      <c r="F237" s="107"/>
      <c r="G237" s="108">
        <v>110.0</v>
      </c>
      <c r="H237" s="108"/>
      <c r="I237" s="108"/>
      <c r="J237" s="108">
        <v>60629.0</v>
      </c>
      <c r="K237" s="108">
        <v>3637.74</v>
      </c>
      <c r="L237" s="109" t="s">
        <v>60</v>
      </c>
      <c r="M237" s="108">
        <v>50.0</v>
      </c>
      <c r="N237" s="86">
        <f t="shared" si="1"/>
        <v>3687.74</v>
      </c>
      <c r="O237" s="110"/>
      <c r="P237" s="108"/>
      <c r="Q237" s="108"/>
      <c r="R237" s="108">
        <v>77.25</v>
      </c>
      <c r="S237" s="108">
        <v>2.0</v>
      </c>
      <c r="T237" s="108">
        <v>28.0</v>
      </c>
      <c r="U237" s="108">
        <v>118.0</v>
      </c>
      <c r="V237" s="108">
        <v>3.0</v>
      </c>
      <c r="W237" s="108">
        <v>10.6</v>
      </c>
      <c r="X237" s="108"/>
      <c r="Y237" s="86">
        <f t="shared" si="2"/>
        <v>238.85</v>
      </c>
      <c r="Z237" s="86">
        <f t="shared" si="3"/>
        <v>4036.59</v>
      </c>
      <c r="AA237" s="110"/>
      <c r="AB237" s="108"/>
      <c r="AC237" s="108">
        <v>59941.42</v>
      </c>
      <c r="AD237" s="108"/>
      <c r="AE237" s="108">
        <v>0.0</v>
      </c>
      <c r="AF237" s="108">
        <v>3646.49</v>
      </c>
      <c r="AG237" s="109">
        <v>0.0</v>
      </c>
      <c r="AH237" s="86">
        <f t="shared" si="4"/>
        <v>3646.49</v>
      </c>
      <c r="AI237" s="110"/>
      <c r="AJ237" s="108">
        <v>4.75</v>
      </c>
      <c r="AK237" s="108">
        <v>95.0</v>
      </c>
      <c r="AL237" s="108"/>
      <c r="AM237" s="108">
        <v>115.93</v>
      </c>
      <c r="AN237" s="108">
        <v>3.0</v>
      </c>
      <c r="AO237" s="108"/>
      <c r="AP237" s="108"/>
      <c r="AQ237" s="108"/>
      <c r="AR237" s="108"/>
      <c r="AS237" s="86">
        <f t="shared" si="5"/>
        <v>218.68</v>
      </c>
      <c r="AT237" s="86">
        <f t="shared" si="6"/>
        <v>3865.17</v>
      </c>
    </row>
    <row r="238" ht="15.75" customHeight="1">
      <c r="A238" s="111">
        <v>44403.0</v>
      </c>
      <c r="B238" s="112" t="s">
        <v>57</v>
      </c>
      <c r="C238" s="112">
        <v>5911950.0</v>
      </c>
      <c r="D238" s="114" t="s">
        <v>73</v>
      </c>
      <c r="E238" s="112" t="s">
        <v>58</v>
      </c>
      <c r="F238" s="107"/>
      <c r="G238" s="108">
        <v>135.0</v>
      </c>
      <c r="H238" s="108"/>
      <c r="I238" s="108"/>
      <c r="J238" s="108">
        <v>29110.0</v>
      </c>
      <c r="K238" s="108">
        <v>1746.6</v>
      </c>
      <c r="L238" s="109" t="s">
        <v>60</v>
      </c>
      <c r="M238" s="108">
        <v>50.0</v>
      </c>
      <c r="N238" s="86">
        <f t="shared" si="1"/>
        <v>1796.6</v>
      </c>
      <c r="O238" s="110"/>
      <c r="P238" s="108">
        <v>225.0</v>
      </c>
      <c r="Q238" s="108"/>
      <c r="R238" s="108">
        <v>85.25</v>
      </c>
      <c r="S238" s="108">
        <v>2.0</v>
      </c>
      <c r="T238" s="108">
        <v>28.0</v>
      </c>
      <c r="U238" s="108">
        <v>32.5</v>
      </c>
      <c r="V238" s="108">
        <v>3.0</v>
      </c>
      <c r="W238" s="108">
        <v>10.6</v>
      </c>
      <c r="X238" s="108"/>
      <c r="Y238" s="86">
        <f t="shared" si="2"/>
        <v>386.35</v>
      </c>
      <c r="Z238" s="86">
        <f t="shared" si="3"/>
        <v>2317.95</v>
      </c>
      <c r="AA238" s="110"/>
      <c r="AB238" s="108"/>
      <c r="AC238" s="108">
        <v>28995.0</v>
      </c>
      <c r="AD238" s="108"/>
      <c r="AE238" s="108">
        <v>0.0</v>
      </c>
      <c r="AF238" s="108">
        <v>1789.7</v>
      </c>
      <c r="AG238" s="109">
        <v>0.0</v>
      </c>
      <c r="AH238" s="86">
        <f t="shared" si="4"/>
        <v>1789.7</v>
      </c>
      <c r="AI238" s="110"/>
      <c r="AJ238" s="108">
        <v>4.75</v>
      </c>
      <c r="AK238" s="108">
        <v>103.0</v>
      </c>
      <c r="AL238" s="108">
        <v>225.0</v>
      </c>
      <c r="AM238" s="108">
        <v>71.1</v>
      </c>
      <c r="AN238" s="108">
        <v>3.0</v>
      </c>
      <c r="AO238" s="108"/>
      <c r="AP238" s="108"/>
      <c r="AQ238" s="108"/>
      <c r="AR238" s="108"/>
      <c r="AS238" s="86">
        <f t="shared" si="5"/>
        <v>406.85</v>
      </c>
      <c r="AT238" s="86">
        <f t="shared" si="6"/>
        <v>2196.55</v>
      </c>
    </row>
    <row r="239" ht="15.75" customHeight="1">
      <c r="A239" s="111">
        <v>44403.0</v>
      </c>
      <c r="B239" s="112" t="s">
        <v>57</v>
      </c>
      <c r="C239" s="112">
        <v>5922289.0</v>
      </c>
      <c r="D239" s="114" t="s">
        <v>77</v>
      </c>
      <c r="E239" s="112" t="s">
        <v>58</v>
      </c>
      <c r="F239" s="107"/>
      <c r="G239" s="108">
        <v>145.0</v>
      </c>
      <c r="H239" s="108"/>
      <c r="I239" s="108">
        <v>22500.0</v>
      </c>
      <c r="J239" s="108">
        <v>28410.0</v>
      </c>
      <c r="K239" s="108">
        <v>1704.6</v>
      </c>
      <c r="L239" s="109" t="s">
        <v>60</v>
      </c>
      <c r="M239" s="108">
        <v>50.0</v>
      </c>
      <c r="N239" s="86">
        <f t="shared" si="1"/>
        <v>1754.6</v>
      </c>
      <c r="O239" s="110"/>
      <c r="P239" s="108"/>
      <c r="Q239" s="108"/>
      <c r="R239" s="108">
        <v>77.25</v>
      </c>
      <c r="S239" s="108">
        <v>2.0</v>
      </c>
      <c r="T239" s="108"/>
      <c r="U239" s="108"/>
      <c r="V239" s="108">
        <v>3.0</v>
      </c>
      <c r="W239" s="108">
        <v>10.6</v>
      </c>
      <c r="X239" s="108">
        <v>7.35</v>
      </c>
      <c r="Y239" s="86">
        <f t="shared" si="2"/>
        <v>100.2</v>
      </c>
      <c r="Z239" s="86">
        <f t="shared" si="3"/>
        <v>1999.8</v>
      </c>
      <c r="AA239" s="110"/>
      <c r="AB239" s="108"/>
      <c r="AC239" s="108">
        <v>29285.0</v>
      </c>
      <c r="AD239" s="108"/>
      <c r="AE239" s="108">
        <v>0.0</v>
      </c>
      <c r="AF239" s="108">
        <v>1807.1</v>
      </c>
      <c r="AG239" s="109">
        <v>0.0</v>
      </c>
      <c r="AH239" s="86">
        <f t="shared" si="4"/>
        <v>1807.1</v>
      </c>
      <c r="AI239" s="110"/>
      <c r="AJ239" s="108">
        <v>4.75</v>
      </c>
      <c r="AK239" s="108">
        <v>95.0</v>
      </c>
      <c r="AL239" s="108"/>
      <c r="AM239" s="108">
        <v>1.6</v>
      </c>
      <c r="AN239" s="108">
        <v>3.0</v>
      </c>
      <c r="AO239" s="108"/>
      <c r="AP239" s="108"/>
      <c r="AQ239" s="108"/>
      <c r="AR239" s="108"/>
      <c r="AS239" s="86">
        <f t="shared" si="5"/>
        <v>104.35</v>
      </c>
      <c r="AT239" s="86">
        <f t="shared" si="6"/>
        <v>1911.45</v>
      </c>
    </row>
    <row r="240" ht="15.75" customHeight="1">
      <c r="A240" s="111">
        <v>44403.0</v>
      </c>
      <c r="B240" s="112" t="s">
        <v>57</v>
      </c>
      <c r="C240" s="112">
        <v>5955865.0</v>
      </c>
      <c r="D240" s="114" t="s">
        <v>75</v>
      </c>
      <c r="E240" s="112" t="s">
        <v>58</v>
      </c>
      <c r="F240" s="107"/>
      <c r="G240" s="108">
        <v>135.0</v>
      </c>
      <c r="H240" s="108"/>
      <c r="I240" s="108"/>
      <c r="J240" s="108">
        <v>36234.0</v>
      </c>
      <c r="K240" s="108"/>
      <c r="L240" s="109">
        <v>0.0</v>
      </c>
      <c r="M240" s="108"/>
      <c r="N240" s="86">
        <f t="shared" si="1"/>
        <v>0</v>
      </c>
      <c r="O240" s="110"/>
      <c r="P240" s="108"/>
      <c r="Q240" s="108"/>
      <c r="R240" s="108">
        <v>77.25</v>
      </c>
      <c r="S240" s="108"/>
      <c r="T240" s="108"/>
      <c r="U240" s="108"/>
      <c r="V240" s="108">
        <v>3.0</v>
      </c>
      <c r="W240" s="108">
        <v>10.6</v>
      </c>
      <c r="X240" s="108">
        <v>7.35</v>
      </c>
      <c r="Y240" s="86">
        <f t="shared" si="2"/>
        <v>98.2</v>
      </c>
      <c r="Z240" s="86">
        <f t="shared" si="3"/>
        <v>233.2</v>
      </c>
      <c r="AA240" s="110"/>
      <c r="AB240" s="108"/>
      <c r="AC240" s="108"/>
      <c r="AD240" s="108"/>
      <c r="AE240" s="108">
        <v>0.0</v>
      </c>
      <c r="AF240" s="108"/>
      <c r="AG240" s="109">
        <v>0.0</v>
      </c>
      <c r="AH240" s="86" t="str">
        <f t="shared" si="4"/>
        <v/>
      </c>
      <c r="AI240" s="110"/>
      <c r="AJ240" s="108">
        <v>4.75</v>
      </c>
      <c r="AK240" s="108">
        <v>73.0</v>
      </c>
      <c r="AL240" s="108"/>
      <c r="AM240" s="108">
        <v>1.6</v>
      </c>
      <c r="AN240" s="108">
        <v>3.0</v>
      </c>
      <c r="AO240" s="108"/>
      <c r="AP240" s="108"/>
      <c r="AQ240" s="108"/>
      <c r="AR240" s="108"/>
      <c r="AS240" s="86">
        <f t="shared" si="5"/>
        <v>82.35</v>
      </c>
      <c r="AT240" s="86">
        <f t="shared" si="6"/>
        <v>82.35</v>
      </c>
    </row>
    <row r="241" ht="15.75" customHeight="1">
      <c r="A241" s="111">
        <v>44403.0</v>
      </c>
      <c r="B241" s="112" t="s">
        <v>57</v>
      </c>
      <c r="C241" s="112">
        <v>5963323.0</v>
      </c>
      <c r="D241" s="114" t="s">
        <v>78</v>
      </c>
      <c r="E241" s="112" t="s">
        <v>58</v>
      </c>
      <c r="F241" s="107"/>
      <c r="G241" s="108">
        <v>135.0</v>
      </c>
      <c r="H241" s="108"/>
      <c r="I241" s="108"/>
      <c r="J241" s="108">
        <v>82283.4</v>
      </c>
      <c r="K241" s="108">
        <v>4937.0</v>
      </c>
      <c r="L241" s="109" t="s">
        <v>61</v>
      </c>
      <c r="M241" s="108">
        <v>75.0</v>
      </c>
      <c r="N241" s="86">
        <f t="shared" si="1"/>
        <v>5012</v>
      </c>
      <c r="O241" s="110"/>
      <c r="P241" s="108"/>
      <c r="Q241" s="108"/>
      <c r="R241" s="108">
        <v>77.25</v>
      </c>
      <c r="S241" s="108">
        <v>2.0</v>
      </c>
      <c r="T241" s="108"/>
      <c r="U241" s="108"/>
      <c r="V241" s="108">
        <v>3.0</v>
      </c>
      <c r="W241" s="108">
        <v>10.6</v>
      </c>
      <c r="X241" s="108">
        <v>7.35</v>
      </c>
      <c r="Y241" s="86">
        <f t="shared" si="2"/>
        <v>100.2</v>
      </c>
      <c r="Z241" s="86">
        <f t="shared" si="3"/>
        <v>5247.2</v>
      </c>
      <c r="AA241" s="110"/>
      <c r="AB241" s="108"/>
      <c r="AC241" s="108">
        <v>81783.4</v>
      </c>
      <c r="AD241" s="108"/>
      <c r="AE241" s="108">
        <v>0.0</v>
      </c>
      <c r="AF241" s="108">
        <v>4982.0</v>
      </c>
      <c r="AG241" s="109">
        <v>0.0</v>
      </c>
      <c r="AH241" s="86">
        <f t="shared" si="4"/>
        <v>4982</v>
      </c>
      <c r="AI241" s="110"/>
      <c r="AJ241" s="108">
        <v>4.75</v>
      </c>
      <c r="AK241" s="108">
        <v>95.0</v>
      </c>
      <c r="AL241" s="108"/>
      <c r="AM241" s="108">
        <v>1.6</v>
      </c>
      <c r="AN241" s="108">
        <v>3.0</v>
      </c>
      <c r="AO241" s="108"/>
      <c r="AP241" s="108"/>
      <c r="AQ241" s="108"/>
      <c r="AR241" s="108"/>
      <c r="AS241" s="86">
        <f t="shared" si="5"/>
        <v>104.35</v>
      </c>
      <c r="AT241" s="86">
        <f t="shared" si="6"/>
        <v>5086.35</v>
      </c>
    </row>
    <row r="242" ht="15.75" customHeight="1">
      <c r="A242" s="111">
        <v>44403.0</v>
      </c>
      <c r="B242" s="112" t="s">
        <v>57</v>
      </c>
      <c r="C242" s="112">
        <v>6010296.0</v>
      </c>
      <c r="D242" s="114" t="s">
        <v>76</v>
      </c>
      <c r="E242" s="112" t="s">
        <v>58</v>
      </c>
      <c r="F242" s="107"/>
      <c r="G242" s="108">
        <v>135.0</v>
      </c>
      <c r="H242" s="108"/>
      <c r="I242" s="108"/>
      <c r="J242" s="108">
        <v>127657.4</v>
      </c>
      <c r="K242" s="108">
        <v>7659.44</v>
      </c>
      <c r="L242" s="109" t="s">
        <v>60</v>
      </c>
      <c r="M242" s="108">
        <v>50.0</v>
      </c>
      <c r="N242" s="86">
        <f t="shared" si="1"/>
        <v>7709.44</v>
      </c>
      <c r="O242" s="110"/>
      <c r="P242" s="108"/>
      <c r="Q242" s="108"/>
      <c r="R242" s="108">
        <v>77.25</v>
      </c>
      <c r="S242" s="108">
        <v>2.0</v>
      </c>
      <c r="T242" s="108">
        <v>28.0</v>
      </c>
      <c r="U242" s="108">
        <v>32.5</v>
      </c>
      <c r="V242" s="108">
        <v>3.0</v>
      </c>
      <c r="W242" s="108">
        <v>10.6</v>
      </c>
      <c r="X242" s="108"/>
      <c r="Y242" s="86">
        <f t="shared" si="2"/>
        <v>153.35</v>
      </c>
      <c r="Z242" s="86">
        <f t="shared" si="3"/>
        <v>7997.79</v>
      </c>
      <c r="AA242" s="110"/>
      <c r="AB242" s="108"/>
      <c r="AC242" s="108"/>
      <c r="AD242" s="108"/>
      <c r="AE242" s="108">
        <v>0.0</v>
      </c>
      <c r="AF242" s="108"/>
      <c r="AG242" s="109">
        <v>0.0</v>
      </c>
      <c r="AH242" s="86" t="str">
        <f t="shared" si="4"/>
        <v/>
      </c>
      <c r="AI242" s="110"/>
      <c r="AJ242" s="108">
        <v>4.75</v>
      </c>
      <c r="AK242" s="108">
        <v>74.0</v>
      </c>
      <c r="AL242" s="108"/>
      <c r="AM242" s="108">
        <v>58.24</v>
      </c>
      <c r="AN242" s="108">
        <v>3.0</v>
      </c>
      <c r="AO242" s="108"/>
      <c r="AP242" s="108"/>
      <c r="AQ242" s="108"/>
      <c r="AR242" s="108"/>
      <c r="AS242" s="86">
        <f t="shared" si="5"/>
        <v>139.99</v>
      </c>
      <c r="AT242" s="86">
        <f t="shared" si="6"/>
        <v>139.99</v>
      </c>
    </row>
    <row r="243" ht="15.75" customHeight="1">
      <c r="A243" s="111">
        <v>44403.0</v>
      </c>
      <c r="B243" s="112" t="s">
        <v>57</v>
      </c>
      <c r="C243" s="112">
        <v>6058169.0</v>
      </c>
      <c r="D243" s="114" t="s">
        <v>78</v>
      </c>
      <c r="E243" s="112" t="s">
        <v>58</v>
      </c>
      <c r="F243" s="107"/>
      <c r="G243" s="108">
        <v>135.0</v>
      </c>
      <c r="H243" s="108"/>
      <c r="I243" s="108"/>
      <c r="J243" s="108">
        <v>47038.0</v>
      </c>
      <c r="K243" s="108">
        <v>2822.28</v>
      </c>
      <c r="L243" s="109" t="s">
        <v>60</v>
      </c>
      <c r="M243" s="108">
        <v>50.0</v>
      </c>
      <c r="N243" s="86">
        <f t="shared" si="1"/>
        <v>2872.28</v>
      </c>
      <c r="O243" s="110"/>
      <c r="P243" s="108"/>
      <c r="Q243" s="108"/>
      <c r="R243" s="108">
        <v>77.25</v>
      </c>
      <c r="S243" s="108">
        <v>2.0</v>
      </c>
      <c r="T243" s="108"/>
      <c r="U243" s="108"/>
      <c r="V243" s="108">
        <v>3.0</v>
      </c>
      <c r="W243" s="108">
        <v>10.6</v>
      </c>
      <c r="X243" s="108">
        <v>7.35</v>
      </c>
      <c r="Y243" s="86">
        <f t="shared" si="2"/>
        <v>100.2</v>
      </c>
      <c r="Z243" s="86">
        <f t="shared" si="3"/>
        <v>3107.48</v>
      </c>
      <c r="AA243" s="110"/>
      <c r="AB243" s="108"/>
      <c r="AC243" s="108"/>
      <c r="AD243" s="108"/>
      <c r="AE243" s="108">
        <v>0.0</v>
      </c>
      <c r="AF243" s="108"/>
      <c r="AG243" s="109">
        <v>0.0</v>
      </c>
      <c r="AH243" s="86" t="str">
        <f t="shared" si="4"/>
        <v/>
      </c>
      <c r="AI243" s="110"/>
      <c r="AJ243" s="108">
        <v>4.75</v>
      </c>
      <c r="AK243" s="108">
        <v>74.0</v>
      </c>
      <c r="AL243" s="108"/>
      <c r="AM243" s="108">
        <v>6.1</v>
      </c>
      <c r="AN243" s="108">
        <v>3.0</v>
      </c>
      <c r="AO243" s="108"/>
      <c r="AP243" s="108"/>
      <c r="AQ243" s="108"/>
      <c r="AR243" s="108"/>
      <c r="AS243" s="86">
        <f t="shared" si="5"/>
        <v>87.85</v>
      </c>
      <c r="AT243" s="86">
        <f t="shared" si="6"/>
        <v>87.85</v>
      </c>
    </row>
    <row r="244" ht="15.75" customHeight="1">
      <c r="A244" s="111">
        <v>44403.0</v>
      </c>
      <c r="B244" s="112" t="s">
        <v>57</v>
      </c>
      <c r="C244" s="112">
        <v>6111246.0</v>
      </c>
      <c r="D244" s="114" t="s">
        <v>64</v>
      </c>
      <c r="E244" s="112" t="s">
        <v>58</v>
      </c>
      <c r="F244" s="107"/>
      <c r="G244" s="108">
        <v>135.0</v>
      </c>
      <c r="H244" s="108"/>
      <c r="I244" s="108"/>
      <c r="J244" s="108">
        <v>88995.0</v>
      </c>
      <c r="K244" s="108">
        <v>5339.7</v>
      </c>
      <c r="L244" s="109" t="s">
        <v>60</v>
      </c>
      <c r="M244" s="108">
        <v>50.0</v>
      </c>
      <c r="N244" s="86">
        <f t="shared" si="1"/>
        <v>5389.7</v>
      </c>
      <c r="O244" s="110"/>
      <c r="P244" s="108"/>
      <c r="Q244" s="108"/>
      <c r="R244" s="108">
        <v>77.25</v>
      </c>
      <c r="S244" s="108">
        <v>2.0</v>
      </c>
      <c r="T244" s="108">
        <v>28.0</v>
      </c>
      <c r="U244" s="108">
        <v>32.5</v>
      </c>
      <c r="V244" s="108">
        <v>3.0</v>
      </c>
      <c r="W244" s="108">
        <v>10.6</v>
      </c>
      <c r="X244" s="108"/>
      <c r="Y244" s="86">
        <f t="shared" si="2"/>
        <v>153.35</v>
      </c>
      <c r="Z244" s="86">
        <f t="shared" si="3"/>
        <v>5678.05</v>
      </c>
      <c r="AA244" s="110"/>
      <c r="AB244" s="108"/>
      <c r="AC244" s="108"/>
      <c r="AD244" s="108"/>
      <c r="AE244" s="108">
        <v>0.0</v>
      </c>
      <c r="AF244" s="108"/>
      <c r="AG244" s="109">
        <v>0.0</v>
      </c>
      <c r="AH244" s="86" t="str">
        <f t="shared" si="4"/>
        <v/>
      </c>
      <c r="AI244" s="110"/>
      <c r="AJ244" s="108">
        <v>4.75</v>
      </c>
      <c r="AK244" s="108">
        <v>74.0</v>
      </c>
      <c r="AL244" s="108"/>
      <c r="AM244" s="108">
        <v>112.6</v>
      </c>
      <c r="AN244" s="108">
        <v>3.0</v>
      </c>
      <c r="AO244" s="108"/>
      <c r="AP244" s="108"/>
      <c r="AQ244" s="108"/>
      <c r="AR244" s="108"/>
      <c r="AS244" s="86">
        <f t="shared" si="5"/>
        <v>194.35</v>
      </c>
      <c r="AT244" s="86">
        <f t="shared" si="6"/>
        <v>194.35</v>
      </c>
    </row>
    <row r="245" ht="15.75" customHeight="1">
      <c r="A245" s="111">
        <v>44403.0</v>
      </c>
      <c r="B245" s="112" t="s">
        <v>57</v>
      </c>
      <c r="C245" s="112">
        <v>6123785.0</v>
      </c>
      <c r="D245" s="114" t="s">
        <v>75</v>
      </c>
      <c r="E245" s="112" t="s">
        <v>58</v>
      </c>
      <c r="F245" s="107"/>
      <c r="G245" s="108">
        <v>135.0</v>
      </c>
      <c r="H245" s="108"/>
      <c r="I245" s="108"/>
      <c r="J245" s="108">
        <v>96439.0</v>
      </c>
      <c r="K245" s="108">
        <v>5786.34</v>
      </c>
      <c r="L245" s="109" t="s">
        <v>62</v>
      </c>
      <c r="M245" s="108">
        <v>25.0</v>
      </c>
      <c r="N245" s="86">
        <f t="shared" si="1"/>
        <v>5811.34</v>
      </c>
      <c r="O245" s="110"/>
      <c r="P245" s="108">
        <v>225.0</v>
      </c>
      <c r="Q245" s="108"/>
      <c r="R245" s="108">
        <v>77.25</v>
      </c>
      <c r="S245" s="108">
        <v>2.0</v>
      </c>
      <c r="T245" s="108">
        <v>28.0</v>
      </c>
      <c r="U245" s="108">
        <v>32.5</v>
      </c>
      <c r="V245" s="108">
        <v>3.0</v>
      </c>
      <c r="W245" s="108">
        <v>10.6</v>
      </c>
      <c r="X245" s="108"/>
      <c r="Y245" s="86">
        <f t="shared" si="2"/>
        <v>378.35</v>
      </c>
      <c r="Z245" s="86">
        <f t="shared" si="3"/>
        <v>6324.69</v>
      </c>
      <c r="AA245" s="110"/>
      <c r="AB245" s="108"/>
      <c r="AC245" s="108">
        <v>95740.0</v>
      </c>
      <c r="AD245" s="108"/>
      <c r="AE245" s="108">
        <v>0.0</v>
      </c>
      <c r="AF245" s="108">
        <v>5769.4</v>
      </c>
      <c r="AG245" s="109">
        <v>0.0</v>
      </c>
      <c r="AH245" s="86">
        <f t="shared" si="4"/>
        <v>5769.4</v>
      </c>
      <c r="AI245" s="110"/>
      <c r="AJ245" s="108">
        <v>4.75</v>
      </c>
      <c r="AK245" s="108">
        <v>75.0</v>
      </c>
      <c r="AL245" s="108">
        <v>225.0</v>
      </c>
      <c r="AM245" s="108">
        <v>71.1</v>
      </c>
      <c r="AN245" s="108">
        <v>3.0</v>
      </c>
      <c r="AO245" s="108"/>
      <c r="AP245" s="108"/>
      <c r="AQ245" s="108"/>
      <c r="AR245" s="108"/>
      <c r="AS245" s="86">
        <f t="shared" si="5"/>
        <v>378.85</v>
      </c>
      <c r="AT245" s="86">
        <f t="shared" si="6"/>
        <v>6148.25</v>
      </c>
    </row>
    <row r="246" ht="15.75" customHeight="1">
      <c r="A246" s="111">
        <v>44403.0</v>
      </c>
      <c r="B246" s="112" t="s">
        <v>57</v>
      </c>
      <c r="C246" s="112">
        <v>5404207.0</v>
      </c>
      <c r="D246" s="114" t="s">
        <v>70</v>
      </c>
      <c r="E246" s="112" t="s">
        <v>58</v>
      </c>
      <c r="F246" s="107"/>
      <c r="G246" s="108">
        <v>50.0</v>
      </c>
      <c r="H246" s="108"/>
      <c r="I246" s="108">
        <v>3450.0</v>
      </c>
      <c r="J246" s="108">
        <v>32349.0</v>
      </c>
      <c r="K246" s="108"/>
      <c r="L246" s="109">
        <v>0.0</v>
      </c>
      <c r="M246" s="108"/>
      <c r="N246" s="86">
        <f t="shared" si="1"/>
        <v>0</v>
      </c>
      <c r="O246" s="110"/>
      <c r="P246" s="108"/>
      <c r="Q246" s="108"/>
      <c r="R246" s="108">
        <v>85.25</v>
      </c>
      <c r="S246" s="108">
        <v>2.0</v>
      </c>
      <c r="T246" s="108"/>
      <c r="U246" s="108"/>
      <c r="V246" s="108">
        <v>3.0</v>
      </c>
      <c r="W246" s="108">
        <v>10.6</v>
      </c>
      <c r="X246" s="108">
        <v>7.35</v>
      </c>
      <c r="Y246" s="86">
        <f t="shared" si="2"/>
        <v>108.2</v>
      </c>
      <c r="Z246" s="86">
        <f t="shared" si="3"/>
        <v>158.2</v>
      </c>
      <c r="AA246" s="110"/>
      <c r="AB246" s="108"/>
      <c r="AC246" s="108"/>
      <c r="AD246" s="108"/>
      <c r="AE246" s="108">
        <v>0.0</v>
      </c>
      <c r="AF246" s="108"/>
      <c r="AG246" s="109">
        <v>0.0</v>
      </c>
      <c r="AH246" s="86" t="str">
        <f t="shared" si="4"/>
        <v/>
      </c>
      <c r="AI246" s="110"/>
      <c r="AJ246" s="108">
        <v>4.75</v>
      </c>
      <c r="AK246" s="108">
        <v>103.0</v>
      </c>
      <c r="AL246" s="108"/>
      <c r="AM246" s="108"/>
      <c r="AN246" s="108"/>
      <c r="AO246" s="108"/>
      <c r="AP246" s="108"/>
      <c r="AQ246" s="108"/>
      <c r="AR246" s="108"/>
      <c r="AS246" s="86">
        <f t="shared" si="5"/>
        <v>107.75</v>
      </c>
      <c r="AT246" s="86">
        <f t="shared" si="6"/>
        <v>107.75</v>
      </c>
    </row>
    <row r="247" ht="15.75" customHeight="1">
      <c r="A247" s="111">
        <v>44403.0</v>
      </c>
      <c r="B247" s="112" t="s">
        <v>57</v>
      </c>
      <c r="C247" s="112">
        <v>5567860.0</v>
      </c>
      <c r="D247" s="114" t="s">
        <v>71</v>
      </c>
      <c r="E247" s="112" t="s">
        <v>58</v>
      </c>
      <c r="F247" s="107"/>
      <c r="G247" s="108">
        <v>135.0</v>
      </c>
      <c r="H247" s="108"/>
      <c r="I247" s="108"/>
      <c r="J247" s="108">
        <v>128549.0</v>
      </c>
      <c r="K247" s="108">
        <v>7712.94</v>
      </c>
      <c r="L247" s="109" t="s">
        <v>60</v>
      </c>
      <c r="M247" s="108">
        <v>50.0</v>
      </c>
      <c r="N247" s="86">
        <f t="shared" si="1"/>
        <v>7762.94</v>
      </c>
      <c r="O247" s="110"/>
      <c r="P247" s="108">
        <v>225.0</v>
      </c>
      <c r="Q247" s="108"/>
      <c r="R247" s="108">
        <v>77.25</v>
      </c>
      <c r="S247" s="108">
        <v>2.0</v>
      </c>
      <c r="T247" s="108">
        <v>28.0</v>
      </c>
      <c r="U247" s="108">
        <v>32.5</v>
      </c>
      <c r="V247" s="108">
        <v>3.0</v>
      </c>
      <c r="W247" s="108">
        <v>10.6</v>
      </c>
      <c r="X247" s="108"/>
      <c r="Y247" s="86">
        <f t="shared" si="2"/>
        <v>378.35</v>
      </c>
      <c r="Z247" s="86">
        <f t="shared" si="3"/>
        <v>8276.29</v>
      </c>
      <c r="AA247" s="110"/>
      <c r="AB247" s="108"/>
      <c r="AC247" s="108">
        <v>127950.0</v>
      </c>
      <c r="AD247" s="108"/>
      <c r="AE247" s="108">
        <v>0.0</v>
      </c>
      <c r="AF247" s="108">
        <v>7727.0</v>
      </c>
      <c r="AG247" s="109">
        <v>0.0</v>
      </c>
      <c r="AH247" s="86">
        <f t="shared" si="4"/>
        <v>7727</v>
      </c>
      <c r="AI247" s="110"/>
      <c r="AJ247" s="108">
        <v>4.75</v>
      </c>
      <c r="AK247" s="108">
        <v>95.0</v>
      </c>
      <c r="AL247" s="108">
        <v>225.0</v>
      </c>
      <c r="AM247" s="108">
        <v>71.1</v>
      </c>
      <c r="AN247" s="108">
        <v>3.0</v>
      </c>
      <c r="AO247" s="108"/>
      <c r="AP247" s="108"/>
      <c r="AQ247" s="108"/>
      <c r="AR247" s="108"/>
      <c r="AS247" s="86">
        <f t="shared" si="5"/>
        <v>398.85</v>
      </c>
      <c r="AT247" s="86">
        <f t="shared" si="6"/>
        <v>8125.85</v>
      </c>
    </row>
    <row r="248" ht="15.75" customHeight="1">
      <c r="A248" s="111">
        <v>44403.0</v>
      </c>
      <c r="B248" s="112" t="s">
        <v>57</v>
      </c>
      <c r="C248" s="112">
        <v>5919836.0</v>
      </c>
      <c r="D248" s="114" t="s">
        <v>69</v>
      </c>
      <c r="E248" s="112" t="s">
        <v>58</v>
      </c>
      <c r="F248" s="107"/>
      <c r="G248" s="108">
        <v>145.0</v>
      </c>
      <c r="H248" s="108"/>
      <c r="I248" s="108">
        <v>17315.0</v>
      </c>
      <c r="J248" s="108">
        <v>26625.0</v>
      </c>
      <c r="K248" s="108">
        <v>1597.5</v>
      </c>
      <c r="L248" s="109" t="s">
        <v>62</v>
      </c>
      <c r="M248" s="108">
        <v>25.0</v>
      </c>
      <c r="N248" s="86">
        <f t="shared" si="1"/>
        <v>1622.5</v>
      </c>
      <c r="O248" s="110"/>
      <c r="P248" s="108"/>
      <c r="Q248" s="108"/>
      <c r="R248" s="108">
        <v>85.25</v>
      </c>
      <c r="S248" s="108">
        <v>2.0</v>
      </c>
      <c r="T248" s="108"/>
      <c r="U248" s="108"/>
      <c r="V248" s="108">
        <v>3.0</v>
      </c>
      <c r="W248" s="108">
        <v>10.6</v>
      </c>
      <c r="X248" s="108">
        <v>7.35</v>
      </c>
      <c r="Y248" s="86">
        <f t="shared" si="2"/>
        <v>108.2</v>
      </c>
      <c r="Z248" s="86">
        <f t="shared" si="3"/>
        <v>1875.7</v>
      </c>
      <c r="AA248" s="110"/>
      <c r="AB248" s="108"/>
      <c r="AC248" s="108">
        <v>27500.0</v>
      </c>
      <c r="AD248" s="108"/>
      <c r="AE248" s="108">
        <v>0.0</v>
      </c>
      <c r="AF248" s="108">
        <v>1675.0</v>
      </c>
      <c r="AG248" s="109">
        <v>0.0</v>
      </c>
      <c r="AH248" s="86">
        <f t="shared" si="4"/>
        <v>1675</v>
      </c>
      <c r="AI248" s="110"/>
      <c r="AJ248" s="108">
        <v>4.75</v>
      </c>
      <c r="AK248" s="108">
        <v>103.0</v>
      </c>
      <c r="AL248" s="108"/>
      <c r="AM248" s="108">
        <v>1.6</v>
      </c>
      <c r="AN248" s="108">
        <v>3.0</v>
      </c>
      <c r="AO248" s="108"/>
      <c r="AP248" s="108"/>
      <c r="AQ248" s="108"/>
      <c r="AR248" s="108"/>
      <c r="AS248" s="86">
        <f t="shared" si="5"/>
        <v>112.35</v>
      </c>
      <c r="AT248" s="86">
        <f t="shared" si="6"/>
        <v>1787.35</v>
      </c>
    </row>
    <row r="249" ht="15.75" customHeight="1">
      <c r="A249" s="111">
        <v>44403.0</v>
      </c>
      <c r="B249" s="112" t="s">
        <v>57</v>
      </c>
      <c r="C249" s="112">
        <v>6038546.0</v>
      </c>
      <c r="D249" s="114" t="s">
        <v>76</v>
      </c>
      <c r="E249" s="112" t="s">
        <v>58</v>
      </c>
      <c r="F249" s="107"/>
      <c r="G249" s="108">
        <v>110.0</v>
      </c>
      <c r="H249" s="108"/>
      <c r="I249" s="108">
        <v>13000.0</v>
      </c>
      <c r="J249" s="108">
        <v>27817.0</v>
      </c>
      <c r="K249" s="108">
        <v>1669.02</v>
      </c>
      <c r="L249" s="109" t="s">
        <v>61</v>
      </c>
      <c r="M249" s="108">
        <v>75.0</v>
      </c>
      <c r="N249" s="121">
        <f t="shared" si="1"/>
        <v>1744.02</v>
      </c>
      <c r="O249" s="110"/>
      <c r="P249" s="108">
        <v>225.0</v>
      </c>
      <c r="Q249" s="108"/>
      <c r="R249" s="108">
        <v>77.25</v>
      </c>
      <c r="S249" s="108">
        <v>2.0</v>
      </c>
      <c r="T249" s="108">
        <v>28.0</v>
      </c>
      <c r="U249" s="108">
        <v>32.5</v>
      </c>
      <c r="V249" s="108">
        <v>3.0</v>
      </c>
      <c r="W249" s="108">
        <v>10.6</v>
      </c>
      <c r="X249" s="108"/>
      <c r="Y249" s="121">
        <f t="shared" si="2"/>
        <v>378.35</v>
      </c>
      <c r="Z249" s="121">
        <f t="shared" si="3"/>
        <v>2232.37</v>
      </c>
      <c r="AA249" s="110"/>
      <c r="AB249" s="108"/>
      <c r="AC249" s="108">
        <v>27218.0</v>
      </c>
      <c r="AD249" s="108"/>
      <c r="AE249" s="108">
        <v>0.0</v>
      </c>
      <c r="AF249" s="108">
        <v>1708.08</v>
      </c>
      <c r="AG249" s="109">
        <v>0.0</v>
      </c>
      <c r="AH249" s="121">
        <f t="shared" si="4"/>
        <v>1708.08</v>
      </c>
      <c r="AI249" s="110"/>
      <c r="AJ249" s="108">
        <v>4.75</v>
      </c>
      <c r="AK249" s="108">
        <v>75.0</v>
      </c>
      <c r="AL249" s="108">
        <v>225.0</v>
      </c>
      <c r="AM249" s="108">
        <v>71.1</v>
      </c>
      <c r="AN249" s="108">
        <v>3.0</v>
      </c>
      <c r="AO249" s="108"/>
      <c r="AP249" s="108"/>
      <c r="AQ249" s="108"/>
      <c r="AR249" s="108"/>
      <c r="AS249" s="86">
        <f t="shared" si="5"/>
        <v>378.85</v>
      </c>
      <c r="AT249" s="86">
        <f t="shared" si="6"/>
        <v>2086.93</v>
      </c>
    </row>
    <row r="250" ht="15.75" customHeight="1">
      <c r="A250" s="111">
        <v>44403.0</v>
      </c>
      <c r="B250" s="112" t="s">
        <v>57</v>
      </c>
      <c r="C250" s="112">
        <v>6051224.0</v>
      </c>
      <c r="D250" s="114" t="s">
        <v>75</v>
      </c>
      <c r="E250" s="112" t="s">
        <v>58</v>
      </c>
      <c r="F250" s="107"/>
      <c r="G250" s="108">
        <v>145.0</v>
      </c>
      <c r="H250" s="108"/>
      <c r="I250" s="108">
        <v>47000.0</v>
      </c>
      <c r="J250" s="108">
        <v>11780.0</v>
      </c>
      <c r="K250" s="108">
        <v>706.8</v>
      </c>
      <c r="L250" s="109" t="s">
        <v>62</v>
      </c>
      <c r="M250" s="108">
        <v>25.0</v>
      </c>
      <c r="N250" s="121">
        <f t="shared" si="1"/>
        <v>731.8</v>
      </c>
      <c r="O250" s="110"/>
      <c r="P250" s="108"/>
      <c r="Q250" s="108"/>
      <c r="R250" s="108">
        <v>77.25</v>
      </c>
      <c r="S250" s="108"/>
      <c r="T250" s="108"/>
      <c r="U250" s="108"/>
      <c r="V250" s="108">
        <v>3.0</v>
      </c>
      <c r="W250" s="108">
        <v>10.6</v>
      </c>
      <c r="X250" s="108">
        <v>7.35</v>
      </c>
      <c r="Y250" s="121">
        <f t="shared" si="2"/>
        <v>98.2</v>
      </c>
      <c r="Z250" s="121">
        <f t="shared" si="3"/>
        <v>975</v>
      </c>
      <c r="AA250" s="110"/>
      <c r="AB250" s="108"/>
      <c r="AC250" s="108">
        <v>11655.0</v>
      </c>
      <c r="AD250" s="108"/>
      <c r="AE250" s="108">
        <v>0.0</v>
      </c>
      <c r="AF250" s="108">
        <v>724.3</v>
      </c>
      <c r="AG250" s="109">
        <v>0.0</v>
      </c>
      <c r="AH250" s="121">
        <f t="shared" si="4"/>
        <v>724.3</v>
      </c>
      <c r="AI250" s="110"/>
      <c r="AJ250" s="108">
        <v>4.75</v>
      </c>
      <c r="AK250" s="108">
        <v>73.0</v>
      </c>
      <c r="AL250" s="108"/>
      <c r="AM250" s="108">
        <v>6.1</v>
      </c>
      <c r="AN250" s="108">
        <v>3.0</v>
      </c>
      <c r="AO250" s="108"/>
      <c r="AP250" s="108"/>
      <c r="AQ250" s="108"/>
      <c r="AR250" s="108"/>
      <c r="AS250" s="86">
        <f t="shared" si="5"/>
        <v>86.85</v>
      </c>
      <c r="AT250" s="86">
        <f t="shared" si="6"/>
        <v>811.15</v>
      </c>
    </row>
    <row r="251" ht="15.75" customHeight="1">
      <c r="A251" s="111">
        <v>44403.0</v>
      </c>
      <c r="B251" s="112" t="s">
        <v>57</v>
      </c>
      <c r="C251" s="112">
        <v>6107219.0</v>
      </c>
      <c r="D251" s="114" t="s">
        <v>64</v>
      </c>
      <c r="E251" s="112" t="s">
        <v>58</v>
      </c>
      <c r="F251" s="107"/>
      <c r="G251" s="108">
        <v>135.0</v>
      </c>
      <c r="H251" s="108"/>
      <c r="I251" s="108">
        <v>25000.0</v>
      </c>
      <c r="J251" s="108">
        <v>70039.0</v>
      </c>
      <c r="K251" s="108">
        <v>4202.34</v>
      </c>
      <c r="L251" s="109" t="s">
        <v>60</v>
      </c>
      <c r="M251" s="108">
        <v>50.0</v>
      </c>
      <c r="N251" s="121">
        <f t="shared" si="1"/>
        <v>4252.34</v>
      </c>
      <c r="O251" s="110"/>
      <c r="P251" s="108">
        <v>225.0</v>
      </c>
      <c r="Q251" s="108"/>
      <c r="R251" s="108">
        <v>77.25</v>
      </c>
      <c r="S251" s="108"/>
      <c r="T251" s="108">
        <v>28.0</v>
      </c>
      <c r="U251" s="108">
        <v>32.5</v>
      </c>
      <c r="V251" s="108">
        <v>3.0</v>
      </c>
      <c r="W251" s="108">
        <v>10.6</v>
      </c>
      <c r="X251" s="108"/>
      <c r="Y251" s="121">
        <f t="shared" si="2"/>
        <v>376.35</v>
      </c>
      <c r="Z251" s="121">
        <f t="shared" si="3"/>
        <v>4763.69</v>
      </c>
      <c r="AA251" s="110"/>
      <c r="AB251" s="108"/>
      <c r="AC251" s="108">
        <v>69650.0</v>
      </c>
      <c r="AD251" s="108"/>
      <c r="AE251" s="108">
        <v>0.0</v>
      </c>
      <c r="AF251" s="108">
        <v>4229.0</v>
      </c>
      <c r="AG251" s="109">
        <v>0.0</v>
      </c>
      <c r="AH251" s="121">
        <f t="shared" si="4"/>
        <v>4229</v>
      </c>
      <c r="AI251" s="110"/>
      <c r="AJ251" s="108">
        <v>8.25</v>
      </c>
      <c r="AK251" s="108">
        <v>99.5</v>
      </c>
      <c r="AL251" s="108">
        <v>225.0</v>
      </c>
      <c r="AM251" s="108">
        <v>71.1</v>
      </c>
      <c r="AN251" s="108">
        <v>3.0</v>
      </c>
      <c r="AO251" s="108"/>
      <c r="AP251" s="108"/>
      <c r="AQ251" s="108"/>
      <c r="AR251" s="108"/>
      <c r="AS251" s="86">
        <f t="shared" si="5"/>
        <v>406.85</v>
      </c>
      <c r="AT251" s="86">
        <f t="shared" si="6"/>
        <v>4635.85</v>
      </c>
    </row>
    <row r="252" ht="15.75" customHeight="1">
      <c r="A252" s="111">
        <v>44403.0</v>
      </c>
      <c r="B252" s="112" t="s">
        <v>57</v>
      </c>
      <c r="C252" s="112">
        <v>5636749.0</v>
      </c>
      <c r="D252" s="114" t="s">
        <v>75</v>
      </c>
      <c r="E252" s="112" t="s">
        <v>58</v>
      </c>
      <c r="F252" s="107"/>
      <c r="G252" s="108">
        <v>135.0</v>
      </c>
      <c r="H252" s="108"/>
      <c r="I252" s="108"/>
      <c r="J252" s="108">
        <v>60780.0</v>
      </c>
      <c r="K252" s="108">
        <v>3646.8</v>
      </c>
      <c r="L252" s="109" t="s">
        <v>61</v>
      </c>
      <c r="M252" s="108">
        <v>75.0</v>
      </c>
      <c r="N252" s="121">
        <f t="shared" si="1"/>
        <v>3721.8</v>
      </c>
      <c r="O252" s="110"/>
      <c r="P252" s="108"/>
      <c r="Q252" s="108"/>
      <c r="R252" s="108">
        <v>77.25</v>
      </c>
      <c r="S252" s="108">
        <v>2.0</v>
      </c>
      <c r="T252" s="108">
        <v>28.0</v>
      </c>
      <c r="U252" s="108">
        <v>32.5</v>
      </c>
      <c r="V252" s="108">
        <v>3.0</v>
      </c>
      <c r="W252" s="108">
        <v>10.6</v>
      </c>
      <c r="X252" s="108"/>
      <c r="Y252" s="121">
        <f t="shared" si="2"/>
        <v>153.35</v>
      </c>
      <c r="Z252" s="121">
        <f t="shared" si="3"/>
        <v>4010.15</v>
      </c>
      <c r="AA252" s="110"/>
      <c r="AB252" s="108"/>
      <c r="AC252" s="108"/>
      <c r="AD252" s="108"/>
      <c r="AE252" s="108">
        <v>0.0</v>
      </c>
      <c r="AF252" s="108"/>
      <c r="AG252" s="109">
        <v>0.0</v>
      </c>
      <c r="AH252" s="121" t="str">
        <f t="shared" si="4"/>
        <v/>
      </c>
      <c r="AI252" s="110"/>
      <c r="AJ252" s="108">
        <v>4.75</v>
      </c>
      <c r="AK252" s="108">
        <v>95.0</v>
      </c>
      <c r="AL252" s="108"/>
      <c r="AM252" s="108">
        <v>108.1</v>
      </c>
      <c r="AN252" s="108">
        <v>3.0</v>
      </c>
      <c r="AO252" s="108"/>
      <c r="AP252" s="108"/>
      <c r="AQ252" s="108"/>
      <c r="AR252" s="108"/>
      <c r="AS252" s="86">
        <f t="shared" si="5"/>
        <v>210.85</v>
      </c>
      <c r="AT252" s="86">
        <f t="shared" si="6"/>
        <v>210.85</v>
      </c>
    </row>
    <row r="253" ht="15.75" customHeight="1">
      <c r="A253" s="111">
        <v>44403.0</v>
      </c>
      <c r="B253" s="112" t="s">
        <v>57</v>
      </c>
      <c r="C253" s="112">
        <v>5277310.0</v>
      </c>
      <c r="D253" s="114" t="s">
        <v>79</v>
      </c>
      <c r="E253" s="112" t="s">
        <v>58</v>
      </c>
      <c r="F253" s="107"/>
      <c r="G253" s="108">
        <v>50.0</v>
      </c>
      <c r="H253" s="108"/>
      <c r="I253" s="108"/>
      <c r="J253" s="108">
        <v>17799.0</v>
      </c>
      <c r="K253" s="108"/>
      <c r="L253" s="109">
        <v>0.0</v>
      </c>
      <c r="M253" s="108"/>
      <c r="N253" s="121">
        <f t="shared" si="1"/>
        <v>0</v>
      </c>
      <c r="O253" s="110"/>
      <c r="P253" s="108"/>
      <c r="Q253" s="108"/>
      <c r="R253" s="108">
        <v>85.25</v>
      </c>
      <c r="S253" s="108">
        <v>2.0</v>
      </c>
      <c r="T253" s="108"/>
      <c r="U253" s="108"/>
      <c r="V253" s="108">
        <v>3.0</v>
      </c>
      <c r="W253" s="108">
        <v>10.6</v>
      </c>
      <c r="X253" s="108">
        <v>7.35</v>
      </c>
      <c r="Y253" s="121">
        <f t="shared" si="2"/>
        <v>108.2</v>
      </c>
      <c r="Z253" s="121">
        <f t="shared" si="3"/>
        <v>158.2</v>
      </c>
      <c r="AA253" s="110"/>
      <c r="AB253" s="108"/>
      <c r="AC253" s="108"/>
      <c r="AD253" s="108"/>
      <c r="AE253" s="108">
        <v>0.0</v>
      </c>
      <c r="AF253" s="108"/>
      <c r="AG253" s="109">
        <v>0.0</v>
      </c>
      <c r="AH253" s="121" t="str">
        <f t="shared" si="4"/>
        <v/>
      </c>
      <c r="AI253" s="110"/>
      <c r="AJ253" s="108">
        <v>4.75</v>
      </c>
      <c r="AK253" s="108">
        <v>101.0</v>
      </c>
      <c r="AL253" s="108"/>
      <c r="AM253" s="108">
        <v>1.6</v>
      </c>
      <c r="AN253" s="108">
        <v>3.0</v>
      </c>
      <c r="AO253" s="108"/>
      <c r="AP253" s="108"/>
      <c r="AQ253" s="108"/>
      <c r="AR253" s="108"/>
      <c r="AS253" s="86">
        <f t="shared" si="5"/>
        <v>110.35</v>
      </c>
      <c r="AT253" s="86">
        <f t="shared" si="6"/>
        <v>110.35</v>
      </c>
    </row>
    <row r="254" ht="15.75" customHeight="1">
      <c r="A254" s="111">
        <v>44403.0</v>
      </c>
      <c r="B254" s="112" t="s">
        <v>57</v>
      </c>
      <c r="C254" s="112">
        <v>5360386.0</v>
      </c>
      <c r="D254" s="114" t="s">
        <v>66</v>
      </c>
      <c r="E254" s="112" t="s">
        <v>58</v>
      </c>
      <c r="F254" s="107"/>
      <c r="G254" s="108">
        <v>50.0</v>
      </c>
      <c r="H254" s="108"/>
      <c r="I254" s="108"/>
      <c r="J254" s="108">
        <v>65925.0</v>
      </c>
      <c r="K254" s="108">
        <v>3955.5</v>
      </c>
      <c r="L254" s="109" t="s">
        <v>60</v>
      </c>
      <c r="M254" s="108">
        <v>50.0</v>
      </c>
      <c r="N254" s="121">
        <f t="shared" si="1"/>
        <v>4005.5</v>
      </c>
      <c r="O254" s="110"/>
      <c r="P254" s="108"/>
      <c r="Q254" s="108"/>
      <c r="R254" s="108">
        <v>77.25</v>
      </c>
      <c r="S254" s="108">
        <v>2.0</v>
      </c>
      <c r="T254" s="108">
        <v>28.0</v>
      </c>
      <c r="U254" s="108">
        <v>32.5</v>
      </c>
      <c r="V254" s="108">
        <v>3.0</v>
      </c>
      <c r="W254" s="108">
        <v>10.6</v>
      </c>
      <c r="X254" s="108"/>
      <c r="Y254" s="121">
        <f t="shared" si="2"/>
        <v>153.35</v>
      </c>
      <c r="Z254" s="121">
        <f t="shared" si="3"/>
        <v>4208.85</v>
      </c>
      <c r="AA254" s="110"/>
      <c r="AB254" s="108"/>
      <c r="AC254" s="108"/>
      <c r="AD254" s="108"/>
      <c r="AE254" s="108">
        <v>0.0</v>
      </c>
      <c r="AF254" s="108"/>
      <c r="AG254" s="109">
        <v>0.0</v>
      </c>
      <c r="AH254" s="121" t="str">
        <f t="shared" si="4"/>
        <v/>
      </c>
      <c r="AI254" s="110"/>
      <c r="AJ254" s="108">
        <v>4.75</v>
      </c>
      <c r="AK254" s="108">
        <v>74.0</v>
      </c>
      <c r="AL254" s="108"/>
      <c r="AM254" s="108"/>
      <c r="AN254" s="108"/>
      <c r="AO254" s="108"/>
      <c r="AP254" s="108"/>
      <c r="AQ254" s="108"/>
      <c r="AR254" s="108"/>
      <c r="AS254" s="86">
        <f t="shared" si="5"/>
        <v>78.75</v>
      </c>
      <c r="AT254" s="86">
        <f t="shared" si="6"/>
        <v>78.75</v>
      </c>
    </row>
    <row r="255" ht="15.75" customHeight="1">
      <c r="A255" s="111">
        <v>44403.0</v>
      </c>
      <c r="B255" s="112" t="s">
        <v>57</v>
      </c>
      <c r="C255" s="112">
        <v>5365316.0</v>
      </c>
      <c r="D255" s="114" t="s">
        <v>80</v>
      </c>
      <c r="E255" s="112" t="s">
        <v>59</v>
      </c>
      <c r="F255" s="107"/>
      <c r="G255" s="108">
        <v>135.0</v>
      </c>
      <c r="H255" s="108"/>
      <c r="I255" s="108"/>
      <c r="J255" s="108">
        <v>21990.0</v>
      </c>
      <c r="K255" s="108"/>
      <c r="L255" s="109">
        <v>0.0</v>
      </c>
      <c r="M255" s="108"/>
      <c r="N255" s="121">
        <f t="shared" si="1"/>
        <v>0</v>
      </c>
      <c r="O255" s="110"/>
      <c r="P255" s="108"/>
      <c r="Q255" s="108"/>
      <c r="R255" s="108">
        <v>85.25</v>
      </c>
      <c r="S255" s="108">
        <v>2.0</v>
      </c>
      <c r="T255" s="108">
        <v>28.0</v>
      </c>
      <c r="U255" s="108">
        <v>32.5</v>
      </c>
      <c r="V255" s="108">
        <v>3.0</v>
      </c>
      <c r="W255" s="108">
        <v>10.6</v>
      </c>
      <c r="X255" s="108"/>
      <c r="Y255" s="121">
        <f t="shared" si="2"/>
        <v>161.35</v>
      </c>
      <c r="Z255" s="121">
        <f t="shared" si="3"/>
        <v>296.35</v>
      </c>
      <c r="AA255" s="110"/>
      <c r="AB255" s="108"/>
      <c r="AC255" s="108">
        <v>21990.0</v>
      </c>
      <c r="AD255" s="108"/>
      <c r="AE255" s="108">
        <v>0.0</v>
      </c>
      <c r="AF255" s="108">
        <v>1369.4</v>
      </c>
      <c r="AG255" s="109">
        <v>0.0</v>
      </c>
      <c r="AH255" s="121">
        <f t="shared" si="4"/>
        <v>1369.4</v>
      </c>
      <c r="AI255" s="110"/>
      <c r="AJ255" s="108">
        <v>4.75</v>
      </c>
      <c r="AK255" s="108">
        <v>103.0</v>
      </c>
      <c r="AL255" s="108"/>
      <c r="AM255" s="108">
        <v>61.1</v>
      </c>
      <c r="AN255" s="108">
        <v>3.0</v>
      </c>
      <c r="AO255" s="108"/>
      <c r="AP255" s="108"/>
      <c r="AQ255" s="108"/>
      <c r="AR255" s="108"/>
      <c r="AS255" s="86">
        <f t="shared" si="5"/>
        <v>171.85</v>
      </c>
      <c r="AT255" s="86">
        <f t="shared" si="6"/>
        <v>1541.25</v>
      </c>
    </row>
    <row r="256" ht="15.75" customHeight="1">
      <c r="A256" s="111">
        <v>44403.0</v>
      </c>
      <c r="B256" s="112" t="s">
        <v>57</v>
      </c>
      <c r="C256" s="112">
        <v>5507426.0</v>
      </c>
      <c r="D256" s="114" t="s">
        <v>68</v>
      </c>
      <c r="E256" s="112" t="s">
        <v>58</v>
      </c>
      <c r="F256" s="107"/>
      <c r="G256" s="108">
        <v>125.0</v>
      </c>
      <c r="H256" s="108"/>
      <c r="I256" s="108">
        <v>48000.0</v>
      </c>
      <c r="J256" s="108">
        <v>112123.0</v>
      </c>
      <c r="K256" s="108">
        <v>6727.38</v>
      </c>
      <c r="L256" s="109">
        <v>0.0</v>
      </c>
      <c r="M256" s="108">
        <v>25.0</v>
      </c>
      <c r="N256" s="121">
        <f t="shared" si="1"/>
        <v>6752.38</v>
      </c>
      <c r="O256" s="110"/>
      <c r="P256" s="108"/>
      <c r="Q256" s="108"/>
      <c r="R256" s="108">
        <v>85.25</v>
      </c>
      <c r="S256" s="108">
        <v>2.0</v>
      </c>
      <c r="T256" s="108"/>
      <c r="U256" s="108"/>
      <c r="V256" s="108">
        <v>3.0</v>
      </c>
      <c r="W256" s="108">
        <v>10.6</v>
      </c>
      <c r="X256" s="108">
        <v>7.35</v>
      </c>
      <c r="Y256" s="121">
        <f t="shared" si="2"/>
        <v>108.2</v>
      </c>
      <c r="Z256" s="121">
        <f t="shared" si="3"/>
        <v>6985.58</v>
      </c>
      <c r="AA256" s="110"/>
      <c r="AB256" s="108"/>
      <c r="AC256" s="108">
        <v>111998.0</v>
      </c>
      <c r="AD256" s="108"/>
      <c r="AE256" s="108">
        <v>0.0</v>
      </c>
      <c r="AF256" s="108">
        <v>6744.88</v>
      </c>
      <c r="AG256" s="109">
        <v>0.0</v>
      </c>
      <c r="AH256" s="121">
        <f t="shared" si="4"/>
        <v>6744.88</v>
      </c>
      <c r="AI256" s="110"/>
      <c r="AJ256" s="108">
        <v>4.75</v>
      </c>
      <c r="AK256" s="108">
        <v>103.0</v>
      </c>
      <c r="AL256" s="108"/>
      <c r="AM256" s="108">
        <v>1.6</v>
      </c>
      <c r="AN256" s="108">
        <v>3.0</v>
      </c>
      <c r="AO256" s="108"/>
      <c r="AP256" s="108"/>
      <c r="AQ256" s="108"/>
      <c r="AR256" s="108"/>
      <c r="AS256" s="86">
        <f t="shared" si="5"/>
        <v>112.35</v>
      </c>
      <c r="AT256" s="86">
        <f t="shared" si="6"/>
        <v>6857.23</v>
      </c>
    </row>
    <row r="257" ht="15.75" customHeight="1">
      <c r="A257" s="111">
        <v>44403.0</v>
      </c>
      <c r="B257" s="112" t="s">
        <v>57</v>
      </c>
      <c r="C257" s="112">
        <v>5576673.0</v>
      </c>
      <c r="D257" s="114" t="s">
        <v>81</v>
      </c>
      <c r="E257" s="112" t="s">
        <v>58</v>
      </c>
      <c r="F257" s="107"/>
      <c r="G257" s="108">
        <v>56.0</v>
      </c>
      <c r="H257" s="108"/>
      <c r="I257" s="108"/>
      <c r="J257" s="108">
        <v>36967.0</v>
      </c>
      <c r="K257" s="108">
        <v>2218.02</v>
      </c>
      <c r="L257" s="109" t="s">
        <v>61</v>
      </c>
      <c r="M257" s="108">
        <v>75.0</v>
      </c>
      <c r="N257" s="121">
        <f t="shared" si="1"/>
        <v>2293.02</v>
      </c>
      <c r="O257" s="110"/>
      <c r="P257" s="108">
        <v>225.0</v>
      </c>
      <c r="Q257" s="108"/>
      <c r="R257" s="108">
        <v>77.25</v>
      </c>
      <c r="S257" s="108"/>
      <c r="T257" s="108">
        <v>28.0</v>
      </c>
      <c r="U257" s="108">
        <v>32.5</v>
      </c>
      <c r="V257" s="108">
        <v>3.0</v>
      </c>
      <c r="W257" s="108">
        <v>10.6</v>
      </c>
      <c r="X257" s="108"/>
      <c r="Y257" s="121">
        <f t="shared" si="2"/>
        <v>376.35</v>
      </c>
      <c r="Z257" s="121">
        <f t="shared" si="3"/>
        <v>2725.37</v>
      </c>
      <c r="AA257" s="110"/>
      <c r="AB257" s="108"/>
      <c r="AC257" s="108">
        <v>36468.0</v>
      </c>
      <c r="AD257" s="108"/>
      <c r="AE257" s="108">
        <v>0.0</v>
      </c>
      <c r="AF257" s="108">
        <v>2263.08</v>
      </c>
      <c r="AG257" s="109">
        <v>0.0</v>
      </c>
      <c r="AH257" s="121">
        <f t="shared" si="4"/>
        <v>2263.08</v>
      </c>
      <c r="AI257" s="110"/>
      <c r="AJ257" s="108">
        <v>4.75</v>
      </c>
      <c r="AK257" s="108">
        <v>93.0</v>
      </c>
      <c r="AL257" s="108">
        <v>225.0</v>
      </c>
      <c r="AM257" s="108">
        <v>71.1</v>
      </c>
      <c r="AN257" s="108">
        <v>3.0</v>
      </c>
      <c r="AO257" s="108"/>
      <c r="AP257" s="108"/>
      <c r="AQ257" s="108"/>
      <c r="AR257" s="108"/>
      <c r="AS257" s="86">
        <f t="shared" si="5"/>
        <v>396.85</v>
      </c>
      <c r="AT257" s="86">
        <f t="shared" si="6"/>
        <v>2659.93</v>
      </c>
    </row>
    <row r="258" ht="15.75" customHeight="1">
      <c r="A258" s="111">
        <v>44403.0</v>
      </c>
      <c r="B258" s="112" t="s">
        <v>57</v>
      </c>
      <c r="C258" s="112">
        <v>5637800.0</v>
      </c>
      <c r="D258" s="114" t="s">
        <v>82</v>
      </c>
      <c r="E258" s="112" t="s">
        <v>58</v>
      </c>
      <c r="F258" s="107"/>
      <c r="G258" s="108">
        <v>135.0</v>
      </c>
      <c r="H258" s="108"/>
      <c r="I258" s="108"/>
      <c r="J258" s="108">
        <v>13105.0</v>
      </c>
      <c r="K258" s="108"/>
      <c r="L258" s="109">
        <v>0.0</v>
      </c>
      <c r="M258" s="108"/>
      <c r="N258" s="121">
        <f t="shared" si="1"/>
        <v>0</v>
      </c>
      <c r="O258" s="110"/>
      <c r="P258" s="108"/>
      <c r="Q258" s="108"/>
      <c r="R258" s="108">
        <v>85.25</v>
      </c>
      <c r="S258" s="108">
        <v>2.0</v>
      </c>
      <c r="T258" s="108">
        <v>28.0</v>
      </c>
      <c r="U258" s="108">
        <v>32.5</v>
      </c>
      <c r="V258" s="108">
        <v>3.0</v>
      </c>
      <c r="W258" s="108">
        <v>10.6</v>
      </c>
      <c r="X258" s="108"/>
      <c r="Y258" s="121">
        <f t="shared" si="2"/>
        <v>161.35</v>
      </c>
      <c r="Z258" s="121">
        <f t="shared" si="3"/>
        <v>296.35</v>
      </c>
      <c r="AA258" s="110"/>
      <c r="AB258" s="108"/>
      <c r="AC258" s="108"/>
      <c r="AD258" s="108"/>
      <c r="AE258" s="108">
        <v>0.0</v>
      </c>
      <c r="AF258" s="108"/>
      <c r="AG258" s="109">
        <v>0.0</v>
      </c>
      <c r="AH258" s="121" t="str">
        <f t="shared" si="4"/>
        <v/>
      </c>
      <c r="AI258" s="110"/>
      <c r="AJ258" s="108">
        <v>4.75</v>
      </c>
      <c r="AK258" s="108">
        <v>103.0</v>
      </c>
      <c r="AL258" s="108"/>
      <c r="AM258" s="108">
        <v>61.1</v>
      </c>
      <c r="AN258" s="108">
        <v>3.0</v>
      </c>
      <c r="AO258" s="108"/>
      <c r="AP258" s="108"/>
      <c r="AQ258" s="108"/>
      <c r="AR258" s="108"/>
      <c r="AS258" s="86">
        <f t="shared" si="5"/>
        <v>171.85</v>
      </c>
      <c r="AT258" s="86">
        <f t="shared" si="6"/>
        <v>171.85</v>
      </c>
    </row>
    <row r="259" ht="15.75" customHeight="1">
      <c r="A259" s="111">
        <v>44403.0</v>
      </c>
      <c r="B259" s="112" t="s">
        <v>57</v>
      </c>
      <c r="C259" s="112">
        <v>5641157.0</v>
      </c>
      <c r="D259" s="114" t="s">
        <v>83</v>
      </c>
      <c r="E259" s="112" t="s">
        <v>58</v>
      </c>
      <c r="F259" s="107"/>
      <c r="G259" s="108">
        <v>110.0</v>
      </c>
      <c r="H259" s="108"/>
      <c r="I259" s="108"/>
      <c r="J259" s="108">
        <v>45000.0</v>
      </c>
      <c r="K259" s="108">
        <v>2700.0</v>
      </c>
      <c r="L259" s="109" t="s">
        <v>60</v>
      </c>
      <c r="M259" s="108">
        <v>50.0</v>
      </c>
      <c r="N259" s="121">
        <f t="shared" si="1"/>
        <v>2750</v>
      </c>
      <c r="O259" s="110"/>
      <c r="P259" s="108"/>
      <c r="Q259" s="108"/>
      <c r="R259" s="108">
        <v>77.25</v>
      </c>
      <c r="S259" s="108"/>
      <c r="T259" s="108"/>
      <c r="U259" s="108"/>
      <c r="V259" s="108">
        <v>3.0</v>
      </c>
      <c r="W259" s="108">
        <v>10.6</v>
      </c>
      <c r="X259" s="108">
        <v>7.35</v>
      </c>
      <c r="Y259" s="121">
        <f t="shared" si="2"/>
        <v>98.2</v>
      </c>
      <c r="Z259" s="121">
        <f t="shared" si="3"/>
        <v>2958.2</v>
      </c>
      <c r="AA259" s="110"/>
      <c r="AB259" s="108"/>
      <c r="AC259" s="108">
        <v>44936.0</v>
      </c>
      <c r="AD259" s="108"/>
      <c r="AE259" s="108">
        <v>0.0</v>
      </c>
      <c r="AF259" s="108">
        <v>2746.16</v>
      </c>
      <c r="AG259" s="109">
        <v>0.0</v>
      </c>
      <c r="AH259" s="121">
        <f t="shared" si="4"/>
        <v>2746.16</v>
      </c>
      <c r="AI259" s="110"/>
      <c r="AJ259" s="108">
        <v>4.75</v>
      </c>
      <c r="AK259" s="108">
        <v>93.0</v>
      </c>
      <c r="AL259" s="108"/>
      <c r="AM259" s="108">
        <v>26.1</v>
      </c>
      <c r="AN259" s="108">
        <v>3.0</v>
      </c>
      <c r="AO259" s="108"/>
      <c r="AP259" s="108"/>
      <c r="AQ259" s="108"/>
      <c r="AR259" s="108"/>
      <c r="AS259" s="86">
        <f t="shared" si="5"/>
        <v>126.85</v>
      </c>
      <c r="AT259" s="86">
        <f t="shared" si="6"/>
        <v>2873.01</v>
      </c>
    </row>
    <row r="260" ht="15.75" customHeight="1">
      <c r="A260" s="111">
        <v>44403.0</v>
      </c>
      <c r="B260" s="112" t="s">
        <v>57</v>
      </c>
      <c r="C260" s="112">
        <v>5684033.0</v>
      </c>
      <c r="D260" s="114" t="s">
        <v>84</v>
      </c>
      <c r="E260" s="112" t="s">
        <v>59</v>
      </c>
      <c r="F260" s="107"/>
      <c r="G260" s="108">
        <v>135.0</v>
      </c>
      <c r="H260" s="108"/>
      <c r="I260" s="108"/>
      <c r="J260" s="108">
        <v>21990.0</v>
      </c>
      <c r="K260" s="108">
        <v>1319.4</v>
      </c>
      <c r="L260" s="109" t="s">
        <v>60</v>
      </c>
      <c r="M260" s="108">
        <v>50.0</v>
      </c>
      <c r="N260" s="121">
        <f t="shared" si="1"/>
        <v>1369.4</v>
      </c>
      <c r="O260" s="110"/>
      <c r="P260" s="108"/>
      <c r="Q260" s="108"/>
      <c r="R260" s="108">
        <v>85.25</v>
      </c>
      <c r="S260" s="108">
        <v>2.0</v>
      </c>
      <c r="T260" s="108"/>
      <c r="U260" s="108"/>
      <c r="V260" s="108">
        <v>3.0</v>
      </c>
      <c r="W260" s="108">
        <v>10.6</v>
      </c>
      <c r="X260" s="108">
        <v>7.35</v>
      </c>
      <c r="Y260" s="121">
        <f t="shared" si="2"/>
        <v>108.2</v>
      </c>
      <c r="Z260" s="121">
        <f t="shared" si="3"/>
        <v>1612.6</v>
      </c>
      <c r="AA260" s="110"/>
      <c r="AB260" s="108"/>
      <c r="AC260" s="108">
        <v>14314.0</v>
      </c>
      <c r="AD260" s="108"/>
      <c r="AE260" s="108">
        <v>0.0</v>
      </c>
      <c r="AF260" s="108">
        <v>908.84</v>
      </c>
      <c r="AG260" s="109">
        <v>0.0</v>
      </c>
      <c r="AH260" s="121">
        <f t="shared" si="4"/>
        <v>908.84</v>
      </c>
      <c r="AI260" s="110"/>
      <c r="AJ260" s="108">
        <v>4.75</v>
      </c>
      <c r="AK260" s="108">
        <v>103.0</v>
      </c>
      <c r="AL260" s="108">
        <v>225.0</v>
      </c>
      <c r="AM260" s="108">
        <v>61.1</v>
      </c>
      <c r="AN260" s="108">
        <v>3.0</v>
      </c>
      <c r="AO260" s="108"/>
      <c r="AP260" s="108"/>
      <c r="AQ260" s="108"/>
      <c r="AR260" s="108"/>
      <c r="AS260" s="86">
        <f t="shared" si="5"/>
        <v>396.85</v>
      </c>
      <c r="AT260" s="86">
        <f t="shared" si="6"/>
        <v>1305.69</v>
      </c>
    </row>
    <row r="261" ht="15.75" customHeight="1">
      <c r="A261" s="111">
        <v>44403.0</v>
      </c>
      <c r="B261" s="112" t="s">
        <v>57</v>
      </c>
      <c r="C261" s="112">
        <v>5707035.0</v>
      </c>
      <c r="D261" s="114" t="s">
        <v>66</v>
      </c>
      <c r="E261" s="112" t="s">
        <v>58</v>
      </c>
      <c r="F261" s="107"/>
      <c r="G261" s="108">
        <v>50.0</v>
      </c>
      <c r="H261" s="108"/>
      <c r="I261" s="108"/>
      <c r="J261" s="108">
        <v>28390.0</v>
      </c>
      <c r="K261" s="108"/>
      <c r="L261" s="109">
        <v>0.0</v>
      </c>
      <c r="M261" s="108"/>
      <c r="N261" s="121">
        <f t="shared" si="1"/>
        <v>0</v>
      </c>
      <c r="O261" s="110"/>
      <c r="P261" s="108"/>
      <c r="Q261" s="108"/>
      <c r="R261" s="108">
        <v>77.25</v>
      </c>
      <c r="S261" s="108">
        <v>2.0</v>
      </c>
      <c r="T261" s="108">
        <v>28.0</v>
      </c>
      <c r="U261" s="108">
        <v>32.5</v>
      </c>
      <c r="V261" s="108">
        <v>3.0</v>
      </c>
      <c r="W261" s="108">
        <v>10.6</v>
      </c>
      <c r="X261" s="108"/>
      <c r="Y261" s="121">
        <f t="shared" si="2"/>
        <v>153.35</v>
      </c>
      <c r="Z261" s="121">
        <f t="shared" si="3"/>
        <v>203.35</v>
      </c>
      <c r="AA261" s="110"/>
      <c r="AB261" s="108"/>
      <c r="AC261" s="108"/>
      <c r="AD261" s="108"/>
      <c r="AE261" s="108">
        <v>0.0</v>
      </c>
      <c r="AF261" s="108"/>
      <c r="AG261" s="109">
        <v>0.0</v>
      </c>
      <c r="AH261" s="121" t="str">
        <f t="shared" si="4"/>
        <v/>
      </c>
      <c r="AI261" s="110"/>
      <c r="AJ261" s="108">
        <v>4.75</v>
      </c>
      <c r="AK261" s="108">
        <v>95.0</v>
      </c>
      <c r="AL261" s="108"/>
      <c r="AM261" s="108">
        <v>61.1</v>
      </c>
      <c r="AN261" s="108">
        <v>3.0</v>
      </c>
      <c r="AO261" s="108"/>
      <c r="AP261" s="108"/>
      <c r="AQ261" s="108"/>
      <c r="AR261" s="108"/>
      <c r="AS261" s="86">
        <f t="shared" si="5"/>
        <v>163.85</v>
      </c>
      <c r="AT261" s="86">
        <f t="shared" si="6"/>
        <v>163.85</v>
      </c>
    </row>
    <row r="262" ht="15.75" customHeight="1">
      <c r="A262" s="111">
        <v>44403.0</v>
      </c>
      <c r="B262" s="112" t="s">
        <v>57</v>
      </c>
      <c r="C262" s="112">
        <v>5756326.0</v>
      </c>
      <c r="D262" s="114" t="s">
        <v>85</v>
      </c>
      <c r="E262" s="112" t="s">
        <v>58</v>
      </c>
      <c r="F262" s="107"/>
      <c r="G262" s="108">
        <v>135.0</v>
      </c>
      <c r="H262" s="108"/>
      <c r="I262" s="108">
        <v>17700.0</v>
      </c>
      <c r="J262" s="108">
        <v>17038.0</v>
      </c>
      <c r="K262" s="108">
        <v>1022.28</v>
      </c>
      <c r="L262" s="109" t="s">
        <v>61</v>
      </c>
      <c r="M262" s="108">
        <v>75.0</v>
      </c>
      <c r="N262" s="121">
        <f t="shared" si="1"/>
        <v>1097.28</v>
      </c>
      <c r="O262" s="110"/>
      <c r="P262" s="108">
        <v>225.0</v>
      </c>
      <c r="Q262" s="108"/>
      <c r="R262" s="108">
        <v>85.25</v>
      </c>
      <c r="S262" s="108">
        <v>2.0</v>
      </c>
      <c r="T262" s="108">
        <v>28.0</v>
      </c>
      <c r="U262" s="108">
        <v>32.5</v>
      </c>
      <c r="V262" s="108">
        <v>3.0</v>
      </c>
      <c r="W262" s="108">
        <v>10.6</v>
      </c>
      <c r="X262" s="108"/>
      <c r="Y262" s="121">
        <f t="shared" si="2"/>
        <v>386.35</v>
      </c>
      <c r="Z262" s="121">
        <f t="shared" si="3"/>
        <v>1618.63</v>
      </c>
      <c r="AA262" s="110"/>
      <c r="AB262" s="108"/>
      <c r="AC262" s="108">
        <v>16888.0</v>
      </c>
      <c r="AD262" s="108"/>
      <c r="AE262" s="108">
        <v>0.0</v>
      </c>
      <c r="AF262" s="108">
        <v>1088.28</v>
      </c>
      <c r="AG262" s="109">
        <v>0.0</v>
      </c>
      <c r="AH262" s="121">
        <f t="shared" si="4"/>
        <v>1088.28</v>
      </c>
      <c r="AI262" s="110"/>
      <c r="AJ262" s="108">
        <v>4.75</v>
      </c>
      <c r="AK262" s="108">
        <v>103.0</v>
      </c>
      <c r="AL262" s="108">
        <v>225.0</v>
      </c>
      <c r="AM262" s="108">
        <v>71.1</v>
      </c>
      <c r="AN262" s="108">
        <v>3.0</v>
      </c>
      <c r="AO262" s="108"/>
      <c r="AP262" s="108"/>
      <c r="AQ262" s="108"/>
      <c r="AR262" s="108"/>
      <c r="AS262" s="86">
        <f t="shared" si="5"/>
        <v>406.85</v>
      </c>
      <c r="AT262" s="86">
        <f t="shared" si="6"/>
        <v>1495.13</v>
      </c>
    </row>
    <row r="263" ht="15.75" customHeight="1">
      <c r="A263" s="111">
        <v>44403.0</v>
      </c>
      <c r="B263" s="112" t="s">
        <v>57</v>
      </c>
      <c r="C263" s="112">
        <v>5836569.0</v>
      </c>
      <c r="D263" s="114" t="s">
        <v>85</v>
      </c>
      <c r="E263" s="112" t="s">
        <v>58</v>
      </c>
      <c r="F263" s="107"/>
      <c r="G263" s="108">
        <v>135.0</v>
      </c>
      <c r="H263" s="108"/>
      <c r="I263" s="108">
        <v>51000.0</v>
      </c>
      <c r="J263" s="108">
        <v>37783.0</v>
      </c>
      <c r="K263" s="108">
        <v>2263.98</v>
      </c>
      <c r="L263" s="109" t="s">
        <v>60</v>
      </c>
      <c r="M263" s="108">
        <v>50.0</v>
      </c>
      <c r="N263" s="121">
        <f t="shared" si="1"/>
        <v>2313.98</v>
      </c>
      <c r="O263" s="110"/>
      <c r="P263" s="108"/>
      <c r="Q263" s="108"/>
      <c r="R263" s="108">
        <v>77.25</v>
      </c>
      <c r="S263" s="108">
        <v>2.0</v>
      </c>
      <c r="T263" s="108"/>
      <c r="U263" s="108"/>
      <c r="V263" s="108">
        <v>3.0</v>
      </c>
      <c r="W263" s="108">
        <v>10.6</v>
      </c>
      <c r="X263" s="108">
        <v>7.35</v>
      </c>
      <c r="Y263" s="121">
        <f t="shared" si="2"/>
        <v>100.2</v>
      </c>
      <c r="Z263" s="121">
        <f t="shared" si="3"/>
        <v>2549.18</v>
      </c>
      <c r="AA263" s="110"/>
      <c r="AB263" s="108"/>
      <c r="AC263" s="108"/>
      <c r="AD263" s="108"/>
      <c r="AE263" s="108">
        <v>0.0</v>
      </c>
      <c r="AF263" s="108"/>
      <c r="AG263" s="109">
        <v>0.0</v>
      </c>
      <c r="AH263" s="121" t="str">
        <f t="shared" si="4"/>
        <v/>
      </c>
      <c r="AI263" s="110"/>
      <c r="AJ263" s="108">
        <v>4.75</v>
      </c>
      <c r="AK263" s="108">
        <v>95.0</v>
      </c>
      <c r="AL263" s="108"/>
      <c r="AM263" s="108">
        <v>1.6</v>
      </c>
      <c r="AN263" s="108">
        <v>3.0</v>
      </c>
      <c r="AO263" s="108"/>
      <c r="AP263" s="108"/>
      <c r="AQ263" s="108"/>
      <c r="AR263" s="108"/>
      <c r="AS263" s="86">
        <f t="shared" si="5"/>
        <v>104.35</v>
      </c>
      <c r="AT263" s="86">
        <f t="shared" si="6"/>
        <v>104.35</v>
      </c>
    </row>
    <row r="264" ht="15.75" customHeight="1">
      <c r="A264" s="111">
        <v>44403.0</v>
      </c>
      <c r="B264" s="112" t="s">
        <v>57</v>
      </c>
      <c r="C264" s="112">
        <v>5846831.0</v>
      </c>
      <c r="D264" s="114" t="s">
        <v>81</v>
      </c>
      <c r="E264" s="112" t="s">
        <v>58</v>
      </c>
      <c r="F264" s="107"/>
      <c r="G264" s="108">
        <v>50.0</v>
      </c>
      <c r="H264" s="108"/>
      <c r="I264" s="108">
        <v>18006.0</v>
      </c>
      <c r="J264" s="108">
        <v>8350.0</v>
      </c>
      <c r="K264" s="108"/>
      <c r="L264" s="109">
        <v>0.0</v>
      </c>
      <c r="M264" s="108"/>
      <c r="N264" s="121">
        <f t="shared" si="1"/>
        <v>0</v>
      </c>
      <c r="O264" s="110"/>
      <c r="P264" s="108"/>
      <c r="Q264" s="108"/>
      <c r="R264" s="108">
        <v>77.25</v>
      </c>
      <c r="S264" s="108">
        <v>2.0</v>
      </c>
      <c r="T264" s="108"/>
      <c r="U264" s="108"/>
      <c r="V264" s="108">
        <v>3.0</v>
      </c>
      <c r="W264" s="108">
        <v>10.6</v>
      </c>
      <c r="X264" s="108">
        <v>7.35</v>
      </c>
      <c r="Y264" s="121">
        <f t="shared" si="2"/>
        <v>100.2</v>
      </c>
      <c r="Z264" s="121">
        <f t="shared" si="3"/>
        <v>150.2</v>
      </c>
      <c r="AA264" s="110"/>
      <c r="AB264" s="108"/>
      <c r="AC264" s="108"/>
      <c r="AD264" s="108"/>
      <c r="AE264" s="108">
        <v>0.0</v>
      </c>
      <c r="AF264" s="108"/>
      <c r="AG264" s="109">
        <v>0.0</v>
      </c>
      <c r="AH264" s="121" t="str">
        <f t="shared" si="4"/>
        <v/>
      </c>
      <c r="AI264" s="110"/>
      <c r="AJ264" s="108">
        <v>4.75</v>
      </c>
      <c r="AK264" s="108">
        <v>95.0</v>
      </c>
      <c r="AL264" s="108"/>
      <c r="AM264" s="108">
        <v>1.6</v>
      </c>
      <c r="AN264" s="108">
        <v>3.0</v>
      </c>
      <c r="AO264" s="108"/>
      <c r="AP264" s="108"/>
      <c r="AQ264" s="108"/>
      <c r="AR264" s="108"/>
      <c r="AS264" s="86">
        <f t="shared" si="5"/>
        <v>104.35</v>
      </c>
      <c r="AT264" s="86">
        <f t="shared" si="6"/>
        <v>104.35</v>
      </c>
    </row>
    <row r="265" ht="15.75" customHeight="1">
      <c r="A265" s="111">
        <v>44403.0</v>
      </c>
      <c r="B265" s="112" t="s">
        <v>57</v>
      </c>
      <c r="C265" s="112">
        <v>5868725.0</v>
      </c>
      <c r="D265" s="114" t="s">
        <v>85</v>
      </c>
      <c r="E265" s="112" t="s">
        <v>58</v>
      </c>
      <c r="F265" s="107"/>
      <c r="G265" s="108">
        <v>145.0</v>
      </c>
      <c r="H265" s="108"/>
      <c r="I265" s="108"/>
      <c r="J265" s="108">
        <v>20173.0</v>
      </c>
      <c r="K265" s="108">
        <v>1210.38</v>
      </c>
      <c r="L265" s="109" t="s">
        <v>60</v>
      </c>
      <c r="M265" s="108">
        <v>50.0</v>
      </c>
      <c r="N265" s="121">
        <f t="shared" si="1"/>
        <v>1260.38</v>
      </c>
      <c r="O265" s="110"/>
      <c r="P265" s="108"/>
      <c r="Q265" s="108"/>
      <c r="R265" s="108">
        <v>85.25</v>
      </c>
      <c r="S265" s="108">
        <v>2.0</v>
      </c>
      <c r="T265" s="108"/>
      <c r="U265" s="108"/>
      <c r="V265" s="108">
        <v>3.0</v>
      </c>
      <c r="W265" s="108">
        <v>10.6</v>
      </c>
      <c r="X265" s="108">
        <v>7.35</v>
      </c>
      <c r="Y265" s="121">
        <f t="shared" si="2"/>
        <v>108.2</v>
      </c>
      <c r="Z265" s="121">
        <f t="shared" si="3"/>
        <v>1513.58</v>
      </c>
      <c r="AA265" s="110"/>
      <c r="AB265" s="108"/>
      <c r="AC265" s="108">
        <v>19899.0</v>
      </c>
      <c r="AD265" s="108"/>
      <c r="AE265" s="108">
        <v>0.0</v>
      </c>
      <c r="AF265" s="108">
        <v>1243.94</v>
      </c>
      <c r="AG265" s="109">
        <v>0.0</v>
      </c>
      <c r="AH265" s="121">
        <f t="shared" si="4"/>
        <v>1243.94</v>
      </c>
      <c r="AI265" s="110"/>
      <c r="AJ265" s="108">
        <v>4.75</v>
      </c>
      <c r="AK265" s="108">
        <v>103.0</v>
      </c>
      <c r="AL265" s="108"/>
      <c r="AM265" s="108">
        <v>6.1</v>
      </c>
      <c r="AN265" s="108">
        <v>3.0</v>
      </c>
      <c r="AO265" s="108"/>
      <c r="AP265" s="108"/>
      <c r="AQ265" s="108"/>
      <c r="AR265" s="108"/>
      <c r="AS265" s="86">
        <f t="shared" si="5"/>
        <v>116.85</v>
      </c>
      <c r="AT265" s="86">
        <f t="shared" si="6"/>
        <v>1360.79</v>
      </c>
    </row>
    <row r="266" ht="15.75" customHeight="1">
      <c r="A266" s="111">
        <v>44403.0</v>
      </c>
      <c r="B266" s="112" t="s">
        <v>57</v>
      </c>
      <c r="C266" s="112">
        <v>5883469.0</v>
      </c>
      <c r="D266" s="114" t="s">
        <v>85</v>
      </c>
      <c r="E266" s="112" t="s">
        <v>58</v>
      </c>
      <c r="F266" s="107"/>
      <c r="G266" s="108">
        <v>145.0</v>
      </c>
      <c r="H266" s="108"/>
      <c r="I266" s="108"/>
      <c r="J266" s="108">
        <v>25699.0</v>
      </c>
      <c r="K266" s="108">
        <v>1541.94</v>
      </c>
      <c r="L266" s="109" t="s">
        <v>61</v>
      </c>
      <c r="M266" s="108">
        <v>75.0</v>
      </c>
      <c r="N266" s="121">
        <f t="shared" si="1"/>
        <v>1616.94</v>
      </c>
      <c r="O266" s="110"/>
      <c r="P266" s="108">
        <v>225.0</v>
      </c>
      <c r="Q266" s="108"/>
      <c r="R266" s="108">
        <v>77.25</v>
      </c>
      <c r="S266" s="108">
        <v>2.0</v>
      </c>
      <c r="T266" s="108">
        <v>28.0</v>
      </c>
      <c r="U266" s="108">
        <v>32.5</v>
      </c>
      <c r="V266" s="108">
        <v>3.0</v>
      </c>
      <c r="W266" s="108">
        <v>10.6</v>
      </c>
      <c r="X266" s="108"/>
      <c r="Y266" s="121">
        <f t="shared" si="2"/>
        <v>378.35</v>
      </c>
      <c r="Z266" s="121">
        <f t="shared" si="3"/>
        <v>2140.29</v>
      </c>
      <c r="AA266" s="110"/>
      <c r="AB266" s="108"/>
      <c r="AC266" s="108">
        <v>26200.0</v>
      </c>
      <c r="AD266" s="108"/>
      <c r="AE266" s="108">
        <v>0.0</v>
      </c>
      <c r="AF266" s="108">
        <v>1647.0</v>
      </c>
      <c r="AG266" s="109">
        <v>0.0</v>
      </c>
      <c r="AH266" s="121">
        <f t="shared" si="4"/>
        <v>1647</v>
      </c>
      <c r="AI266" s="110"/>
      <c r="AJ266" s="108">
        <v>4.75</v>
      </c>
      <c r="AK266" s="108">
        <v>95.0</v>
      </c>
      <c r="AL266" s="108">
        <v>225.0</v>
      </c>
      <c r="AM266" s="108">
        <v>61.1</v>
      </c>
      <c r="AN266" s="108">
        <v>3.0</v>
      </c>
      <c r="AO266" s="108"/>
      <c r="AP266" s="108"/>
      <c r="AQ266" s="108"/>
      <c r="AR266" s="108"/>
      <c r="AS266" s="86">
        <f t="shared" si="5"/>
        <v>388.85</v>
      </c>
      <c r="AT266" s="86">
        <f t="shared" si="6"/>
        <v>2035.85</v>
      </c>
    </row>
    <row r="267" ht="15.75" customHeight="1">
      <c r="A267" s="111">
        <v>44403.0</v>
      </c>
      <c r="B267" s="112" t="s">
        <v>57</v>
      </c>
      <c r="C267" s="112">
        <v>5913955.0</v>
      </c>
      <c r="D267" s="114" t="s">
        <v>81</v>
      </c>
      <c r="E267" s="112" t="s">
        <v>58</v>
      </c>
      <c r="F267" s="107"/>
      <c r="G267" s="108">
        <v>50.0</v>
      </c>
      <c r="H267" s="108"/>
      <c r="I267" s="108"/>
      <c r="J267" s="108">
        <v>20717.0</v>
      </c>
      <c r="K267" s="108"/>
      <c r="L267" s="109">
        <v>0.0</v>
      </c>
      <c r="M267" s="108"/>
      <c r="N267" s="121">
        <f t="shared" si="1"/>
        <v>0</v>
      </c>
      <c r="O267" s="110"/>
      <c r="P267" s="108"/>
      <c r="Q267" s="108"/>
      <c r="R267" s="108">
        <v>77.25</v>
      </c>
      <c r="S267" s="108">
        <v>2.0</v>
      </c>
      <c r="T267" s="108">
        <v>28.0</v>
      </c>
      <c r="U267" s="108">
        <v>22.5</v>
      </c>
      <c r="V267" s="108">
        <v>3.0</v>
      </c>
      <c r="W267" s="108">
        <v>10.6</v>
      </c>
      <c r="X267" s="108"/>
      <c r="Y267" s="121">
        <f t="shared" si="2"/>
        <v>143.35</v>
      </c>
      <c r="Z267" s="121">
        <f t="shared" si="3"/>
        <v>193.35</v>
      </c>
      <c r="AA267" s="110"/>
      <c r="AB267" s="108"/>
      <c r="AC267" s="108"/>
      <c r="AD267" s="108"/>
      <c r="AE267" s="108">
        <v>0.0</v>
      </c>
      <c r="AF267" s="108"/>
      <c r="AG267" s="109">
        <v>0.0</v>
      </c>
      <c r="AH267" s="121" t="str">
        <f t="shared" si="4"/>
        <v/>
      </c>
      <c r="AI267" s="110"/>
      <c r="AJ267" s="108">
        <v>4.75</v>
      </c>
      <c r="AK267" s="108">
        <v>95.0</v>
      </c>
      <c r="AL267" s="108"/>
      <c r="AM267" s="108">
        <v>88.4</v>
      </c>
      <c r="AN267" s="108">
        <v>3.0</v>
      </c>
      <c r="AO267" s="108"/>
      <c r="AP267" s="108"/>
      <c r="AQ267" s="108"/>
      <c r="AR267" s="108"/>
      <c r="AS267" s="86">
        <f t="shared" si="5"/>
        <v>191.15</v>
      </c>
      <c r="AT267" s="86">
        <f t="shared" si="6"/>
        <v>191.15</v>
      </c>
    </row>
    <row r="268" ht="15.75" customHeight="1">
      <c r="A268" s="111">
        <v>44403.0</v>
      </c>
      <c r="B268" s="112" t="s">
        <v>57</v>
      </c>
      <c r="C268" s="112">
        <v>5977946.0</v>
      </c>
      <c r="D268" s="114" t="s">
        <v>86</v>
      </c>
      <c r="E268" s="112" t="s">
        <v>58</v>
      </c>
      <c r="F268" s="107"/>
      <c r="G268" s="108">
        <v>50.0</v>
      </c>
      <c r="H268" s="108"/>
      <c r="I268" s="108">
        <v>25400.0</v>
      </c>
      <c r="J268" s="108">
        <v>12857.0</v>
      </c>
      <c r="K268" s="108">
        <v>771.42</v>
      </c>
      <c r="L268" s="109" t="s">
        <v>60</v>
      </c>
      <c r="M268" s="108">
        <v>50.0</v>
      </c>
      <c r="N268" s="121">
        <f t="shared" si="1"/>
        <v>821.42</v>
      </c>
      <c r="O268" s="110"/>
      <c r="P268" s="108"/>
      <c r="Q268" s="108"/>
      <c r="R268" s="108">
        <v>77.25</v>
      </c>
      <c r="S268" s="108"/>
      <c r="T268" s="108"/>
      <c r="U268" s="108"/>
      <c r="V268" s="108">
        <v>3.0</v>
      </c>
      <c r="W268" s="108">
        <v>10.6</v>
      </c>
      <c r="X268" s="108">
        <v>7.35</v>
      </c>
      <c r="Y268" s="121">
        <f t="shared" si="2"/>
        <v>98.2</v>
      </c>
      <c r="Z268" s="121">
        <f t="shared" si="3"/>
        <v>969.62</v>
      </c>
      <c r="AA268" s="110"/>
      <c r="AB268" s="108"/>
      <c r="AC268" s="108">
        <v>12058.0</v>
      </c>
      <c r="AD268" s="108"/>
      <c r="AE268" s="108">
        <v>0.0</v>
      </c>
      <c r="AF268" s="108">
        <v>773.48</v>
      </c>
      <c r="AG268" s="109">
        <v>0.0</v>
      </c>
      <c r="AH268" s="121">
        <f t="shared" si="4"/>
        <v>773.48</v>
      </c>
      <c r="AI268" s="110"/>
      <c r="AJ268" s="108">
        <v>4.75</v>
      </c>
      <c r="AK268" s="108">
        <v>93.0</v>
      </c>
      <c r="AL268" s="108"/>
      <c r="AM268" s="108">
        <v>1.6</v>
      </c>
      <c r="AN268" s="108">
        <v>3.0</v>
      </c>
      <c r="AO268" s="108"/>
      <c r="AP268" s="108"/>
      <c r="AQ268" s="108"/>
      <c r="AR268" s="108"/>
      <c r="AS268" s="86">
        <f t="shared" si="5"/>
        <v>102.35</v>
      </c>
      <c r="AT268" s="86">
        <f t="shared" si="6"/>
        <v>875.83</v>
      </c>
    </row>
    <row r="269" ht="15.75" customHeight="1">
      <c r="A269" s="111">
        <v>44403.0</v>
      </c>
      <c r="B269" s="112" t="s">
        <v>57</v>
      </c>
      <c r="C269" s="112">
        <v>5986733.0</v>
      </c>
      <c r="D269" s="114" t="s">
        <v>83</v>
      </c>
      <c r="E269" s="112" t="s">
        <v>58</v>
      </c>
      <c r="F269" s="107"/>
      <c r="G269" s="108">
        <v>130.0</v>
      </c>
      <c r="H269" s="108"/>
      <c r="I269" s="108"/>
      <c r="J269" s="108">
        <v>36513.0</v>
      </c>
      <c r="K269" s="108"/>
      <c r="L269" s="109">
        <v>0.0</v>
      </c>
      <c r="M269" s="108"/>
      <c r="N269" s="121">
        <f t="shared" si="1"/>
        <v>0</v>
      </c>
      <c r="O269" s="110"/>
      <c r="P269" s="108"/>
      <c r="Q269" s="108"/>
      <c r="R269" s="108">
        <v>85.25</v>
      </c>
      <c r="S269" s="108">
        <v>2.0</v>
      </c>
      <c r="T269" s="108">
        <v>28.0</v>
      </c>
      <c r="U269" s="108">
        <v>32.5</v>
      </c>
      <c r="V269" s="108">
        <v>3.0</v>
      </c>
      <c r="W269" s="108">
        <v>10.6</v>
      </c>
      <c r="X269" s="108"/>
      <c r="Y269" s="121">
        <f t="shared" si="2"/>
        <v>161.35</v>
      </c>
      <c r="Z269" s="121">
        <f t="shared" si="3"/>
        <v>291.35</v>
      </c>
      <c r="AA269" s="110"/>
      <c r="AB269" s="108"/>
      <c r="AC269" s="108"/>
      <c r="AD269" s="108"/>
      <c r="AE269" s="108">
        <v>0.0</v>
      </c>
      <c r="AF269" s="108"/>
      <c r="AG269" s="109">
        <v>0.0</v>
      </c>
      <c r="AH269" s="121" t="str">
        <f t="shared" si="4"/>
        <v/>
      </c>
      <c r="AI269" s="110"/>
      <c r="AJ269" s="108">
        <v>4.75</v>
      </c>
      <c r="AK269" s="108">
        <v>103.0</v>
      </c>
      <c r="AL269" s="108"/>
      <c r="AM269" s="108">
        <v>61.1</v>
      </c>
      <c r="AN269" s="108">
        <v>3.0</v>
      </c>
      <c r="AO269" s="108"/>
      <c r="AP269" s="108"/>
      <c r="AQ269" s="108"/>
      <c r="AR269" s="108"/>
      <c r="AS269" s="86">
        <f t="shared" si="5"/>
        <v>171.85</v>
      </c>
      <c r="AT269" s="86">
        <f t="shared" si="6"/>
        <v>171.85</v>
      </c>
    </row>
    <row r="270" ht="15.75" customHeight="1">
      <c r="A270" s="111">
        <v>44403.0</v>
      </c>
      <c r="B270" s="112" t="s">
        <v>57</v>
      </c>
      <c r="C270" s="112">
        <v>6130946.0</v>
      </c>
      <c r="D270" s="114" t="s">
        <v>87</v>
      </c>
      <c r="E270" s="112" t="s">
        <v>58</v>
      </c>
      <c r="F270" s="107"/>
      <c r="G270" s="108">
        <v>135.0</v>
      </c>
      <c r="H270" s="108"/>
      <c r="I270" s="108"/>
      <c r="J270" s="108">
        <v>43150.0</v>
      </c>
      <c r="K270" s="108">
        <v>2589.0</v>
      </c>
      <c r="L270" s="109" t="s">
        <v>60</v>
      </c>
      <c r="M270" s="108">
        <v>50.0</v>
      </c>
      <c r="N270" s="121">
        <f t="shared" si="1"/>
        <v>2639</v>
      </c>
      <c r="O270" s="110"/>
      <c r="P270" s="108"/>
      <c r="Q270" s="108"/>
      <c r="R270" s="108">
        <v>85.25</v>
      </c>
      <c r="S270" s="108">
        <v>2.0</v>
      </c>
      <c r="T270" s="108">
        <v>28.0</v>
      </c>
      <c r="U270" s="108">
        <v>32.5</v>
      </c>
      <c r="V270" s="108">
        <v>3.0</v>
      </c>
      <c r="W270" s="108">
        <v>10.6</v>
      </c>
      <c r="X270" s="108"/>
      <c r="Y270" s="121">
        <f t="shared" si="2"/>
        <v>161.35</v>
      </c>
      <c r="Z270" s="121">
        <f t="shared" si="3"/>
        <v>2935.35</v>
      </c>
      <c r="AA270" s="110"/>
      <c r="AB270" s="108"/>
      <c r="AC270" s="108">
        <v>43150.0</v>
      </c>
      <c r="AD270" s="108"/>
      <c r="AE270" s="108">
        <v>0.0</v>
      </c>
      <c r="AF270" s="108">
        <v>170.09</v>
      </c>
      <c r="AG270" s="109">
        <v>0.0</v>
      </c>
      <c r="AH270" s="121">
        <f t="shared" si="4"/>
        <v>170.09</v>
      </c>
      <c r="AI270" s="110"/>
      <c r="AJ270" s="108">
        <v>4.75</v>
      </c>
      <c r="AK270" s="108">
        <v>82.0</v>
      </c>
      <c r="AL270" s="108"/>
      <c r="AM270" s="108">
        <v>75.6</v>
      </c>
      <c r="AN270" s="108">
        <v>3.0</v>
      </c>
      <c r="AO270" s="108"/>
      <c r="AP270" s="108"/>
      <c r="AQ270" s="108"/>
      <c r="AR270" s="108"/>
      <c r="AS270" s="86">
        <f t="shared" si="5"/>
        <v>165.35</v>
      </c>
      <c r="AT270" s="86">
        <f t="shared" si="6"/>
        <v>335.44</v>
      </c>
    </row>
    <row r="271" ht="15.75" customHeight="1">
      <c r="A271" s="111">
        <v>44403.0</v>
      </c>
      <c r="B271" s="112" t="s">
        <v>57</v>
      </c>
      <c r="C271" s="112">
        <v>6195170.0</v>
      </c>
      <c r="D271" s="114" t="s">
        <v>83</v>
      </c>
      <c r="E271" s="112" t="s">
        <v>58</v>
      </c>
      <c r="F271" s="107"/>
      <c r="G271" s="108">
        <v>135.0</v>
      </c>
      <c r="H271" s="108"/>
      <c r="I271" s="108"/>
      <c r="J271" s="108">
        <v>64589.1</v>
      </c>
      <c r="K271" s="108">
        <v>3875.35</v>
      </c>
      <c r="L271" s="109" t="s">
        <v>60</v>
      </c>
      <c r="M271" s="108">
        <v>50.0</v>
      </c>
      <c r="N271" s="121">
        <f t="shared" si="1"/>
        <v>3925.35</v>
      </c>
      <c r="O271" s="110"/>
      <c r="P271" s="108">
        <v>225.0</v>
      </c>
      <c r="Q271" s="108"/>
      <c r="R271" s="108">
        <v>77.25</v>
      </c>
      <c r="S271" s="108">
        <v>2.0</v>
      </c>
      <c r="T271" s="108">
        <v>28.0</v>
      </c>
      <c r="U271" s="108">
        <v>32.5</v>
      </c>
      <c r="V271" s="108">
        <v>3.0</v>
      </c>
      <c r="W271" s="108">
        <v>10.6</v>
      </c>
      <c r="X271" s="108"/>
      <c r="Y271" s="121">
        <f t="shared" si="2"/>
        <v>378.35</v>
      </c>
      <c r="Z271" s="121">
        <f t="shared" si="3"/>
        <v>4438.7</v>
      </c>
      <c r="AA271" s="110"/>
      <c r="AB271" s="108"/>
      <c r="AC271" s="108">
        <v>64089.1</v>
      </c>
      <c r="AD271" s="108"/>
      <c r="AE271" s="108">
        <v>0.0</v>
      </c>
      <c r="AF271" s="108">
        <v>3895.35</v>
      </c>
      <c r="AG271" s="109">
        <v>0.0</v>
      </c>
      <c r="AH271" s="121">
        <f t="shared" si="4"/>
        <v>3895.35</v>
      </c>
      <c r="AI271" s="110"/>
      <c r="AJ271" s="108">
        <v>4.75</v>
      </c>
      <c r="AK271" s="108">
        <v>95.0</v>
      </c>
      <c r="AL271" s="108">
        <v>225.0</v>
      </c>
      <c r="AM271" s="108">
        <v>71.1</v>
      </c>
      <c r="AN271" s="108">
        <v>3.0</v>
      </c>
      <c r="AO271" s="108"/>
      <c r="AP271" s="108"/>
      <c r="AQ271" s="108"/>
      <c r="AR271" s="108"/>
      <c r="AS271" s="86">
        <f t="shared" si="5"/>
        <v>398.85</v>
      </c>
      <c r="AT271" s="86">
        <f t="shared" si="6"/>
        <v>4294.2</v>
      </c>
    </row>
    <row r="272" ht="15.75" customHeight="1">
      <c r="A272" s="111">
        <v>44414.0</v>
      </c>
      <c r="B272" s="112" t="s">
        <v>57</v>
      </c>
      <c r="C272" s="112">
        <v>5785974.0</v>
      </c>
      <c r="D272" s="114" t="s">
        <v>69</v>
      </c>
      <c r="E272" s="112" t="s">
        <v>58</v>
      </c>
      <c r="F272" s="107"/>
      <c r="G272" s="108">
        <v>56.0</v>
      </c>
      <c r="H272" s="108"/>
      <c r="I272" s="108"/>
      <c r="J272" s="108">
        <v>130076.0</v>
      </c>
      <c r="K272" s="108">
        <v>7804.56</v>
      </c>
      <c r="L272" s="109" t="s">
        <v>60</v>
      </c>
      <c r="M272" s="108">
        <v>50.0</v>
      </c>
      <c r="N272" s="121">
        <f t="shared" si="1"/>
        <v>7854.56</v>
      </c>
      <c r="O272" s="110"/>
      <c r="P272" s="108"/>
      <c r="Q272" s="108"/>
      <c r="R272" s="108">
        <v>85.25</v>
      </c>
      <c r="S272" s="108"/>
      <c r="T272" s="108"/>
      <c r="U272" s="108"/>
      <c r="V272" s="108">
        <v>3.0</v>
      </c>
      <c r="W272" s="108">
        <v>10.6</v>
      </c>
      <c r="X272" s="108">
        <v>7.35</v>
      </c>
      <c r="Y272" s="121">
        <f t="shared" si="2"/>
        <v>106.2</v>
      </c>
      <c r="Z272" s="121">
        <f t="shared" si="3"/>
        <v>8016.76</v>
      </c>
      <c r="AA272" s="110"/>
      <c r="AB272" s="108"/>
      <c r="AC272" s="108">
        <v>129991.0</v>
      </c>
      <c r="AD272" s="108"/>
      <c r="AE272" s="108">
        <v>0.0</v>
      </c>
      <c r="AF272" s="108">
        <v>7849.46</v>
      </c>
      <c r="AG272" s="109">
        <v>0.0</v>
      </c>
      <c r="AH272" s="121">
        <f t="shared" si="4"/>
        <v>7849.46</v>
      </c>
      <c r="AI272" s="110"/>
      <c r="AJ272" s="108">
        <v>4.75</v>
      </c>
      <c r="AK272" s="108">
        <v>101.0</v>
      </c>
      <c r="AL272" s="108"/>
      <c r="AM272" s="108">
        <v>71.1</v>
      </c>
      <c r="AN272" s="108">
        <v>3.0</v>
      </c>
      <c r="AO272" s="108"/>
      <c r="AP272" s="108"/>
      <c r="AQ272" s="108"/>
      <c r="AR272" s="108"/>
      <c r="AS272" s="86">
        <f t="shared" si="5"/>
        <v>179.85</v>
      </c>
      <c r="AT272" s="86">
        <f t="shared" si="6"/>
        <v>8029.31</v>
      </c>
    </row>
    <row r="273" ht="15.75" customHeight="1">
      <c r="A273" s="111">
        <v>44414.0</v>
      </c>
      <c r="B273" s="112" t="s">
        <v>57</v>
      </c>
      <c r="C273" s="112">
        <v>6240631.0</v>
      </c>
      <c r="D273" s="114" t="s">
        <v>88</v>
      </c>
      <c r="E273" s="112" t="s">
        <v>58</v>
      </c>
      <c r="F273" s="107"/>
      <c r="G273" s="108">
        <v>135.0</v>
      </c>
      <c r="H273" s="108"/>
      <c r="I273" s="108">
        <v>22500.0</v>
      </c>
      <c r="J273" s="108">
        <v>9233.0</v>
      </c>
      <c r="K273" s="108">
        <v>553.98</v>
      </c>
      <c r="L273" s="109" t="s">
        <v>60</v>
      </c>
      <c r="M273" s="108">
        <v>50.0</v>
      </c>
      <c r="N273" s="121">
        <f t="shared" si="1"/>
        <v>603.98</v>
      </c>
      <c r="O273" s="110"/>
      <c r="P273" s="108"/>
      <c r="Q273" s="108"/>
      <c r="R273" s="108">
        <v>77.25</v>
      </c>
      <c r="S273" s="108">
        <v>2.0</v>
      </c>
      <c r="T273" s="108"/>
      <c r="U273" s="108"/>
      <c r="V273" s="108">
        <v>3.0</v>
      </c>
      <c r="W273" s="108">
        <v>10.6</v>
      </c>
      <c r="X273" s="108">
        <v>7.35</v>
      </c>
      <c r="Y273" s="121">
        <f t="shared" si="2"/>
        <v>100.2</v>
      </c>
      <c r="Z273" s="121">
        <f t="shared" si="3"/>
        <v>839.18</v>
      </c>
      <c r="AA273" s="110"/>
      <c r="AB273" s="108"/>
      <c r="AC273" s="108">
        <v>8733.0</v>
      </c>
      <c r="AD273" s="108"/>
      <c r="AE273" s="108">
        <v>0.0</v>
      </c>
      <c r="AF273" s="108">
        <v>573.98</v>
      </c>
      <c r="AG273" s="109">
        <v>0.0</v>
      </c>
      <c r="AH273" s="121">
        <f t="shared" si="4"/>
        <v>573.98</v>
      </c>
      <c r="AI273" s="110"/>
      <c r="AJ273" s="108">
        <v>4.75</v>
      </c>
      <c r="AK273" s="108">
        <v>75.0</v>
      </c>
      <c r="AL273" s="108"/>
      <c r="AM273" s="108">
        <v>3.1</v>
      </c>
      <c r="AN273" s="108">
        <v>3.0</v>
      </c>
      <c r="AO273" s="108"/>
      <c r="AP273" s="108"/>
      <c r="AQ273" s="108"/>
      <c r="AR273" s="108"/>
      <c r="AS273" s="86">
        <f t="shared" si="5"/>
        <v>85.85</v>
      </c>
      <c r="AT273" s="86">
        <f t="shared" si="6"/>
        <v>659.83</v>
      </c>
    </row>
    <row r="274" ht="15.75" customHeight="1">
      <c r="A274" s="111">
        <v>44414.0</v>
      </c>
      <c r="B274" s="112" t="s">
        <v>57</v>
      </c>
      <c r="C274" s="112">
        <v>5885093.0</v>
      </c>
      <c r="D274" s="114" t="s">
        <v>75</v>
      </c>
      <c r="E274" s="112" t="s">
        <v>58</v>
      </c>
      <c r="F274" s="107"/>
      <c r="G274" s="108">
        <v>135.0</v>
      </c>
      <c r="H274" s="108"/>
      <c r="I274" s="108"/>
      <c r="J274" s="108">
        <v>10384.0</v>
      </c>
      <c r="K274" s="108">
        <v>623.04</v>
      </c>
      <c r="L274" s="109" t="s">
        <v>62</v>
      </c>
      <c r="M274" s="108">
        <v>25.0</v>
      </c>
      <c r="N274" s="121">
        <f t="shared" si="1"/>
        <v>648.04</v>
      </c>
      <c r="O274" s="110"/>
      <c r="P274" s="108">
        <v>225.0</v>
      </c>
      <c r="Q274" s="108"/>
      <c r="R274" s="108">
        <v>85.25</v>
      </c>
      <c r="S274" s="108">
        <v>2.0</v>
      </c>
      <c r="T274" s="108">
        <v>28.0</v>
      </c>
      <c r="U274" s="108">
        <v>32.5</v>
      </c>
      <c r="V274" s="108">
        <v>3.0</v>
      </c>
      <c r="W274" s="108">
        <v>10.6</v>
      </c>
      <c r="X274" s="108"/>
      <c r="Y274" s="121">
        <f t="shared" si="2"/>
        <v>386.35</v>
      </c>
      <c r="Z274" s="121">
        <f t="shared" si="3"/>
        <v>1169.39</v>
      </c>
      <c r="AA274" s="110"/>
      <c r="AB274" s="108"/>
      <c r="AC274" s="108">
        <v>9995.0</v>
      </c>
      <c r="AD274" s="108"/>
      <c r="AE274" s="108">
        <v>0.0</v>
      </c>
      <c r="AF274" s="108">
        <v>624.7</v>
      </c>
      <c r="AG274" s="109">
        <v>0.0</v>
      </c>
      <c r="AH274" s="121">
        <f t="shared" si="4"/>
        <v>624.7</v>
      </c>
      <c r="AI274" s="110"/>
      <c r="AJ274" s="108">
        <v>4.75</v>
      </c>
      <c r="AK274" s="108">
        <v>103.0</v>
      </c>
      <c r="AL274" s="108">
        <v>225.0</v>
      </c>
      <c r="AM274" s="108">
        <v>71.1</v>
      </c>
      <c r="AN274" s="108">
        <v>3.0</v>
      </c>
      <c r="AO274" s="108"/>
      <c r="AP274" s="108"/>
      <c r="AQ274" s="108"/>
      <c r="AR274" s="108"/>
      <c r="AS274" s="86">
        <f t="shared" si="5"/>
        <v>406.85</v>
      </c>
      <c r="AT274" s="86">
        <f t="shared" si="6"/>
        <v>1031.55</v>
      </c>
    </row>
    <row r="275" ht="15.75" customHeight="1">
      <c r="A275" s="111">
        <v>44414.0</v>
      </c>
      <c r="B275" s="112" t="s">
        <v>57</v>
      </c>
      <c r="C275" s="112">
        <v>5913955.0</v>
      </c>
      <c r="D275" s="114" t="s">
        <v>81</v>
      </c>
      <c r="E275" s="112" t="s">
        <v>58</v>
      </c>
      <c r="F275" s="107"/>
      <c r="G275" s="108">
        <v>50.0</v>
      </c>
      <c r="H275" s="108"/>
      <c r="I275" s="108"/>
      <c r="J275" s="108">
        <v>20717.0</v>
      </c>
      <c r="K275" s="108"/>
      <c r="L275" s="109">
        <v>0.0</v>
      </c>
      <c r="M275" s="108"/>
      <c r="N275" s="121">
        <f t="shared" si="1"/>
        <v>0</v>
      </c>
      <c r="O275" s="110"/>
      <c r="P275" s="108"/>
      <c r="Q275" s="108"/>
      <c r="R275" s="108">
        <v>77.25</v>
      </c>
      <c r="S275" s="108">
        <v>2.0</v>
      </c>
      <c r="T275" s="108">
        <v>28.0</v>
      </c>
      <c r="U275" s="108">
        <v>22.5</v>
      </c>
      <c r="V275" s="108">
        <v>3.0</v>
      </c>
      <c r="W275" s="108">
        <v>10.6</v>
      </c>
      <c r="X275" s="108"/>
      <c r="Y275" s="121">
        <f t="shared" si="2"/>
        <v>143.35</v>
      </c>
      <c r="Z275" s="121">
        <f t="shared" si="3"/>
        <v>193.35</v>
      </c>
      <c r="AA275" s="110"/>
      <c r="AB275" s="108"/>
      <c r="AC275" s="108"/>
      <c r="AD275" s="108"/>
      <c r="AE275" s="108">
        <v>0.0</v>
      </c>
      <c r="AF275" s="108"/>
      <c r="AG275" s="109">
        <v>0.0</v>
      </c>
      <c r="AH275" s="121" t="str">
        <f t="shared" si="4"/>
        <v/>
      </c>
      <c r="AI275" s="110"/>
      <c r="AJ275" s="108"/>
      <c r="AK275" s="108"/>
      <c r="AL275" s="108"/>
      <c r="AM275" s="108"/>
      <c r="AN275" s="108"/>
      <c r="AO275" s="108"/>
      <c r="AP275" s="108"/>
      <c r="AQ275" s="108"/>
      <c r="AR275" s="108"/>
      <c r="AS275" s="86">
        <f t="shared" si="5"/>
        <v>0</v>
      </c>
      <c r="AT275" s="86">
        <f t="shared" si="6"/>
        <v>0</v>
      </c>
    </row>
    <row r="276" ht="15.75" customHeight="1">
      <c r="A276" s="111">
        <v>44414.0</v>
      </c>
      <c r="B276" s="112" t="s">
        <v>57</v>
      </c>
      <c r="C276" s="112">
        <v>5959699.0</v>
      </c>
      <c r="D276" s="114" t="s">
        <v>83</v>
      </c>
      <c r="E276" s="112" t="s">
        <v>58</v>
      </c>
      <c r="F276" s="107"/>
      <c r="G276" s="108">
        <v>135.0</v>
      </c>
      <c r="H276" s="108"/>
      <c r="I276" s="108"/>
      <c r="J276" s="108">
        <v>25730.0</v>
      </c>
      <c r="K276" s="108"/>
      <c r="L276" s="109">
        <v>0.0</v>
      </c>
      <c r="M276" s="108"/>
      <c r="N276" s="121">
        <f t="shared" si="1"/>
        <v>0</v>
      </c>
      <c r="O276" s="110"/>
      <c r="P276" s="108"/>
      <c r="Q276" s="108"/>
      <c r="R276" s="108">
        <v>77.25</v>
      </c>
      <c r="S276" s="108">
        <v>2.0</v>
      </c>
      <c r="T276" s="108">
        <v>28.0</v>
      </c>
      <c r="U276" s="108">
        <v>32.5</v>
      </c>
      <c r="V276" s="108">
        <v>3.0</v>
      </c>
      <c r="W276" s="108">
        <v>10.6</v>
      </c>
      <c r="X276" s="108"/>
      <c r="Y276" s="121">
        <f t="shared" si="2"/>
        <v>153.35</v>
      </c>
      <c r="Z276" s="121">
        <f t="shared" si="3"/>
        <v>288.35</v>
      </c>
      <c r="AA276" s="110"/>
      <c r="AB276" s="108"/>
      <c r="AC276" s="108"/>
      <c r="AD276" s="108"/>
      <c r="AE276" s="108">
        <v>0.0</v>
      </c>
      <c r="AF276" s="108"/>
      <c r="AG276" s="109">
        <v>0.0</v>
      </c>
      <c r="AH276" s="121" t="str">
        <f t="shared" si="4"/>
        <v/>
      </c>
      <c r="AI276" s="110"/>
      <c r="AJ276" s="108">
        <v>4.75</v>
      </c>
      <c r="AK276" s="108">
        <v>74.0</v>
      </c>
      <c r="AL276" s="108"/>
      <c r="AM276" s="108">
        <v>129.16</v>
      </c>
      <c r="AN276" s="108">
        <v>3.0</v>
      </c>
      <c r="AO276" s="108"/>
      <c r="AP276" s="108"/>
      <c r="AQ276" s="108"/>
      <c r="AR276" s="108"/>
      <c r="AS276" s="86">
        <f t="shared" si="5"/>
        <v>210.91</v>
      </c>
      <c r="AT276" s="86">
        <f t="shared" si="6"/>
        <v>210.91</v>
      </c>
    </row>
    <row r="277" ht="15.75" customHeight="1">
      <c r="A277" s="111">
        <v>44414.0</v>
      </c>
      <c r="B277" s="112" t="s">
        <v>57</v>
      </c>
      <c r="C277" s="112">
        <v>6115200.0</v>
      </c>
      <c r="D277" s="114" t="s">
        <v>85</v>
      </c>
      <c r="E277" s="112" t="s">
        <v>58</v>
      </c>
      <c r="F277" s="107"/>
      <c r="G277" s="108">
        <v>135.0</v>
      </c>
      <c r="H277" s="108"/>
      <c r="I277" s="108"/>
      <c r="J277" s="108">
        <v>27849.0</v>
      </c>
      <c r="K277" s="108">
        <v>1670.94</v>
      </c>
      <c r="L277" s="109" t="s">
        <v>60</v>
      </c>
      <c r="M277" s="108">
        <v>50.0</v>
      </c>
      <c r="N277" s="121">
        <f t="shared" si="1"/>
        <v>1720.94</v>
      </c>
      <c r="O277" s="110"/>
      <c r="P277" s="108">
        <v>225.0</v>
      </c>
      <c r="Q277" s="108"/>
      <c r="R277" s="108">
        <v>77.25</v>
      </c>
      <c r="S277" s="108">
        <v>2.0</v>
      </c>
      <c r="T277" s="108">
        <v>28.0</v>
      </c>
      <c r="U277" s="108">
        <v>32.5</v>
      </c>
      <c r="V277" s="108">
        <v>3.0</v>
      </c>
      <c r="W277" s="108">
        <v>10.6</v>
      </c>
      <c r="X277" s="108"/>
      <c r="Y277" s="121">
        <f t="shared" si="2"/>
        <v>378.35</v>
      </c>
      <c r="Z277" s="121">
        <f t="shared" si="3"/>
        <v>2234.29</v>
      </c>
      <c r="AA277" s="110"/>
      <c r="AB277" s="108"/>
      <c r="AC277" s="108">
        <v>27250.0</v>
      </c>
      <c r="AD277" s="108"/>
      <c r="AE277" s="108">
        <v>0.0</v>
      </c>
      <c r="AF277" s="108">
        <v>1685.0</v>
      </c>
      <c r="AG277" s="109">
        <v>0.0</v>
      </c>
      <c r="AH277" s="121">
        <f t="shared" si="4"/>
        <v>1685</v>
      </c>
      <c r="AI277" s="110"/>
      <c r="AJ277" s="108">
        <v>4.75</v>
      </c>
      <c r="AK277" s="108">
        <v>75.0</v>
      </c>
      <c r="AL277" s="108">
        <v>225.0</v>
      </c>
      <c r="AM277" s="108">
        <v>61.1</v>
      </c>
      <c r="AN277" s="108">
        <v>3.0</v>
      </c>
      <c r="AO277" s="108"/>
      <c r="AP277" s="108"/>
      <c r="AQ277" s="108"/>
      <c r="AR277" s="108"/>
      <c r="AS277" s="86">
        <f t="shared" si="5"/>
        <v>368.85</v>
      </c>
      <c r="AT277" s="86">
        <f t="shared" si="6"/>
        <v>2053.85</v>
      </c>
    </row>
    <row r="278" ht="15.75" customHeight="1">
      <c r="A278" s="111">
        <v>44414.0</v>
      </c>
      <c r="B278" s="112" t="s">
        <v>57</v>
      </c>
      <c r="C278" s="112">
        <v>6208746.0</v>
      </c>
      <c r="D278" s="114" t="s">
        <v>83</v>
      </c>
      <c r="E278" s="112" t="s">
        <v>58</v>
      </c>
      <c r="F278" s="107"/>
      <c r="G278" s="108">
        <v>135.0</v>
      </c>
      <c r="H278" s="108"/>
      <c r="I278" s="108"/>
      <c r="J278" s="108">
        <v>45835.0</v>
      </c>
      <c r="K278" s="108">
        <v>2750.1</v>
      </c>
      <c r="L278" s="109" t="s">
        <v>60</v>
      </c>
      <c r="M278" s="108">
        <v>50.0</v>
      </c>
      <c r="N278" s="121">
        <f t="shared" si="1"/>
        <v>2800.1</v>
      </c>
      <c r="O278" s="110"/>
      <c r="P278" s="108"/>
      <c r="Q278" s="108"/>
      <c r="R278" s="108">
        <v>77.25</v>
      </c>
      <c r="S278" s="108">
        <v>2.0</v>
      </c>
      <c r="T278" s="108">
        <v>28.0</v>
      </c>
      <c r="U278" s="108">
        <v>32.5</v>
      </c>
      <c r="V278" s="108">
        <v>3.0</v>
      </c>
      <c r="W278" s="108">
        <v>10.6</v>
      </c>
      <c r="X278" s="108"/>
      <c r="Y278" s="121">
        <f t="shared" si="2"/>
        <v>153.35</v>
      </c>
      <c r="Z278" s="121">
        <f t="shared" si="3"/>
        <v>3088.45</v>
      </c>
      <c r="AA278" s="110"/>
      <c r="AB278" s="108"/>
      <c r="AC278" s="108"/>
      <c r="AD278" s="108"/>
      <c r="AE278" s="108">
        <v>0.0</v>
      </c>
      <c r="AF278" s="108"/>
      <c r="AG278" s="109">
        <v>0.0</v>
      </c>
      <c r="AH278" s="121" t="str">
        <f t="shared" si="4"/>
        <v/>
      </c>
      <c r="AI278" s="110"/>
      <c r="AJ278" s="108">
        <v>4.75</v>
      </c>
      <c r="AK278" s="108">
        <v>54.0</v>
      </c>
      <c r="AL278" s="108"/>
      <c r="AM278" s="108">
        <v>109.6</v>
      </c>
      <c r="AN278" s="108">
        <v>3.0</v>
      </c>
      <c r="AO278" s="108"/>
      <c r="AP278" s="108"/>
      <c r="AQ278" s="108"/>
      <c r="AR278" s="108"/>
      <c r="AS278" s="86">
        <f t="shared" si="5"/>
        <v>171.35</v>
      </c>
      <c r="AT278" s="86">
        <f t="shared" si="6"/>
        <v>171.35</v>
      </c>
    </row>
    <row r="279" ht="15.75" customHeight="1">
      <c r="A279" s="111">
        <v>44414.0</v>
      </c>
      <c r="B279" s="112" t="s">
        <v>57</v>
      </c>
      <c r="C279" s="112">
        <v>6066912.0</v>
      </c>
      <c r="D279" s="114" t="s">
        <v>75</v>
      </c>
      <c r="E279" s="112" t="s">
        <v>58</v>
      </c>
      <c r="F279" s="107"/>
      <c r="G279" s="108">
        <v>135.0</v>
      </c>
      <c r="H279" s="108"/>
      <c r="I279" s="108"/>
      <c r="J279" s="108">
        <v>103069.0</v>
      </c>
      <c r="K279" s="108">
        <v>6184.14</v>
      </c>
      <c r="L279" s="109" t="s">
        <v>60</v>
      </c>
      <c r="M279" s="108">
        <v>50.0</v>
      </c>
      <c r="N279" s="121">
        <f t="shared" si="1"/>
        <v>6234.14</v>
      </c>
      <c r="O279" s="110"/>
      <c r="P279" s="108">
        <v>225.0</v>
      </c>
      <c r="Q279" s="108"/>
      <c r="R279" s="108">
        <v>85.25</v>
      </c>
      <c r="S279" s="108">
        <v>2.0</v>
      </c>
      <c r="T279" s="108">
        <v>28.0</v>
      </c>
      <c r="U279" s="108">
        <v>32.5</v>
      </c>
      <c r="V279" s="108">
        <v>3.0</v>
      </c>
      <c r="W279" s="108">
        <v>10.6</v>
      </c>
      <c r="X279" s="108"/>
      <c r="Y279" s="121">
        <f t="shared" si="2"/>
        <v>386.35</v>
      </c>
      <c r="Z279" s="121">
        <f t="shared" si="3"/>
        <v>6755.49</v>
      </c>
      <c r="AA279" s="110"/>
      <c r="AB279" s="108"/>
      <c r="AC279" s="108">
        <v>102000.0</v>
      </c>
      <c r="AD279" s="108"/>
      <c r="AE279" s="108">
        <v>0.0</v>
      </c>
      <c r="AF279" s="108">
        <v>6170.0</v>
      </c>
      <c r="AG279" s="109">
        <v>0.0</v>
      </c>
      <c r="AH279" s="121">
        <f t="shared" si="4"/>
        <v>6170</v>
      </c>
      <c r="AI279" s="110"/>
      <c r="AJ279" s="108">
        <v>4.75</v>
      </c>
      <c r="AK279" s="108">
        <v>103.0</v>
      </c>
      <c r="AL279" s="108">
        <v>225.0</v>
      </c>
      <c r="AM279" s="108">
        <v>71.1</v>
      </c>
      <c r="AN279" s="108">
        <v>3.0</v>
      </c>
      <c r="AO279" s="108"/>
      <c r="AP279" s="108"/>
      <c r="AQ279" s="108"/>
      <c r="AR279" s="108"/>
      <c r="AS279" s="86">
        <f t="shared" si="5"/>
        <v>406.85</v>
      </c>
      <c r="AT279" s="86">
        <f t="shared" si="6"/>
        <v>6576.85</v>
      </c>
    </row>
    <row r="280" ht="15.75" customHeight="1">
      <c r="A280" s="111">
        <v>44414.0</v>
      </c>
      <c r="B280" s="112" t="s">
        <v>57</v>
      </c>
      <c r="C280" s="112">
        <v>5885314.0</v>
      </c>
      <c r="D280" s="114" t="s">
        <v>88</v>
      </c>
      <c r="E280" s="112" t="s">
        <v>58</v>
      </c>
      <c r="F280" s="107"/>
      <c r="G280" s="108">
        <v>135.0</v>
      </c>
      <c r="H280" s="108"/>
      <c r="I280" s="108"/>
      <c r="J280" s="108">
        <v>53868.0</v>
      </c>
      <c r="K280" s="108">
        <v>3232.08</v>
      </c>
      <c r="L280" s="109" t="s">
        <v>60</v>
      </c>
      <c r="M280" s="108">
        <v>50.0</v>
      </c>
      <c r="N280" s="121">
        <f t="shared" si="1"/>
        <v>3282.08</v>
      </c>
      <c r="O280" s="110"/>
      <c r="P280" s="108"/>
      <c r="Q280" s="108"/>
      <c r="R280" s="108">
        <v>77.25</v>
      </c>
      <c r="S280" s="108">
        <v>2.0</v>
      </c>
      <c r="T280" s="108">
        <v>28.0</v>
      </c>
      <c r="U280" s="108">
        <v>87.75</v>
      </c>
      <c r="V280" s="108">
        <v>3.0</v>
      </c>
      <c r="W280" s="108">
        <v>10.6</v>
      </c>
      <c r="X280" s="108"/>
      <c r="Y280" s="121">
        <f t="shared" si="2"/>
        <v>208.6</v>
      </c>
      <c r="Z280" s="121">
        <f t="shared" si="3"/>
        <v>3625.68</v>
      </c>
      <c r="AA280" s="110"/>
      <c r="AB280" s="108"/>
      <c r="AC280" s="108">
        <v>52820.0</v>
      </c>
      <c r="AD280" s="108"/>
      <c r="AE280" s="108">
        <v>0.0</v>
      </c>
      <c r="AF280" s="108">
        <v>3219.2</v>
      </c>
      <c r="AG280" s="109">
        <v>0.0</v>
      </c>
      <c r="AH280" s="121">
        <f t="shared" si="4"/>
        <v>3219.2</v>
      </c>
      <c r="AI280" s="110"/>
      <c r="AJ280" s="108">
        <v>4.75</v>
      </c>
      <c r="AK280" s="108">
        <v>95.0</v>
      </c>
      <c r="AL280" s="108"/>
      <c r="AM280" s="108">
        <v>115.93</v>
      </c>
      <c r="AN280" s="108">
        <v>3.0</v>
      </c>
      <c r="AO280" s="108"/>
      <c r="AP280" s="108"/>
      <c r="AQ280" s="108"/>
      <c r="AR280" s="108"/>
      <c r="AS280" s="86">
        <f t="shared" si="5"/>
        <v>218.68</v>
      </c>
      <c r="AT280" s="86">
        <f t="shared" si="6"/>
        <v>3437.88</v>
      </c>
    </row>
    <row r="281" ht="15.75" customHeight="1">
      <c r="A281" s="111">
        <v>44414.0</v>
      </c>
      <c r="B281" s="112" t="s">
        <v>57</v>
      </c>
      <c r="C281" s="112">
        <v>6283027.0</v>
      </c>
      <c r="D281" s="114" t="s">
        <v>89</v>
      </c>
      <c r="E281" s="112" t="s">
        <v>59</v>
      </c>
      <c r="F281" s="107"/>
      <c r="G281" s="108">
        <v>135.0</v>
      </c>
      <c r="H281" s="108"/>
      <c r="I281" s="108"/>
      <c r="J281" s="108">
        <v>13590.0</v>
      </c>
      <c r="K281" s="108">
        <v>815.4</v>
      </c>
      <c r="L281" s="109" t="s">
        <v>60</v>
      </c>
      <c r="M281" s="108">
        <v>50.0</v>
      </c>
      <c r="N281" s="121">
        <f t="shared" si="1"/>
        <v>865.4</v>
      </c>
      <c r="O281" s="110"/>
      <c r="P281" s="108">
        <v>225.0</v>
      </c>
      <c r="Q281" s="108"/>
      <c r="R281" s="108">
        <v>85.25</v>
      </c>
      <c r="S281" s="108">
        <v>2.0</v>
      </c>
      <c r="T281" s="108">
        <v>28.0</v>
      </c>
      <c r="U281" s="108">
        <v>32.5</v>
      </c>
      <c r="V281" s="108">
        <v>3.0</v>
      </c>
      <c r="W281" s="108">
        <v>10.6</v>
      </c>
      <c r="X281" s="108"/>
      <c r="Y281" s="121">
        <f t="shared" si="2"/>
        <v>386.35</v>
      </c>
      <c r="Z281" s="121">
        <f t="shared" si="3"/>
        <v>1386.75</v>
      </c>
      <c r="AA281" s="110"/>
      <c r="AB281" s="108"/>
      <c r="AC281" s="108">
        <v>13590.0</v>
      </c>
      <c r="AD281" s="108"/>
      <c r="AE281" s="108">
        <v>0.0</v>
      </c>
      <c r="AF281" s="108">
        <v>865.4</v>
      </c>
      <c r="AG281" s="109">
        <v>0.0</v>
      </c>
      <c r="AH281" s="121">
        <f t="shared" si="4"/>
        <v>865.4</v>
      </c>
      <c r="AI281" s="110"/>
      <c r="AJ281" s="108">
        <v>4.75</v>
      </c>
      <c r="AK281" s="108">
        <v>103.0</v>
      </c>
      <c r="AL281" s="108">
        <v>225.0</v>
      </c>
      <c r="AM281" s="108">
        <v>61.1</v>
      </c>
      <c r="AN281" s="108">
        <v>3.0</v>
      </c>
      <c r="AO281" s="108"/>
      <c r="AP281" s="108"/>
      <c r="AQ281" s="108"/>
      <c r="AR281" s="108"/>
      <c r="AS281" s="86">
        <f t="shared" si="5"/>
        <v>396.85</v>
      </c>
      <c r="AT281" s="86">
        <f t="shared" si="6"/>
        <v>1262.25</v>
      </c>
    </row>
    <row r="282" ht="15.75" customHeight="1">
      <c r="A282" s="111">
        <v>44414.0</v>
      </c>
      <c r="B282" s="112" t="s">
        <v>57</v>
      </c>
      <c r="C282" s="112">
        <v>6131253.0</v>
      </c>
      <c r="D282" s="114" t="s">
        <v>88</v>
      </c>
      <c r="E282" s="112" t="s">
        <v>58</v>
      </c>
      <c r="F282" s="107"/>
      <c r="G282" s="108">
        <v>135.0</v>
      </c>
      <c r="H282" s="108"/>
      <c r="I282" s="108"/>
      <c r="J282" s="108">
        <v>60500.0</v>
      </c>
      <c r="K282" s="108">
        <v>3630.0</v>
      </c>
      <c r="L282" s="109" t="s">
        <v>60</v>
      </c>
      <c r="M282" s="108">
        <v>50.0</v>
      </c>
      <c r="N282" s="121">
        <f t="shared" si="1"/>
        <v>3680</v>
      </c>
      <c r="O282" s="110"/>
      <c r="P282" s="108">
        <v>225.0</v>
      </c>
      <c r="Q282" s="108"/>
      <c r="R282" s="108">
        <v>85.25</v>
      </c>
      <c r="S282" s="108">
        <v>2.0</v>
      </c>
      <c r="T282" s="108">
        <v>28.0</v>
      </c>
      <c r="U282" s="108">
        <v>32.5</v>
      </c>
      <c r="V282" s="108">
        <v>3.0</v>
      </c>
      <c r="W282" s="108">
        <v>10.6</v>
      </c>
      <c r="X282" s="108"/>
      <c r="Y282" s="121">
        <f t="shared" si="2"/>
        <v>386.35</v>
      </c>
      <c r="Z282" s="121">
        <f t="shared" si="3"/>
        <v>4201.35</v>
      </c>
      <c r="AA282" s="110"/>
      <c r="AB282" s="108"/>
      <c r="AC282" s="108">
        <v>62500.0</v>
      </c>
      <c r="AD282" s="108"/>
      <c r="AE282" s="108">
        <v>0.0</v>
      </c>
      <c r="AF282" s="108">
        <v>3800.0</v>
      </c>
      <c r="AG282" s="109">
        <v>0.0</v>
      </c>
      <c r="AH282" s="121">
        <f t="shared" si="4"/>
        <v>3800</v>
      </c>
      <c r="AI282" s="110"/>
      <c r="AJ282" s="108">
        <v>4.75</v>
      </c>
      <c r="AK282" s="108">
        <v>103.0</v>
      </c>
      <c r="AL282" s="108">
        <v>225.0</v>
      </c>
      <c r="AM282" s="108">
        <v>71.1</v>
      </c>
      <c r="AN282" s="108">
        <v>3.0</v>
      </c>
      <c r="AO282" s="108"/>
      <c r="AP282" s="108"/>
      <c r="AQ282" s="108"/>
      <c r="AR282" s="108"/>
      <c r="AS282" s="86">
        <f t="shared" si="5"/>
        <v>406.85</v>
      </c>
      <c r="AT282" s="86">
        <f t="shared" si="6"/>
        <v>4206.85</v>
      </c>
    </row>
    <row r="283" ht="15.75" customHeight="1">
      <c r="A283" s="111">
        <v>44414.0</v>
      </c>
      <c r="B283" s="112" t="s">
        <v>57</v>
      </c>
      <c r="C283" s="112">
        <v>6012561.0</v>
      </c>
      <c r="D283" s="114" t="s">
        <v>83</v>
      </c>
      <c r="E283" s="112" t="s">
        <v>58</v>
      </c>
      <c r="F283" s="107"/>
      <c r="G283" s="108">
        <v>145.0</v>
      </c>
      <c r="H283" s="108"/>
      <c r="I283" s="108"/>
      <c r="J283" s="108">
        <v>43123.0</v>
      </c>
      <c r="K283" s="108">
        <v>2587.38</v>
      </c>
      <c r="L283" s="109" t="s">
        <v>62</v>
      </c>
      <c r="M283" s="108">
        <v>25.0</v>
      </c>
      <c r="N283" s="121">
        <f t="shared" si="1"/>
        <v>2612.38</v>
      </c>
      <c r="O283" s="110"/>
      <c r="P283" s="108">
        <v>225.0</v>
      </c>
      <c r="Q283" s="108"/>
      <c r="R283" s="108">
        <v>85.25</v>
      </c>
      <c r="S283" s="108">
        <v>2.0</v>
      </c>
      <c r="T283" s="108">
        <v>28.0</v>
      </c>
      <c r="U283" s="108">
        <v>22.5</v>
      </c>
      <c r="V283" s="108">
        <v>3.0</v>
      </c>
      <c r="W283" s="108">
        <v>10.6</v>
      </c>
      <c r="X283" s="108"/>
      <c r="Y283" s="121">
        <f t="shared" si="2"/>
        <v>376.35</v>
      </c>
      <c r="Z283" s="121">
        <f t="shared" si="3"/>
        <v>3133.73</v>
      </c>
      <c r="AA283" s="110"/>
      <c r="AB283" s="108"/>
      <c r="AC283" s="108">
        <v>42998.0</v>
      </c>
      <c r="AD283" s="108"/>
      <c r="AE283" s="108">
        <v>0.0</v>
      </c>
      <c r="AF283" s="108">
        <v>2604.88</v>
      </c>
      <c r="AG283" s="109">
        <v>0.0</v>
      </c>
      <c r="AH283" s="121">
        <f t="shared" si="4"/>
        <v>2604.88</v>
      </c>
      <c r="AI283" s="110"/>
      <c r="AJ283" s="108">
        <v>4.75</v>
      </c>
      <c r="AK283" s="108">
        <v>103.0</v>
      </c>
      <c r="AL283" s="108">
        <v>225.0</v>
      </c>
      <c r="AM283" s="108">
        <v>61.1</v>
      </c>
      <c r="AN283" s="108">
        <v>3.0</v>
      </c>
      <c r="AO283" s="108"/>
      <c r="AP283" s="108"/>
      <c r="AQ283" s="108"/>
      <c r="AR283" s="108"/>
      <c r="AS283" s="86">
        <f t="shared" si="5"/>
        <v>396.85</v>
      </c>
      <c r="AT283" s="86">
        <f t="shared" si="6"/>
        <v>3001.73</v>
      </c>
    </row>
    <row r="284" ht="15.75" customHeight="1">
      <c r="A284" s="111">
        <v>44414.0</v>
      </c>
      <c r="B284" s="112" t="s">
        <v>57</v>
      </c>
      <c r="C284" s="112">
        <v>6079205.0</v>
      </c>
      <c r="D284" s="114" t="s">
        <v>90</v>
      </c>
      <c r="E284" s="112" t="s">
        <v>58</v>
      </c>
      <c r="F284" s="107"/>
      <c r="G284" s="108">
        <v>169.0</v>
      </c>
      <c r="H284" s="108"/>
      <c r="I284" s="108"/>
      <c r="J284" s="108">
        <v>37699.0</v>
      </c>
      <c r="K284" s="108">
        <v>2261.94</v>
      </c>
      <c r="L284" s="109" t="s">
        <v>61</v>
      </c>
      <c r="M284" s="108">
        <v>75.0</v>
      </c>
      <c r="N284" s="121">
        <f t="shared" si="1"/>
        <v>2336.94</v>
      </c>
      <c r="O284" s="110"/>
      <c r="P284" s="108">
        <v>225.0</v>
      </c>
      <c r="Q284" s="108"/>
      <c r="R284" s="108">
        <v>85.25</v>
      </c>
      <c r="S284" s="108"/>
      <c r="T284" s="108">
        <v>28.0</v>
      </c>
      <c r="U284" s="108">
        <v>87.75</v>
      </c>
      <c r="V284" s="108">
        <v>3.0</v>
      </c>
      <c r="W284" s="108">
        <v>10.6</v>
      </c>
      <c r="X284" s="108"/>
      <c r="Y284" s="121">
        <f t="shared" si="2"/>
        <v>439.6</v>
      </c>
      <c r="Z284" s="121">
        <f t="shared" si="3"/>
        <v>2945.54</v>
      </c>
      <c r="AA284" s="110"/>
      <c r="AB284" s="108"/>
      <c r="AC284" s="108">
        <v>37000.0</v>
      </c>
      <c r="AD284" s="108"/>
      <c r="AE284" s="108">
        <v>0.0</v>
      </c>
      <c r="AF284" s="108">
        <v>2295.0</v>
      </c>
      <c r="AG284" s="109">
        <v>0.0</v>
      </c>
      <c r="AH284" s="121">
        <f t="shared" si="4"/>
        <v>2295</v>
      </c>
      <c r="AI284" s="110"/>
      <c r="AJ284" s="108">
        <v>8.25</v>
      </c>
      <c r="AK284" s="108">
        <v>87.5</v>
      </c>
      <c r="AL284" s="108">
        <v>225.0</v>
      </c>
      <c r="AM284" s="108">
        <v>71.1</v>
      </c>
      <c r="AN284" s="108">
        <v>3.0</v>
      </c>
      <c r="AO284" s="108"/>
      <c r="AP284" s="108"/>
      <c r="AQ284" s="108"/>
      <c r="AR284" s="108"/>
      <c r="AS284" s="86">
        <f t="shared" si="5"/>
        <v>394.85</v>
      </c>
      <c r="AT284" s="86">
        <f t="shared" si="6"/>
        <v>2689.85</v>
      </c>
    </row>
    <row r="285" ht="15.75" customHeight="1">
      <c r="A285" s="111">
        <v>44414.0</v>
      </c>
      <c r="B285" s="112" t="s">
        <v>57</v>
      </c>
      <c r="C285" s="112">
        <v>6252070.0</v>
      </c>
      <c r="D285" s="114" t="s">
        <v>88</v>
      </c>
      <c r="E285" s="112" t="s">
        <v>59</v>
      </c>
      <c r="F285" s="107"/>
      <c r="G285" s="108">
        <v>135.0</v>
      </c>
      <c r="H285" s="108"/>
      <c r="I285" s="108"/>
      <c r="J285" s="108">
        <v>12590.0</v>
      </c>
      <c r="K285" s="108">
        <v>755.4</v>
      </c>
      <c r="L285" s="109" t="s">
        <v>61</v>
      </c>
      <c r="M285" s="108">
        <v>75.0</v>
      </c>
      <c r="N285" s="121">
        <f t="shared" si="1"/>
        <v>830.4</v>
      </c>
      <c r="O285" s="110"/>
      <c r="P285" s="108">
        <v>225.0</v>
      </c>
      <c r="Q285" s="108"/>
      <c r="R285" s="108">
        <v>85.25</v>
      </c>
      <c r="S285" s="108">
        <v>2.0</v>
      </c>
      <c r="T285" s="108">
        <v>28.0</v>
      </c>
      <c r="U285" s="108">
        <v>32.5</v>
      </c>
      <c r="V285" s="108">
        <v>3.0</v>
      </c>
      <c r="W285" s="108">
        <v>10.6</v>
      </c>
      <c r="X285" s="108"/>
      <c r="Y285" s="121">
        <f t="shared" si="2"/>
        <v>386.35</v>
      </c>
      <c r="Z285" s="121">
        <f t="shared" si="3"/>
        <v>1351.75</v>
      </c>
      <c r="AA285" s="110"/>
      <c r="AB285" s="108"/>
      <c r="AC285" s="108">
        <v>12590.0</v>
      </c>
      <c r="AD285" s="108"/>
      <c r="AE285" s="108">
        <v>0.0</v>
      </c>
      <c r="AF285" s="108">
        <v>830.4</v>
      </c>
      <c r="AG285" s="109">
        <v>0.0</v>
      </c>
      <c r="AH285" s="121">
        <f t="shared" si="4"/>
        <v>830.4</v>
      </c>
      <c r="AI285" s="110"/>
      <c r="AJ285" s="108">
        <v>4.75</v>
      </c>
      <c r="AK285" s="108">
        <v>103.0</v>
      </c>
      <c r="AL285" s="108">
        <v>225.0</v>
      </c>
      <c r="AM285" s="108">
        <v>61.1</v>
      </c>
      <c r="AN285" s="108">
        <v>3.0</v>
      </c>
      <c r="AO285" s="108"/>
      <c r="AP285" s="108"/>
      <c r="AQ285" s="108"/>
      <c r="AR285" s="108"/>
      <c r="AS285" s="86">
        <f t="shared" si="5"/>
        <v>396.85</v>
      </c>
      <c r="AT285" s="86">
        <f t="shared" si="6"/>
        <v>1227.25</v>
      </c>
    </row>
    <row r="286" ht="15.75" customHeight="1">
      <c r="A286" s="111">
        <v>44414.0</v>
      </c>
      <c r="B286" s="112" t="s">
        <v>57</v>
      </c>
      <c r="C286" s="112">
        <v>6273060.0</v>
      </c>
      <c r="D286" s="114" t="s">
        <v>89</v>
      </c>
      <c r="E286" s="112" t="s">
        <v>59</v>
      </c>
      <c r="F286" s="107"/>
      <c r="G286" s="108">
        <v>135.0</v>
      </c>
      <c r="H286" s="108"/>
      <c r="I286" s="108">
        <v>7395.0</v>
      </c>
      <c r="J286" s="108">
        <v>9595.0</v>
      </c>
      <c r="K286" s="108">
        <v>575.7</v>
      </c>
      <c r="L286" s="109" t="s">
        <v>60</v>
      </c>
      <c r="M286" s="108">
        <v>50.0</v>
      </c>
      <c r="N286" s="121">
        <f t="shared" si="1"/>
        <v>625.7</v>
      </c>
      <c r="O286" s="110"/>
      <c r="P286" s="108">
        <v>225.0</v>
      </c>
      <c r="Q286" s="108"/>
      <c r="R286" s="108">
        <v>85.25</v>
      </c>
      <c r="S286" s="108">
        <v>2.0</v>
      </c>
      <c r="T286" s="108">
        <v>28.0</v>
      </c>
      <c r="U286" s="108">
        <v>32.5</v>
      </c>
      <c r="V286" s="108">
        <v>3.0</v>
      </c>
      <c r="W286" s="108">
        <v>10.6</v>
      </c>
      <c r="X286" s="108"/>
      <c r="Y286" s="121">
        <f t="shared" si="2"/>
        <v>386.35</v>
      </c>
      <c r="Z286" s="121">
        <f t="shared" si="3"/>
        <v>1147.05</v>
      </c>
      <c r="AA286" s="110"/>
      <c r="AB286" s="108"/>
      <c r="AC286" s="108">
        <v>9595.0</v>
      </c>
      <c r="AD286" s="108"/>
      <c r="AE286" s="108">
        <v>0.0</v>
      </c>
      <c r="AF286" s="108">
        <v>625.7</v>
      </c>
      <c r="AG286" s="109">
        <v>0.0</v>
      </c>
      <c r="AH286" s="121">
        <f t="shared" si="4"/>
        <v>625.7</v>
      </c>
      <c r="AI286" s="110"/>
      <c r="AJ286" s="108">
        <v>4.75</v>
      </c>
      <c r="AK286" s="108">
        <v>103.0</v>
      </c>
      <c r="AL286" s="108">
        <v>225.0</v>
      </c>
      <c r="AM286" s="108">
        <v>71.1</v>
      </c>
      <c r="AN286" s="108">
        <v>3.0</v>
      </c>
      <c r="AO286" s="108"/>
      <c r="AP286" s="108"/>
      <c r="AQ286" s="108"/>
      <c r="AR286" s="108"/>
      <c r="AS286" s="86">
        <f t="shared" si="5"/>
        <v>406.85</v>
      </c>
      <c r="AT286" s="86">
        <f t="shared" si="6"/>
        <v>1032.55</v>
      </c>
    </row>
    <row r="287" ht="15.75" customHeight="1">
      <c r="A287" s="111">
        <v>44414.0</v>
      </c>
      <c r="B287" s="112" t="s">
        <v>57</v>
      </c>
      <c r="C287" s="112">
        <v>6193085.0</v>
      </c>
      <c r="D287" s="114" t="s">
        <v>91</v>
      </c>
      <c r="E287" s="112" t="s">
        <v>58</v>
      </c>
      <c r="F287" s="107"/>
      <c r="G287" s="108">
        <v>82.5</v>
      </c>
      <c r="H287" s="108"/>
      <c r="I287" s="108"/>
      <c r="J287" s="108">
        <v>18725.6</v>
      </c>
      <c r="K287" s="108">
        <v>1123.54</v>
      </c>
      <c r="L287" s="109" t="s">
        <v>60</v>
      </c>
      <c r="M287" s="108">
        <v>50.0</v>
      </c>
      <c r="N287" s="121">
        <f t="shared" si="1"/>
        <v>1173.54</v>
      </c>
      <c r="O287" s="110"/>
      <c r="P287" s="108">
        <v>225.0</v>
      </c>
      <c r="Q287" s="108"/>
      <c r="R287" s="108">
        <v>85.25</v>
      </c>
      <c r="S287" s="108">
        <v>2.0</v>
      </c>
      <c r="T287" s="108">
        <v>28.0</v>
      </c>
      <c r="U287" s="108">
        <v>32.5</v>
      </c>
      <c r="V287" s="108">
        <v>3.0</v>
      </c>
      <c r="W287" s="108">
        <v>10.6</v>
      </c>
      <c r="X287" s="108"/>
      <c r="Y287" s="121">
        <f t="shared" si="2"/>
        <v>386.35</v>
      </c>
      <c r="Z287" s="121">
        <f t="shared" si="3"/>
        <v>1642.39</v>
      </c>
      <c r="AA287" s="110"/>
      <c r="AB287" s="108"/>
      <c r="AC287" s="108"/>
      <c r="AD287" s="108"/>
      <c r="AE287" s="108">
        <v>0.0</v>
      </c>
      <c r="AF287" s="108"/>
      <c r="AG287" s="109">
        <v>0.0</v>
      </c>
      <c r="AH287" s="121" t="str">
        <f t="shared" si="4"/>
        <v/>
      </c>
      <c r="AI287" s="110"/>
      <c r="AJ287" s="108">
        <v>4.75</v>
      </c>
      <c r="AK287" s="108">
        <v>83.0</v>
      </c>
      <c r="AL287" s="108">
        <v>225.0</v>
      </c>
      <c r="AM287" s="108">
        <v>71.1</v>
      </c>
      <c r="AN287" s="108">
        <v>3.0</v>
      </c>
      <c r="AO287" s="108"/>
      <c r="AP287" s="108"/>
      <c r="AQ287" s="108"/>
      <c r="AR287" s="108"/>
      <c r="AS287" s="86">
        <f t="shared" si="5"/>
        <v>386.85</v>
      </c>
      <c r="AT287" s="86">
        <f t="shared" si="6"/>
        <v>386.85</v>
      </c>
    </row>
    <row r="288" ht="15.75" customHeight="1">
      <c r="A288" s="111">
        <v>44414.0</v>
      </c>
      <c r="B288" s="112" t="s">
        <v>57</v>
      </c>
      <c r="C288" s="112">
        <v>6084213.0</v>
      </c>
      <c r="D288" s="114" t="s">
        <v>64</v>
      </c>
      <c r="E288" s="112" t="s">
        <v>58</v>
      </c>
      <c r="F288" s="107"/>
      <c r="G288" s="108">
        <v>135.0</v>
      </c>
      <c r="H288" s="108"/>
      <c r="I288" s="108"/>
      <c r="J288" s="108">
        <v>53099.0</v>
      </c>
      <c r="K288" s="108">
        <v>3185.94</v>
      </c>
      <c r="L288" s="109" t="s">
        <v>61</v>
      </c>
      <c r="M288" s="108">
        <v>75.0</v>
      </c>
      <c r="N288" s="121">
        <f t="shared" si="1"/>
        <v>3260.94</v>
      </c>
      <c r="O288" s="110"/>
      <c r="P288" s="108"/>
      <c r="Q288" s="108"/>
      <c r="R288" s="108">
        <v>85.25</v>
      </c>
      <c r="S288" s="108">
        <v>2.0</v>
      </c>
      <c r="T288" s="108">
        <v>28.0</v>
      </c>
      <c r="U288" s="108">
        <v>177.0</v>
      </c>
      <c r="V288" s="108">
        <v>3.0</v>
      </c>
      <c r="W288" s="108">
        <v>10.6</v>
      </c>
      <c r="X288" s="108"/>
      <c r="Y288" s="121">
        <f t="shared" si="2"/>
        <v>305.85</v>
      </c>
      <c r="Z288" s="121">
        <f t="shared" si="3"/>
        <v>3701.79</v>
      </c>
      <c r="AA288" s="110"/>
      <c r="AB288" s="108"/>
      <c r="AC288" s="108">
        <v>52900.0</v>
      </c>
      <c r="AD288" s="108"/>
      <c r="AE288" s="108">
        <v>0.0</v>
      </c>
      <c r="AF288" s="108">
        <v>3249.0</v>
      </c>
      <c r="AG288" s="109">
        <v>0.0</v>
      </c>
      <c r="AH288" s="121">
        <f t="shared" si="4"/>
        <v>3249</v>
      </c>
      <c r="AI288" s="110"/>
      <c r="AJ288" s="108">
        <v>4.75</v>
      </c>
      <c r="AK288" s="108">
        <v>103.0</v>
      </c>
      <c r="AL288" s="108"/>
      <c r="AM288" s="108">
        <v>135.6</v>
      </c>
      <c r="AN288" s="108">
        <v>3.0</v>
      </c>
      <c r="AO288" s="108"/>
      <c r="AP288" s="108"/>
      <c r="AQ288" s="108"/>
      <c r="AR288" s="108"/>
      <c r="AS288" s="86">
        <f t="shared" si="5"/>
        <v>246.35</v>
      </c>
      <c r="AT288" s="86">
        <f t="shared" si="6"/>
        <v>3495.35</v>
      </c>
    </row>
    <row r="289" ht="15.75" customHeight="1">
      <c r="A289" s="111">
        <v>44414.0</v>
      </c>
      <c r="B289" s="112" t="s">
        <v>57</v>
      </c>
      <c r="C289" s="112">
        <v>5949855.0</v>
      </c>
      <c r="D289" s="114" t="s">
        <v>89</v>
      </c>
      <c r="E289" s="112" t="s">
        <v>58</v>
      </c>
      <c r="F289" s="107"/>
      <c r="G289" s="108">
        <v>110.0</v>
      </c>
      <c r="H289" s="108"/>
      <c r="I289" s="108"/>
      <c r="J289" s="108">
        <v>40431.05</v>
      </c>
      <c r="K289" s="108">
        <v>2425.86</v>
      </c>
      <c r="L289" s="109" t="s">
        <v>60</v>
      </c>
      <c r="M289" s="108">
        <v>50.0</v>
      </c>
      <c r="N289" s="121">
        <f t="shared" si="1"/>
        <v>2475.86</v>
      </c>
      <c r="O289" s="110"/>
      <c r="P289" s="108">
        <v>225.0</v>
      </c>
      <c r="Q289" s="108"/>
      <c r="R289" s="108">
        <v>77.25</v>
      </c>
      <c r="S289" s="108">
        <v>2.0</v>
      </c>
      <c r="T289" s="108">
        <v>28.0</v>
      </c>
      <c r="U289" s="108">
        <v>32.5</v>
      </c>
      <c r="V289" s="108">
        <v>3.0</v>
      </c>
      <c r="W289" s="108">
        <v>10.6</v>
      </c>
      <c r="X289" s="108"/>
      <c r="Y289" s="121">
        <f t="shared" si="2"/>
        <v>378.35</v>
      </c>
      <c r="Z289" s="121">
        <f t="shared" si="3"/>
        <v>2964.21</v>
      </c>
      <c r="AA289" s="110"/>
      <c r="AB289" s="108"/>
      <c r="AC289" s="108">
        <v>39832.05</v>
      </c>
      <c r="AD289" s="108"/>
      <c r="AE289" s="108">
        <v>0.0</v>
      </c>
      <c r="AF289" s="108">
        <v>2439.92</v>
      </c>
      <c r="AG289" s="109">
        <v>0.0</v>
      </c>
      <c r="AH289" s="121">
        <f t="shared" si="4"/>
        <v>2439.92</v>
      </c>
      <c r="AI289" s="110"/>
      <c r="AJ289" s="108">
        <v>4.75</v>
      </c>
      <c r="AK289" s="108">
        <v>95.0</v>
      </c>
      <c r="AL289" s="108">
        <v>225.0</v>
      </c>
      <c r="AM289" s="108">
        <v>71.1</v>
      </c>
      <c r="AN289" s="108">
        <v>3.0</v>
      </c>
      <c r="AO289" s="108"/>
      <c r="AP289" s="108"/>
      <c r="AQ289" s="108"/>
      <c r="AR289" s="108"/>
      <c r="AS289" s="121">
        <f t="shared" si="5"/>
        <v>398.85</v>
      </c>
      <c r="AT289" s="121">
        <f t="shared" si="6"/>
        <v>2838.77</v>
      </c>
    </row>
    <row r="290" ht="15.75" customHeight="1">
      <c r="A290" s="111">
        <v>44414.0</v>
      </c>
      <c r="B290" s="112" t="s">
        <v>57</v>
      </c>
      <c r="C290" s="112">
        <v>5744630.0</v>
      </c>
      <c r="D290" s="114" t="s">
        <v>90</v>
      </c>
      <c r="E290" s="112" t="s">
        <v>58</v>
      </c>
      <c r="F290" s="107"/>
      <c r="G290" s="108">
        <v>110.0</v>
      </c>
      <c r="H290" s="108"/>
      <c r="I290" s="108"/>
      <c r="J290" s="108">
        <v>47000.0</v>
      </c>
      <c r="K290" s="108">
        <v>2820.0</v>
      </c>
      <c r="L290" s="109" t="s">
        <v>60</v>
      </c>
      <c r="M290" s="108">
        <v>50.0</v>
      </c>
      <c r="N290" s="121">
        <f t="shared" si="1"/>
        <v>2870</v>
      </c>
      <c r="O290" s="110"/>
      <c r="P290" s="108"/>
      <c r="Q290" s="108"/>
      <c r="R290" s="108">
        <v>77.25</v>
      </c>
      <c r="S290" s="108">
        <v>2.0</v>
      </c>
      <c r="T290" s="108">
        <v>28.0</v>
      </c>
      <c r="U290" s="108">
        <v>118.0</v>
      </c>
      <c r="V290" s="108">
        <v>3.0</v>
      </c>
      <c r="W290" s="108">
        <v>10.6</v>
      </c>
      <c r="X290" s="108"/>
      <c r="Y290" s="121">
        <f t="shared" si="2"/>
        <v>238.85</v>
      </c>
      <c r="Z290" s="121">
        <f t="shared" si="3"/>
        <v>3218.85</v>
      </c>
      <c r="AA290" s="110"/>
      <c r="AB290" s="108"/>
      <c r="AC290" s="108">
        <v>47000.0</v>
      </c>
      <c r="AD290" s="108"/>
      <c r="AE290" s="108">
        <v>0.0</v>
      </c>
      <c r="AF290" s="108">
        <v>2870.0</v>
      </c>
      <c r="AG290" s="109">
        <v>0.0</v>
      </c>
      <c r="AH290" s="121">
        <f t="shared" si="4"/>
        <v>2870</v>
      </c>
      <c r="AI290" s="110"/>
      <c r="AJ290" s="108">
        <v>4.75</v>
      </c>
      <c r="AK290" s="108">
        <v>95.0</v>
      </c>
      <c r="AL290" s="108">
        <v>225.0</v>
      </c>
      <c r="AM290" s="108">
        <v>71.1</v>
      </c>
      <c r="AN290" s="108">
        <v>3.0</v>
      </c>
      <c r="AO290" s="108"/>
      <c r="AP290" s="108"/>
      <c r="AQ290" s="108"/>
      <c r="AR290" s="108"/>
      <c r="AS290" s="121">
        <f t="shared" si="5"/>
        <v>398.85</v>
      </c>
      <c r="AT290" s="121">
        <f t="shared" si="6"/>
        <v>3268.85</v>
      </c>
    </row>
    <row r="291" ht="15.75" customHeight="1">
      <c r="A291" s="111">
        <v>44414.0</v>
      </c>
      <c r="B291" s="112" t="s">
        <v>57</v>
      </c>
      <c r="C291" s="112">
        <v>5771891.0</v>
      </c>
      <c r="D291" s="114" t="s">
        <v>92</v>
      </c>
      <c r="E291" s="112" t="s">
        <v>58</v>
      </c>
      <c r="F291" s="107"/>
      <c r="G291" s="108">
        <v>135.0</v>
      </c>
      <c r="H291" s="108"/>
      <c r="I291" s="108"/>
      <c r="J291" s="108">
        <v>55154.0</v>
      </c>
      <c r="K291" s="108"/>
      <c r="L291" s="109">
        <v>0.0</v>
      </c>
      <c r="M291" s="108"/>
      <c r="N291" s="121">
        <f t="shared" si="1"/>
        <v>0</v>
      </c>
      <c r="O291" s="110"/>
      <c r="P291" s="108"/>
      <c r="Q291" s="108"/>
      <c r="R291" s="108">
        <v>77.25</v>
      </c>
      <c r="S291" s="108">
        <v>2.0</v>
      </c>
      <c r="T291" s="108">
        <v>28.0</v>
      </c>
      <c r="U291" s="108">
        <v>87.75</v>
      </c>
      <c r="V291" s="108">
        <v>3.0</v>
      </c>
      <c r="W291" s="108">
        <v>10.6</v>
      </c>
      <c r="X291" s="108"/>
      <c r="Y291" s="121">
        <f t="shared" si="2"/>
        <v>208.6</v>
      </c>
      <c r="Z291" s="121">
        <f t="shared" si="3"/>
        <v>343.6</v>
      </c>
      <c r="AA291" s="110"/>
      <c r="AB291" s="108"/>
      <c r="AC291" s="108"/>
      <c r="AD291" s="108"/>
      <c r="AE291" s="108">
        <v>0.0</v>
      </c>
      <c r="AF291" s="108"/>
      <c r="AG291" s="109">
        <v>0.0</v>
      </c>
      <c r="AH291" s="121" t="str">
        <f t="shared" si="4"/>
        <v/>
      </c>
      <c r="AI291" s="110"/>
      <c r="AJ291" s="108">
        <v>4.75</v>
      </c>
      <c r="AK291" s="108">
        <v>95.0</v>
      </c>
      <c r="AL291" s="108"/>
      <c r="AM291" s="108">
        <v>102.91</v>
      </c>
      <c r="AN291" s="108">
        <v>3.0</v>
      </c>
      <c r="AO291" s="108"/>
      <c r="AP291" s="108"/>
      <c r="AQ291" s="108"/>
      <c r="AR291" s="108"/>
      <c r="AS291" s="121">
        <f t="shared" si="5"/>
        <v>205.66</v>
      </c>
      <c r="AT291" s="121">
        <f t="shared" si="6"/>
        <v>205.66</v>
      </c>
    </row>
    <row r="292" ht="15.75" customHeight="1">
      <c r="A292" s="111">
        <v>44414.0</v>
      </c>
      <c r="B292" s="112" t="s">
        <v>57</v>
      </c>
      <c r="C292" s="112">
        <v>5816479.0</v>
      </c>
      <c r="D292" s="114" t="s">
        <v>93</v>
      </c>
      <c r="E292" s="112" t="s">
        <v>58</v>
      </c>
      <c r="F292" s="107"/>
      <c r="G292" s="108">
        <v>130.0</v>
      </c>
      <c r="H292" s="108"/>
      <c r="I292" s="108"/>
      <c r="J292" s="108">
        <v>27148.0</v>
      </c>
      <c r="K292" s="108">
        <v>1628.88</v>
      </c>
      <c r="L292" s="109" t="s">
        <v>60</v>
      </c>
      <c r="M292" s="108">
        <v>50.0</v>
      </c>
      <c r="N292" s="121">
        <f t="shared" si="1"/>
        <v>1678.88</v>
      </c>
      <c r="O292" s="110"/>
      <c r="P292" s="108">
        <v>225.0</v>
      </c>
      <c r="Q292" s="108"/>
      <c r="R292" s="108">
        <v>77.25</v>
      </c>
      <c r="S292" s="108">
        <v>2.0</v>
      </c>
      <c r="T292" s="108">
        <v>28.0</v>
      </c>
      <c r="U292" s="108">
        <v>32.5</v>
      </c>
      <c r="V292" s="108">
        <v>3.0</v>
      </c>
      <c r="W292" s="108">
        <v>10.6</v>
      </c>
      <c r="X292" s="108"/>
      <c r="Y292" s="121">
        <f t="shared" si="2"/>
        <v>378.35</v>
      </c>
      <c r="Z292" s="121">
        <f t="shared" si="3"/>
        <v>2187.23</v>
      </c>
      <c r="AA292" s="110"/>
      <c r="AB292" s="108"/>
      <c r="AC292" s="108">
        <v>26349.0</v>
      </c>
      <c r="AD292" s="108"/>
      <c r="AE292" s="108">
        <v>0.0</v>
      </c>
      <c r="AF292" s="108">
        <v>1630.94</v>
      </c>
      <c r="AG292" s="109">
        <v>0.0</v>
      </c>
      <c r="AH292" s="121">
        <f t="shared" si="4"/>
        <v>1630.94</v>
      </c>
      <c r="AI292" s="110"/>
      <c r="AJ292" s="108">
        <v>4.75</v>
      </c>
      <c r="AK292" s="108">
        <v>95.0</v>
      </c>
      <c r="AL292" s="108">
        <v>225.0</v>
      </c>
      <c r="AM292" s="108">
        <v>71.1</v>
      </c>
      <c r="AN292" s="108">
        <v>3.0</v>
      </c>
      <c r="AO292" s="108"/>
      <c r="AP292" s="108"/>
      <c r="AQ292" s="108"/>
      <c r="AR292" s="108"/>
      <c r="AS292" s="121">
        <f t="shared" si="5"/>
        <v>398.85</v>
      </c>
      <c r="AT292" s="121">
        <f t="shared" si="6"/>
        <v>2029.79</v>
      </c>
    </row>
    <row r="293" ht="15.75" customHeight="1">
      <c r="A293" s="111">
        <v>44414.0</v>
      </c>
      <c r="B293" s="112" t="s">
        <v>57</v>
      </c>
      <c r="C293" s="112">
        <v>5878893.0</v>
      </c>
      <c r="D293" s="114" t="s">
        <v>90</v>
      </c>
      <c r="E293" s="112" t="s">
        <v>58</v>
      </c>
      <c r="F293" s="107"/>
      <c r="G293" s="108">
        <v>119.0</v>
      </c>
      <c r="H293" s="108"/>
      <c r="I293" s="108"/>
      <c r="J293" s="108">
        <v>15035.26</v>
      </c>
      <c r="K293" s="108"/>
      <c r="L293" s="109">
        <v>0.0</v>
      </c>
      <c r="M293" s="108"/>
      <c r="N293" s="121">
        <f t="shared" si="1"/>
        <v>0</v>
      </c>
      <c r="O293" s="110"/>
      <c r="P293" s="108"/>
      <c r="Q293" s="108"/>
      <c r="R293" s="108">
        <v>85.25</v>
      </c>
      <c r="S293" s="108">
        <v>2.0</v>
      </c>
      <c r="T293" s="108"/>
      <c r="U293" s="108"/>
      <c r="V293" s="108">
        <v>3.0</v>
      </c>
      <c r="W293" s="108">
        <v>10.6</v>
      </c>
      <c r="X293" s="108">
        <v>7.35</v>
      </c>
      <c r="Y293" s="121">
        <f t="shared" si="2"/>
        <v>108.2</v>
      </c>
      <c r="Z293" s="121">
        <f t="shared" si="3"/>
        <v>227.2</v>
      </c>
      <c r="AA293" s="110"/>
      <c r="AB293" s="108"/>
      <c r="AC293" s="108"/>
      <c r="AD293" s="108"/>
      <c r="AE293" s="108">
        <v>0.0</v>
      </c>
      <c r="AF293" s="108"/>
      <c r="AG293" s="109">
        <v>0.0</v>
      </c>
      <c r="AH293" s="121" t="str">
        <f t="shared" si="4"/>
        <v/>
      </c>
      <c r="AI293" s="110"/>
      <c r="AJ293" s="108">
        <v>4.75</v>
      </c>
      <c r="AK293" s="108">
        <v>93.0</v>
      </c>
      <c r="AL293" s="108"/>
      <c r="AM293" s="108"/>
      <c r="AN293" s="108"/>
      <c r="AO293" s="108"/>
      <c r="AP293" s="108"/>
      <c r="AQ293" s="108"/>
      <c r="AR293" s="108"/>
      <c r="AS293" s="121">
        <f t="shared" si="5"/>
        <v>97.75</v>
      </c>
      <c r="AT293" s="121">
        <f t="shared" si="6"/>
        <v>97.75</v>
      </c>
    </row>
    <row r="294" ht="15.75" customHeight="1">
      <c r="A294" s="111">
        <v>44414.0</v>
      </c>
      <c r="B294" s="112" t="s">
        <v>57</v>
      </c>
      <c r="C294" s="112">
        <v>5976495.0</v>
      </c>
      <c r="D294" s="114" t="s">
        <v>94</v>
      </c>
      <c r="E294" s="112" t="s">
        <v>58</v>
      </c>
      <c r="F294" s="107"/>
      <c r="G294" s="108">
        <v>62.5</v>
      </c>
      <c r="H294" s="108"/>
      <c r="I294" s="108">
        <v>3000.0</v>
      </c>
      <c r="J294" s="108">
        <v>31785.0</v>
      </c>
      <c r="K294" s="108"/>
      <c r="L294" s="109">
        <v>0.0</v>
      </c>
      <c r="M294" s="108"/>
      <c r="N294" s="121">
        <f t="shared" si="1"/>
        <v>0</v>
      </c>
      <c r="O294" s="110"/>
      <c r="P294" s="108"/>
      <c r="Q294" s="108"/>
      <c r="R294" s="108">
        <v>85.25</v>
      </c>
      <c r="S294" s="108">
        <v>2.0</v>
      </c>
      <c r="T294" s="108">
        <v>28.0</v>
      </c>
      <c r="U294" s="108">
        <v>32.5</v>
      </c>
      <c r="V294" s="108">
        <v>3.0</v>
      </c>
      <c r="W294" s="108">
        <v>10.6</v>
      </c>
      <c r="X294" s="108"/>
      <c r="Y294" s="121">
        <f t="shared" si="2"/>
        <v>161.35</v>
      </c>
      <c r="Z294" s="121">
        <f t="shared" si="3"/>
        <v>223.85</v>
      </c>
      <c r="AA294" s="110"/>
      <c r="AB294" s="108"/>
      <c r="AC294" s="108"/>
      <c r="AD294" s="108"/>
      <c r="AE294" s="108">
        <v>0.0</v>
      </c>
      <c r="AF294" s="108"/>
      <c r="AG294" s="109">
        <v>0.0</v>
      </c>
      <c r="AH294" s="121" t="str">
        <f t="shared" si="4"/>
        <v/>
      </c>
      <c r="AI294" s="110"/>
      <c r="AJ294" s="108">
        <v>4.75</v>
      </c>
      <c r="AK294" s="108">
        <v>103.0</v>
      </c>
      <c r="AL294" s="108"/>
      <c r="AM294" s="108">
        <v>71.1</v>
      </c>
      <c r="AN294" s="108">
        <v>3.0</v>
      </c>
      <c r="AO294" s="108"/>
      <c r="AP294" s="108"/>
      <c r="AQ294" s="108"/>
      <c r="AR294" s="108"/>
      <c r="AS294" s="121">
        <f t="shared" si="5"/>
        <v>181.85</v>
      </c>
      <c r="AT294" s="121">
        <f t="shared" si="6"/>
        <v>181.85</v>
      </c>
    </row>
    <row r="295" ht="15.75" customHeight="1">
      <c r="A295" s="111">
        <v>44414.0</v>
      </c>
      <c r="B295" s="112" t="s">
        <v>57</v>
      </c>
      <c r="C295" s="112">
        <v>5984985.0</v>
      </c>
      <c r="D295" s="114" t="s">
        <v>90</v>
      </c>
      <c r="E295" s="112" t="s">
        <v>58</v>
      </c>
      <c r="F295" s="107"/>
      <c r="G295" s="108">
        <v>119.0</v>
      </c>
      <c r="H295" s="108"/>
      <c r="I295" s="108">
        <v>4500.0</v>
      </c>
      <c r="J295" s="108">
        <v>32538.96</v>
      </c>
      <c r="K295" s="108"/>
      <c r="L295" s="109">
        <v>0.0</v>
      </c>
      <c r="M295" s="108"/>
      <c r="N295" s="121">
        <f t="shared" si="1"/>
        <v>0</v>
      </c>
      <c r="O295" s="110"/>
      <c r="P295" s="108"/>
      <c r="Q295" s="108"/>
      <c r="R295" s="108">
        <v>77.25</v>
      </c>
      <c r="S295" s="108">
        <v>2.0</v>
      </c>
      <c r="T295" s="108"/>
      <c r="U295" s="108"/>
      <c r="V295" s="108">
        <v>3.0</v>
      </c>
      <c r="W295" s="108">
        <v>10.6</v>
      </c>
      <c r="X295" s="108">
        <v>7.35</v>
      </c>
      <c r="Y295" s="121">
        <f t="shared" si="2"/>
        <v>100.2</v>
      </c>
      <c r="Z295" s="121">
        <f t="shared" si="3"/>
        <v>219.2</v>
      </c>
      <c r="AA295" s="110"/>
      <c r="AB295" s="108"/>
      <c r="AC295" s="108"/>
      <c r="AD295" s="108"/>
      <c r="AE295" s="108">
        <v>0.0</v>
      </c>
      <c r="AF295" s="108"/>
      <c r="AG295" s="109">
        <v>0.0</v>
      </c>
      <c r="AH295" s="121" t="str">
        <f t="shared" si="4"/>
        <v/>
      </c>
      <c r="AI295" s="110"/>
      <c r="AJ295" s="108">
        <v>4.75</v>
      </c>
      <c r="AK295" s="108">
        <v>95.0</v>
      </c>
      <c r="AL295" s="108"/>
      <c r="AM295" s="108">
        <v>1.6</v>
      </c>
      <c r="AN295" s="108">
        <v>3.0</v>
      </c>
      <c r="AO295" s="108"/>
      <c r="AP295" s="108"/>
      <c r="AQ295" s="108"/>
      <c r="AR295" s="108"/>
      <c r="AS295" s="121">
        <f t="shared" si="5"/>
        <v>104.35</v>
      </c>
      <c r="AT295" s="121">
        <f t="shared" si="6"/>
        <v>104.35</v>
      </c>
    </row>
    <row r="296" ht="15.75" customHeight="1">
      <c r="A296" s="111">
        <v>44414.0</v>
      </c>
      <c r="B296" s="112" t="s">
        <v>57</v>
      </c>
      <c r="C296" s="112">
        <v>6009582.0</v>
      </c>
      <c r="D296" s="114" t="s">
        <v>95</v>
      </c>
      <c r="E296" s="112" t="s">
        <v>58</v>
      </c>
      <c r="F296" s="107"/>
      <c r="G296" s="108">
        <v>50.0</v>
      </c>
      <c r="H296" s="108"/>
      <c r="I296" s="108">
        <v>19000.0</v>
      </c>
      <c r="J296" s="108">
        <v>28520.0</v>
      </c>
      <c r="K296" s="108">
        <v>1711.2</v>
      </c>
      <c r="L296" s="109" t="s">
        <v>62</v>
      </c>
      <c r="M296" s="108">
        <v>25.0</v>
      </c>
      <c r="N296" s="121">
        <f t="shared" si="1"/>
        <v>1736.2</v>
      </c>
      <c r="O296" s="110"/>
      <c r="P296" s="108"/>
      <c r="Q296" s="108"/>
      <c r="R296" s="108">
        <v>77.25</v>
      </c>
      <c r="S296" s="108">
        <v>2.0</v>
      </c>
      <c r="T296" s="108"/>
      <c r="U296" s="108"/>
      <c r="V296" s="108">
        <v>3.0</v>
      </c>
      <c r="W296" s="108">
        <v>10.6</v>
      </c>
      <c r="X296" s="108">
        <v>7.35</v>
      </c>
      <c r="Y296" s="121">
        <f t="shared" si="2"/>
        <v>100.2</v>
      </c>
      <c r="Z296" s="121">
        <f t="shared" si="3"/>
        <v>1886.4</v>
      </c>
      <c r="AA296" s="110"/>
      <c r="AB296" s="108"/>
      <c r="AC296" s="108"/>
      <c r="AD296" s="108"/>
      <c r="AE296" s="108">
        <v>0.0</v>
      </c>
      <c r="AF296" s="108"/>
      <c r="AG296" s="109">
        <v>0.0</v>
      </c>
      <c r="AH296" s="121" t="str">
        <f t="shared" si="4"/>
        <v/>
      </c>
      <c r="AI296" s="110"/>
      <c r="AJ296" s="108">
        <v>4.75</v>
      </c>
      <c r="AK296" s="108">
        <v>74.0</v>
      </c>
      <c r="AL296" s="108"/>
      <c r="AM296" s="108">
        <v>6.1</v>
      </c>
      <c r="AN296" s="108">
        <v>3.0</v>
      </c>
      <c r="AO296" s="108"/>
      <c r="AP296" s="108"/>
      <c r="AQ296" s="108"/>
      <c r="AR296" s="108"/>
      <c r="AS296" s="121">
        <f t="shared" si="5"/>
        <v>87.85</v>
      </c>
      <c r="AT296" s="121">
        <f t="shared" si="6"/>
        <v>87.85</v>
      </c>
    </row>
    <row r="297" ht="15.75" customHeight="1">
      <c r="A297" s="111">
        <v>44414.0</v>
      </c>
      <c r="B297" s="112" t="s">
        <v>57</v>
      </c>
      <c r="C297" s="112">
        <v>6064671.0</v>
      </c>
      <c r="D297" s="114" t="s">
        <v>88</v>
      </c>
      <c r="E297" s="112" t="s">
        <v>58</v>
      </c>
      <c r="F297" s="107"/>
      <c r="G297" s="108">
        <v>56.0</v>
      </c>
      <c r="H297" s="108"/>
      <c r="I297" s="108"/>
      <c r="J297" s="108">
        <v>35076.0</v>
      </c>
      <c r="K297" s="108">
        <v>2104.56</v>
      </c>
      <c r="L297" s="109" t="s">
        <v>60</v>
      </c>
      <c r="M297" s="108">
        <v>50.0</v>
      </c>
      <c r="N297" s="121">
        <f t="shared" si="1"/>
        <v>2154.56</v>
      </c>
      <c r="O297" s="110"/>
      <c r="P297" s="108"/>
      <c r="Q297" s="108"/>
      <c r="R297" s="108">
        <v>85.25</v>
      </c>
      <c r="S297" s="108">
        <v>2.0</v>
      </c>
      <c r="T297" s="108"/>
      <c r="U297" s="108"/>
      <c r="V297" s="108">
        <v>3.0</v>
      </c>
      <c r="W297" s="108">
        <v>10.6</v>
      </c>
      <c r="X297" s="108">
        <v>7.35</v>
      </c>
      <c r="Y297" s="121">
        <f t="shared" si="2"/>
        <v>108.2</v>
      </c>
      <c r="Z297" s="121">
        <f t="shared" si="3"/>
        <v>2318.76</v>
      </c>
      <c r="AA297" s="110"/>
      <c r="AB297" s="108"/>
      <c r="AC297" s="108">
        <v>34991.0</v>
      </c>
      <c r="AD297" s="108"/>
      <c r="AE297" s="108">
        <v>0.0</v>
      </c>
      <c r="AF297" s="108">
        <v>2149.46</v>
      </c>
      <c r="AG297" s="109">
        <v>0.0</v>
      </c>
      <c r="AH297" s="121">
        <f t="shared" si="4"/>
        <v>2149.46</v>
      </c>
      <c r="AI297" s="110"/>
      <c r="AJ297" s="108">
        <v>4.75</v>
      </c>
      <c r="AK297" s="108">
        <v>103.0</v>
      </c>
      <c r="AL297" s="108"/>
      <c r="AM297" s="108">
        <v>1.6</v>
      </c>
      <c r="AN297" s="108">
        <v>3.0</v>
      </c>
      <c r="AO297" s="108"/>
      <c r="AP297" s="108"/>
      <c r="AQ297" s="108"/>
      <c r="AR297" s="108"/>
      <c r="AS297" s="121">
        <f t="shared" si="5"/>
        <v>112.35</v>
      </c>
      <c r="AT297" s="121">
        <f t="shared" si="6"/>
        <v>2261.81</v>
      </c>
    </row>
    <row r="298" ht="15.75" customHeight="1">
      <c r="A298" s="111">
        <v>44414.0</v>
      </c>
      <c r="B298" s="112" t="s">
        <v>57</v>
      </c>
      <c r="C298" s="112">
        <v>6072594.0</v>
      </c>
      <c r="D298" s="114" t="s">
        <v>96</v>
      </c>
      <c r="E298" s="112" t="s">
        <v>58</v>
      </c>
      <c r="F298" s="107"/>
      <c r="G298" s="108">
        <v>145.0</v>
      </c>
      <c r="H298" s="108"/>
      <c r="I298" s="108">
        <v>35500.0</v>
      </c>
      <c r="J298" s="108">
        <v>13640.0</v>
      </c>
      <c r="K298" s="108">
        <v>818.4</v>
      </c>
      <c r="L298" s="109" t="s">
        <v>61</v>
      </c>
      <c r="M298" s="108">
        <v>75.0</v>
      </c>
      <c r="N298" s="121">
        <f t="shared" si="1"/>
        <v>893.4</v>
      </c>
      <c r="O298" s="110"/>
      <c r="P298" s="108"/>
      <c r="Q298" s="108"/>
      <c r="R298" s="108">
        <v>77.25</v>
      </c>
      <c r="S298" s="108">
        <v>2.0</v>
      </c>
      <c r="T298" s="108"/>
      <c r="U298" s="108"/>
      <c r="V298" s="108">
        <v>3.0</v>
      </c>
      <c r="W298" s="108">
        <v>10.6</v>
      </c>
      <c r="X298" s="108">
        <v>7.35</v>
      </c>
      <c r="Y298" s="121">
        <f t="shared" si="2"/>
        <v>100.2</v>
      </c>
      <c r="Z298" s="121">
        <f t="shared" si="3"/>
        <v>1138.6</v>
      </c>
      <c r="AA298" s="110"/>
      <c r="AB298" s="108"/>
      <c r="AC298" s="108">
        <v>13410.0</v>
      </c>
      <c r="AD298" s="108"/>
      <c r="AE298" s="108">
        <v>0.0</v>
      </c>
      <c r="AF298" s="108">
        <v>879.6</v>
      </c>
      <c r="AG298" s="109">
        <v>0.0</v>
      </c>
      <c r="AH298" s="121">
        <f t="shared" si="4"/>
        <v>879.6</v>
      </c>
      <c r="AI298" s="110"/>
      <c r="AJ298" s="108">
        <v>4.75</v>
      </c>
      <c r="AK298" s="108">
        <v>95.0</v>
      </c>
      <c r="AL298" s="108"/>
      <c r="AM298" s="108">
        <v>1.6</v>
      </c>
      <c r="AN298" s="108">
        <v>3.0</v>
      </c>
      <c r="AO298" s="108"/>
      <c r="AP298" s="108"/>
      <c r="AQ298" s="108"/>
      <c r="AR298" s="108"/>
      <c r="AS298" s="121">
        <f t="shared" si="5"/>
        <v>104.35</v>
      </c>
      <c r="AT298" s="121">
        <f t="shared" si="6"/>
        <v>983.95</v>
      </c>
    </row>
    <row r="299" ht="15.75" customHeight="1">
      <c r="A299" s="111">
        <v>44414.0</v>
      </c>
      <c r="B299" s="112" t="s">
        <v>57</v>
      </c>
      <c r="C299" s="112">
        <v>6181515.0</v>
      </c>
      <c r="D299" s="114" t="s">
        <v>97</v>
      </c>
      <c r="E299" s="112" t="s">
        <v>58</v>
      </c>
      <c r="F299" s="107"/>
      <c r="G299" s="108">
        <v>135.0</v>
      </c>
      <c r="H299" s="108"/>
      <c r="I299" s="108">
        <v>66000.0</v>
      </c>
      <c r="J299" s="108">
        <v>21760.0</v>
      </c>
      <c r="K299" s="108">
        <v>1305.6</v>
      </c>
      <c r="L299" s="109" t="s">
        <v>60</v>
      </c>
      <c r="M299" s="108">
        <v>50.0</v>
      </c>
      <c r="N299" s="121">
        <f t="shared" si="1"/>
        <v>1355.6</v>
      </c>
      <c r="O299" s="110"/>
      <c r="P299" s="108"/>
      <c r="Q299" s="108"/>
      <c r="R299" s="108">
        <v>77.25</v>
      </c>
      <c r="S299" s="108">
        <v>2.0</v>
      </c>
      <c r="T299" s="108">
        <v>28.0</v>
      </c>
      <c r="U299" s="108">
        <v>87.75</v>
      </c>
      <c r="V299" s="108">
        <v>3.0</v>
      </c>
      <c r="W299" s="108">
        <v>10.6</v>
      </c>
      <c r="X299" s="108"/>
      <c r="Y299" s="121">
        <f t="shared" si="2"/>
        <v>208.6</v>
      </c>
      <c r="Z299" s="121">
        <f t="shared" si="3"/>
        <v>1699.2</v>
      </c>
      <c r="AA299" s="110"/>
      <c r="AB299" s="108"/>
      <c r="AC299" s="108">
        <v>17170.0</v>
      </c>
      <c r="AD299" s="108"/>
      <c r="AE299" s="108">
        <v>0.0</v>
      </c>
      <c r="AF299" s="108">
        <v>1080.2</v>
      </c>
      <c r="AG299" s="109">
        <v>0.0</v>
      </c>
      <c r="AH299" s="121">
        <f t="shared" si="4"/>
        <v>1080.2</v>
      </c>
      <c r="AI299" s="110"/>
      <c r="AJ299" s="108">
        <v>4.75</v>
      </c>
      <c r="AK299" s="108">
        <v>95.0</v>
      </c>
      <c r="AL299" s="108"/>
      <c r="AM299" s="108">
        <v>106.1</v>
      </c>
      <c r="AN299" s="108">
        <v>3.0</v>
      </c>
      <c r="AO299" s="108"/>
      <c r="AP299" s="108"/>
      <c r="AQ299" s="108"/>
      <c r="AR299" s="108"/>
      <c r="AS299" s="121">
        <f t="shared" si="5"/>
        <v>208.85</v>
      </c>
      <c r="AT299" s="121">
        <f t="shared" si="6"/>
        <v>1289.05</v>
      </c>
    </row>
    <row r="300" ht="15.75" customHeight="1">
      <c r="A300" s="111">
        <v>44414.0</v>
      </c>
      <c r="B300" s="112" t="s">
        <v>57</v>
      </c>
      <c r="C300" s="112">
        <v>6196911.0</v>
      </c>
      <c r="D300" s="114" t="s">
        <v>97</v>
      </c>
      <c r="E300" s="112" t="s">
        <v>58</v>
      </c>
      <c r="F300" s="107"/>
      <c r="G300" s="108">
        <v>135.0</v>
      </c>
      <c r="H300" s="108"/>
      <c r="I300" s="108">
        <v>70000.0</v>
      </c>
      <c r="J300" s="108"/>
      <c r="K300" s="108"/>
      <c r="L300" s="109">
        <v>0.0</v>
      </c>
      <c r="M300" s="108"/>
      <c r="N300" s="121">
        <f t="shared" si="1"/>
        <v>0</v>
      </c>
      <c r="O300" s="110"/>
      <c r="P300" s="108"/>
      <c r="Q300" s="108"/>
      <c r="R300" s="108">
        <v>77.25</v>
      </c>
      <c r="S300" s="108"/>
      <c r="T300" s="108">
        <v>28.0</v>
      </c>
      <c r="U300" s="108">
        <v>32.5</v>
      </c>
      <c r="V300" s="108">
        <v>3.0</v>
      </c>
      <c r="W300" s="108">
        <v>10.6</v>
      </c>
      <c r="X300" s="108"/>
      <c r="Y300" s="121">
        <f t="shared" si="2"/>
        <v>151.35</v>
      </c>
      <c r="Z300" s="121">
        <f t="shared" si="3"/>
        <v>286.35</v>
      </c>
      <c r="AA300" s="110"/>
      <c r="AB300" s="108"/>
      <c r="AC300" s="108"/>
      <c r="AD300" s="108"/>
      <c r="AE300" s="108">
        <v>0.0</v>
      </c>
      <c r="AF300" s="108"/>
      <c r="AG300" s="109">
        <v>0.0</v>
      </c>
      <c r="AH300" s="121" t="str">
        <f t="shared" si="4"/>
        <v/>
      </c>
      <c r="AI300" s="110"/>
      <c r="AJ300" s="108">
        <v>4.75</v>
      </c>
      <c r="AK300" s="108">
        <v>93.0</v>
      </c>
      <c r="AL300" s="108">
        <v>225.0</v>
      </c>
      <c r="AM300" s="108">
        <v>71.1</v>
      </c>
      <c r="AN300" s="108">
        <v>3.0</v>
      </c>
      <c r="AO300" s="108"/>
      <c r="AP300" s="108"/>
      <c r="AQ300" s="108"/>
      <c r="AR300" s="108"/>
      <c r="AS300" s="121">
        <f t="shared" si="5"/>
        <v>396.85</v>
      </c>
      <c r="AT300" s="121">
        <f t="shared" si="6"/>
        <v>396.85</v>
      </c>
    </row>
    <row r="301" ht="15.75" customHeight="1">
      <c r="A301" s="111">
        <v>44414.0</v>
      </c>
      <c r="B301" s="112" t="s">
        <v>57</v>
      </c>
      <c r="C301" s="112">
        <v>6241328.0</v>
      </c>
      <c r="D301" s="114" t="s">
        <v>97</v>
      </c>
      <c r="E301" s="112" t="s">
        <v>58</v>
      </c>
      <c r="F301" s="107"/>
      <c r="G301" s="108">
        <v>135.0</v>
      </c>
      <c r="H301" s="108"/>
      <c r="I301" s="108">
        <v>14500.0</v>
      </c>
      <c r="J301" s="108">
        <v>51677.0</v>
      </c>
      <c r="K301" s="108">
        <v>3100.62</v>
      </c>
      <c r="L301" s="109" t="s">
        <v>62</v>
      </c>
      <c r="M301" s="108">
        <v>25.0</v>
      </c>
      <c r="N301" s="121">
        <f t="shared" si="1"/>
        <v>3125.62</v>
      </c>
      <c r="O301" s="110"/>
      <c r="P301" s="108"/>
      <c r="Q301" s="108"/>
      <c r="R301" s="108">
        <v>85.25</v>
      </c>
      <c r="S301" s="108">
        <v>2.0</v>
      </c>
      <c r="T301" s="108"/>
      <c r="U301" s="108"/>
      <c r="V301" s="108">
        <v>3.0</v>
      </c>
      <c r="W301" s="108">
        <v>10.6</v>
      </c>
      <c r="X301" s="108">
        <v>7.35</v>
      </c>
      <c r="Y301" s="121">
        <f t="shared" si="2"/>
        <v>108.2</v>
      </c>
      <c r="Z301" s="121">
        <f t="shared" si="3"/>
        <v>3368.82</v>
      </c>
      <c r="AA301" s="110"/>
      <c r="AB301" s="108"/>
      <c r="AC301" s="108">
        <v>44473.0</v>
      </c>
      <c r="AD301" s="108"/>
      <c r="AE301" s="108">
        <v>0.0</v>
      </c>
      <c r="AF301" s="108">
        <v>2693.38</v>
      </c>
      <c r="AG301" s="109">
        <v>0.0</v>
      </c>
      <c r="AH301" s="121">
        <f t="shared" si="4"/>
        <v>2693.38</v>
      </c>
      <c r="AI301" s="110"/>
      <c r="AJ301" s="108">
        <v>4.75</v>
      </c>
      <c r="AK301" s="108">
        <v>103.0</v>
      </c>
      <c r="AL301" s="108"/>
      <c r="AM301" s="108">
        <v>1.6</v>
      </c>
      <c r="AN301" s="108">
        <v>3.0</v>
      </c>
      <c r="AO301" s="108"/>
      <c r="AP301" s="108"/>
      <c r="AQ301" s="108"/>
      <c r="AR301" s="108"/>
      <c r="AS301" s="121">
        <f t="shared" si="5"/>
        <v>112.35</v>
      </c>
      <c r="AT301" s="121">
        <f t="shared" si="6"/>
        <v>2805.73</v>
      </c>
    </row>
    <row r="302" ht="15.75" customHeight="1">
      <c r="A302" s="111">
        <v>44414.0</v>
      </c>
      <c r="B302" s="112" t="s">
        <v>57</v>
      </c>
      <c r="C302" s="112">
        <v>6257621.0</v>
      </c>
      <c r="D302" s="114" t="s">
        <v>98</v>
      </c>
      <c r="E302" s="112" t="s">
        <v>59</v>
      </c>
      <c r="F302" s="107"/>
      <c r="G302" s="108">
        <v>135.0</v>
      </c>
      <c r="H302" s="108"/>
      <c r="I302" s="108">
        <v>6791.0</v>
      </c>
      <c r="J302" s="108">
        <v>13199.0</v>
      </c>
      <c r="K302" s="108">
        <v>791.94</v>
      </c>
      <c r="L302" s="109" t="s">
        <v>60</v>
      </c>
      <c r="M302" s="108">
        <v>50.0</v>
      </c>
      <c r="N302" s="121">
        <f t="shared" si="1"/>
        <v>841.94</v>
      </c>
      <c r="O302" s="110"/>
      <c r="P302" s="108">
        <v>225.0</v>
      </c>
      <c r="Q302" s="108"/>
      <c r="R302" s="108">
        <v>85.25</v>
      </c>
      <c r="S302" s="108">
        <v>2.0</v>
      </c>
      <c r="T302" s="108">
        <v>28.0</v>
      </c>
      <c r="U302" s="108">
        <v>32.5</v>
      </c>
      <c r="V302" s="108">
        <v>3.0</v>
      </c>
      <c r="W302" s="108">
        <v>10.6</v>
      </c>
      <c r="X302" s="108"/>
      <c r="Y302" s="121">
        <f t="shared" si="2"/>
        <v>386.35</v>
      </c>
      <c r="Z302" s="121">
        <f t="shared" si="3"/>
        <v>1363.29</v>
      </c>
      <c r="AA302" s="110"/>
      <c r="AB302" s="108"/>
      <c r="AC302" s="108">
        <v>13199.0</v>
      </c>
      <c r="AD302" s="108"/>
      <c r="AE302" s="108">
        <v>0.0</v>
      </c>
      <c r="AF302" s="108">
        <v>841.94</v>
      </c>
      <c r="AG302" s="109">
        <v>0.0</v>
      </c>
      <c r="AH302" s="121">
        <f t="shared" si="4"/>
        <v>841.94</v>
      </c>
      <c r="AI302" s="110"/>
      <c r="AJ302" s="108">
        <v>4.75</v>
      </c>
      <c r="AK302" s="108">
        <v>103.0</v>
      </c>
      <c r="AL302" s="108">
        <v>225.0</v>
      </c>
      <c r="AM302" s="108">
        <v>71.1</v>
      </c>
      <c r="AN302" s="108">
        <v>3.0</v>
      </c>
      <c r="AO302" s="108"/>
      <c r="AP302" s="108"/>
      <c r="AQ302" s="108"/>
      <c r="AR302" s="108"/>
      <c r="AS302" s="121">
        <f t="shared" si="5"/>
        <v>406.85</v>
      </c>
      <c r="AT302" s="121">
        <f t="shared" si="6"/>
        <v>1248.79</v>
      </c>
    </row>
    <row r="303" ht="15.75" customHeight="1">
      <c r="A303" s="111">
        <v>44414.0</v>
      </c>
      <c r="B303" s="112" t="s">
        <v>57</v>
      </c>
      <c r="C303" s="112">
        <v>6261551.0</v>
      </c>
      <c r="D303" s="114" t="s">
        <v>92</v>
      </c>
      <c r="E303" s="112" t="s">
        <v>59</v>
      </c>
      <c r="F303" s="107"/>
      <c r="G303" s="108">
        <v>135.0</v>
      </c>
      <c r="H303" s="108"/>
      <c r="I303" s="108">
        <v>27532.0</v>
      </c>
      <c r="J303" s="108">
        <v>1458.0</v>
      </c>
      <c r="K303" s="108">
        <v>87.48</v>
      </c>
      <c r="L303" s="109" t="s">
        <v>60</v>
      </c>
      <c r="M303" s="108">
        <v>14.58</v>
      </c>
      <c r="N303" s="121">
        <f t="shared" si="1"/>
        <v>102.06</v>
      </c>
      <c r="O303" s="110"/>
      <c r="P303" s="108"/>
      <c r="Q303" s="108"/>
      <c r="R303" s="108">
        <v>85.25</v>
      </c>
      <c r="S303" s="108"/>
      <c r="T303" s="108"/>
      <c r="U303" s="108"/>
      <c r="V303" s="108">
        <v>3.0</v>
      </c>
      <c r="W303" s="108">
        <v>10.6</v>
      </c>
      <c r="X303" s="108">
        <v>7.35</v>
      </c>
      <c r="Y303" s="121">
        <f t="shared" si="2"/>
        <v>106.2</v>
      </c>
      <c r="Z303" s="121">
        <f t="shared" si="3"/>
        <v>343.26</v>
      </c>
      <c r="AA303" s="110"/>
      <c r="AB303" s="108"/>
      <c r="AC303" s="108">
        <v>1458.0</v>
      </c>
      <c r="AD303" s="108"/>
      <c r="AE303" s="108">
        <v>0.0</v>
      </c>
      <c r="AF303" s="108">
        <v>102.06</v>
      </c>
      <c r="AG303" s="109">
        <v>0.0</v>
      </c>
      <c r="AH303" s="121">
        <f t="shared" si="4"/>
        <v>102.06</v>
      </c>
      <c r="AI303" s="110"/>
      <c r="AJ303" s="108">
        <v>4.75</v>
      </c>
      <c r="AK303" s="108">
        <v>91.0</v>
      </c>
      <c r="AL303" s="108"/>
      <c r="AM303" s="108">
        <v>1.6</v>
      </c>
      <c r="AN303" s="108">
        <v>3.0</v>
      </c>
      <c r="AO303" s="108"/>
      <c r="AP303" s="108"/>
      <c r="AQ303" s="108"/>
      <c r="AR303" s="108"/>
      <c r="AS303" s="121">
        <f t="shared" si="5"/>
        <v>100.35</v>
      </c>
      <c r="AT303" s="121">
        <f t="shared" si="6"/>
        <v>202.41</v>
      </c>
    </row>
    <row r="304" ht="15.75" customHeight="1">
      <c r="A304" s="111">
        <v>44414.0</v>
      </c>
      <c r="B304" s="112" t="s">
        <v>57</v>
      </c>
      <c r="C304" s="112">
        <v>6261828.0</v>
      </c>
      <c r="D304" s="114" t="s">
        <v>89</v>
      </c>
      <c r="E304" s="112" t="s">
        <v>58</v>
      </c>
      <c r="F304" s="107"/>
      <c r="G304" s="108">
        <v>135.0</v>
      </c>
      <c r="H304" s="108"/>
      <c r="I304" s="108"/>
      <c r="J304" s="108">
        <v>61176.0</v>
      </c>
      <c r="K304" s="108">
        <v>3670.56</v>
      </c>
      <c r="L304" s="109" t="s">
        <v>60</v>
      </c>
      <c r="M304" s="108">
        <v>50.0</v>
      </c>
      <c r="N304" s="121">
        <f t="shared" si="1"/>
        <v>3720.56</v>
      </c>
      <c r="O304" s="110"/>
      <c r="P304" s="108">
        <v>225.0</v>
      </c>
      <c r="Q304" s="108"/>
      <c r="R304" s="108">
        <v>85.25</v>
      </c>
      <c r="S304" s="108">
        <v>2.0</v>
      </c>
      <c r="T304" s="108">
        <v>28.0</v>
      </c>
      <c r="U304" s="108">
        <v>32.5</v>
      </c>
      <c r="V304" s="108">
        <v>3.0</v>
      </c>
      <c r="W304" s="108">
        <v>10.6</v>
      </c>
      <c r="X304" s="108"/>
      <c r="Y304" s="121">
        <f t="shared" si="2"/>
        <v>386.35</v>
      </c>
      <c r="Z304" s="121">
        <f t="shared" si="3"/>
        <v>4241.91</v>
      </c>
      <c r="AA304" s="110"/>
      <c r="AB304" s="108"/>
      <c r="AC304" s="108">
        <v>63926.0</v>
      </c>
      <c r="AD304" s="108"/>
      <c r="AE304" s="108">
        <v>0.0</v>
      </c>
      <c r="AF304" s="108">
        <v>3885.56</v>
      </c>
      <c r="AG304" s="109">
        <v>0.0</v>
      </c>
      <c r="AH304" s="121">
        <f t="shared" si="4"/>
        <v>3885.56</v>
      </c>
      <c r="AI304" s="110"/>
      <c r="AJ304" s="108">
        <v>4.75</v>
      </c>
      <c r="AK304" s="108">
        <v>103.0</v>
      </c>
      <c r="AL304" s="108">
        <v>225.0</v>
      </c>
      <c r="AM304" s="108">
        <v>71.1</v>
      </c>
      <c r="AN304" s="108">
        <v>3.0</v>
      </c>
      <c r="AO304" s="108"/>
      <c r="AP304" s="108"/>
      <c r="AQ304" s="108"/>
      <c r="AR304" s="108"/>
      <c r="AS304" s="121">
        <f t="shared" si="5"/>
        <v>406.85</v>
      </c>
      <c r="AT304" s="121">
        <f t="shared" si="6"/>
        <v>4292.41</v>
      </c>
    </row>
    <row r="305" ht="15.75" customHeight="1">
      <c r="A305" s="111">
        <v>44414.0</v>
      </c>
      <c r="B305" s="112" t="s">
        <v>57</v>
      </c>
      <c r="C305" s="112">
        <v>6272108.0</v>
      </c>
      <c r="D305" s="114" t="s">
        <v>95</v>
      </c>
      <c r="E305" s="112" t="s">
        <v>58</v>
      </c>
      <c r="F305" s="107"/>
      <c r="G305" s="108">
        <v>135.0</v>
      </c>
      <c r="H305" s="108"/>
      <c r="I305" s="108"/>
      <c r="J305" s="108">
        <v>52099.0</v>
      </c>
      <c r="K305" s="108">
        <v>3125.94</v>
      </c>
      <c r="L305" s="109" t="s">
        <v>60</v>
      </c>
      <c r="M305" s="108">
        <v>50.0</v>
      </c>
      <c r="N305" s="121">
        <f t="shared" si="1"/>
        <v>3175.94</v>
      </c>
      <c r="O305" s="110"/>
      <c r="P305" s="108"/>
      <c r="Q305" s="108"/>
      <c r="R305" s="108">
        <v>85.25</v>
      </c>
      <c r="S305" s="108">
        <v>2.0</v>
      </c>
      <c r="T305" s="108">
        <v>28.0</v>
      </c>
      <c r="U305" s="108">
        <v>251.0</v>
      </c>
      <c r="V305" s="108">
        <v>3.0</v>
      </c>
      <c r="W305" s="108">
        <v>10.6</v>
      </c>
      <c r="X305" s="108"/>
      <c r="Y305" s="121">
        <f t="shared" si="2"/>
        <v>379.85</v>
      </c>
      <c r="Z305" s="121">
        <f t="shared" si="3"/>
        <v>3690.79</v>
      </c>
      <c r="AA305" s="110"/>
      <c r="AB305" s="108"/>
      <c r="AC305" s="108">
        <v>51900.0</v>
      </c>
      <c r="AD305" s="108"/>
      <c r="AE305" s="108">
        <v>0.0</v>
      </c>
      <c r="AF305" s="108">
        <v>3164.0</v>
      </c>
      <c r="AG305" s="109">
        <v>0.0</v>
      </c>
      <c r="AH305" s="121">
        <f t="shared" si="4"/>
        <v>3164</v>
      </c>
      <c r="AI305" s="110"/>
      <c r="AJ305" s="108">
        <v>4.75</v>
      </c>
      <c r="AK305" s="108">
        <v>83.0</v>
      </c>
      <c r="AL305" s="108"/>
      <c r="AM305" s="108">
        <v>80.02</v>
      </c>
      <c r="AN305" s="108">
        <v>3.0</v>
      </c>
      <c r="AO305" s="108"/>
      <c r="AP305" s="108"/>
      <c r="AQ305" s="108"/>
      <c r="AR305" s="108"/>
      <c r="AS305" s="121">
        <f t="shared" si="5"/>
        <v>170.77</v>
      </c>
      <c r="AT305" s="121">
        <f t="shared" si="6"/>
        <v>3334.77</v>
      </c>
    </row>
    <row r="306" ht="15.75" customHeight="1">
      <c r="A306" s="111">
        <v>44414.0</v>
      </c>
      <c r="B306" s="112" t="s">
        <v>57</v>
      </c>
      <c r="C306" s="112">
        <v>6272148.0</v>
      </c>
      <c r="D306" s="114" t="s">
        <v>89</v>
      </c>
      <c r="E306" s="112" t="s">
        <v>59</v>
      </c>
      <c r="F306" s="107"/>
      <c r="G306" s="108">
        <v>135.0</v>
      </c>
      <c r="H306" s="108"/>
      <c r="I306" s="108"/>
      <c r="J306" s="108">
        <v>24590.0</v>
      </c>
      <c r="K306" s="108">
        <v>1475.4</v>
      </c>
      <c r="L306" s="109" t="s">
        <v>60</v>
      </c>
      <c r="M306" s="108">
        <v>50.0</v>
      </c>
      <c r="N306" s="121">
        <f t="shared" si="1"/>
        <v>1525.4</v>
      </c>
      <c r="O306" s="110"/>
      <c r="P306" s="108">
        <v>225.0</v>
      </c>
      <c r="Q306" s="108"/>
      <c r="R306" s="108">
        <v>85.25</v>
      </c>
      <c r="S306" s="108"/>
      <c r="T306" s="108">
        <v>28.0</v>
      </c>
      <c r="U306" s="108">
        <v>32.5</v>
      </c>
      <c r="V306" s="108">
        <v>3.0</v>
      </c>
      <c r="W306" s="108">
        <v>10.6</v>
      </c>
      <c r="X306" s="108"/>
      <c r="Y306" s="121">
        <f t="shared" si="2"/>
        <v>384.35</v>
      </c>
      <c r="Z306" s="121">
        <f t="shared" si="3"/>
        <v>2044.75</v>
      </c>
      <c r="AA306" s="110"/>
      <c r="AB306" s="108"/>
      <c r="AC306" s="108">
        <v>24590.0</v>
      </c>
      <c r="AD306" s="108"/>
      <c r="AE306" s="108">
        <v>0.0</v>
      </c>
      <c r="AF306" s="108">
        <v>1525.4</v>
      </c>
      <c r="AG306" s="109">
        <v>0.0</v>
      </c>
      <c r="AH306" s="121">
        <f t="shared" si="4"/>
        <v>1525.4</v>
      </c>
      <c r="AI306" s="110"/>
      <c r="AJ306" s="108">
        <v>4.75</v>
      </c>
      <c r="AK306" s="108">
        <v>91.0</v>
      </c>
      <c r="AL306" s="108">
        <v>225.0</v>
      </c>
      <c r="AM306" s="108">
        <v>71.1</v>
      </c>
      <c r="AN306" s="108">
        <v>3.0</v>
      </c>
      <c r="AO306" s="108"/>
      <c r="AP306" s="108"/>
      <c r="AQ306" s="108"/>
      <c r="AR306" s="108"/>
      <c r="AS306" s="121">
        <f t="shared" si="5"/>
        <v>394.85</v>
      </c>
      <c r="AT306" s="121">
        <f t="shared" si="6"/>
        <v>1920.25</v>
      </c>
    </row>
    <row r="307" ht="15.75" customHeight="1">
      <c r="A307" s="111">
        <v>44414.0</v>
      </c>
      <c r="B307" s="112" t="s">
        <v>57</v>
      </c>
      <c r="C307" s="112">
        <v>6275038.0</v>
      </c>
      <c r="D307" s="114" t="s">
        <v>89</v>
      </c>
      <c r="E307" s="112" t="s">
        <v>59</v>
      </c>
      <c r="F307" s="107"/>
      <c r="G307" s="108">
        <v>135.0</v>
      </c>
      <c r="H307" s="108"/>
      <c r="I307" s="108"/>
      <c r="J307" s="108">
        <v>11990.0</v>
      </c>
      <c r="K307" s="108">
        <v>719.4</v>
      </c>
      <c r="L307" s="109" t="s">
        <v>60</v>
      </c>
      <c r="M307" s="108">
        <v>50.0</v>
      </c>
      <c r="N307" s="121">
        <f t="shared" si="1"/>
        <v>769.4</v>
      </c>
      <c r="O307" s="110"/>
      <c r="P307" s="108">
        <v>225.0</v>
      </c>
      <c r="Q307" s="108"/>
      <c r="R307" s="108">
        <v>85.25</v>
      </c>
      <c r="S307" s="108">
        <v>2.0</v>
      </c>
      <c r="T307" s="108">
        <v>28.0</v>
      </c>
      <c r="U307" s="108">
        <v>32.5</v>
      </c>
      <c r="V307" s="108">
        <v>3.0</v>
      </c>
      <c r="W307" s="108">
        <v>10.6</v>
      </c>
      <c r="X307" s="108"/>
      <c r="Y307" s="121">
        <f t="shared" si="2"/>
        <v>386.35</v>
      </c>
      <c r="Z307" s="121">
        <f t="shared" si="3"/>
        <v>1290.75</v>
      </c>
      <c r="AA307" s="110"/>
      <c r="AB307" s="108"/>
      <c r="AC307" s="108">
        <v>11990.0</v>
      </c>
      <c r="AD307" s="108"/>
      <c r="AE307" s="108">
        <v>0.0</v>
      </c>
      <c r="AF307" s="108">
        <v>769.4</v>
      </c>
      <c r="AG307" s="109">
        <v>0.0</v>
      </c>
      <c r="AH307" s="121">
        <f t="shared" si="4"/>
        <v>769.4</v>
      </c>
      <c r="AI307" s="110"/>
      <c r="AJ307" s="108">
        <v>4.75</v>
      </c>
      <c r="AK307" s="108">
        <v>103.0</v>
      </c>
      <c r="AL307" s="108">
        <v>225.0</v>
      </c>
      <c r="AM307" s="108">
        <v>71.1</v>
      </c>
      <c r="AN307" s="108">
        <v>3.0</v>
      </c>
      <c r="AO307" s="108"/>
      <c r="AP307" s="108"/>
      <c r="AQ307" s="108"/>
      <c r="AR307" s="108"/>
      <c r="AS307" s="121">
        <f t="shared" si="5"/>
        <v>406.85</v>
      </c>
      <c r="AT307" s="121">
        <f t="shared" si="6"/>
        <v>1176.25</v>
      </c>
    </row>
    <row r="308" ht="15.75" customHeight="1">
      <c r="A308" s="111">
        <v>44414.0</v>
      </c>
      <c r="B308" s="112" t="s">
        <v>57</v>
      </c>
      <c r="C308" s="112">
        <v>6284495.0</v>
      </c>
      <c r="D308" s="114" t="s">
        <v>89</v>
      </c>
      <c r="E308" s="112" t="s">
        <v>59</v>
      </c>
      <c r="F308" s="107"/>
      <c r="G308" s="108">
        <v>135.0</v>
      </c>
      <c r="H308" s="108"/>
      <c r="I308" s="108"/>
      <c r="J308" s="108">
        <v>25590.0</v>
      </c>
      <c r="K308" s="108">
        <v>1535.4</v>
      </c>
      <c r="L308" s="109" t="s">
        <v>61</v>
      </c>
      <c r="M308" s="108">
        <v>75.0</v>
      </c>
      <c r="N308" s="121">
        <f t="shared" si="1"/>
        <v>1610.4</v>
      </c>
      <c r="O308" s="110"/>
      <c r="P308" s="108"/>
      <c r="Q308" s="108"/>
      <c r="R308" s="108">
        <v>85.25</v>
      </c>
      <c r="S308" s="108">
        <v>2.0</v>
      </c>
      <c r="T308" s="108"/>
      <c r="U308" s="108"/>
      <c r="V308" s="108">
        <v>3.0</v>
      </c>
      <c r="W308" s="108">
        <v>10.6</v>
      </c>
      <c r="X308" s="108">
        <v>7.35</v>
      </c>
      <c r="Y308" s="121">
        <f t="shared" si="2"/>
        <v>108.2</v>
      </c>
      <c r="Z308" s="121">
        <f t="shared" si="3"/>
        <v>1853.6</v>
      </c>
      <c r="AA308" s="110"/>
      <c r="AB308" s="108"/>
      <c r="AC308" s="108">
        <v>25590.0</v>
      </c>
      <c r="AD308" s="108"/>
      <c r="AE308" s="108">
        <v>0.0</v>
      </c>
      <c r="AF308" s="108">
        <v>1535.4</v>
      </c>
      <c r="AG308" s="109">
        <v>0.0</v>
      </c>
      <c r="AH308" s="121">
        <f t="shared" si="4"/>
        <v>1535.4</v>
      </c>
      <c r="AI308" s="110"/>
      <c r="AJ308" s="108">
        <v>4.75</v>
      </c>
      <c r="AK308" s="108">
        <v>103.0</v>
      </c>
      <c r="AL308" s="108"/>
      <c r="AM308" s="108">
        <v>1.6</v>
      </c>
      <c r="AN308" s="108">
        <v>3.0</v>
      </c>
      <c r="AO308" s="108"/>
      <c r="AP308" s="108"/>
      <c r="AQ308" s="108"/>
      <c r="AR308" s="108"/>
      <c r="AS308" s="121">
        <f t="shared" si="5"/>
        <v>112.35</v>
      </c>
      <c r="AT308" s="121">
        <f t="shared" si="6"/>
        <v>1647.75</v>
      </c>
    </row>
    <row r="309" ht="15.75" customHeight="1">
      <c r="A309" s="111">
        <v>44414.0</v>
      </c>
      <c r="B309" s="112" t="s">
        <v>57</v>
      </c>
      <c r="C309" s="112">
        <v>6340639.0</v>
      </c>
      <c r="D309" s="114" t="s">
        <v>99</v>
      </c>
      <c r="E309" s="112" t="s">
        <v>59</v>
      </c>
      <c r="F309" s="107"/>
      <c r="G309" s="108">
        <v>135.0</v>
      </c>
      <c r="H309" s="108"/>
      <c r="I309" s="108"/>
      <c r="J309" s="108">
        <v>45590.0</v>
      </c>
      <c r="K309" s="108">
        <v>2735.4</v>
      </c>
      <c r="L309" s="109" t="s">
        <v>61</v>
      </c>
      <c r="M309" s="108">
        <v>75.0</v>
      </c>
      <c r="N309" s="121">
        <f t="shared" si="1"/>
        <v>2810.4</v>
      </c>
      <c r="O309" s="110"/>
      <c r="P309" s="108">
        <v>225.0</v>
      </c>
      <c r="Q309" s="108"/>
      <c r="R309" s="108">
        <v>85.25</v>
      </c>
      <c r="S309" s="108">
        <v>2.0</v>
      </c>
      <c r="T309" s="108">
        <v>28.0</v>
      </c>
      <c r="U309" s="108">
        <v>32.5</v>
      </c>
      <c r="V309" s="108">
        <v>3.0</v>
      </c>
      <c r="W309" s="108">
        <v>10.6</v>
      </c>
      <c r="X309" s="108"/>
      <c r="Y309" s="121">
        <f t="shared" si="2"/>
        <v>386.35</v>
      </c>
      <c r="Z309" s="121">
        <f t="shared" si="3"/>
        <v>3331.75</v>
      </c>
      <c r="AA309" s="110"/>
      <c r="AB309" s="108"/>
      <c r="AC309" s="108">
        <v>45590.0</v>
      </c>
      <c r="AD309" s="108"/>
      <c r="AE309" s="108">
        <v>0.0</v>
      </c>
      <c r="AF309" s="108">
        <v>2810.4</v>
      </c>
      <c r="AG309" s="109">
        <v>0.0</v>
      </c>
      <c r="AH309" s="121">
        <f t="shared" si="4"/>
        <v>2810.4</v>
      </c>
      <c r="AI309" s="110"/>
      <c r="AJ309" s="108">
        <v>4.75</v>
      </c>
      <c r="AK309" s="108">
        <v>103.0</v>
      </c>
      <c r="AL309" s="108"/>
      <c r="AM309" s="108">
        <v>88.29</v>
      </c>
      <c r="AN309" s="108">
        <v>3.0</v>
      </c>
      <c r="AO309" s="108"/>
      <c r="AP309" s="108"/>
      <c r="AQ309" s="108"/>
      <c r="AR309" s="108"/>
      <c r="AS309" s="121">
        <f t="shared" si="5"/>
        <v>199.04</v>
      </c>
      <c r="AT309" s="121">
        <f t="shared" si="6"/>
        <v>3009.44</v>
      </c>
    </row>
    <row r="310" ht="15.75" customHeight="1">
      <c r="A310" s="111">
        <v>44414.0</v>
      </c>
      <c r="B310" s="112" t="s">
        <v>57</v>
      </c>
      <c r="C310" s="112">
        <v>5719525.0</v>
      </c>
      <c r="D310" s="114" t="s">
        <v>79</v>
      </c>
      <c r="E310" s="112" t="s">
        <v>58</v>
      </c>
      <c r="F310" s="107"/>
      <c r="G310" s="108">
        <v>50.0</v>
      </c>
      <c r="H310" s="108"/>
      <c r="I310" s="108">
        <v>13500.0</v>
      </c>
      <c r="J310" s="108">
        <v>17639.0</v>
      </c>
      <c r="K310" s="108"/>
      <c r="L310" s="109">
        <v>0.0</v>
      </c>
      <c r="M310" s="108"/>
      <c r="N310" s="121">
        <f t="shared" si="1"/>
        <v>0</v>
      </c>
      <c r="O310" s="110"/>
      <c r="P310" s="108"/>
      <c r="Q310" s="108"/>
      <c r="R310" s="108">
        <v>77.25</v>
      </c>
      <c r="S310" s="108">
        <v>2.0</v>
      </c>
      <c r="T310" s="108"/>
      <c r="U310" s="108"/>
      <c r="V310" s="108">
        <v>3.0</v>
      </c>
      <c r="W310" s="108">
        <v>10.6</v>
      </c>
      <c r="X310" s="108">
        <v>7.35</v>
      </c>
      <c r="Y310" s="121">
        <f t="shared" si="2"/>
        <v>100.2</v>
      </c>
      <c r="Z310" s="121">
        <f t="shared" si="3"/>
        <v>150.2</v>
      </c>
      <c r="AA310" s="110"/>
      <c r="AB310" s="108"/>
      <c r="AC310" s="108"/>
      <c r="AD310" s="108"/>
      <c r="AE310" s="108">
        <v>0.0</v>
      </c>
      <c r="AF310" s="108"/>
      <c r="AG310" s="109">
        <v>0.0</v>
      </c>
      <c r="AH310" s="121" t="str">
        <f t="shared" si="4"/>
        <v/>
      </c>
      <c r="AI310" s="110"/>
      <c r="AJ310" s="108">
        <v>4.75</v>
      </c>
      <c r="AK310" s="108">
        <v>95.0</v>
      </c>
      <c r="AL310" s="108"/>
      <c r="AM310" s="108">
        <v>1.6</v>
      </c>
      <c r="AN310" s="108">
        <v>3.0</v>
      </c>
      <c r="AO310" s="108"/>
      <c r="AP310" s="108"/>
      <c r="AQ310" s="108"/>
      <c r="AR310" s="108"/>
      <c r="AS310" s="121">
        <f t="shared" si="5"/>
        <v>104.35</v>
      </c>
      <c r="AT310" s="121">
        <f t="shared" si="6"/>
        <v>104.35</v>
      </c>
    </row>
    <row r="311" ht="15.75" customHeight="1">
      <c r="A311" s="111">
        <v>44414.0</v>
      </c>
      <c r="B311" s="112" t="s">
        <v>57</v>
      </c>
      <c r="C311" s="112">
        <v>629112.0</v>
      </c>
      <c r="D311" s="114" t="s">
        <v>97</v>
      </c>
      <c r="E311" s="112" t="s">
        <v>59</v>
      </c>
      <c r="F311" s="107"/>
      <c r="G311" s="108">
        <v>135.0</v>
      </c>
      <c r="H311" s="108"/>
      <c r="I311" s="108"/>
      <c r="J311" s="108">
        <v>21990.0</v>
      </c>
      <c r="K311" s="108">
        <v>1319.4</v>
      </c>
      <c r="L311" s="109" t="s">
        <v>60</v>
      </c>
      <c r="M311" s="108">
        <v>50.0</v>
      </c>
      <c r="N311" s="121">
        <f t="shared" si="1"/>
        <v>1369.4</v>
      </c>
      <c r="O311" s="110"/>
      <c r="P311" s="108"/>
      <c r="Q311" s="108"/>
      <c r="R311" s="108">
        <v>85.25</v>
      </c>
      <c r="S311" s="108">
        <v>2.0</v>
      </c>
      <c r="T311" s="108"/>
      <c r="U311" s="108"/>
      <c r="V311" s="108">
        <v>3.0</v>
      </c>
      <c r="W311" s="108">
        <v>10.6</v>
      </c>
      <c r="X311" s="108">
        <v>7.35</v>
      </c>
      <c r="Y311" s="121">
        <f t="shared" si="2"/>
        <v>108.2</v>
      </c>
      <c r="Z311" s="121">
        <f t="shared" si="3"/>
        <v>1612.6</v>
      </c>
      <c r="AA311" s="110"/>
      <c r="AB311" s="108"/>
      <c r="AC311" s="108">
        <v>21990.0</v>
      </c>
      <c r="AD311" s="108"/>
      <c r="AE311" s="108">
        <v>0.0</v>
      </c>
      <c r="AF311" s="108">
        <v>1369.4</v>
      </c>
      <c r="AG311" s="109">
        <v>0.0</v>
      </c>
      <c r="AH311" s="121">
        <f t="shared" si="4"/>
        <v>1369.4</v>
      </c>
      <c r="AI311" s="110"/>
      <c r="AJ311" s="108">
        <v>4.75</v>
      </c>
      <c r="AK311" s="108">
        <v>103.0</v>
      </c>
      <c r="AL311" s="108"/>
      <c r="AM311" s="108">
        <v>150.09</v>
      </c>
      <c r="AN311" s="108">
        <v>3.0</v>
      </c>
      <c r="AO311" s="108"/>
      <c r="AP311" s="108"/>
      <c r="AQ311" s="108"/>
      <c r="AR311" s="108"/>
      <c r="AS311" s="121">
        <f t="shared" si="5"/>
        <v>260.84</v>
      </c>
      <c r="AT311" s="121">
        <f t="shared" si="6"/>
        <v>1630.24</v>
      </c>
    </row>
    <row r="312" ht="15.75" customHeight="1">
      <c r="A312" s="111">
        <v>44421.0</v>
      </c>
      <c r="B312" s="112" t="s">
        <v>57</v>
      </c>
      <c r="C312" s="112">
        <v>5948582.0</v>
      </c>
      <c r="D312" s="114" t="s">
        <v>91</v>
      </c>
      <c r="E312" s="112" t="s">
        <v>58</v>
      </c>
      <c r="F312" s="107"/>
      <c r="G312" s="108">
        <v>135.0</v>
      </c>
      <c r="H312" s="108"/>
      <c r="I312" s="108"/>
      <c r="J312" s="108">
        <v>61979.15</v>
      </c>
      <c r="K312" s="108"/>
      <c r="L312" s="109">
        <v>0.0</v>
      </c>
      <c r="M312" s="108"/>
      <c r="N312" s="121">
        <f t="shared" si="1"/>
        <v>0</v>
      </c>
      <c r="O312" s="110"/>
      <c r="P312" s="108"/>
      <c r="Q312" s="108"/>
      <c r="R312" s="108">
        <v>77.25</v>
      </c>
      <c r="S312" s="108">
        <v>2.0</v>
      </c>
      <c r="T312" s="108"/>
      <c r="U312" s="108"/>
      <c r="V312" s="108">
        <v>3.0</v>
      </c>
      <c r="W312" s="108">
        <v>10.6</v>
      </c>
      <c r="X312" s="108">
        <v>7.35</v>
      </c>
      <c r="Y312" s="121">
        <f t="shared" si="2"/>
        <v>100.2</v>
      </c>
      <c r="Z312" s="121">
        <f t="shared" si="3"/>
        <v>235.2</v>
      </c>
      <c r="AA312" s="110"/>
      <c r="AB312" s="108"/>
      <c r="AC312" s="108"/>
      <c r="AD312" s="108"/>
      <c r="AE312" s="108">
        <v>0.0</v>
      </c>
      <c r="AF312" s="108"/>
      <c r="AG312" s="109">
        <v>0.0</v>
      </c>
      <c r="AH312" s="121" t="str">
        <f t="shared" si="4"/>
        <v/>
      </c>
      <c r="AI312" s="110"/>
      <c r="AJ312" s="108">
        <v>4.75</v>
      </c>
      <c r="AK312" s="108">
        <v>95.0</v>
      </c>
      <c r="AL312" s="108"/>
      <c r="AM312" s="108">
        <v>14.35</v>
      </c>
      <c r="AN312" s="108">
        <v>3.0</v>
      </c>
      <c r="AO312" s="108"/>
      <c r="AP312" s="108"/>
      <c r="AQ312" s="108"/>
      <c r="AR312" s="108"/>
      <c r="AS312" s="121">
        <f t="shared" si="5"/>
        <v>117.1</v>
      </c>
      <c r="AT312" s="121">
        <f t="shared" si="6"/>
        <v>117.1</v>
      </c>
    </row>
    <row r="313" ht="15.75" customHeight="1">
      <c r="A313" s="111">
        <v>44421.0</v>
      </c>
      <c r="B313" s="112" t="s">
        <v>57</v>
      </c>
      <c r="C313" s="112">
        <v>6025841.0</v>
      </c>
      <c r="D313" s="114" t="s">
        <v>99</v>
      </c>
      <c r="E313" s="112" t="s">
        <v>58</v>
      </c>
      <c r="F313" s="107"/>
      <c r="G313" s="108">
        <v>50.0</v>
      </c>
      <c r="H313" s="108"/>
      <c r="I313" s="108">
        <v>13500.0</v>
      </c>
      <c r="J313" s="108">
        <v>21789.0</v>
      </c>
      <c r="K313" s="108"/>
      <c r="L313" s="109">
        <v>0.0</v>
      </c>
      <c r="M313" s="108"/>
      <c r="N313" s="121">
        <f t="shared" si="1"/>
        <v>0</v>
      </c>
      <c r="O313" s="110"/>
      <c r="P313" s="108"/>
      <c r="Q313" s="108"/>
      <c r="R313" s="108">
        <v>85.25</v>
      </c>
      <c r="S313" s="108">
        <v>2.0</v>
      </c>
      <c r="T313" s="108"/>
      <c r="U313" s="108"/>
      <c r="V313" s="108">
        <v>3.0</v>
      </c>
      <c r="W313" s="108">
        <v>10.6</v>
      </c>
      <c r="X313" s="108">
        <v>7.35</v>
      </c>
      <c r="Y313" s="121">
        <f t="shared" si="2"/>
        <v>108.2</v>
      </c>
      <c r="Z313" s="121">
        <f t="shared" si="3"/>
        <v>158.2</v>
      </c>
      <c r="AA313" s="110"/>
      <c r="AB313" s="108"/>
      <c r="AC313" s="108"/>
      <c r="AD313" s="108"/>
      <c r="AE313" s="108">
        <v>0.0</v>
      </c>
      <c r="AF313" s="108"/>
      <c r="AG313" s="109">
        <v>0.0</v>
      </c>
      <c r="AH313" s="121" t="str">
        <f t="shared" si="4"/>
        <v/>
      </c>
      <c r="AI313" s="110"/>
      <c r="AJ313" s="108">
        <v>4.75</v>
      </c>
      <c r="AK313" s="108">
        <v>103.0</v>
      </c>
      <c r="AL313" s="108"/>
      <c r="AM313" s="108">
        <v>1.6</v>
      </c>
      <c r="AN313" s="108">
        <v>3.0</v>
      </c>
      <c r="AO313" s="108"/>
      <c r="AP313" s="108"/>
      <c r="AQ313" s="108"/>
      <c r="AR313" s="108"/>
      <c r="AS313" s="121">
        <f t="shared" si="5"/>
        <v>112.35</v>
      </c>
      <c r="AT313" s="121">
        <f t="shared" si="6"/>
        <v>112.35</v>
      </c>
    </row>
    <row r="314" ht="15.75" customHeight="1">
      <c r="A314" s="111">
        <v>44421.0</v>
      </c>
      <c r="B314" s="112" t="s">
        <v>57</v>
      </c>
      <c r="C314" s="112">
        <v>6112292.0</v>
      </c>
      <c r="D314" s="114" t="s">
        <v>89</v>
      </c>
      <c r="E314" s="112" t="s">
        <v>58</v>
      </c>
      <c r="F314" s="107"/>
      <c r="G314" s="108">
        <v>135.0</v>
      </c>
      <c r="H314" s="108"/>
      <c r="I314" s="108">
        <v>53500.0</v>
      </c>
      <c r="J314" s="108"/>
      <c r="K314" s="108"/>
      <c r="L314" s="109">
        <v>0.0</v>
      </c>
      <c r="M314" s="108"/>
      <c r="N314" s="121">
        <f t="shared" si="1"/>
        <v>0</v>
      </c>
      <c r="O314" s="110"/>
      <c r="P314" s="108"/>
      <c r="Q314" s="108"/>
      <c r="R314" s="108">
        <v>85.25</v>
      </c>
      <c r="S314" s="108">
        <v>2.0</v>
      </c>
      <c r="T314" s="108">
        <v>28.0</v>
      </c>
      <c r="U314" s="108">
        <v>32.5</v>
      </c>
      <c r="V314" s="108">
        <v>3.0</v>
      </c>
      <c r="W314" s="108">
        <v>10.6</v>
      </c>
      <c r="X314" s="108"/>
      <c r="Y314" s="121">
        <f t="shared" si="2"/>
        <v>161.35</v>
      </c>
      <c r="Z314" s="121">
        <f t="shared" si="3"/>
        <v>296.35</v>
      </c>
      <c r="AA314" s="110"/>
      <c r="AB314" s="108"/>
      <c r="AC314" s="108"/>
      <c r="AD314" s="108"/>
      <c r="AE314" s="108">
        <v>0.0</v>
      </c>
      <c r="AF314" s="108"/>
      <c r="AG314" s="109">
        <v>0.0</v>
      </c>
      <c r="AH314" s="121" t="str">
        <f t="shared" si="4"/>
        <v/>
      </c>
      <c r="AI314" s="110"/>
      <c r="AJ314" s="108">
        <v>4.75</v>
      </c>
      <c r="AK314" s="108">
        <v>103.0</v>
      </c>
      <c r="AL314" s="108"/>
      <c r="AM314" s="108">
        <v>1.6</v>
      </c>
      <c r="AN314" s="108">
        <v>3.0</v>
      </c>
      <c r="AO314" s="108"/>
      <c r="AP314" s="108"/>
      <c r="AQ314" s="108"/>
      <c r="AR314" s="108"/>
      <c r="AS314" s="121">
        <f t="shared" si="5"/>
        <v>112.35</v>
      </c>
      <c r="AT314" s="121">
        <f t="shared" si="6"/>
        <v>112.35</v>
      </c>
    </row>
    <row r="315" ht="15.75" customHeight="1">
      <c r="A315" s="111">
        <v>44421.0</v>
      </c>
      <c r="B315" s="112" t="s">
        <v>57</v>
      </c>
      <c r="C315" s="112">
        <v>6220651.0</v>
      </c>
      <c r="D315" s="114" t="s">
        <v>99</v>
      </c>
      <c r="E315" s="112" t="s">
        <v>58</v>
      </c>
      <c r="F315" s="107"/>
      <c r="G315" s="108">
        <v>135.0</v>
      </c>
      <c r="H315" s="108"/>
      <c r="I315" s="108">
        <v>36500.0</v>
      </c>
      <c r="J315" s="108">
        <v>9269.0</v>
      </c>
      <c r="K315" s="108">
        <v>556.14</v>
      </c>
      <c r="L315" s="109" t="s">
        <v>60</v>
      </c>
      <c r="M315" s="108">
        <v>50.0</v>
      </c>
      <c r="N315" s="121">
        <f t="shared" si="1"/>
        <v>606.14</v>
      </c>
      <c r="O315" s="110"/>
      <c r="P315" s="108"/>
      <c r="Q315" s="108"/>
      <c r="R315" s="108">
        <v>77.25</v>
      </c>
      <c r="S315" s="108">
        <v>2.0</v>
      </c>
      <c r="T315" s="108"/>
      <c r="U315" s="108"/>
      <c r="V315" s="108">
        <v>3.0</v>
      </c>
      <c r="W315" s="108">
        <v>10.6</v>
      </c>
      <c r="X315" s="108">
        <v>7.35</v>
      </c>
      <c r="Y315" s="121">
        <f t="shared" si="2"/>
        <v>100.2</v>
      </c>
      <c r="Z315" s="121">
        <f t="shared" si="3"/>
        <v>841.34</v>
      </c>
      <c r="AA315" s="110"/>
      <c r="AB315" s="108"/>
      <c r="AC315" s="108">
        <v>8570.0</v>
      </c>
      <c r="AD315" s="108"/>
      <c r="AE315" s="108">
        <v>0.0</v>
      </c>
      <c r="AF315" s="108">
        <v>564.2</v>
      </c>
      <c r="AG315" s="109">
        <v>0.0</v>
      </c>
      <c r="AH315" s="121">
        <f t="shared" si="4"/>
        <v>564.2</v>
      </c>
      <c r="AI315" s="110"/>
      <c r="AJ315" s="108">
        <v>4.75</v>
      </c>
      <c r="AK315" s="108">
        <v>95.0</v>
      </c>
      <c r="AL315" s="108"/>
      <c r="AM315" s="108">
        <v>6.1</v>
      </c>
      <c r="AN315" s="108">
        <v>3.0</v>
      </c>
      <c r="AO315" s="108"/>
      <c r="AP315" s="108"/>
      <c r="AQ315" s="108"/>
      <c r="AR315" s="108"/>
      <c r="AS315" s="121">
        <f t="shared" si="5"/>
        <v>108.85</v>
      </c>
      <c r="AT315" s="121">
        <f t="shared" si="6"/>
        <v>673.05</v>
      </c>
    </row>
    <row r="316" ht="15.75" customHeight="1">
      <c r="A316" s="111">
        <v>44421.0</v>
      </c>
      <c r="B316" s="112" t="s">
        <v>57</v>
      </c>
      <c r="C316" s="112">
        <v>6021708.0</v>
      </c>
      <c r="D316" s="114" t="s">
        <v>88</v>
      </c>
      <c r="E316" s="112" t="s">
        <v>58</v>
      </c>
      <c r="F316" s="107"/>
      <c r="G316" s="108">
        <v>110.0</v>
      </c>
      <c r="H316" s="108"/>
      <c r="I316" s="108"/>
      <c r="J316" s="108">
        <v>72319.0</v>
      </c>
      <c r="K316" s="108"/>
      <c r="L316" s="109">
        <v>0.0</v>
      </c>
      <c r="M316" s="108"/>
      <c r="N316" s="121">
        <f t="shared" si="1"/>
        <v>0</v>
      </c>
      <c r="O316" s="110"/>
      <c r="P316" s="108"/>
      <c r="Q316" s="108"/>
      <c r="R316" s="108">
        <v>77.25</v>
      </c>
      <c r="S316" s="108">
        <v>2.0</v>
      </c>
      <c r="T316" s="108">
        <v>28.0</v>
      </c>
      <c r="U316" s="108">
        <v>32.5</v>
      </c>
      <c r="V316" s="108">
        <v>3.0</v>
      </c>
      <c r="W316" s="108">
        <v>10.6</v>
      </c>
      <c r="X316" s="108"/>
      <c r="Y316" s="121">
        <f t="shared" si="2"/>
        <v>153.35</v>
      </c>
      <c r="Z316" s="121">
        <f t="shared" si="3"/>
        <v>263.35</v>
      </c>
      <c r="AA316" s="110"/>
      <c r="AB316" s="108"/>
      <c r="AC316" s="108"/>
      <c r="AD316" s="108"/>
      <c r="AE316" s="108">
        <v>0.0</v>
      </c>
      <c r="AF316" s="108"/>
      <c r="AG316" s="109">
        <v>0.0</v>
      </c>
      <c r="AH316" s="121" t="str">
        <f t="shared" si="4"/>
        <v/>
      </c>
      <c r="AI316" s="110"/>
      <c r="AJ316" s="108">
        <v>4.75</v>
      </c>
      <c r="AK316" s="108">
        <v>95.0</v>
      </c>
      <c r="AL316" s="108"/>
      <c r="AM316" s="108">
        <v>71.1</v>
      </c>
      <c r="AN316" s="108">
        <v>3.0</v>
      </c>
      <c r="AO316" s="108"/>
      <c r="AP316" s="108"/>
      <c r="AQ316" s="108"/>
      <c r="AR316" s="108"/>
      <c r="AS316" s="121">
        <f t="shared" si="5"/>
        <v>173.85</v>
      </c>
      <c r="AT316" s="121">
        <f t="shared" si="6"/>
        <v>173.85</v>
      </c>
    </row>
    <row r="317" ht="15.75" customHeight="1">
      <c r="A317" s="111">
        <v>44421.0</v>
      </c>
      <c r="B317" s="112" t="s">
        <v>57</v>
      </c>
      <c r="C317" s="112">
        <v>6179293.0</v>
      </c>
      <c r="D317" s="114" t="s">
        <v>97</v>
      </c>
      <c r="E317" s="112" t="s">
        <v>58</v>
      </c>
      <c r="F317" s="107"/>
      <c r="G317" s="108">
        <v>119.0</v>
      </c>
      <c r="H317" s="108"/>
      <c r="I317" s="108"/>
      <c r="J317" s="108">
        <v>51712.0</v>
      </c>
      <c r="K317" s="108">
        <v>3102.72</v>
      </c>
      <c r="L317" s="109" t="s">
        <v>62</v>
      </c>
      <c r="M317" s="108">
        <v>25.0</v>
      </c>
      <c r="N317" s="121">
        <f t="shared" si="1"/>
        <v>3127.72</v>
      </c>
      <c r="O317" s="110"/>
      <c r="P317" s="108">
        <v>225.0</v>
      </c>
      <c r="Q317" s="108"/>
      <c r="R317" s="108">
        <v>85.25</v>
      </c>
      <c r="S317" s="108"/>
      <c r="T317" s="108">
        <v>28.0</v>
      </c>
      <c r="U317" s="108">
        <v>32.5</v>
      </c>
      <c r="V317" s="108">
        <v>3.0</v>
      </c>
      <c r="W317" s="108">
        <v>10.6</v>
      </c>
      <c r="X317" s="108"/>
      <c r="Y317" s="121">
        <f t="shared" si="2"/>
        <v>384.35</v>
      </c>
      <c r="Z317" s="121">
        <f t="shared" si="3"/>
        <v>3631.07</v>
      </c>
      <c r="AA317" s="110"/>
      <c r="AB317" s="108"/>
      <c r="AC317" s="108"/>
      <c r="AD317" s="108"/>
      <c r="AE317" s="108">
        <v>0.0</v>
      </c>
      <c r="AF317" s="108">
        <v>3085.78</v>
      </c>
      <c r="AG317" s="109">
        <v>0.0</v>
      </c>
      <c r="AH317" s="121">
        <f t="shared" si="4"/>
        <v>3085.78</v>
      </c>
      <c r="AI317" s="110"/>
      <c r="AJ317" s="108">
        <v>4.75</v>
      </c>
      <c r="AK317" s="108">
        <v>101.0</v>
      </c>
      <c r="AL317" s="108">
        <v>225.0</v>
      </c>
      <c r="AM317" s="108">
        <v>71.1</v>
      </c>
      <c r="AN317" s="108">
        <v>3.0</v>
      </c>
      <c r="AO317" s="108"/>
      <c r="AP317" s="108"/>
      <c r="AQ317" s="108"/>
      <c r="AR317" s="108"/>
      <c r="AS317" s="121">
        <f t="shared" si="5"/>
        <v>404.85</v>
      </c>
      <c r="AT317" s="121">
        <f t="shared" si="6"/>
        <v>3490.63</v>
      </c>
    </row>
    <row r="318" ht="15.75" customHeight="1">
      <c r="A318" s="122">
        <v>44428.0</v>
      </c>
      <c r="B318" s="123" t="s">
        <v>57</v>
      </c>
      <c r="C318" s="123">
        <v>5929058.0</v>
      </c>
      <c r="D318" s="123" t="s">
        <v>100</v>
      </c>
      <c r="E318" s="124" t="s">
        <v>58</v>
      </c>
      <c r="F318" s="124"/>
      <c r="G318" s="125">
        <v>110.0</v>
      </c>
      <c r="H318" s="125"/>
      <c r="I318" s="125"/>
      <c r="J318" s="125">
        <v>11254.0</v>
      </c>
      <c r="K318" s="125"/>
      <c r="L318" s="126">
        <v>0.0</v>
      </c>
      <c r="M318" s="125"/>
      <c r="N318" s="121">
        <f t="shared" si="1"/>
        <v>0</v>
      </c>
      <c r="O318" s="127"/>
      <c r="P318" s="125"/>
      <c r="Q318" s="125"/>
      <c r="R318" s="125">
        <v>85.25</v>
      </c>
      <c r="S318" s="125">
        <v>2.0</v>
      </c>
      <c r="T318" s="125">
        <v>28.0</v>
      </c>
      <c r="U318" s="125">
        <v>10.0</v>
      </c>
      <c r="V318" s="125">
        <v>3.0</v>
      </c>
      <c r="W318" s="125">
        <v>10.6</v>
      </c>
      <c r="X318" s="125"/>
      <c r="Y318" s="121">
        <f t="shared" si="2"/>
        <v>138.85</v>
      </c>
      <c r="Z318" s="121">
        <f t="shared" si="3"/>
        <v>248.85</v>
      </c>
      <c r="AA318" s="127"/>
      <c r="AB318" s="125"/>
      <c r="AC318" s="125"/>
      <c r="AD318" s="125"/>
      <c r="AE318" s="125">
        <v>0.0</v>
      </c>
      <c r="AF318" s="125"/>
      <c r="AG318" s="126">
        <v>0.0</v>
      </c>
      <c r="AH318" s="121" t="str">
        <f t="shared" si="4"/>
        <v/>
      </c>
      <c r="AI318" s="127"/>
      <c r="AJ318" s="125">
        <v>4.75</v>
      </c>
      <c r="AK318" s="125">
        <v>103.0</v>
      </c>
      <c r="AL318" s="125"/>
      <c r="AM318" s="125">
        <v>49.6</v>
      </c>
      <c r="AN318" s="125">
        <v>3.0</v>
      </c>
      <c r="AO318" s="125"/>
      <c r="AP318" s="125"/>
      <c r="AQ318" s="125"/>
      <c r="AR318" s="125"/>
      <c r="AS318" s="121">
        <f t="shared" si="5"/>
        <v>160.35</v>
      </c>
      <c r="AT318" s="121">
        <f t="shared" si="6"/>
        <v>160.35</v>
      </c>
    </row>
    <row r="319" ht="15.75" customHeight="1">
      <c r="A319" s="122">
        <v>44428.0</v>
      </c>
      <c r="B319" s="123" t="s">
        <v>57</v>
      </c>
      <c r="C319" s="123">
        <v>6201652.0</v>
      </c>
      <c r="D319" s="123" t="s">
        <v>91</v>
      </c>
      <c r="E319" s="124" t="s">
        <v>58</v>
      </c>
      <c r="F319" s="124"/>
      <c r="G319" s="125">
        <v>135.0</v>
      </c>
      <c r="H319" s="125"/>
      <c r="I319" s="125">
        <v>6000.0</v>
      </c>
      <c r="J319" s="125">
        <v>42232.0</v>
      </c>
      <c r="K319" s="125">
        <v>2533.92</v>
      </c>
      <c r="L319" s="126">
        <v>0.065</v>
      </c>
      <c r="M319" s="125">
        <v>25.0</v>
      </c>
      <c r="N319" s="121">
        <f t="shared" si="1"/>
        <v>2558.92</v>
      </c>
      <c r="O319" s="127"/>
      <c r="P319" s="125">
        <v>225.0</v>
      </c>
      <c r="Q319" s="125"/>
      <c r="R319" s="125">
        <v>77.25</v>
      </c>
      <c r="S319" s="125">
        <v>2.0</v>
      </c>
      <c r="T319" s="125">
        <v>28.0</v>
      </c>
      <c r="U319" s="125">
        <v>32.5</v>
      </c>
      <c r="V319" s="125">
        <v>3.0</v>
      </c>
      <c r="W319" s="125">
        <v>10.6</v>
      </c>
      <c r="X319" s="125"/>
      <c r="Y319" s="121">
        <f t="shared" si="2"/>
        <v>378.35</v>
      </c>
      <c r="Z319" s="121">
        <f t="shared" si="3"/>
        <v>3072.27</v>
      </c>
      <c r="AA319" s="127"/>
      <c r="AB319" s="125"/>
      <c r="AC319" s="125">
        <v>41533.0</v>
      </c>
      <c r="AD319" s="125"/>
      <c r="AE319" s="125">
        <v>0.0</v>
      </c>
      <c r="AF319" s="125">
        <v>2516.98</v>
      </c>
      <c r="AG319" s="126">
        <v>0.0</v>
      </c>
      <c r="AH319" s="121">
        <f t="shared" si="4"/>
        <v>2516.98</v>
      </c>
      <c r="AI319" s="127"/>
      <c r="AJ319" s="125">
        <v>4.75</v>
      </c>
      <c r="AK319" s="125">
        <v>95.0</v>
      </c>
      <c r="AL319" s="125"/>
      <c r="AM319" s="125">
        <v>71.1</v>
      </c>
      <c r="AN319" s="125">
        <v>3.0</v>
      </c>
      <c r="AO319" s="125"/>
      <c r="AP319" s="125"/>
      <c r="AQ319" s="125"/>
      <c r="AR319" s="125"/>
      <c r="AS319" s="121">
        <f t="shared" si="5"/>
        <v>173.85</v>
      </c>
      <c r="AT319" s="121">
        <f t="shared" si="6"/>
        <v>2690.83</v>
      </c>
    </row>
    <row r="320" ht="15.75" customHeight="1">
      <c r="A320" s="122">
        <v>44428.0</v>
      </c>
      <c r="B320" s="123" t="s">
        <v>57</v>
      </c>
      <c r="C320" s="123">
        <v>6166233.0</v>
      </c>
      <c r="D320" s="123" t="s">
        <v>101</v>
      </c>
      <c r="E320" s="124" t="s">
        <v>58</v>
      </c>
      <c r="F320" s="124"/>
      <c r="G320" s="125">
        <v>50.0</v>
      </c>
      <c r="H320" s="125"/>
      <c r="I320" s="125">
        <v>43000.0</v>
      </c>
      <c r="J320" s="125"/>
      <c r="K320" s="125"/>
      <c r="L320" s="126">
        <v>0.0</v>
      </c>
      <c r="M320" s="125"/>
      <c r="N320" s="121">
        <f t="shared" si="1"/>
        <v>0</v>
      </c>
      <c r="O320" s="127"/>
      <c r="P320" s="125"/>
      <c r="Q320" s="125"/>
      <c r="R320" s="125">
        <v>77.25</v>
      </c>
      <c r="S320" s="125">
        <v>2.0</v>
      </c>
      <c r="T320" s="125">
        <v>28.0</v>
      </c>
      <c r="U320" s="125">
        <v>32.5</v>
      </c>
      <c r="V320" s="125">
        <v>3.0</v>
      </c>
      <c r="W320" s="125">
        <v>10.6</v>
      </c>
      <c r="X320" s="125"/>
      <c r="Y320" s="121">
        <f t="shared" si="2"/>
        <v>153.35</v>
      </c>
      <c r="Z320" s="121">
        <f t="shared" si="3"/>
        <v>203.35</v>
      </c>
      <c r="AA320" s="127"/>
      <c r="AB320" s="125"/>
      <c r="AC320" s="125"/>
      <c r="AD320" s="125"/>
      <c r="AE320" s="125">
        <v>0.0</v>
      </c>
      <c r="AF320" s="125"/>
      <c r="AG320" s="126">
        <v>0.0</v>
      </c>
      <c r="AH320" s="121" t="str">
        <f t="shared" si="4"/>
        <v/>
      </c>
      <c r="AI320" s="127"/>
      <c r="AJ320" s="125">
        <v>4.75</v>
      </c>
      <c r="AK320" s="125">
        <v>95.0</v>
      </c>
      <c r="AL320" s="125"/>
      <c r="AM320" s="125">
        <v>71.1</v>
      </c>
      <c r="AN320" s="125">
        <v>3.0</v>
      </c>
      <c r="AO320" s="125"/>
      <c r="AP320" s="125"/>
      <c r="AQ320" s="125"/>
      <c r="AR320" s="125"/>
      <c r="AS320" s="121">
        <f t="shared" si="5"/>
        <v>173.85</v>
      </c>
      <c r="AT320" s="121">
        <f t="shared" si="6"/>
        <v>173.85</v>
      </c>
    </row>
    <row r="321" ht="15.75" customHeight="1">
      <c r="A321" s="122">
        <v>44428.0</v>
      </c>
      <c r="B321" s="123" t="s">
        <v>57</v>
      </c>
      <c r="C321" s="123">
        <v>5884260.0</v>
      </c>
      <c r="D321" s="123" t="s">
        <v>90</v>
      </c>
      <c r="E321" s="124" t="s">
        <v>58</v>
      </c>
      <c r="F321" s="124"/>
      <c r="G321" s="125">
        <v>119.0</v>
      </c>
      <c r="H321" s="125"/>
      <c r="I321" s="125"/>
      <c r="J321" s="125">
        <v>41548.0</v>
      </c>
      <c r="K321" s="125"/>
      <c r="L321" s="126">
        <v>0.0</v>
      </c>
      <c r="M321" s="125"/>
      <c r="N321" s="121">
        <f t="shared" si="1"/>
        <v>0</v>
      </c>
      <c r="O321" s="127"/>
      <c r="P321" s="125"/>
      <c r="Q321" s="125"/>
      <c r="R321" s="125">
        <v>85.25</v>
      </c>
      <c r="S321" s="125">
        <v>2.0</v>
      </c>
      <c r="T321" s="125"/>
      <c r="U321" s="125"/>
      <c r="V321" s="125">
        <v>3.0</v>
      </c>
      <c r="W321" s="125">
        <v>10.6</v>
      </c>
      <c r="X321" s="125">
        <v>7.35</v>
      </c>
      <c r="Y321" s="121">
        <f t="shared" si="2"/>
        <v>108.2</v>
      </c>
      <c r="Z321" s="121">
        <f t="shared" si="3"/>
        <v>227.2</v>
      </c>
      <c r="AA321" s="127"/>
      <c r="AB321" s="125"/>
      <c r="AC321" s="125"/>
      <c r="AD321" s="125"/>
      <c r="AE321" s="125">
        <v>0.0</v>
      </c>
      <c r="AF321" s="125"/>
      <c r="AG321" s="126">
        <v>0.0</v>
      </c>
      <c r="AH321" s="121" t="str">
        <f t="shared" si="4"/>
        <v/>
      </c>
      <c r="AI321" s="127"/>
      <c r="AJ321" s="125">
        <v>4.75</v>
      </c>
      <c r="AK321" s="125">
        <v>103.0</v>
      </c>
      <c r="AL321" s="125"/>
      <c r="AM321" s="125">
        <v>1.6</v>
      </c>
      <c r="AN321" s="125">
        <v>3.0</v>
      </c>
      <c r="AO321" s="125"/>
      <c r="AP321" s="125"/>
      <c r="AQ321" s="125"/>
      <c r="AR321" s="125"/>
      <c r="AS321" s="121">
        <f t="shared" si="5"/>
        <v>112.35</v>
      </c>
      <c r="AT321" s="121">
        <f t="shared" si="6"/>
        <v>112.35</v>
      </c>
    </row>
    <row r="322" ht="15.75" customHeight="1">
      <c r="A322" s="122">
        <v>44428.0</v>
      </c>
      <c r="B322" s="123" t="s">
        <v>57</v>
      </c>
      <c r="C322" s="123">
        <v>5911095.0</v>
      </c>
      <c r="D322" s="123" t="s">
        <v>97</v>
      </c>
      <c r="E322" s="124" t="s">
        <v>58</v>
      </c>
      <c r="F322" s="124"/>
      <c r="G322" s="125">
        <v>50.0</v>
      </c>
      <c r="H322" s="125"/>
      <c r="I322" s="125">
        <v>22567.0</v>
      </c>
      <c r="J322" s="125">
        <v>20457.0</v>
      </c>
      <c r="K322" s="125"/>
      <c r="L322" s="126">
        <v>0.0</v>
      </c>
      <c r="M322" s="125"/>
      <c r="N322" s="121">
        <f t="shared" si="1"/>
        <v>0</v>
      </c>
      <c r="O322" s="127"/>
      <c r="P322" s="125"/>
      <c r="Q322" s="125"/>
      <c r="R322" s="125">
        <v>77.25</v>
      </c>
      <c r="S322" s="125">
        <v>2.0</v>
      </c>
      <c r="T322" s="125"/>
      <c r="U322" s="125"/>
      <c r="V322" s="125">
        <v>3.0</v>
      </c>
      <c r="W322" s="125">
        <v>10.6</v>
      </c>
      <c r="X322" s="125">
        <v>7.35</v>
      </c>
      <c r="Y322" s="121">
        <f t="shared" si="2"/>
        <v>100.2</v>
      </c>
      <c r="Z322" s="121">
        <f t="shared" si="3"/>
        <v>150.2</v>
      </c>
      <c r="AA322" s="127"/>
      <c r="AB322" s="125"/>
      <c r="AC322" s="125"/>
      <c r="AD322" s="125"/>
      <c r="AE322" s="125">
        <v>0.0</v>
      </c>
      <c r="AF322" s="125"/>
      <c r="AG322" s="126">
        <v>0.0</v>
      </c>
      <c r="AH322" s="121" t="str">
        <f t="shared" si="4"/>
        <v/>
      </c>
      <c r="AI322" s="127"/>
      <c r="AJ322" s="125">
        <v>4.75</v>
      </c>
      <c r="AK322" s="125">
        <v>95.0</v>
      </c>
      <c r="AL322" s="125"/>
      <c r="AM322" s="125">
        <v>43.1</v>
      </c>
      <c r="AN322" s="125">
        <v>3.0</v>
      </c>
      <c r="AO322" s="125"/>
      <c r="AP322" s="125"/>
      <c r="AQ322" s="125"/>
      <c r="AR322" s="125"/>
      <c r="AS322" s="121">
        <f t="shared" si="5"/>
        <v>145.85</v>
      </c>
      <c r="AT322" s="121">
        <f t="shared" si="6"/>
        <v>145.85</v>
      </c>
    </row>
    <row r="323" ht="15.75" customHeight="1">
      <c r="A323" s="122">
        <v>44428.0</v>
      </c>
      <c r="B323" s="123" t="s">
        <v>57</v>
      </c>
      <c r="C323" s="123">
        <v>6082181.0</v>
      </c>
      <c r="D323" s="123" t="s">
        <v>98</v>
      </c>
      <c r="E323" s="124" t="s">
        <v>58</v>
      </c>
      <c r="F323" s="124"/>
      <c r="G323" s="125">
        <v>50.0</v>
      </c>
      <c r="H323" s="125"/>
      <c r="I323" s="125"/>
      <c r="J323" s="125">
        <v>23399.0</v>
      </c>
      <c r="K323" s="125">
        <v>1403.94</v>
      </c>
      <c r="L323" s="126">
        <v>0.07</v>
      </c>
      <c r="M323" s="125">
        <v>50.0</v>
      </c>
      <c r="N323" s="121">
        <f t="shared" si="1"/>
        <v>1453.94</v>
      </c>
      <c r="O323" s="127"/>
      <c r="P323" s="125">
        <v>225.0</v>
      </c>
      <c r="Q323" s="125"/>
      <c r="R323" s="125">
        <v>85.25</v>
      </c>
      <c r="S323" s="125"/>
      <c r="T323" s="125">
        <v>28.0</v>
      </c>
      <c r="U323" s="125">
        <v>32.5</v>
      </c>
      <c r="V323" s="125">
        <v>3.0</v>
      </c>
      <c r="W323" s="125">
        <v>10.6</v>
      </c>
      <c r="X323" s="125"/>
      <c r="Y323" s="121">
        <f t="shared" si="2"/>
        <v>384.35</v>
      </c>
      <c r="Z323" s="121">
        <f t="shared" si="3"/>
        <v>1888.29</v>
      </c>
      <c r="AA323" s="127"/>
      <c r="AB323" s="125"/>
      <c r="AC323" s="125">
        <v>22600.0</v>
      </c>
      <c r="AD323" s="125"/>
      <c r="AE323" s="125">
        <v>0.0</v>
      </c>
      <c r="AF323" s="125">
        <v>1406.0</v>
      </c>
      <c r="AG323" s="126">
        <v>0.0</v>
      </c>
      <c r="AH323" s="121">
        <f t="shared" si="4"/>
        <v>1406</v>
      </c>
      <c r="AI323" s="127"/>
      <c r="AJ323" s="125">
        <v>4.75</v>
      </c>
      <c r="AK323" s="125">
        <v>101.0</v>
      </c>
      <c r="AL323" s="125">
        <v>225.0</v>
      </c>
      <c r="AM323" s="125">
        <v>71.1</v>
      </c>
      <c r="AN323" s="125">
        <v>3.0</v>
      </c>
      <c r="AO323" s="125"/>
      <c r="AP323" s="125"/>
      <c r="AQ323" s="125"/>
      <c r="AR323" s="125"/>
      <c r="AS323" s="121">
        <f t="shared" si="5"/>
        <v>404.85</v>
      </c>
      <c r="AT323" s="121">
        <f t="shared" si="6"/>
        <v>1810.85</v>
      </c>
    </row>
    <row r="324" ht="15.75" customHeight="1">
      <c r="A324" s="122">
        <v>44428.0</v>
      </c>
      <c r="B324" s="123" t="s">
        <v>57</v>
      </c>
      <c r="C324" s="123">
        <v>6221586.0</v>
      </c>
      <c r="D324" s="123" t="s">
        <v>102</v>
      </c>
      <c r="E324" s="124" t="s">
        <v>58</v>
      </c>
      <c r="F324" s="124"/>
      <c r="G324" s="125">
        <v>50.0</v>
      </c>
      <c r="H324" s="125"/>
      <c r="I324" s="125">
        <v>17600.0</v>
      </c>
      <c r="J324" s="125">
        <v>9582.0</v>
      </c>
      <c r="K324" s="125"/>
      <c r="L324" s="126">
        <v>0.0</v>
      </c>
      <c r="M324" s="125"/>
      <c r="N324" s="121">
        <f t="shared" si="1"/>
        <v>0</v>
      </c>
      <c r="O324" s="127"/>
      <c r="P324" s="125"/>
      <c r="Q324" s="125"/>
      <c r="R324" s="125">
        <v>77.25</v>
      </c>
      <c r="S324" s="125">
        <v>2.0</v>
      </c>
      <c r="T324" s="125"/>
      <c r="U324" s="125"/>
      <c r="V324" s="125">
        <v>3.0</v>
      </c>
      <c r="W324" s="125">
        <v>10.6</v>
      </c>
      <c r="X324" s="125">
        <v>7.35</v>
      </c>
      <c r="Y324" s="121">
        <f t="shared" si="2"/>
        <v>100.2</v>
      </c>
      <c r="Z324" s="121">
        <f t="shared" si="3"/>
        <v>150.2</v>
      </c>
      <c r="AA324" s="127"/>
      <c r="AB324" s="125"/>
      <c r="AC324" s="125"/>
      <c r="AD324" s="125"/>
      <c r="AE324" s="125">
        <v>0.0</v>
      </c>
      <c r="AF324" s="125"/>
      <c r="AG324" s="126">
        <v>0.0</v>
      </c>
      <c r="AH324" s="121" t="str">
        <f t="shared" si="4"/>
        <v/>
      </c>
      <c r="AI324" s="127"/>
      <c r="AJ324" s="125">
        <v>4.75</v>
      </c>
      <c r="AK324" s="125">
        <v>95.0</v>
      </c>
      <c r="AL324" s="125"/>
      <c r="AM324" s="125">
        <v>1.6</v>
      </c>
      <c r="AN324" s="125">
        <v>3.0</v>
      </c>
      <c r="AO324" s="125"/>
      <c r="AP324" s="125"/>
      <c r="AQ324" s="125"/>
      <c r="AR324" s="125"/>
      <c r="AS324" s="121">
        <f t="shared" si="5"/>
        <v>104.35</v>
      </c>
      <c r="AT324" s="121">
        <f t="shared" si="6"/>
        <v>104.35</v>
      </c>
    </row>
    <row r="325" ht="15.75" customHeight="1">
      <c r="A325" s="122">
        <v>44428.0</v>
      </c>
      <c r="B325" s="123" t="s">
        <v>57</v>
      </c>
      <c r="C325" s="123">
        <v>6299746.0</v>
      </c>
      <c r="D325" s="123" t="s">
        <v>103</v>
      </c>
      <c r="E325" s="124" t="s">
        <v>59</v>
      </c>
      <c r="F325" s="124"/>
      <c r="G325" s="125">
        <v>135.0</v>
      </c>
      <c r="H325" s="125"/>
      <c r="I325" s="125"/>
      <c r="J325" s="125">
        <v>22990.0</v>
      </c>
      <c r="K325" s="125">
        <v>1379.4</v>
      </c>
      <c r="L325" s="126">
        <v>0.07</v>
      </c>
      <c r="M325" s="125">
        <v>50.0</v>
      </c>
      <c r="N325" s="121">
        <f t="shared" si="1"/>
        <v>1429.4</v>
      </c>
      <c r="O325" s="127"/>
      <c r="P325" s="125"/>
      <c r="Q325" s="125"/>
      <c r="R325" s="125">
        <v>85.25</v>
      </c>
      <c r="S325" s="125"/>
      <c r="T325" s="125"/>
      <c r="U325" s="125"/>
      <c r="V325" s="125">
        <v>3.0</v>
      </c>
      <c r="W325" s="125">
        <v>10.6</v>
      </c>
      <c r="X325" s="125">
        <v>7.35</v>
      </c>
      <c r="Y325" s="121">
        <f t="shared" si="2"/>
        <v>106.2</v>
      </c>
      <c r="Z325" s="121">
        <f t="shared" si="3"/>
        <v>1670.6</v>
      </c>
      <c r="AA325" s="127"/>
      <c r="AB325" s="125"/>
      <c r="AC325" s="125">
        <v>22990.0</v>
      </c>
      <c r="AD325" s="125"/>
      <c r="AE325" s="125">
        <v>0.0</v>
      </c>
      <c r="AF325" s="125">
        <v>1454.4</v>
      </c>
      <c r="AG325" s="126">
        <v>0.0</v>
      </c>
      <c r="AH325" s="121">
        <f t="shared" si="4"/>
        <v>1454.4</v>
      </c>
      <c r="AI325" s="127"/>
      <c r="AJ325" s="125">
        <v>4.75</v>
      </c>
      <c r="AK325" s="125">
        <v>101.0</v>
      </c>
      <c r="AL325" s="125"/>
      <c r="AM325" s="125">
        <v>1.6</v>
      </c>
      <c r="AN325" s="125">
        <v>3.0</v>
      </c>
      <c r="AO325" s="125"/>
      <c r="AP325" s="125"/>
      <c r="AQ325" s="125"/>
      <c r="AR325" s="125"/>
      <c r="AS325" s="121">
        <f t="shared" si="5"/>
        <v>110.35</v>
      </c>
      <c r="AT325" s="121">
        <f t="shared" si="6"/>
        <v>1564.75</v>
      </c>
    </row>
    <row r="326" ht="15.75" customHeight="1">
      <c r="A326" s="122">
        <v>44428.0</v>
      </c>
      <c r="B326" s="123" t="s">
        <v>57</v>
      </c>
      <c r="C326" s="123">
        <v>6304332.0</v>
      </c>
      <c r="D326" s="123" t="s">
        <v>104</v>
      </c>
      <c r="E326" s="124" t="s">
        <v>58</v>
      </c>
      <c r="F326" s="124"/>
      <c r="G326" s="125">
        <v>135.0</v>
      </c>
      <c r="H326" s="125"/>
      <c r="I326" s="125">
        <v>28000.0</v>
      </c>
      <c r="J326" s="125">
        <v>15534.0</v>
      </c>
      <c r="K326" s="125">
        <v>932.04</v>
      </c>
      <c r="L326" s="126">
        <v>0.075</v>
      </c>
      <c r="M326" s="125">
        <v>75.0</v>
      </c>
      <c r="N326" s="121">
        <f t="shared" si="1"/>
        <v>1007.04</v>
      </c>
      <c r="O326" s="127"/>
      <c r="P326" s="125"/>
      <c r="Q326" s="125"/>
      <c r="R326" s="125">
        <v>77.25</v>
      </c>
      <c r="S326" s="125">
        <v>2.0</v>
      </c>
      <c r="T326" s="125"/>
      <c r="U326" s="125"/>
      <c r="V326" s="125">
        <v>3.0</v>
      </c>
      <c r="W326" s="125">
        <v>10.6</v>
      </c>
      <c r="X326" s="125">
        <v>7.35</v>
      </c>
      <c r="Y326" s="121">
        <f t="shared" si="2"/>
        <v>100.2</v>
      </c>
      <c r="Z326" s="121">
        <f t="shared" si="3"/>
        <v>1242.24</v>
      </c>
      <c r="AA326" s="127"/>
      <c r="AB326" s="125"/>
      <c r="AC326" s="125">
        <v>15730.0</v>
      </c>
      <c r="AD326" s="125"/>
      <c r="AE326" s="125">
        <v>0.0</v>
      </c>
      <c r="AF326" s="125">
        <v>1018.8</v>
      </c>
      <c r="AG326" s="126">
        <v>0.0</v>
      </c>
      <c r="AH326" s="121">
        <f t="shared" si="4"/>
        <v>1018.8</v>
      </c>
      <c r="AI326" s="127"/>
      <c r="AJ326" s="125">
        <v>4.75</v>
      </c>
      <c r="AK326" s="125">
        <v>75.0</v>
      </c>
      <c r="AL326" s="125"/>
      <c r="AM326" s="125">
        <v>1.6</v>
      </c>
      <c r="AN326" s="125">
        <v>3.0</v>
      </c>
      <c r="AO326" s="125"/>
      <c r="AP326" s="125"/>
      <c r="AQ326" s="125"/>
      <c r="AR326" s="125"/>
      <c r="AS326" s="121">
        <f t="shared" si="5"/>
        <v>84.35</v>
      </c>
      <c r="AT326" s="121">
        <f t="shared" si="6"/>
        <v>1103.15</v>
      </c>
    </row>
    <row r="327" ht="15.75" customHeight="1">
      <c r="A327" s="122">
        <v>44428.0</v>
      </c>
      <c r="B327" s="123" t="s">
        <v>57</v>
      </c>
      <c r="C327" s="123">
        <v>6348645.0</v>
      </c>
      <c r="D327" s="123" t="s">
        <v>93</v>
      </c>
      <c r="E327" s="124" t="s">
        <v>58</v>
      </c>
      <c r="F327" s="124"/>
      <c r="G327" s="125">
        <v>119.0</v>
      </c>
      <c r="H327" s="125">
        <v>799.0</v>
      </c>
      <c r="I327" s="125"/>
      <c r="J327" s="125">
        <v>37659.0</v>
      </c>
      <c r="K327" s="125"/>
      <c r="L327" s="126">
        <v>0.0</v>
      </c>
      <c r="M327" s="125"/>
      <c r="N327" s="121">
        <f t="shared" si="1"/>
        <v>0</v>
      </c>
      <c r="O327" s="127"/>
      <c r="P327" s="125"/>
      <c r="Q327" s="125"/>
      <c r="R327" s="125">
        <v>77.25</v>
      </c>
      <c r="S327" s="125">
        <v>2.0</v>
      </c>
      <c r="T327" s="125"/>
      <c r="U327" s="125"/>
      <c r="V327" s="125">
        <v>3.0</v>
      </c>
      <c r="W327" s="125">
        <v>10.6</v>
      </c>
      <c r="X327" s="125">
        <v>7.35</v>
      </c>
      <c r="Y327" s="121">
        <f t="shared" si="2"/>
        <v>100.2</v>
      </c>
      <c r="Z327" s="121">
        <f t="shared" si="3"/>
        <v>219.2</v>
      </c>
      <c r="AA327" s="127"/>
      <c r="AB327" s="125"/>
      <c r="AC327" s="125"/>
      <c r="AD327" s="125"/>
      <c r="AE327" s="125">
        <v>0.0</v>
      </c>
      <c r="AF327" s="125"/>
      <c r="AG327" s="126">
        <v>0.0</v>
      </c>
      <c r="AH327" s="121" t="str">
        <f t="shared" si="4"/>
        <v/>
      </c>
      <c r="AI327" s="127"/>
      <c r="AJ327" s="125">
        <v>4.75</v>
      </c>
      <c r="AK327" s="125">
        <v>95.0</v>
      </c>
      <c r="AL327" s="125"/>
      <c r="AM327" s="125">
        <v>16.02</v>
      </c>
      <c r="AN327" s="125">
        <v>3.0</v>
      </c>
      <c r="AO327" s="125"/>
      <c r="AP327" s="125"/>
      <c r="AQ327" s="125"/>
      <c r="AR327" s="125"/>
      <c r="AS327" s="121">
        <f t="shared" si="5"/>
        <v>118.77</v>
      </c>
      <c r="AT327" s="121">
        <f t="shared" si="6"/>
        <v>118.77</v>
      </c>
    </row>
    <row r="328" ht="15.75" customHeight="1">
      <c r="A328" s="122">
        <v>44428.0</v>
      </c>
      <c r="B328" s="123" t="s">
        <v>57</v>
      </c>
      <c r="C328" s="123">
        <v>6150171.0</v>
      </c>
      <c r="D328" s="123" t="s">
        <v>93</v>
      </c>
      <c r="E328" s="124" t="s">
        <v>58</v>
      </c>
      <c r="F328" s="124"/>
      <c r="G328" s="125">
        <v>50.0</v>
      </c>
      <c r="H328" s="125"/>
      <c r="I328" s="125"/>
      <c r="J328" s="125">
        <v>80799.0</v>
      </c>
      <c r="K328" s="125">
        <v>4847.94</v>
      </c>
      <c r="L328" s="126">
        <v>0.07</v>
      </c>
      <c r="M328" s="125">
        <v>50.0</v>
      </c>
      <c r="N328" s="121">
        <f t="shared" si="1"/>
        <v>4897.94</v>
      </c>
      <c r="O328" s="127"/>
      <c r="P328" s="125">
        <v>225.0</v>
      </c>
      <c r="Q328" s="125"/>
      <c r="R328" s="125">
        <v>77.25</v>
      </c>
      <c r="S328" s="125"/>
      <c r="T328" s="125">
        <v>28.0</v>
      </c>
      <c r="U328" s="125">
        <v>32.5</v>
      </c>
      <c r="V328" s="125">
        <v>3.0</v>
      </c>
      <c r="W328" s="125">
        <v>10.6</v>
      </c>
      <c r="X328" s="125"/>
      <c r="Y328" s="121">
        <f t="shared" si="2"/>
        <v>376.35</v>
      </c>
      <c r="Z328" s="121">
        <f t="shared" si="3"/>
        <v>5324.29</v>
      </c>
      <c r="AA328" s="127"/>
      <c r="AB328" s="125"/>
      <c r="AC328" s="125">
        <v>80000.0</v>
      </c>
      <c r="AD328" s="125"/>
      <c r="AE328" s="125">
        <v>0.0</v>
      </c>
      <c r="AF328" s="125">
        <v>4850.0</v>
      </c>
      <c r="AG328" s="126">
        <v>0.0</v>
      </c>
      <c r="AH328" s="121">
        <f t="shared" si="4"/>
        <v>4850</v>
      </c>
      <c r="AI328" s="127"/>
      <c r="AJ328" s="125">
        <v>4.75</v>
      </c>
      <c r="AK328" s="125">
        <v>93.0</v>
      </c>
      <c r="AL328" s="125">
        <v>225.0</v>
      </c>
      <c r="AM328" s="125">
        <v>61.1</v>
      </c>
      <c r="AN328" s="125">
        <v>3.0</v>
      </c>
      <c r="AO328" s="125"/>
      <c r="AP328" s="125"/>
      <c r="AQ328" s="125"/>
      <c r="AR328" s="125"/>
      <c r="AS328" s="121">
        <f t="shared" si="5"/>
        <v>386.85</v>
      </c>
      <c r="AT328" s="121">
        <f t="shared" si="6"/>
        <v>5236.85</v>
      </c>
    </row>
    <row r="329" ht="15.75" customHeight="1">
      <c r="A329" s="122">
        <v>44428.0</v>
      </c>
      <c r="B329" s="123" t="s">
        <v>57</v>
      </c>
      <c r="C329" s="123">
        <v>6271895.0</v>
      </c>
      <c r="D329" s="123" t="s">
        <v>104</v>
      </c>
      <c r="E329" s="124" t="s">
        <v>59</v>
      </c>
      <c r="F329" s="124"/>
      <c r="G329" s="125">
        <v>135.0</v>
      </c>
      <c r="H329" s="125"/>
      <c r="I329" s="125"/>
      <c r="J329" s="125">
        <v>12990.0</v>
      </c>
      <c r="K329" s="125">
        <v>779.4</v>
      </c>
      <c r="L329" s="126">
        <v>0.075</v>
      </c>
      <c r="M329" s="125">
        <v>75.0</v>
      </c>
      <c r="N329" s="121">
        <f t="shared" si="1"/>
        <v>854.4</v>
      </c>
      <c r="O329" s="127"/>
      <c r="P329" s="125">
        <v>225.0</v>
      </c>
      <c r="Q329" s="125"/>
      <c r="R329" s="125">
        <v>85.25</v>
      </c>
      <c r="S329" s="125">
        <v>2.0</v>
      </c>
      <c r="T329" s="125">
        <v>28.0</v>
      </c>
      <c r="U329" s="125">
        <v>22.5</v>
      </c>
      <c r="V329" s="125">
        <v>3.0</v>
      </c>
      <c r="W329" s="125">
        <v>10.6</v>
      </c>
      <c r="X329" s="125"/>
      <c r="Y329" s="121">
        <f t="shared" si="2"/>
        <v>376.35</v>
      </c>
      <c r="Z329" s="121">
        <f t="shared" si="3"/>
        <v>1365.75</v>
      </c>
      <c r="AA329" s="127"/>
      <c r="AB329" s="125"/>
      <c r="AC329" s="125">
        <v>12990.0</v>
      </c>
      <c r="AD329" s="125"/>
      <c r="AE329" s="125">
        <v>0.0</v>
      </c>
      <c r="AF329" s="125">
        <v>854.4</v>
      </c>
      <c r="AG329" s="126">
        <v>0.0</v>
      </c>
      <c r="AH329" s="121">
        <f t="shared" si="4"/>
        <v>854.4</v>
      </c>
      <c r="AI329" s="127"/>
      <c r="AJ329" s="125">
        <v>4.75</v>
      </c>
      <c r="AK329" s="125">
        <v>103.0</v>
      </c>
      <c r="AL329" s="125">
        <v>225.0</v>
      </c>
      <c r="AM329" s="125">
        <v>61.1</v>
      </c>
      <c r="AN329" s="125">
        <v>3.0</v>
      </c>
      <c r="AO329" s="125"/>
      <c r="AP329" s="125"/>
      <c r="AQ329" s="125"/>
      <c r="AR329" s="125"/>
      <c r="AS329" s="121">
        <f t="shared" si="5"/>
        <v>396.85</v>
      </c>
      <c r="AT329" s="121">
        <f t="shared" si="6"/>
        <v>1251.25</v>
      </c>
    </row>
    <row r="330" ht="15.75" customHeight="1">
      <c r="A330" s="122">
        <v>44428.0</v>
      </c>
      <c r="B330" s="123" t="s">
        <v>57</v>
      </c>
      <c r="C330" s="123">
        <v>6348548.0</v>
      </c>
      <c r="D330" s="123" t="s">
        <v>98</v>
      </c>
      <c r="E330" s="124" t="s">
        <v>58</v>
      </c>
      <c r="F330" s="124"/>
      <c r="G330" s="125">
        <v>119.0</v>
      </c>
      <c r="H330" s="125"/>
      <c r="I330" s="125"/>
      <c r="J330" s="125">
        <v>32590.0</v>
      </c>
      <c r="K330" s="125"/>
      <c r="L330" s="126">
        <v>0.0</v>
      </c>
      <c r="M330" s="125"/>
      <c r="N330" s="121">
        <f t="shared" si="1"/>
        <v>0</v>
      </c>
      <c r="O330" s="127"/>
      <c r="P330" s="125"/>
      <c r="Q330" s="125"/>
      <c r="R330" s="125">
        <v>77.25</v>
      </c>
      <c r="S330" s="125">
        <v>2.0</v>
      </c>
      <c r="T330" s="125">
        <v>28.0</v>
      </c>
      <c r="U330" s="125">
        <v>32.5</v>
      </c>
      <c r="V330" s="125">
        <v>3.0</v>
      </c>
      <c r="W330" s="125">
        <v>10.6</v>
      </c>
      <c r="X330" s="125"/>
      <c r="Y330" s="121">
        <f t="shared" si="2"/>
        <v>153.35</v>
      </c>
      <c r="Z330" s="121">
        <f t="shared" si="3"/>
        <v>272.35</v>
      </c>
      <c r="AA330" s="127"/>
      <c r="AB330" s="125"/>
      <c r="AC330" s="125"/>
      <c r="AD330" s="125"/>
      <c r="AE330" s="125">
        <v>0.0</v>
      </c>
      <c r="AF330" s="125"/>
      <c r="AG330" s="126">
        <v>0.0</v>
      </c>
      <c r="AH330" s="121" t="str">
        <f t="shared" si="4"/>
        <v/>
      </c>
      <c r="AI330" s="127"/>
      <c r="AJ330" s="125">
        <v>4.75</v>
      </c>
      <c r="AK330" s="125">
        <v>95.0</v>
      </c>
      <c r="AL330" s="125"/>
      <c r="AM330" s="125">
        <v>61.1</v>
      </c>
      <c r="AN330" s="125">
        <v>3.0</v>
      </c>
      <c r="AO330" s="125"/>
      <c r="AP330" s="125"/>
      <c r="AQ330" s="125"/>
      <c r="AR330" s="125"/>
      <c r="AS330" s="121">
        <f t="shared" si="5"/>
        <v>163.85</v>
      </c>
      <c r="AT330" s="121">
        <f t="shared" si="6"/>
        <v>163.85</v>
      </c>
    </row>
    <row r="331" ht="15.75" customHeight="1">
      <c r="A331" s="122">
        <v>44428.0</v>
      </c>
      <c r="B331" s="123" t="s">
        <v>57</v>
      </c>
      <c r="C331" s="123">
        <v>6354349.0</v>
      </c>
      <c r="D331" s="123" t="s">
        <v>93</v>
      </c>
      <c r="E331" s="124" t="s">
        <v>58</v>
      </c>
      <c r="F331" s="124"/>
      <c r="G331" s="125">
        <v>135.0</v>
      </c>
      <c r="H331" s="125"/>
      <c r="I331" s="125"/>
      <c r="J331" s="125">
        <v>106330.5</v>
      </c>
      <c r="K331" s="125">
        <v>6379.83</v>
      </c>
      <c r="L331" s="126">
        <v>0.07</v>
      </c>
      <c r="M331" s="125">
        <v>50.0</v>
      </c>
      <c r="N331" s="121">
        <f t="shared" si="1"/>
        <v>6429.83</v>
      </c>
      <c r="O331" s="127"/>
      <c r="P331" s="125"/>
      <c r="Q331" s="125"/>
      <c r="R331" s="125">
        <v>77.25</v>
      </c>
      <c r="S331" s="125">
        <v>2.0</v>
      </c>
      <c r="T331" s="125">
        <v>28.0</v>
      </c>
      <c r="U331" s="125">
        <v>32.5</v>
      </c>
      <c r="V331" s="125">
        <v>3.0</v>
      </c>
      <c r="W331" s="125">
        <v>10.6</v>
      </c>
      <c r="X331" s="125"/>
      <c r="Y331" s="121">
        <f t="shared" si="2"/>
        <v>153.35</v>
      </c>
      <c r="Z331" s="121">
        <f t="shared" si="3"/>
        <v>6718.18</v>
      </c>
      <c r="AA331" s="127"/>
      <c r="AB331" s="125"/>
      <c r="AC331" s="125"/>
      <c r="AD331" s="125"/>
      <c r="AE331" s="125">
        <v>0.0</v>
      </c>
      <c r="AF331" s="125"/>
      <c r="AG331" s="126">
        <v>0.0</v>
      </c>
      <c r="AH331" s="121" t="str">
        <f t="shared" si="4"/>
        <v/>
      </c>
      <c r="AI331" s="127"/>
      <c r="AJ331" s="125">
        <v>4.75</v>
      </c>
      <c r="AK331" s="125">
        <v>74.0</v>
      </c>
      <c r="AL331" s="125"/>
      <c r="AM331" s="125">
        <v>78.6</v>
      </c>
      <c r="AN331" s="125">
        <v>3.0</v>
      </c>
      <c r="AO331" s="125"/>
      <c r="AP331" s="125"/>
      <c r="AQ331" s="125"/>
      <c r="AR331" s="125"/>
      <c r="AS331" s="121">
        <f t="shared" si="5"/>
        <v>160.35</v>
      </c>
      <c r="AT331" s="121">
        <f t="shared" si="6"/>
        <v>160.35</v>
      </c>
    </row>
    <row r="332" ht="15.75" customHeight="1">
      <c r="A332" s="122">
        <v>44428.0</v>
      </c>
      <c r="B332" s="123" t="s">
        <v>57</v>
      </c>
      <c r="C332" s="123">
        <v>5183542.0</v>
      </c>
      <c r="D332" s="123" t="s">
        <v>105</v>
      </c>
      <c r="E332" s="124" t="s">
        <v>58</v>
      </c>
      <c r="F332" s="124"/>
      <c r="G332" s="125">
        <v>135.0</v>
      </c>
      <c r="H332" s="125"/>
      <c r="I332" s="125"/>
      <c r="J332" s="125">
        <v>26035.0</v>
      </c>
      <c r="K332" s="125">
        <v>1562.1</v>
      </c>
      <c r="L332" s="126">
        <v>0.07</v>
      </c>
      <c r="M332" s="125">
        <v>50.0</v>
      </c>
      <c r="N332" s="121">
        <f t="shared" si="1"/>
        <v>1612.1</v>
      </c>
      <c r="O332" s="127"/>
      <c r="P332" s="125">
        <v>225.0</v>
      </c>
      <c r="Q332" s="125"/>
      <c r="R332" s="125">
        <v>85.25</v>
      </c>
      <c r="S332" s="125"/>
      <c r="T332" s="125">
        <v>28.0</v>
      </c>
      <c r="U332" s="125">
        <v>32.5</v>
      </c>
      <c r="V332" s="125">
        <v>3.0</v>
      </c>
      <c r="W332" s="125">
        <v>10.6</v>
      </c>
      <c r="X332" s="125"/>
      <c r="Y332" s="121">
        <f t="shared" si="2"/>
        <v>384.35</v>
      </c>
      <c r="Z332" s="121">
        <f t="shared" si="3"/>
        <v>2131.45</v>
      </c>
      <c r="AA332" s="127"/>
      <c r="AB332" s="125"/>
      <c r="AC332" s="125">
        <v>25950.0</v>
      </c>
      <c r="AD332" s="125"/>
      <c r="AE332" s="125">
        <v>0.0</v>
      </c>
      <c r="AF332" s="125">
        <v>1607.0</v>
      </c>
      <c r="AG332" s="126">
        <v>0.0</v>
      </c>
      <c r="AH332" s="121">
        <f t="shared" si="4"/>
        <v>1607</v>
      </c>
      <c r="AI332" s="127"/>
      <c r="AJ332" s="125">
        <v>4.75</v>
      </c>
      <c r="AK332" s="125">
        <v>101.0</v>
      </c>
      <c r="AL332" s="125">
        <v>225.0</v>
      </c>
      <c r="AM332" s="125">
        <v>83.6</v>
      </c>
      <c r="AN332" s="125">
        <v>3.0</v>
      </c>
      <c r="AO332" s="125"/>
      <c r="AP332" s="125"/>
      <c r="AQ332" s="125"/>
      <c r="AR332" s="125"/>
      <c r="AS332" s="121">
        <f t="shared" si="5"/>
        <v>417.35</v>
      </c>
      <c r="AT332" s="121">
        <f t="shared" si="6"/>
        <v>2024.35</v>
      </c>
    </row>
    <row r="333" ht="15.75" customHeight="1">
      <c r="A333" s="122">
        <v>44428.0</v>
      </c>
      <c r="B333" s="123" t="s">
        <v>57</v>
      </c>
      <c r="C333" s="123">
        <v>5822777.0</v>
      </c>
      <c r="D333" s="123" t="s">
        <v>94</v>
      </c>
      <c r="E333" s="124" t="s">
        <v>58</v>
      </c>
      <c r="F333" s="124"/>
      <c r="G333" s="125">
        <v>135.0</v>
      </c>
      <c r="H333" s="125"/>
      <c r="I333" s="125"/>
      <c r="J333" s="125">
        <v>20650.0</v>
      </c>
      <c r="K333" s="125">
        <v>1239.0</v>
      </c>
      <c r="L333" s="126">
        <v>0.07</v>
      </c>
      <c r="M333" s="125">
        <v>50.0</v>
      </c>
      <c r="N333" s="121">
        <f t="shared" si="1"/>
        <v>1289</v>
      </c>
      <c r="O333" s="127"/>
      <c r="P333" s="125">
        <v>225.0</v>
      </c>
      <c r="Q333" s="125"/>
      <c r="R333" s="125">
        <v>85.25</v>
      </c>
      <c r="S333" s="125"/>
      <c r="T333" s="125">
        <v>28.0</v>
      </c>
      <c r="U333" s="125">
        <v>22.5</v>
      </c>
      <c r="V333" s="125">
        <v>3.0</v>
      </c>
      <c r="W333" s="125">
        <v>10.6</v>
      </c>
      <c r="X333" s="125"/>
      <c r="Y333" s="121">
        <f t="shared" si="2"/>
        <v>374.35</v>
      </c>
      <c r="Z333" s="121">
        <f t="shared" si="3"/>
        <v>1798.35</v>
      </c>
      <c r="AA333" s="127"/>
      <c r="AB333" s="125"/>
      <c r="AC333" s="125"/>
      <c r="AD333" s="125"/>
      <c r="AE333" s="125">
        <v>19482.28</v>
      </c>
      <c r="AF333" s="125">
        <v>1218.94</v>
      </c>
      <c r="AG333" s="126">
        <v>0.0</v>
      </c>
      <c r="AH333" s="121">
        <f t="shared" si="4"/>
        <v>1218.94</v>
      </c>
      <c r="AI333" s="127"/>
      <c r="AJ333" s="125">
        <v>4.75</v>
      </c>
      <c r="AK333" s="125">
        <v>101.0</v>
      </c>
      <c r="AL333" s="125"/>
      <c r="AM333" s="125"/>
      <c r="AN333" s="125"/>
      <c r="AO333" s="125"/>
      <c r="AP333" s="125"/>
      <c r="AQ333" s="125"/>
      <c r="AR333" s="125"/>
      <c r="AS333" s="121">
        <f t="shared" si="5"/>
        <v>105.75</v>
      </c>
      <c r="AT333" s="121">
        <f t="shared" si="6"/>
        <v>1324.69</v>
      </c>
    </row>
    <row r="334" ht="15.75" customHeight="1">
      <c r="A334" s="122">
        <v>44428.0</v>
      </c>
      <c r="B334" s="123" t="s">
        <v>57</v>
      </c>
      <c r="C334" s="123">
        <v>5884338.0</v>
      </c>
      <c r="D334" s="123" t="s">
        <v>106</v>
      </c>
      <c r="E334" s="124" t="s">
        <v>58</v>
      </c>
      <c r="F334" s="124"/>
      <c r="G334" s="125">
        <v>135.0</v>
      </c>
      <c r="H334" s="125"/>
      <c r="I334" s="125"/>
      <c r="J334" s="125">
        <v>26150.0</v>
      </c>
      <c r="K334" s="125">
        <v>1569.0</v>
      </c>
      <c r="L334" s="126">
        <v>0.07</v>
      </c>
      <c r="M334" s="125">
        <v>50.0</v>
      </c>
      <c r="N334" s="121">
        <f t="shared" si="1"/>
        <v>1619</v>
      </c>
      <c r="O334" s="127"/>
      <c r="P334" s="125">
        <v>225.0</v>
      </c>
      <c r="Q334" s="125"/>
      <c r="R334" s="125">
        <v>77.25</v>
      </c>
      <c r="S334" s="125">
        <v>2.0</v>
      </c>
      <c r="T334" s="125">
        <v>28.0</v>
      </c>
      <c r="U334" s="125">
        <v>32.5</v>
      </c>
      <c r="V334" s="125">
        <v>3.0</v>
      </c>
      <c r="W334" s="125">
        <v>10.6</v>
      </c>
      <c r="X334" s="125"/>
      <c r="Y334" s="121">
        <f t="shared" si="2"/>
        <v>378.35</v>
      </c>
      <c r="Z334" s="121">
        <f t="shared" si="3"/>
        <v>2132.35</v>
      </c>
      <c r="AA334" s="127"/>
      <c r="AB334" s="125"/>
      <c r="AC334" s="125">
        <v>26750.0</v>
      </c>
      <c r="AD334" s="125"/>
      <c r="AE334" s="125">
        <v>0.0</v>
      </c>
      <c r="AF334" s="125">
        <v>1655.0</v>
      </c>
      <c r="AG334" s="126">
        <v>0.0</v>
      </c>
      <c r="AH334" s="121">
        <f t="shared" si="4"/>
        <v>1655</v>
      </c>
      <c r="AI334" s="127"/>
      <c r="AJ334" s="125">
        <v>4.75</v>
      </c>
      <c r="AK334" s="125">
        <v>95.0</v>
      </c>
      <c r="AL334" s="125">
        <v>225.0</v>
      </c>
      <c r="AM334" s="125">
        <v>61.1</v>
      </c>
      <c r="AN334" s="125">
        <v>3.0</v>
      </c>
      <c r="AO334" s="125"/>
      <c r="AP334" s="125"/>
      <c r="AQ334" s="125"/>
      <c r="AR334" s="125"/>
      <c r="AS334" s="121">
        <f t="shared" si="5"/>
        <v>388.85</v>
      </c>
      <c r="AT334" s="121">
        <f t="shared" si="6"/>
        <v>2043.85</v>
      </c>
    </row>
    <row r="335" ht="15.75" customHeight="1">
      <c r="A335" s="122">
        <v>44428.0</v>
      </c>
      <c r="B335" s="123" t="s">
        <v>57</v>
      </c>
      <c r="C335" s="123">
        <v>5889773.0</v>
      </c>
      <c r="D335" s="123" t="s">
        <v>101</v>
      </c>
      <c r="E335" s="124" t="s">
        <v>58</v>
      </c>
      <c r="F335" s="124"/>
      <c r="G335" s="125">
        <v>135.0</v>
      </c>
      <c r="H335" s="125"/>
      <c r="I335" s="125"/>
      <c r="J335" s="125">
        <v>8447.0</v>
      </c>
      <c r="K335" s="125">
        <v>506.82</v>
      </c>
      <c r="L335" s="126">
        <v>0.07</v>
      </c>
      <c r="M335" s="125">
        <v>50.0</v>
      </c>
      <c r="N335" s="121">
        <f t="shared" si="1"/>
        <v>556.82</v>
      </c>
      <c r="O335" s="127"/>
      <c r="P335" s="125">
        <v>225.0</v>
      </c>
      <c r="Q335" s="125"/>
      <c r="R335" s="125">
        <v>85.25</v>
      </c>
      <c r="S335" s="125">
        <v>2.0</v>
      </c>
      <c r="T335" s="125">
        <v>28.0</v>
      </c>
      <c r="U335" s="125">
        <v>32.5</v>
      </c>
      <c r="V335" s="125">
        <v>3.0</v>
      </c>
      <c r="W335" s="125">
        <v>10.6</v>
      </c>
      <c r="X335" s="125"/>
      <c r="Y335" s="121">
        <f t="shared" si="2"/>
        <v>386.35</v>
      </c>
      <c r="Z335" s="121">
        <f t="shared" si="3"/>
        <v>1078.17</v>
      </c>
      <c r="AA335" s="127"/>
      <c r="AB335" s="125"/>
      <c r="AC335" s="125">
        <v>8297.0</v>
      </c>
      <c r="AD335" s="125"/>
      <c r="AE335" s="125">
        <v>0.0</v>
      </c>
      <c r="AF335" s="125">
        <v>547.82</v>
      </c>
      <c r="AG335" s="126">
        <v>0.0</v>
      </c>
      <c r="AH335" s="121">
        <f t="shared" si="4"/>
        <v>547.82</v>
      </c>
      <c r="AI335" s="127"/>
      <c r="AJ335" s="125">
        <v>4.75</v>
      </c>
      <c r="AK335" s="125">
        <v>103.0</v>
      </c>
      <c r="AL335" s="125">
        <v>225.0</v>
      </c>
      <c r="AM335" s="125">
        <v>108.4</v>
      </c>
      <c r="AN335" s="125">
        <v>3.0</v>
      </c>
      <c r="AO335" s="125"/>
      <c r="AP335" s="125"/>
      <c r="AQ335" s="125"/>
      <c r="AR335" s="125"/>
      <c r="AS335" s="121">
        <f t="shared" si="5"/>
        <v>444.15</v>
      </c>
      <c r="AT335" s="121">
        <f t="shared" si="6"/>
        <v>991.97</v>
      </c>
    </row>
    <row r="336" ht="15.75" customHeight="1">
      <c r="A336" s="122">
        <v>44428.0</v>
      </c>
      <c r="B336" s="123" t="s">
        <v>57</v>
      </c>
      <c r="C336" s="123">
        <v>6136549.0</v>
      </c>
      <c r="D336" s="123" t="s">
        <v>102</v>
      </c>
      <c r="E336" s="124" t="s">
        <v>58</v>
      </c>
      <c r="F336" s="124"/>
      <c r="G336" s="125">
        <v>50.0</v>
      </c>
      <c r="H336" s="125"/>
      <c r="I336" s="125">
        <v>42000.0</v>
      </c>
      <c r="J336" s="125">
        <v>62749.0</v>
      </c>
      <c r="K336" s="125">
        <v>3764.94</v>
      </c>
      <c r="L336" s="126">
        <v>0.07</v>
      </c>
      <c r="M336" s="125">
        <v>50.0</v>
      </c>
      <c r="N336" s="121">
        <f t="shared" si="1"/>
        <v>3814.94</v>
      </c>
      <c r="O336" s="127"/>
      <c r="P336" s="125"/>
      <c r="Q336" s="125"/>
      <c r="R336" s="125">
        <v>77.25</v>
      </c>
      <c r="S336" s="125">
        <v>2.0</v>
      </c>
      <c r="T336" s="125"/>
      <c r="U336" s="125"/>
      <c r="V336" s="125">
        <v>3.0</v>
      </c>
      <c r="W336" s="125">
        <v>10.6</v>
      </c>
      <c r="X336" s="125">
        <v>7.35</v>
      </c>
      <c r="Y336" s="121">
        <f t="shared" si="2"/>
        <v>100.2</v>
      </c>
      <c r="Z336" s="121">
        <f t="shared" si="3"/>
        <v>3965.14</v>
      </c>
      <c r="AA336" s="127"/>
      <c r="AB336" s="125"/>
      <c r="AC336" s="125">
        <v>61950.0</v>
      </c>
      <c r="AD336" s="125"/>
      <c r="AE336" s="125">
        <v>0.0</v>
      </c>
      <c r="AF336" s="125">
        <v>3767.0</v>
      </c>
      <c r="AG336" s="126">
        <v>0.0</v>
      </c>
      <c r="AH336" s="121">
        <f t="shared" si="4"/>
        <v>3767</v>
      </c>
      <c r="AI336" s="127"/>
      <c r="AJ336" s="125">
        <v>4.75</v>
      </c>
      <c r="AK336" s="125">
        <v>95.0</v>
      </c>
      <c r="AL336" s="125"/>
      <c r="AM336" s="125">
        <v>1.6</v>
      </c>
      <c r="AN336" s="125">
        <v>3.0</v>
      </c>
      <c r="AO336" s="125"/>
      <c r="AP336" s="125"/>
      <c r="AQ336" s="125"/>
      <c r="AR336" s="125"/>
      <c r="AS336" s="121">
        <f t="shared" si="5"/>
        <v>104.35</v>
      </c>
      <c r="AT336" s="121">
        <f t="shared" si="6"/>
        <v>3871.35</v>
      </c>
    </row>
    <row r="337" ht="15.75" customHeight="1">
      <c r="A337" s="122">
        <v>44428.0</v>
      </c>
      <c r="B337" s="123" t="s">
        <v>57</v>
      </c>
      <c r="C337" s="123">
        <v>6150085.0</v>
      </c>
      <c r="D337" s="123" t="s">
        <v>96</v>
      </c>
      <c r="E337" s="124" t="s">
        <v>58</v>
      </c>
      <c r="F337" s="124"/>
      <c r="G337" s="125">
        <v>145.0</v>
      </c>
      <c r="H337" s="125"/>
      <c r="I337" s="125">
        <v>10000.0</v>
      </c>
      <c r="J337" s="125">
        <v>55470.0</v>
      </c>
      <c r="K337" s="125">
        <v>3328.2</v>
      </c>
      <c r="L337" s="126">
        <v>0.07</v>
      </c>
      <c r="M337" s="125">
        <v>50.0</v>
      </c>
      <c r="N337" s="121">
        <f t="shared" si="1"/>
        <v>3378.2</v>
      </c>
      <c r="O337" s="127"/>
      <c r="P337" s="125"/>
      <c r="Q337" s="125"/>
      <c r="R337" s="125">
        <v>85.25</v>
      </c>
      <c r="S337" s="125">
        <v>2.0</v>
      </c>
      <c r="T337" s="125"/>
      <c r="U337" s="125"/>
      <c r="V337" s="125">
        <v>3.0</v>
      </c>
      <c r="W337" s="125">
        <v>10.6</v>
      </c>
      <c r="X337" s="125">
        <v>7.35</v>
      </c>
      <c r="Y337" s="121">
        <f t="shared" si="2"/>
        <v>108.2</v>
      </c>
      <c r="Z337" s="121">
        <f t="shared" si="3"/>
        <v>3631.4</v>
      </c>
      <c r="AA337" s="127"/>
      <c r="AB337" s="125"/>
      <c r="AC337" s="125">
        <v>54777.0</v>
      </c>
      <c r="AD337" s="125"/>
      <c r="AE337" s="125">
        <v>0.0</v>
      </c>
      <c r="AF337" s="125">
        <v>3336.62</v>
      </c>
      <c r="AG337" s="126">
        <v>0.0</v>
      </c>
      <c r="AH337" s="121">
        <f t="shared" si="4"/>
        <v>3336.62</v>
      </c>
      <c r="AI337" s="127"/>
      <c r="AJ337" s="125">
        <v>4.75</v>
      </c>
      <c r="AK337" s="125">
        <v>103.0</v>
      </c>
      <c r="AL337" s="125"/>
      <c r="AM337" s="125">
        <v>1.6</v>
      </c>
      <c r="AN337" s="125">
        <v>3.0</v>
      </c>
      <c r="AO337" s="125"/>
      <c r="AP337" s="125"/>
      <c r="AQ337" s="125"/>
      <c r="AR337" s="125"/>
      <c r="AS337" s="121">
        <f t="shared" si="5"/>
        <v>112.35</v>
      </c>
      <c r="AT337" s="121">
        <f t="shared" si="6"/>
        <v>3448.97</v>
      </c>
    </row>
    <row r="338" ht="15.75" customHeight="1">
      <c r="A338" s="122">
        <v>44428.0</v>
      </c>
      <c r="B338" s="123" t="s">
        <v>57</v>
      </c>
      <c r="C338" s="123">
        <v>6185233.0</v>
      </c>
      <c r="D338" s="123" t="s">
        <v>102</v>
      </c>
      <c r="E338" s="124" t="s">
        <v>58</v>
      </c>
      <c r="F338" s="124"/>
      <c r="G338" s="125">
        <v>62.5</v>
      </c>
      <c r="H338" s="125"/>
      <c r="I338" s="125">
        <v>30000.0</v>
      </c>
      <c r="J338" s="125">
        <v>15387.0</v>
      </c>
      <c r="K338" s="125">
        <v>923.22</v>
      </c>
      <c r="L338" s="126">
        <v>0.075</v>
      </c>
      <c r="M338" s="125">
        <v>75.0</v>
      </c>
      <c r="N338" s="121">
        <f t="shared" si="1"/>
        <v>998.22</v>
      </c>
      <c r="O338" s="127"/>
      <c r="P338" s="125">
        <v>225.0</v>
      </c>
      <c r="Q338" s="125"/>
      <c r="R338" s="125">
        <v>77.25</v>
      </c>
      <c r="S338" s="125">
        <v>2.0</v>
      </c>
      <c r="T338" s="125">
        <v>28.0</v>
      </c>
      <c r="U338" s="125">
        <v>32.5</v>
      </c>
      <c r="V338" s="125">
        <v>3.0</v>
      </c>
      <c r="W338" s="125">
        <v>10.6</v>
      </c>
      <c r="X338" s="125"/>
      <c r="Y338" s="121">
        <f t="shared" si="2"/>
        <v>378.35</v>
      </c>
      <c r="Z338" s="121">
        <f t="shared" si="3"/>
        <v>1439.07</v>
      </c>
      <c r="AA338" s="127"/>
      <c r="AB338" s="125"/>
      <c r="AC338" s="125">
        <v>14598.0</v>
      </c>
      <c r="AD338" s="125"/>
      <c r="AE338" s="125">
        <v>0.0</v>
      </c>
      <c r="AF338" s="125">
        <v>950.88</v>
      </c>
      <c r="AG338" s="126">
        <v>0.0</v>
      </c>
      <c r="AH338" s="121">
        <f t="shared" si="4"/>
        <v>950.88</v>
      </c>
      <c r="AI338" s="127"/>
      <c r="AJ338" s="125">
        <v>4.75</v>
      </c>
      <c r="AK338" s="125">
        <v>95.0</v>
      </c>
      <c r="AL338" s="125">
        <v>225.0</v>
      </c>
      <c r="AM338" s="125">
        <v>71.1</v>
      </c>
      <c r="AN338" s="125">
        <v>3.0</v>
      </c>
      <c r="AO338" s="125"/>
      <c r="AP338" s="125"/>
      <c r="AQ338" s="125"/>
      <c r="AR338" s="125"/>
      <c r="AS338" s="121">
        <f t="shared" si="5"/>
        <v>398.85</v>
      </c>
      <c r="AT338" s="121">
        <f t="shared" si="6"/>
        <v>1349.73</v>
      </c>
    </row>
    <row r="339" ht="15.75" customHeight="1">
      <c r="A339" s="122">
        <v>44428.0</v>
      </c>
      <c r="B339" s="123" t="s">
        <v>57</v>
      </c>
      <c r="C339" s="123">
        <v>6206552.0</v>
      </c>
      <c r="D339" s="123" t="s">
        <v>104</v>
      </c>
      <c r="E339" s="124" t="s">
        <v>58</v>
      </c>
      <c r="F339" s="124"/>
      <c r="G339" s="125">
        <v>50.0</v>
      </c>
      <c r="H339" s="125"/>
      <c r="I339" s="125"/>
      <c r="J339" s="125">
        <v>31289.0</v>
      </c>
      <c r="K339" s="125"/>
      <c r="L339" s="126">
        <v>0.0</v>
      </c>
      <c r="M339" s="125"/>
      <c r="N339" s="121">
        <f t="shared" si="1"/>
        <v>0</v>
      </c>
      <c r="O339" s="127"/>
      <c r="P339" s="125"/>
      <c r="Q339" s="125"/>
      <c r="R339" s="125">
        <v>85.25</v>
      </c>
      <c r="S339" s="125">
        <v>2.0</v>
      </c>
      <c r="T339" s="125">
        <v>28.0</v>
      </c>
      <c r="U339" s="125">
        <v>87.75</v>
      </c>
      <c r="V339" s="125">
        <v>3.0</v>
      </c>
      <c r="W339" s="125">
        <v>10.6</v>
      </c>
      <c r="X339" s="125"/>
      <c r="Y339" s="121">
        <f t="shared" si="2"/>
        <v>216.6</v>
      </c>
      <c r="Z339" s="121">
        <f t="shared" si="3"/>
        <v>266.6</v>
      </c>
      <c r="AA339" s="127"/>
      <c r="AB339" s="125"/>
      <c r="AC339" s="125"/>
      <c r="AD339" s="125"/>
      <c r="AE339" s="125">
        <v>0.0</v>
      </c>
      <c r="AF339" s="125"/>
      <c r="AG339" s="126">
        <v>0.0</v>
      </c>
      <c r="AH339" s="121" t="str">
        <f t="shared" si="4"/>
        <v/>
      </c>
      <c r="AI339" s="127"/>
      <c r="AJ339" s="125">
        <v>4.75</v>
      </c>
      <c r="AK339" s="125">
        <v>103.0</v>
      </c>
      <c r="AL339" s="125"/>
      <c r="AM339" s="125">
        <v>71.1</v>
      </c>
      <c r="AN339" s="125">
        <v>3.0</v>
      </c>
      <c r="AO339" s="125"/>
      <c r="AP339" s="125"/>
      <c r="AQ339" s="125"/>
      <c r="AR339" s="125"/>
      <c r="AS339" s="121">
        <f t="shared" si="5"/>
        <v>181.85</v>
      </c>
      <c r="AT339" s="121">
        <f t="shared" si="6"/>
        <v>181.85</v>
      </c>
    </row>
    <row r="340" ht="15.75" customHeight="1">
      <c r="A340" s="122">
        <v>44428.0</v>
      </c>
      <c r="B340" s="123" t="s">
        <v>57</v>
      </c>
      <c r="C340" s="123">
        <v>6230574.0</v>
      </c>
      <c r="D340" s="123" t="s">
        <v>93</v>
      </c>
      <c r="E340" s="124" t="s">
        <v>58</v>
      </c>
      <c r="F340" s="124"/>
      <c r="G340" s="125">
        <v>135.0</v>
      </c>
      <c r="H340" s="125"/>
      <c r="I340" s="125"/>
      <c r="J340" s="125">
        <v>54426.0</v>
      </c>
      <c r="K340" s="125">
        <v>3265.56</v>
      </c>
      <c r="L340" s="126">
        <v>0.07</v>
      </c>
      <c r="M340" s="125">
        <v>50.0</v>
      </c>
      <c r="N340" s="121">
        <f t="shared" si="1"/>
        <v>3315.56</v>
      </c>
      <c r="O340" s="127"/>
      <c r="P340" s="125"/>
      <c r="Q340" s="125"/>
      <c r="R340" s="125">
        <v>85.25</v>
      </c>
      <c r="S340" s="125">
        <v>2.0</v>
      </c>
      <c r="T340" s="125"/>
      <c r="U340" s="125"/>
      <c r="V340" s="125">
        <v>3.0</v>
      </c>
      <c r="W340" s="125">
        <v>10.6</v>
      </c>
      <c r="X340" s="125">
        <v>7.35</v>
      </c>
      <c r="Y340" s="121">
        <f t="shared" si="2"/>
        <v>108.2</v>
      </c>
      <c r="Z340" s="121">
        <f t="shared" si="3"/>
        <v>3558.76</v>
      </c>
      <c r="AA340" s="127"/>
      <c r="AB340" s="125"/>
      <c r="AC340" s="125">
        <v>50800.0</v>
      </c>
      <c r="AD340" s="125"/>
      <c r="AE340" s="125">
        <v>0.0</v>
      </c>
      <c r="AF340" s="125">
        <v>3098.0</v>
      </c>
      <c r="AG340" s="126">
        <v>0.0</v>
      </c>
      <c r="AH340" s="121">
        <f t="shared" si="4"/>
        <v>3098</v>
      </c>
      <c r="AI340" s="127"/>
      <c r="AJ340" s="125">
        <v>4.75</v>
      </c>
      <c r="AK340" s="125">
        <v>103.0</v>
      </c>
      <c r="AL340" s="125"/>
      <c r="AM340" s="125">
        <v>1.6</v>
      </c>
      <c r="AN340" s="125">
        <v>3.0</v>
      </c>
      <c r="AO340" s="125"/>
      <c r="AP340" s="125"/>
      <c r="AQ340" s="125"/>
      <c r="AR340" s="125"/>
      <c r="AS340" s="121">
        <f t="shared" si="5"/>
        <v>112.35</v>
      </c>
      <c r="AT340" s="121">
        <f t="shared" si="6"/>
        <v>3210.35</v>
      </c>
    </row>
    <row r="341" ht="15.75" customHeight="1">
      <c r="A341" s="122">
        <v>44428.0</v>
      </c>
      <c r="B341" s="123" t="s">
        <v>57</v>
      </c>
      <c r="C341" s="123">
        <v>6240370.0</v>
      </c>
      <c r="D341" s="123" t="s">
        <v>101</v>
      </c>
      <c r="E341" s="124" t="s">
        <v>58</v>
      </c>
      <c r="F341" s="124"/>
      <c r="G341" s="125">
        <v>135.0</v>
      </c>
      <c r="H341" s="125"/>
      <c r="I341" s="125"/>
      <c r="J341" s="125">
        <v>34108.0</v>
      </c>
      <c r="K341" s="125"/>
      <c r="L341" s="126">
        <v>0.0</v>
      </c>
      <c r="M341" s="125"/>
      <c r="N341" s="121">
        <f t="shared" si="1"/>
        <v>0</v>
      </c>
      <c r="O341" s="127"/>
      <c r="P341" s="125"/>
      <c r="Q341" s="125"/>
      <c r="R341" s="125">
        <v>85.25</v>
      </c>
      <c r="S341" s="125">
        <v>2.0</v>
      </c>
      <c r="T341" s="125">
        <v>28.0</v>
      </c>
      <c r="U341" s="125">
        <v>32.5</v>
      </c>
      <c r="V341" s="125">
        <v>3.0</v>
      </c>
      <c r="W341" s="125">
        <v>10.6</v>
      </c>
      <c r="X341" s="125"/>
      <c r="Y341" s="121">
        <f t="shared" si="2"/>
        <v>161.35</v>
      </c>
      <c r="Z341" s="121">
        <f t="shared" si="3"/>
        <v>296.35</v>
      </c>
      <c r="AA341" s="127"/>
      <c r="AB341" s="125"/>
      <c r="AC341" s="125">
        <v>17115.0</v>
      </c>
      <c r="AD341" s="125"/>
      <c r="AE341" s="125">
        <v>0.0</v>
      </c>
      <c r="AF341" s="125">
        <v>1076.9</v>
      </c>
      <c r="AG341" s="126">
        <v>0.0</v>
      </c>
      <c r="AH341" s="121">
        <f t="shared" si="4"/>
        <v>1076.9</v>
      </c>
      <c r="AI341" s="127"/>
      <c r="AJ341" s="125">
        <v>4.75</v>
      </c>
      <c r="AK341" s="125">
        <v>103.0</v>
      </c>
      <c r="AL341" s="125">
        <v>225.0</v>
      </c>
      <c r="AM341" s="125">
        <v>71.1</v>
      </c>
      <c r="AN341" s="125">
        <v>3.0</v>
      </c>
      <c r="AO341" s="125"/>
      <c r="AP341" s="125"/>
      <c r="AQ341" s="125"/>
      <c r="AR341" s="125"/>
      <c r="AS341" s="121">
        <f t="shared" si="5"/>
        <v>406.85</v>
      </c>
      <c r="AT341" s="121">
        <f t="shared" si="6"/>
        <v>1483.75</v>
      </c>
    </row>
    <row r="342" ht="15.75" customHeight="1">
      <c r="A342" s="122">
        <v>44428.0</v>
      </c>
      <c r="B342" s="123" t="s">
        <v>57</v>
      </c>
      <c r="C342" s="123">
        <v>6253431.0</v>
      </c>
      <c r="D342" s="123" t="s">
        <v>88</v>
      </c>
      <c r="E342" s="124" t="s">
        <v>59</v>
      </c>
      <c r="F342" s="124"/>
      <c r="G342" s="125">
        <v>135.0</v>
      </c>
      <c r="H342" s="125"/>
      <c r="I342" s="125"/>
      <c r="J342" s="125">
        <v>13990.0</v>
      </c>
      <c r="K342" s="125">
        <v>839.4</v>
      </c>
      <c r="L342" s="126">
        <v>0.07</v>
      </c>
      <c r="M342" s="125">
        <v>50.0</v>
      </c>
      <c r="N342" s="121">
        <f t="shared" si="1"/>
        <v>889.4</v>
      </c>
      <c r="O342" s="127"/>
      <c r="P342" s="125">
        <v>225.0</v>
      </c>
      <c r="Q342" s="125"/>
      <c r="R342" s="125">
        <v>85.25</v>
      </c>
      <c r="S342" s="125">
        <v>2.0</v>
      </c>
      <c r="T342" s="125">
        <v>28.0</v>
      </c>
      <c r="U342" s="125">
        <v>32.5</v>
      </c>
      <c r="V342" s="125">
        <v>3.0</v>
      </c>
      <c r="W342" s="125">
        <v>10.6</v>
      </c>
      <c r="X342" s="125"/>
      <c r="Y342" s="121">
        <f t="shared" si="2"/>
        <v>386.35</v>
      </c>
      <c r="Z342" s="121">
        <f t="shared" si="3"/>
        <v>1410.75</v>
      </c>
      <c r="AA342" s="127"/>
      <c r="AB342" s="125"/>
      <c r="AC342" s="125">
        <v>13990.0</v>
      </c>
      <c r="AD342" s="125"/>
      <c r="AE342" s="125">
        <v>0.0</v>
      </c>
      <c r="AF342" s="125">
        <v>889.4</v>
      </c>
      <c r="AG342" s="126">
        <v>0.0</v>
      </c>
      <c r="AH342" s="121">
        <f t="shared" si="4"/>
        <v>889.4</v>
      </c>
      <c r="AI342" s="127"/>
      <c r="AJ342" s="125">
        <v>4.75</v>
      </c>
      <c r="AK342" s="125">
        <v>103.0</v>
      </c>
      <c r="AL342" s="125">
        <v>225.0</v>
      </c>
      <c r="AM342" s="125">
        <v>61.1</v>
      </c>
      <c r="AN342" s="125">
        <v>3.0</v>
      </c>
      <c r="AO342" s="125"/>
      <c r="AP342" s="125"/>
      <c r="AQ342" s="125"/>
      <c r="AR342" s="125"/>
      <c r="AS342" s="121">
        <f t="shared" si="5"/>
        <v>396.85</v>
      </c>
      <c r="AT342" s="121">
        <f t="shared" si="6"/>
        <v>1286.25</v>
      </c>
    </row>
    <row r="343" ht="15.75" customHeight="1">
      <c r="A343" s="122">
        <v>44428.0</v>
      </c>
      <c r="B343" s="123" t="s">
        <v>57</v>
      </c>
      <c r="C343" s="123">
        <v>6265274.0</v>
      </c>
      <c r="D343" s="123" t="s">
        <v>101</v>
      </c>
      <c r="E343" s="124" t="s">
        <v>58</v>
      </c>
      <c r="F343" s="124"/>
      <c r="G343" s="125">
        <v>50.0</v>
      </c>
      <c r="H343" s="125"/>
      <c r="I343" s="125"/>
      <c r="J343" s="125">
        <v>32986.0</v>
      </c>
      <c r="K343" s="125"/>
      <c r="L343" s="126">
        <v>0.0</v>
      </c>
      <c r="M343" s="125"/>
      <c r="N343" s="121">
        <f t="shared" si="1"/>
        <v>0</v>
      </c>
      <c r="O343" s="127"/>
      <c r="P343" s="125"/>
      <c r="Q343" s="125"/>
      <c r="R343" s="125">
        <v>77.25</v>
      </c>
      <c r="S343" s="125">
        <v>2.0</v>
      </c>
      <c r="T343" s="125"/>
      <c r="U343" s="125"/>
      <c r="V343" s="125">
        <v>3.0</v>
      </c>
      <c r="W343" s="125">
        <v>10.6</v>
      </c>
      <c r="X343" s="125">
        <v>7.35</v>
      </c>
      <c r="Y343" s="121">
        <f t="shared" si="2"/>
        <v>100.2</v>
      </c>
      <c r="Z343" s="121">
        <f t="shared" si="3"/>
        <v>150.2</v>
      </c>
      <c r="AA343" s="127"/>
      <c r="AB343" s="125"/>
      <c r="AC343" s="125"/>
      <c r="AD343" s="125"/>
      <c r="AE343" s="125">
        <v>0.0</v>
      </c>
      <c r="AF343" s="125"/>
      <c r="AG343" s="126">
        <v>0.0</v>
      </c>
      <c r="AH343" s="121" t="str">
        <f t="shared" si="4"/>
        <v/>
      </c>
      <c r="AI343" s="127"/>
      <c r="AJ343" s="125">
        <v>4.75</v>
      </c>
      <c r="AK343" s="125">
        <v>95.0</v>
      </c>
      <c r="AL343" s="125"/>
      <c r="AM343" s="125">
        <v>1.6</v>
      </c>
      <c r="AN343" s="125">
        <v>3.0</v>
      </c>
      <c r="AO343" s="125"/>
      <c r="AP343" s="125"/>
      <c r="AQ343" s="125"/>
      <c r="AR343" s="125"/>
      <c r="AS343" s="121">
        <f t="shared" si="5"/>
        <v>104.35</v>
      </c>
      <c r="AT343" s="121">
        <f t="shared" si="6"/>
        <v>104.35</v>
      </c>
    </row>
    <row r="344" ht="15.75" customHeight="1">
      <c r="A344" s="122">
        <v>44428.0</v>
      </c>
      <c r="B344" s="123" t="s">
        <v>57</v>
      </c>
      <c r="C344" s="123">
        <v>6280171.0</v>
      </c>
      <c r="D344" s="123" t="s">
        <v>107</v>
      </c>
      <c r="E344" s="124" t="s">
        <v>58</v>
      </c>
      <c r="F344" s="124"/>
      <c r="G344" s="125">
        <v>135.0</v>
      </c>
      <c r="H344" s="125"/>
      <c r="I344" s="125"/>
      <c r="J344" s="125">
        <v>42787.0</v>
      </c>
      <c r="K344" s="125">
        <v>2567.22</v>
      </c>
      <c r="L344" s="126">
        <v>0.075</v>
      </c>
      <c r="M344" s="125">
        <v>75.0</v>
      </c>
      <c r="N344" s="121">
        <f t="shared" si="1"/>
        <v>2642.22</v>
      </c>
      <c r="O344" s="127"/>
      <c r="P344" s="125">
        <v>225.0</v>
      </c>
      <c r="Q344" s="125"/>
      <c r="R344" s="125">
        <v>77.25</v>
      </c>
      <c r="S344" s="125">
        <v>2.0</v>
      </c>
      <c r="T344" s="125">
        <v>28.0</v>
      </c>
      <c r="U344" s="125">
        <v>87.75</v>
      </c>
      <c r="V344" s="125">
        <v>3.0</v>
      </c>
      <c r="W344" s="125">
        <v>10.6</v>
      </c>
      <c r="X344" s="125"/>
      <c r="Y344" s="121">
        <f t="shared" si="2"/>
        <v>433.6</v>
      </c>
      <c r="Z344" s="121">
        <f t="shared" si="3"/>
        <v>3210.82</v>
      </c>
      <c r="AA344" s="127"/>
      <c r="AB344" s="125"/>
      <c r="AC344" s="125">
        <v>41988.0</v>
      </c>
      <c r="AD344" s="125"/>
      <c r="AE344" s="125">
        <v>0.0</v>
      </c>
      <c r="AF344" s="125">
        <v>2594.28</v>
      </c>
      <c r="AG344" s="126">
        <v>0.0</v>
      </c>
      <c r="AH344" s="121">
        <f t="shared" si="4"/>
        <v>2594.28</v>
      </c>
      <c r="AI344" s="127"/>
      <c r="AJ344" s="125">
        <v>4.75</v>
      </c>
      <c r="AK344" s="125">
        <v>95.0</v>
      </c>
      <c r="AL344" s="125">
        <v>225.0</v>
      </c>
      <c r="AM344" s="125">
        <v>71.1</v>
      </c>
      <c r="AN344" s="125">
        <v>3.0</v>
      </c>
      <c r="AO344" s="125"/>
      <c r="AP344" s="125"/>
      <c r="AQ344" s="125"/>
      <c r="AR344" s="125"/>
      <c r="AS344" s="121">
        <f t="shared" si="5"/>
        <v>398.85</v>
      </c>
      <c r="AT344" s="121">
        <f t="shared" si="6"/>
        <v>2993.13</v>
      </c>
    </row>
    <row r="345" ht="15.75" customHeight="1">
      <c r="A345" s="122">
        <v>44428.0</v>
      </c>
      <c r="B345" s="123" t="s">
        <v>57</v>
      </c>
      <c r="C345" s="123">
        <v>6305641.0</v>
      </c>
      <c r="D345" s="123" t="s">
        <v>102</v>
      </c>
      <c r="E345" s="124" t="s">
        <v>58</v>
      </c>
      <c r="F345" s="124"/>
      <c r="G345" s="125">
        <v>119.0</v>
      </c>
      <c r="H345" s="125"/>
      <c r="I345" s="125">
        <v>17000.0</v>
      </c>
      <c r="J345" s="125">
        <v>22764.0</v>
      </c>
      <c r="K345" s="125"/>
      <c r="L345" s="126">
        <v>0.0</v>
      </c>
      <c r="M345" s="125"/>
      <c r="N345" s="121">
        <f t="shared" si="1"/>
        <v>0</v>
      </c>
      <c r="O345" s="127"/>
      <c r="P345" s="125"/>
      <c r="Q345" s="125"/>
      <c r="R345" s="125">
        <v>77.25</v>
      </c>
      <c r="S345" s="125">
        <v>2.0</v>
      </c>
      <c r="T345" s="125">
        <v>28.0</v>
      </c>
      <c r="U345" s="125">
        <v>32.5</v>
      </c>
      <c r="V345" s="125">
        <v>3.0</v>
      </c>
      <c r="W345" s="125">
        <v>10.6</v>
      </c>
      <c r="X345" s="125"/>
      <c r="Y345" s="121">
        <f t="shared" si="2"/>
        <v>153.35</v>
      </c>
      <c r="Z345" s="121">
        <f t="shared" si="3"/>
        <v>272.35</v>
      </c>
      <c r="AA345" s="127"/>
      <c r="AB345" s="125"/>
      <c r="AC345" s="125"/>
      <c r="AD345" s="125"/>
      <c r="AE345" s="125">
        <v>0.0</v>
      </c>
      <c r="AF345" s="125"/>
      <c r="AG345" s="126">
        <v>0.0</v>
      </c>
      <c r="AH345" s="121" t="str">
        <f t="shared" si="4"/>
        <v/>
      </c>
      <c r="AI345" s="127"/>
      <c r="AJ345" s="125">
        <v>4.75</v>
      </c>
      <c r="AK345" s="125">
        <v>95.0</v>
      </c>
      <c r="AL345" s="125"/>
      <c r="AM345" s="125">
        <v>71.1</v>
      </c>
      <c r="AN345" s="125">
        <v>3.0</v>
      </c>
      <c r="AO345" s="125"/>
      <c r="AP345" s="125"/>
      <c r="AQ345" s="125"/>
      <c r="AR345" s="125"/>
      <c r="AS345" s="121">
        <f t="shared" si="5"/>
        <v>173.85</v>
      </c>
      <c r="AT345" s="121">
        <f t="shared" si="6"/>
        <v>173.85</v>
      </c>
    </row>
    <row r="346" ht="15.75" customHeight="1">
      <c r="A346" s="122">
        <v>44428.0</v>
      </c>
      <c r="B346" s="123" t="s">
        <v>57</v>
      </c>
      <c r="C346" s="123">
        <v>6355310.0</v>
      </c>
      <c r="D346" s="123" t="s">
        <v>93</v>
      </c>
      <c r="E346" s="124" t="s">
        <v>59</v>
      </c>
      <c r="F346" s="124"/>
      <c r="G346" s="125">
        <v>135.0</v>
      </c>
      <c r="H346" s="125"/>
      <c r="I346" s="125">
        <v>14781.0</v>
      </c>
      <c r="J346" s="125">
        <v>809.0</v>
      </c>
      <c r="K346" s="125">
        <v>48.54</v>
      </c>
      <c r="L346" s="126">
        <v>0.075</v>
      </c>
      <c r="M346" s="125">
        <v>12.14</v>
      </c>
      <c r="N346" s="121">
        <f t="shared" si="1"/>
        <v>60.68</v>
      </c>
      <c r="O346" s="127"/>
      <c r="P346" s="125"/>
      <c r="Q346" s="125"/>
      <c r="R346" s="125">
        <v>85.25</v>
      </c>
      <c r="S346" s="125">
        <v>2.0</v>
      </c>
      <c r="T346" s="125"/>
      <c r="U346" s="125"/>
      <c r="V346" s="125">
        <v>3.0</v>
      </c>
      <c r="W346" s="125">
        <v>10.6</v>
      </c>
      <c r="X346" s="125">
        <v>7.35</v>
      </c>
      <c r="Y346" s="121">
        <f t="shared" si="2"/>
        <v>108.2</v>
      </c>
      <c r="Z346" s="121">
        <f t="shared" si="3"/>
        <v>303.88</v>
      </c>
      <c r="AA346" s="127"/>
      <c r="AB346" s="125"/>
      <c r="AC346" s="125">
        <v>809.0</v>
      </c>
      <c r="AD346" s="125"/>
      <c r="AE346" s="125">
        <v>0.0</v>
      </c>
      <c r="AF346" s="125">
        <v>60.68</v>
      </c>
      <c r="AG346" s="126">
        <v>0.0</v>
      </c>
      <c r="AH346" s="121">
        <f t="shared" si="4"/>
        <v>60.68</v>
      </c>
      <c r="AI346" s="127"/>
      <c r="AJ346" s="125">
        <v>4.75</v>
      </c>
      <c r="AK346" s="125">
        <v>103.0</v>
      </c>
      <c r="AL346" s="125">
        <v>225.0</v>
      </c>
      <c r="AM346" s="125">
        <v>103.6</v>
      </c>
      <c r="AN346" s="125">
        <v>3.0</v>
      </c>
      <c r="AO346" s="125"/>
      <c r="AP346" s="125"/>
      <c r="AQ346" s="125"/>
      <c r="AR346" s="125"/>
      <c r="AS346" s="121">
        <f t="shared" si="5"/>
        <v>439.35</v>
      </c>
      <c r="AT346" s="121">
        <f t="shared" si="6"/>
        <v>500.03</v>
      </c>
    </row>
    <row r="347" ht="15.75" customHeight="1">
      <c r="A347" s="122">
        <v>44428.0</v>
      </c>
      <c r="B347" s="123" t="s">
        <v>57</v>
      </c>
      <c r="C347" s="128">
        <v>6244891.0</v>
      </c>
      <c r="D347" s="123" t="s">
        <v>102</v>
      </c>
      <c r="E347" s="124" t="s">
        <v>58</v>
      </c>
      <c r="F347" s="124"/>
      <c r="G347" s="129">
        <v>119.0</v>
      </c>
      <c r="H347" s="129"/>
      <c r="I347" s="129"/>
      <c r="J347" s="129">
        <v>36787.0</v>
      </c>
      <c r="K347" s="129"/>
      <c r="L347" s="126">
        <v>0.0</v>
      </c>
      <c r="M347" s="129"/>
      <c r="N347" s="130">
        <f t="shared" si="1"/>
        <v>0</v>
      </c>
      <c r="O347" s="131"/>
      <c r="P347" s="129"/>
      <c r="Q347" s="129"/>
      <c r="R347" s="129">
        <v>85.25</v>
      </c>
      <c r="S347" s="129">
        <v>2.0</v>
      </c>
      <c r="T347" s="129"/>
      <c r="U347" s="129"/>
      <c r="V347" s="129">
        <v>3.0</v>
      </c>
      <c r="W347" s="129">
        <v>10.6</v>
      </c>
      <c r="X347" s="129">
        <v>7.35</v>
      </c>
      <c r="Y347" s="130">
        <f t="shared" si="2"/>
        <v>108.2</v>
      </c>
      <c r="Z347" s="130">
        <f t="shared" si="3"/>
        <v>227.2</v>
      </c>
      <c r="AA347" s="131"/>
      <c r="AB347" s="129"/>
      <c r="AC347" s="129"/>
      <c r="AD347" s="129"/>
      <c r="AE347" s="129">
        <v>0.0</v>
      </c>
      <c r="AF347" s="129"/>
      <c r="AG347" s="132">
        <v>0.0</v>
      </c>
      <c r="AH347" s="130" t="str">
        <f t="shared" si="4"/>
        <v/>
      </c>
      <c r="AI347" s="131"/>
      <c r="AJ347" s="129">
        <v>4.75</v>
      </c>
      <c r="AK347" s="129">
        <v>103.0</v>
      </c>
      <c r="AL347" s="129"/>
      <c r="AM347" s="129">
        <v>60.25</v>
      </c>
      <c r="AN347" s="129">
        <v>3.0</v>
      </c>
      <c r="AO347" s="129"/>
      <c r="AP347" s="129"/>
      <c r="AQ347" s="129"/>
      <c r="AR347" s="129"/>
      <c r="AS347" s="130">
        <f t="shared" si="5"/>
        <v>171</v>
      </c>
      <c r="AT347" s="130">
        <f t="shared" si="6"/>
        <v>171</v>
      </c>
    </row>
    <row r="348" ht="15.75" customHeight="1">
      <c r="A348" s="122">
        <v>44428.0</v>
      </c>
      <c r="B348" s="123" t="s">
        <v>57</v>
      </c>
      <c r="C348" s="123">
        <v>5822777.0</v>
      </c>
      <c r="D348" s="123" t="s">
        <v>94</v>
      </c>
      <c r="E348" s="124" t="s">
        <v>58</v>
      </c>
      <c r="F348" s="124"/>
      <c r="G348" s="129">
        <v>135.0</v>
      </c>
      <c r="H348" s="129"/>
      <c r="I348" s="129"/>
      <c r="J348" s="129">
        <v>20650.0</v>
      </c>
      <c r="K348" s="129">
        <v>1239.0</v>
      </c>
      <c r="L348" s="126">
        <v>0.07</v>
      </c>
      <c r="M348" s="129">
        <v>50.0</v>
      </c>
      <c r="N348" s="130">
        <f t="shared" si="1"/>
        <v>1289</v>
      </c>
      <c r="O348" s="131"/>
      <c r="P348" s="129">
        <v>225.0</v>
      </c>
      <c r="Q348" s="129"/>
      <c r="R348" s="129">
        <v>85.25</v>
      </c>
      <c r="S348" s="129"/>
      <c r="T348" s="129">
        <v>28.0</v>
      </c>
      <c r="U348" s="129">
        <v>22.5</v>
      </c>
      <c r="V348" s="129">
        <v>3.0</v>
      </c>
      <c r="W348" s="129">
        <v>10.6</v>
      </c>
      <c r="X348" s="129"/>
      <c r="Y348" s="130">
        <f t="shared" si="2"/>
        <v>374.35</v>
      </c>
      <c r="Z348" s="130">
        <f t="shared" si="3"/>
        <v>1798.35</v>
      </c>
      <c r="AA348" s="131"/>
      <c r="AB348" s="129"/>
      <c r="AC348" s="129"/>
      <c r="AD348" s="129"/>
      <c r="AE348" s="129">
        <v>0.0</v>
      </c>
      <c r="AF348" s="129"/>
      <c r="AG348" s="132">
        <v>0.0</v>
      </c>
      <c r="AH348" s="130" t="str">
        <f t="shared" si="4"/>
        <v/>
      </c>
      <c r="AI348" s="131"/>
      <c r="AJ348" s="129"/>
      <c r="AK348" s="129"/>
      <c r="AL348" s="129">
        <v>225.0</v>
      </c>
      <c r="AM348" s="129">
        <v>61.1</v>
      </c>
      <c r="AN348" s="129">
        <v>3.0</v>
      </c>
      <c r="AO348" s="129"/>
      <c r="AP348" s="129"/>
      <c r="AQ348" s="129"/>
      <c r="AR348" s="129"/>
      <c r="AS348" s="130">
        <f t="shared" si="5"/>
        <v>289.1</v>
      </c>
      <c r="AT348" s="130">
        <f t="shared" si="6"/>
        <v>289.1</v>
      </c>
    </row>
    <row r="349" ht="15.75" customHeight="1">
      <c r="A349" s="122">
        <v>44428.0</v>
      </c>
      <c r="B349" s="123" t="s">
        <v>57</v>
      </c>
      <c r="C349" s="123">
        <v>6003910.0</v>
      </c>
      <c r="D349" s="123" t="s">
        <v>94</v>
      </c>
      <c r="E349" s="124" t="s">
        <v>58</v>
      </c>
      <c r="F349" s="124"/>
      <c r="G349" s="129">
        <v>135.0</v>
      </c>
      <c r="H349" s="129"/>
      <c r="I349" s="129"/>
      <c r="J349" s="129">
        <v>114615.0</v>
      </c>
      <c r="K349" s="129">
        <v>6876.9</v>
      </c>
      <c r="L349" s="126">
        <v>0.065</v>
      </c>
      <c r="M349" s="129">
        <v>25.0</v>
      </c>
      <c r="N349" s="130">
        <f t="shared" si="1"/>
        <v>6901.9</v>
      </c>
      <c r="O349" s="131"/>
      <c r="P349" s="129">
        <v>225.0</v>
      </c>
      <c r="Q349" s="129"/>
      <c r="R349" s="129">
        <v>85.25</v>
      </c>
      <c r="S349" s="129">
        <v>2.0</v>
      </c>
      <c r="T349" s="129">
        <v>28.0</v>
      </c>
      <c r="U349" s="129">
        <v>32.5</v>
      </c>
      <c r="V349" s="129">
        <v>3.0</v>
      </c>
      <c r="W349" s="129">
        <v>10.6</v>
      </c>
      <c r="X349" s="129"/>
      <c r="Y349" s="130">
        <f t="shared" si="2"/>
        <v>386.35</v>
      </c>
      <c r="Z349" s="130">
        <f t="shared" si="3"/>
        <v>7423.25</v>
      </c>
      <c r="AA349" s="131"/>
      <c r="AB349" s="129"/>
      <c r="AC349" s="129">
        <v>114490.0</v>
      </c>
      <c r="AD349" s="129"/>
      <c r="AE349" s="129">
        <v>0.0</v>
      </c>
      <c r="AF349" s="129">
        <v>6894.4</v>
      </c>
      <c r="AG349" s="132">
        <v>0.0</v>
      </c>
      <c r="AH349" s="130">
        <f t="shared" si="4"/>
        <v>6894.4</v>
      </c>
      <c r="AI349" s="131"/>
      <c r="AJ349" s="129">
        <v>4.75</v>
      </c>
      <c r="AK349" s="129">
        <v>103.0</v>
      </c>
      <c r="AL349" s="129">
        <v>225.0</v>
      </c>
      <c r="AM349" s="129">
        <v>71.1</v>
      </c>
      <c r="AN349" s="129">
        <v>3.0</v>
      </c>
      <c r="AO349" s="129"/>
      <c r="AP349" s="129"/>
      <c r="AQ349" s="129"/>
      <c r="AR349" s="129"/>
      <c r="AS349" s="130">
        <f t="shared" si="5"/>
        <v>406.85</v>
      </c>
      <c r="AT349" s="130">
        <f t="shared" si="6"/>
        <v>7301.25</v>
      </c>
    </row>
    <row r="350" ht="15.75" customHeight="1">
      <c r="A350" s="122">
        <v>44428.0</v>
      </c>
      <c r="B350" s="123" t="s">
        <v>57</v>
      </c>
      <c r="C350" s="123">
        <v>6132656.0</v>
      </c>
      <c r="D350" s="123" t="s">
        <v>108</v>
      </c>
      <c r="E350" s="124" t="s">
        <v>58</v>
      </c>
      <c r="F350" s="124"/>
      <c r="G350" s="129">
        <v>135.0</v>
      </c>
      <c r="H350" s="129"/>
      <c r="I350" s="129"/>
      <c r="J350" s="129">
        <v>31360.0</v>
      </c>
      <c r="K350" s="129">
        <v>1881.6</v>
      </c>
      <c r="L350" s="126">
        <v>0.07</v>
      </c>
      <c r="M350" s="129">
        <v>50.0</v>
      </c>
      <c r="N350" s="130">
        <f t="shared" si="1"/>
        <v>1931.6</v>
      </c>
      <c r="O350" s="131"/>
      <c r="P350" s="129">
        <v>225.0</v>
      </c>
      <c r="Q350" s="129"/>
      <c r="R350" s="129">
        <v>85.25</v>
      </c>
      <c r="S350" s="129">
        <v>2.0</v>
      </c>
      <c r="T350" s="129">
        <v>28.0</v>
      </c>
      <c r="U350" s="129">
        <v>32.5</v>
      </c>
      <c r="V350" s="129">
        <v>3.0</v>
      </c>
      <c r="W350" s="129">
        <v>10.6</v>
      </c>
      <c r="X350" s="129"/>
      <c r="Y350" s="130">
        <f t="shared" si="2"/>
        <v>386.35</v>
      </c>
      <c r="Z350" s="130">
        <f t="shared" si="3"/>
        <v>2452.95</v>
      </c>
      <c r="AA350" s="131"/>
      <c r="AB350" s="129"/>
      <c r="AC350" s="129">
        <v>31245.0</v>
      </c>
      <c r="AD350" s="129"/>
      <c r="AE350" s="129">
        <v>0.0</v>
      </c>
      <c r="AF350" s="129">
        <v>1924.7</v>
      </c>
      <c r="AG350" s="132">
        <v>0.0</v>
      </c>
      <c r="AH350" s="130">
        <f t="shared" si="4"/>
        <v>1924.7</v>
      </c>
      <c r="AI350" s="131"/>
      <c r="AJ350" s="129">
        <v>4.75</v>
      </c>
      <c r="AK350" s="129">
        <v>103.0</v>
      </c>
      <c r="AL350" s="129">
        <v>225.0</v>
      </c>
      <c r="AM350" s="129">
        <v>71.1</v>
      </c>
      <c r="AN350" s="129">
        <v>3.0</v>
      </c>
      <c r="AO350" s="129"/>
      <c r="AP350" s="129"/>
      <c r="AQ350" s="129"/>
      <c r="AR350" s="129"/>
      <c r="AS350" s="130">
        <f t="shared" si="5"/>
        <v>406.85</v>
      </c>
      <c r="AT350" s="130">
        <f t="shared" si="6"/>
        <v>2331.55</v>
      </c>
    </row>
    <row r="351" ht="15.75" customHeight="1">
      <c r="A351" s="122">
        <v>44428.0</v>
      </c>
      <c r="B351" s="123" t="s">
        <v>57</v>
      </c>
      <c r="C351" s="123">
        <v>6176896.0</v>
      </c>
      <c r="D351" s="123" t="s">
        <v>89</v>
      </c>
      <c r="E351" s="124" t="s">
        <v>58</v>
      </c>
      <c r="F351" s="124"/>
      <c r="G351" s="129">
        <v>99.0</v>
      </c>
      <c r="H351" s="129"/>
      <c r="I351" s="129"/>
      <c r="J351" s="129">
        <v>22598.0</v>
      </c>
      <c r="K351" s="129">
        <v>1355.88</v>
      </c>
      <c r="L351" s="126">
        <v>0.07</v>
      </c>
      <c r="M351" s="129">
        <v>50.0</v>
      </c>
      <c r="N351" s="130">
        <f t="shared" si="1"/>
        <v>1405.88</v>
      </c>
      <c r="O351" s="131"/>
      <c r="P351" s="129">
        <v>225.0</v>
      </c>
      <c r="Q351" s="129"/>
      <c r="R351" s="129">
        <v>85.25</v>
      </c>
      <c r="S351" s="129">
        <v>2.0</v>
      </c>
      <c r="T351" s="129">
        <v>28.0</v>
      </c>
      <c r="U351" s="129">
        <v>60.75</v>
      </c>
      <c r="V351" s="129">
        <v>3.0</v>
      </c>
      <c r="W351" s="129">
        <v>10.6</v>
      </c>
      <c r="X351" s="129"/>
      <c r="Y351" s="130">
        <f t="shared" si="2"/>
        <v>414.6</v>
      </c>
      <c r="Z351" s="130">
        <f t="shared" si="3"/>
        <v>1919.48</v>
      </c>
      <c r="AA351" s="131"/>
      <c r="AB351" s="129"/>
      <c r="AC351" s="129">
        <v>21000.0</v>
      </c>
      <c r="AD351" s="129"/>
      <c r="AE351" s="129">
        <v>0.0</v>
      </c>
      <c r="AF351" s="129">
        <v>1310.0</v>
      </c>
      <c r="AG351" s="132">
        <v>0.0</v>
      </c>
      <c r="AH351" s="130">
        <f t="shared" si="4"/>
        <v>1310</v>
      </c>
      <c r="AI351" s="131"/>
      <c r="AJ351" s="129">
        <v>4.75</v>
      </c>
      <c r="AK351" s="129">
        <v>103.0</v>
      </c>
      <c r="AL351" s="129">
        <v>225.0</v>
      </c>
      <c r="AM351" s="129">
        <v>71.1</v>
      </c>
      <c r="AN351" s="129">
        <v>3.0</v>
      </c>
      <c r="AO351" s="129"/>
      <c r="AP351" s="129"/>
      <c r="AQ351" s="129"/>
      <c r="AR351" s="129"/>
      <c r="AS351" s="130">
        <f t="shared" si="5"/>
        <v>406.85</v>
      </c>
      <c r="AT351" s="130">
        <f t="shared" si="6"/>
        <v>1716.85</v>
      </c>
    </row>
    <row r="352" ht="15.75" customHeight="1">
      <c r="A352" s="122">
        <v>44428.0</v>
      </c>
      <c r="B352" s="123" t="s">
        <v>57</v>
      </c>
      <c r="C352" s="123">
        <v>6264141.0</v>
      </c>
      <c r="D352" s="123" t="s">
        <v>104</v>
      </c>
      <c r="E352" s="124" t="s">
        <v>58</v>
      </c>
      <c r="F352" s="124"/>
      <c r="G352" s="129">
        <v>135.0</v>
      </c>
      <c r="H352" s="129"/>
      <c r="I352" s="129"/>
      <c r="J352" s="129">
        <v>90352.6</v>
      </c>
      <c r="K352" s="129">
        <v>5421.16</v>
      </c>
      <c r="L352" s="126">
        <v>0.07</v>
      </c>
      <c r="M352" s="129">
        <v>50.0</v>
      </c>
      <c r="N352" s="130">
        <f t="shared" si="1"/>
        <v>5471.16</v>
      </c>
      <c r="O352" s="131"/>
      <c r="P352" s="129">
        <v>225.0</v>
      </c>
      <c r="Q352" s="129"/>
      <c r="R352" s="129">
        <v>77.25</v>
      </c>
      <c r="S352" s="129">
        <v>2.0</v>
      </c>
      <c r="T352" s="129">
        <v>28.0</v>
      </c>
      <c r="U352" s="129">
        <v>22.5</v>
      </c>
      <c r="V352" s="129">
        <v>3.0</v>
      </c>
      <c r="W352" s="129">
        <v>10.6</v>
      </c>
      <c r="X352" s="129"/>
      <c r="Y352" s="130">
        <f t="shared" si="2"/>
        <v>368.35</v>
      </c>
      <c r="Z352" s="130">
        <f t="shared" si="3"/>
        <v>5974.51</v>
      </c>
      <c r="AA352" s="131"/>
      <c r="AB352" s="129"/>
      <c r="AC352" s="129">
        <v>89999.0</v>
      </c>
      <c r="AD352" s="129"/>
      <c r="AE352" s="129">
        <v>0.0</v>
      </c>
      <c r="AF352" s="129">
        <v>5424.94</v>
      </c>
      <c r="AG352" s="132">
        <v>0.0</v>
      </c>
      <c r="AH352" s="130">
        <f t="shared" si="4"/>
        <v>5424.94</v>
      </c>
      <c r="AI352" s="131"/>
      <c r="AJ352" s="129">
        <v>4.75</v>
      </c>
      <c r="AK352" s="129">
        <v>95.0</v>
      </c>
      <c r="AL352" s="129">
        <v>225.0</v>
      </c>
      <c r="AM352" s="129">
        <v>61.1</v>
      </c>
      <c r="AN352" s="129">
        <v>3.0</v>
      </c>
      <c r="AO352" s="129"/>
      <c r="AP352" s="129"/>
      <c r="AQ352" s="129"/>
      <c r="AR352" s="129"/>
      <c r="AS352" s="130">
        <f t="shared" si="5"/>
        <v>388.85</v>
      </c>
      <c r="AT352" s="130">
        <f t="shared" si="6"/>
        <v>5813.79</v>
      </c>
    </row>
    <row r="353" ht="15.75" customHeight="1">
      <c r="A353" s="122">
        <v>44428.0</v>
      </c>
      <c r="B353" s="123" t="s">
        <v>57</v>
      </c>
      <c r="C353" s="123">
        <v>6301041.0</v>
      </c>
      <c r="D353" s="123" t="s">
        <v>102</v>
      </c>
      <c r="E353" s="124" t="s">
        <v>59</v>
      </c>
      <c r="F353" s="124"/>
      <c r="G353" s="129">
        <v>135.0</v>
      </c>
      <c r="H353" s="129"/>
      <c r="I353" s="129"/>
      <c r="J353" s="129">
        <v>22275.0</v>
      </c>
      <c r="K353" s="129">
        <v>1336.5</v>
      </c>
      <c r="L353" s="126">
        <v>0.07</v>
      </c>
      <c r="M353" s="129">
        <v>50.0</v>
      </c>
      <c r="N353" s="130">
        <f t="shared" si="1"/>
        <v>1386.5</v>
      </c>
      <c r="O353" s="131"/>
      <c r="P353" s="129">
        <v>225.0</v>
      </c>
      <c r="Q353" s="129"/>
      <c r="R353" s="129">
        <v>85.25</v>
      </c>
      <c r="S353" s="129">
        <v>2.0</v>
      </c>
      <c r="T353" s="129">
        <v>28.0</v>
      </c>
      <c r="U353" s="129">
        <v>32.5</v>
      </c>
      <c r="V353" s="129">
        <v>3.0</v>
      </c>
      <c r="W353" s="129">
        <v>10.6</v>
      </c>
      <c r="X353" s="129"/>
      <c r="Y353" s="130">
        <f t="shared" si="2"/>
        <v>386.35</v>
      </c>
      <c r="Z353" s="130">
        <f t="shared" si="3"/>
        <v>1907.85</v>
      </c>
      <c r="AA353" s="131"/>
      <c r="AB353" s="129"/>
      <c r="AC353" s="129">
        <v>20990.0</v>
      </c>
      <c r="AD353" s="129"/>
      <c r="AE353" s="129">
        <v>0.0</v>
      </c>
      <c r="AF353" s="129">
        <v>1309.4</v>
      </c>
      <c r="AG353" s="132">
        <v>0.0</v>
      </c>
      <c r="AH353" s="130">
        <f t="shared" si="4"/>
        <v>1309.4</v>
      </c>
      <c r="AI353" s="131"/>
      <c r="AJ353" s="129">
        <v>4.75</v>
      </c>
      <c r="AK353" s="129">
        <v>103.0</v>
      </c>
      <c r="AL353" s="129">
        <v>225.0</v>
      </c>
      <c r="AM353" s="129">
        <v>103.6</v>
      </c>
      <c r="AN353" s="129">
        <v>3.0</v>
      </c>
      <c r="AO353" s="129"/>
      <c r="AP353" s="129"/>
      <c r="AQ353" s="129"/>
      <c r="AR353" s="129"/>
      <c r="AS353" s="130">
        <f t="shared" si="5"/>
        <v>439.35</v>
      </c>
      <c r="AT353" s="130">
        <f t="shared" si="6"/>
        <v>1748.75</v>
      </c>
    </row>
    <row r="354" ht="15.75" customHeight="1">
      <c r="A354" s="122">
        <v>44428.0</v>
      </c>
      <c r="B354" s="123" t="s">
        <v>57</v>
      </c>
      <c r="C354" s="123">
        <v>6308484.0</v>
      </c>
      <c r="D354" s="123" t="s">
        <v>93</v>
      </c>
      <c r="E354" s="124" t="s">
        <v>58</v>
      </c>
      <c r="F354" s="124"/>
      <c r="G354" s="129">
        <v>135.0</v>
      </c>
      <c r="H354" s="129"/>
      <c r="I354" s="129"/>
      <c r="J354" s="129">
        <v>51540.0</v>
      </c>
      <c r="K354" s="129">
        <v>3092.4</v>
      </c>
      <c r="L354" s="126">
        <v>0.07</v>
      </c>
      <c r="M354" s="129">
        <v>50.0</v>
      </c>
      <c r="N354" s="130">
        <f t="shared" si="1"/>
        <v>3142.4</v>
      </c>
      <c r="O354" s="131"/>
      <c r="P354" s="129">
        <v>225.0</v>
      </c>
      <c r="Q354" s="129"/>
      <c r="R354" s="129">
        <v>85.25</v>
      </c>
      <c r="S354" s="129">
        <v>2.0</v>
      </c>
      <c r="T354" s="129">
        <v>28.0</v>
      </c>
      <c r="U354" s="129">
        <v>32.5</v>
      </c>
      <c r="V354" s="129">
        <v>3.0</v>
      </c>
      <c r="W354" s="129">
        <v>10.6</v>
      </c>
      <c r="X354" s="129"/>
      <c r="Y354" s="130">
        <f t="shared" si="2"/>
        <v>386.35</v>
      </c>
      <c r="Z354" s="130">
        <f t="shared" si="3"/>
        <v>3663.75</v>
      </c>
      <c r="AA354" s="131"/>
      <c r="AB354" s="129"/>
      <c r="AC354" s="129">
        <v>47899.0</v>
      </c>
      <c r="AD354" s="129"/>
      <c r="AE354" s="129">
        <v>0.0</v>
      </c>
      <c r="AF354" s="129">
        <v>2923.94</v>
      </c>
      <c r="AG354" s="132">
        <v>0.0</v>
      </c>
      <c r="AH354" s="130">
        <f t="shared" si="4"/>
        <v>2923.94</v>
      </c>
      <c r="AI354" s="131"/>
      <c r="AJ354" s="129">
        <v>4.75</v>
      </c>
      <c r="AK354" s="129">
        <v>103.0</v>
      </c>
      <c r="AL354" s="129">
        <v>225.0</v>
      </c>
      <c r="AM354" s="129">
        <v>71.1</v>
      </c>
      <c r="AN354" s="129">
        <v>3.0</v>
      </c>
      <c r="AO354" s="129"/>
      <c r="AP354" s="129"/>
      <c r="AQ354" s="129"/>
      <c r="AR354" s="129"/>
      <c r="AS354" s="130">
        <f t="shared" si="5"/>
        <v>406.85</v>
      </c>
      <c r="AT354" s="130">
        <f t="shared" si="6"/>
        <v>3330.79</v>
      </c>
    </row>
    <row r="355" ht="15.75" customHeight="1">
      <c r="A355" s="122">
        <v>44428.0</v>
      </c>
      <c r="B355" s="123" t="s">
        <v>57</v>
      </c>
      <c r="C355" s="123">
        <v>6315163.0</v>
      </c>
      <c r="D355" s="123" t="s">
        <v>103</v>
      </c>
      <c r="E355" s="124" t="s">
        <v>59</v>
      </c>
      <c r="F355" s="124"/>
      <c r="G355" s="129">
        <v>135.0</v>
      </c>
      <c r="H355" s="129"/>
      <c r="I355" s="129"/>
      <c r="J355" s="129">
        <v>18990.0</v>
      </c>
      <c r="K355" s="129">
        <v>1139.4</v>
      </c>
      <c r="L355" s="126">
        <v>0.075</v>
      </c>
      <c r="M355" s="129">
        <v>75.0</v>
      </c>
      <c r="N355" s="130">
        <f t="shared" si="1"/>
        <v>1214.4</v>
      </c>
      <c r="O355" s="131"/>
      <c r="P355" s="129">
        <v>225.0</v>
      </c>
      <c r="Q355" s="129"/>
      <c r="R355" s="129">
        <v>85.25</v>
      </c>
      <c r="S355" s="129">
        <v>2.0</v>
      </c>
      <c r="T355" s="129">
        <v>28.0</v>
      </c>
      <c r="U355" s="129">
        <v>32.5</v>
      </c>
      <c r="V355" s="129">
        <v>3.0</v>
      </c>
      <c r="W355" s="129">
        <v>10.6</v>
      </c>
      <c r="X355" s="129"/>
      <c r="Y355" s="130">
        <f t="shared" si="2"/>
        <v>386.35</v>
      </c>
      <c r="Z355" s="130">
        <f t="shared" si="3"/>
        <v>1735.75</v>
      </c>
      <c r="AA355" s="131"/>
      <c r="AB355" s="129"/>
      <c r="AC355" s="129">
        <v>18990.0</v>
      </c>
      <c r="AD355" s="129"/>
      <c r="AE355" s="129">
        <v>0.0</v>
      </c>
      <c r="AF355" s="129">
        <v>1214.4</v>
      </c>
      <c r="AG355" s="132">
        <v>0.0</v>
      </c>
      <c r="AH355" s="130">
        <f t="shared" si="4"/>
        <v>1214.4</v>
      </c>
      <c r="AI355" s="131"/>
      <c r="AJ355" s="129">
        <v>4.75</v>
      </c>
      <c r="AK355" s="129">
        <v>103.0</v>
      </c>
      <c r="AL355" s="129">
        <v>225.0</v>
      </c>
      <c r="AM355" s="129">
        <v>61.1</v>
      </c>
      <c r="AN355" s="129">
        <v>3.0</v>
      </c>
      <c r="AO355" s="129"/>
      <c r="AP355" s="129"/>
      <c r="AQ355" s="129"/>
      <c r="AR355" s="129"/>
      <c r="AS355" s="130">
        <f t="shared" si="5"/>
        <v>396.85</v>
      </c>
      <c r="AT355" s="130">
        <f t="shared" si="6"/>
        <v>1611.25</v>
      </c>
    </row>
    <row r="356" ht="15.75" customHeight="1">
      <c r="A356" s="122">
        <v>44428.0</v>
      </c>
      <c r="B356" s="123" t="s">
        <v>57</v>
      </c>
      <c r="C356" s="123">
        <v>6349325.0</v>
      </c>
      <c r="D356" s="123" t="s">
        <v>93</v>
      </c>
      <c r="E356" s="124" t="s">
        <v>59</v>
      </c>
      <c r="F356" s="124"/>
      <c r="G356" s="129">
        <v>135.0</v>
      </c>
      <c r="H356" s="129"/>
      <c r="I356" s="129"/>
      <c r="J356" s="129">
        <v>13990.0</v>
      </c>
      <c r="K356" s="129">
        <v>839.4</v>
      </c>
      <c r="L356" s="126">
        <v>0.075</v>
      </c>
      <c r="M356" s="129">
        <v>75.0</v>
      </c>
      <c r="N356" s="130">
        <f t="shared" si="1"/>
        <v>914.4</v>
      </c>
      <c r="O356" s="131"/>
      <c r="P356" s="129">
        <v>225.0</v>
      </c>
      <c r="Q356" s="129"/>
      <c r="R356" s="129">
        <v>85.25</v>
      </c>
      <c r="S356" s="129">
        <v>2.0</v>
      </c>
      <c r="T356" s="129">
        <v>28.0</v>
      </c>
      <c r="U356" s="129">
        <v>32.5</v>
      </c>
      <c r="V356" s="129">
        <v>3.0</v>
      </c>
      <c r="W356" s="129">
        <v>10.6</v>
      </c>
      <c r="X356" s="129"/>
      <c r="Y356" s="130">
        <f t="shared" si="2"/>
        <v>386.35</v>
      </c>
      <c r="Z356" s="130">
        <f t="shared" si="3"/>
        <v>1435.75</v>
      </c>
      <c r="AA356" s="131"/>
      <c r="AB356" s="129"/>
      <c r="AC356" s="129">
        <v>13990.0</v>
      </c>
      <c r="AD356" s="129"/>
      <c r="AE356" s="129">
        <v>0.0</v>
      </c>
      <c r="AF356" s="129">
        <v>914.4</v>
      </c>
      <c r="AG356" s="132">
        <v>0.0</v>
      </c>
      <c r="AH356" s="130">
        <f t="shared" si="4"/>
        <v>914.4</v>
      </c>
      <c r="AI356" s="131"/>
      <c r="AJ356" s="129">
        <v>4.75</v>
      </c>
      <c r="AK356" s="129">
        <v>103.0</v>
      </c>
      <c r="AL356" s="129">
        <v>225.0</v>
      </c>
      <c r="AM356" s="129">
        <v>61.1</v>
      </c>
      <c r="AN356" s="129">
        <v>3.0</v>
      </c>
      <c r="AO356" s="129"/>
      <c r="AP356" s="129"/>
      <c r="AQ356" s="129"/>
      <c r="AR356" s="129"/>
      <c r="AS356" s="130">
        <f t="shared" si="5"/>
        <v>396.85</v>
      </c>
      <c r="AT356" s="130">
        <f t="shared" si="6"/>
        <v>1311.25</v>
      </c>
    </row>
    <row r="357" ht="15.75" customHeight="1">
      <c r="A357" s="122" t="s">
        <v>109</v>
      </c>
      <c r="B357" s="124" t="s">
        <v>57</v>
      </c>
      <c r="C357" s="123">
        <v>6003049.0</v>
      </c>
      <c r="D357" s="123" t="s">
        <v>64</v>
      </c>
      <c r="E357" s="124" t="s">
        <v>58</v>
      </c>
      <c r="F357" s="124"/>
      <c r="G357" s="129">
        <v>110.0</v>
      </c>
      <c r="H357" s="129"/>
      <c r="I357" s="129"/>
      <c r="J357" s="129">
        <v>7186.0</v>
      </c>
      <c r="K357" s="129"/>
      <c r="L357" s="126">
        <v>0.0</v>
      </c>
      <c r="M357" s="129"/>
      <c r="N357" s="130">
        <f t="shared" si="1"/>
        <v>0</v>
      </c>
      <c r="O357" s="131"/>
      <c r="P357" s="129"/>
      <c r="Q357" s="129"/>
      <c r="R357" s="129">
        <v>77.25</v>
      </c>
      <c r="S357" s="129"/>
      <c r="T357" s="129">
        <v>28.0</v>
      </c>
      <c r="U357" s="129">
        <v>10.0</v>
      </c>
      <c r="V357" s="129">
        <v>3.0</v>
      </c>
      <c r="W357" s="129">
        <v>10.6</v>
      </c>
      <c r="X357" s="129"/>
      <c r="Y357" s="130">
        <f t="shared" si="2"/>
        <v>128.85</v>
      </c>
      <c r="Z357" s="130">
        <f t="shared" si="3"/>
        <v>238.85</v>
      </c>
      <c r="AA357" s="131"/>
      <c r="AB357" s="129"/>
      <c r="AC357" s="129"/>
      <c r="AD357" s="129"/>
      <c r="AE357" s="129">
        <v>0.0</v>
      </c>
      <c r="AF357" s="129"/>
      <c r="AG357" s="132">
        <v>0.0</v>
      </c>
      <c r="AH357" s="130" t="str">
        <f t="shared" si="4"/>
        <v/>
      </c>
      <c r="AI357" s="131"/>
      <c r="AJ357" s="129">
        <v>4.75</v>
      </c>
      <c r="AK357" s="129">
        <v>91.0</v>
      </c>
      <c r="AL357" s="129"/>
      <c r="AM357" s="129">
        <v>49.6</v>
      </c>
      <c r="AN357" s="129">
        <v>3.0</v>
      </c>
      <c r="AO357" s="129"/>
      <c r="AP357" s="129"/>
      <c r="AQ357" s="129"/>
      <c r="AR357" s="129"/>
      <c r="AS357" s="130">
        <f t="shared" si="5"/>
        <v>148.35</v>
      </c>
      <c r="AT357" s="130">
        <f t="shared" si="6"/>
        <v>148.35</v>
      </c>
    </row>
    <row r="358" ht="15.75" customHeight="1">
      <c r="A358" s="122" t="s">
        <v>109</v>
      </c>
      <c r="B358" s="124" t="s">
        <v>57</v>
      </c>
      <c r="C358" s="123">
        <v>6034398.0</v>
      </c>
      <c r="D358" s="123" t="s">
        <v>107</v>
      </c>
      <c r="E358" s="124" t="s">
        <v>58</v>
      </c>
      <c r="F358" s="124"/>
      <c r="G358" s="129">
        <v>135.0</v>
      </c>
      <c r="H358" s="129"/>
      <c r="I358" s="129"/>
      <c r="J358" s="129">
        <v>55735.0</v>
      </c>
      <c r="K358" s="129">
        <v>3344.1</v>
      </c>
      <c r="L358" s="126">
        <v>0.075</v>
      </c>
      <c r="M358" s="129">
        <v>75.0</v>
      </c>
      <c r="N358" s="130">
        <f t="shared" si="1"/>
        <v>3419.1</v>
      </c>
      <c r="O358" s="131"/>
      <c r="P358" s="129">
        <v>225.0</v>
      </c>
      <c r="Q358" s="129"/>
      <c r="R358" s="129">
        <v>85.25</v>
      </c>
      <c r="S358" s="129">
        <v>2.0</v>
      </c>
      <c r="T358" s="129">
        <v>28.0</v>
      </c>
      <c r="U358" s="129">
        <v>32.5</v>
      </c>
      <c r="V358" s="129">
        <v>3.0</v>
      </c>
      <c r="W358" s="129">
        <v>10.6</v>
      </c>
      <c r="X358" s="129"/>
      <c r="Y358" s="130">
        <f t="shared" si="2"/>
        <v>386.35</v>
      </c>
      <c r="Z358" s="130">
        <f t="shared" si="3"/>
        <v>3940.45</v>
      </c>
      <c r="AA358" s="131"/>
      <c r="AB358" s="129"/>
      <c r="AC358" s="129"/>
      <c r="AD358" s="129"/>
      <c r="AE358" s="129">
        <v>0.0</v>
      </c>
      <c r="AF358" s="129"/>
      <c r="AG358" s="132">
        <v>0.0</v>
      </c>
      <c r="AH358" s="130" t="str">
        <f t="shared" si="4"/>
        <v/>
      </c>
      <c r="AI358" s="131"/>
      <c r="AJ358" s="129"/>
      <c r="AK358" s="129"/>
      <c r="AL358" s="129">
        <v>225.0</v>
      </c>
      <c r="AM358" s="129">
        <v>71.1</v>
      </c>
      <c r="AN358" s="129">
        <v>3.0</v>
      </c>
      <c r="AO358" s="129"/>
      <c r="AP358" s="129"/>
      <c r="AQ358" s="129"/>
      <c r="AR358" s="129"/>
      <c r="AS358" s="130">
        <f t="shared" si="5"/>
        <v>299.1</v>
      </c>
      <c r="AT358" s="130">
        <f t="shared" si="6"/>
        <v>299.1</v>
      </c>
    </row>
    <row r="359" ht="15.75" customHeight="1">
      <c r="A359" s="122" t="s">
        <v>109</v>
      </c>
      <c r="B359" s="124" t="s">
        <v>57</v>
      </c>
      <c r="C359" s="123">
        <v>6337935.0</v>
      </c>
      <c r="D359" s="123" t="s">
        <v>107</v>
      </c>
      <c r="E359" s="124" t="s">
        <v>58</v>
      </c>
      <c r="F359" s="124"/>
      <c r="G359" s="129">
        <v>56.0</v>
      </c>
      <c r="H359" s="129"/>
      <c r="I359" s="129"/>
      <c r="J359" s="129">
        <v>104085.0</v>
      </c>
      <c r="K359" s="129">
        <v>6245.1</v>
      </c>
      <c r="L359" s="126">
        <v>0.07</v>
      </c>
      <c r="M359" s="129">
        <v>50.0</v>
      </c>
      <c r="N359" s="130">
        <f t="shared" si="1"/>
        <v>6295.1</v>
      </c>
      <c r="O359" s="131"/>
      <c r="P359" s="129">
        <v>225.0</v>
      </c>
      <c r="Q359" s="129"/>
      <c r="R359" s="129">
        <v>85.25</v>
      </c>
      <c r="S359" s="129">
        <v>2.0</v>
      </c>
      <c r="T359" s="129">
        <v>28.0</v>
      </c>
      <c r="U359" s="129">
        <v>32.5</v>
      </c>
      <c r="V359" s="129">
        <v>3.0</v>
      </c>
      <c r="W359" s="129">
        <v>10.6</v>
      </c>
      <c r="X359" s="129"/>
      <c r="Y359" s="130">
        <f t="shared" si="2"/>
        <v>386.35</v>
      </c>
      <c r="Z359" s="130">
        <f t="shared" si="3"/>
        <v>6737.45</v>
      </c>
      <c r="AA359" s="131"/>
      <c r="AB359" s="129"/>
      <c r="AC359" s="129"/>
      <c r="AD359" s="129"/>
      <c r="AE359" s="129">
        <v>0.0</v>
      </c>
      <c r="AF359" s="129"/>
      <c r="AG359" s="132">
        <v>0.0</v>
      </c>
      <c r="AH359" s="130" t="str">
        <f t="shared" si="4"/>
        <v/>
      </c>
      <c r="AI359" s="131"/>
      <c r="AJ359" s="129"/>
      <c r="AK359" s="129"/>
      <c r="AL359" s="129">
        <v>225.0</v>
      </c>
      <c r="AM359" s="129">
        <v>71.1</v>
      </c>
      <c r="AN359" s="129">
        <v>3.0</v>
      </c>
      <c r="AO359" s="129"/>
      <c r="AP359" s="129"/>
      <c r="AQ359" s="129"/>
      <c r="AR359" s="129"/>
      <c r="AS359" s="130">
        <f t="shared" si="5"/>
        <v>299.1</v>
      </c>
      <c r="AT359" s="130">
        <f t="shared" si="6"/>
        <v>299.1</v>
      </c>
    </row>
    <row r="360" ht="15.75" customHeight="1">
      <c r="A360" s="122" t="s">
        <v>109</v>
      </c>
      <c r="B360" s="124" t="s">
        <v>57</v>
      </c>
      <c r="C360" s="123">
        <v>6192696.0</v>
      </c>
      <c r="D360" s="123" t="s">
        <v>108</v>
      </c>
      <c r="E360" s="124" t="s">
        <v>58</v>
      </c>
      <c r="F360" s="124"/>
      <c r="G360" s="129">
        <v>99.0</v>
      </c>
      <c r="H360" s="129"/>
      <c r="I360" s="129">
        <v>1000.0</v>
      </c>
      <c r="J360" s="129">
        <v>4099.0</v>
      </c>
      <c r="K360" s="129">
        <v>245.94</v>
      </c>
      <c r="L360" s="126">
        <v>0.07</v>
      </c>
      <c r="M360" s="129">
        <v>40.99</v>
      </c>
      <c r="N360" s="130">
        <f t="shared" si="1"/>
        <v>286.93</v>
      </c>
      <c r="O360" s="131"/>
      <c r="P360" s="129"/>
      <c r="Q360" s="129"/>
      <c r="R360" s="129">
        <v>85.25</v>
      </c>
      <c r="S360" s="129"/>
      <c r="T360" s="129"/>
      <c r="U360" s="129"/>
      <c r="V360" s="129">
        <v>3.0</v>
      </c>
      <c r="W360" s="129">
        <v>10.6</v>
      </c>
      <c r="X360" s="129">
        <v>7.35</v>
      </c>
      <c r="Y360" s="130">
        <f t="shared" si="2"/>
        <v>106.2</v>
      </c>
      <c r="Z360" s="130">
        <f t="shared" si="3"/>
        <v>492.13</v>
      </c>
      <c r="AA360" s="131"/>
      <c r="AB360" s="129"/>
      <c r="AC360" s="129">
        <v>3500.0</v>
      </c>
      <c r="AD360" s="129"/>
      <c r="AE360" s="129">
        <v>0.0</v>
      </c>
      <c r="AF360" s="129">
        <v>245.0</v>
      </c>
      <c r="AG360" s="132">
        <v>0.0</v>
      </c>
      <c r="AH360" s="130">
        <f t="shared" si="4"/>
        <v>245</v>
      </c>
      <c r="AI360" s="131"/>
      <c r="AJ360" s="129">
        <v>4.75</v>
      </c>
      <c r="AK360" s="129">
        <v>101.0</v>
      </c>
      <c r="AL360" s="129"/>
      <c r="AM360" s="129">
        <v>33.9</v>
      </c>
      <c r="AN360" s="129">
        <v>3.0</v>
      </c>
      <c r="AO360" s="129"/>
      <c r="AP360" s="129"/>
      <c r="AQ360" s="129"/>
      <c r="AR360" s="129"/>
      <c r="AS360" s="130">
        <f t="shared" si="5"/>
        <v>142.65</v>
      </c>
      <c r="AT360" s="130">
        <f t="shared" si="6"/>
        <v>387.65</v>
      </c>
    </row>
    <row r="361" ht="15.75" customHeight="1">
      <c r="A361" s="122" t="s">
        <v>110</v>
      </c>
      <c r="B361" s="124" t="s">
        <v>57</v>
      </c>
      <c r="C361" s="123">
        <v>6271160.0</v>
      </c>
      <c r="D361" s="123" t="s">
        <v>108</v>
      </c>
      <c r="E361" s="124" t="s">
        <v>58</v>
      </c>
      <c r="F361" s="124"/>
      <c r="G361" s="129">
        <v>62.5</v>
      </c>
      <c r="H361" s="129"/>
      <c r="I361" s="129"/>
      <c r="J361" s="129">
        <v>35098.0</v>
      </c>
      <c r="K361" s="129"/>
      <c r="L361" s="126">
        <v>0.0</v>
      </c>
      <c r="M361" s="124"/>
      <c r="N361" s="130">
        <f t="shared" si="1"/>
        <v>0</v>
      </c>
      <c r="O361" s="131"/>
      <c r="P361" s="129"/>
      <c r="Q361" s="129"/>
      <c r="R361" s="129">
        <v>77.25</v>
      </c>
      <c r="S361" s="129">
        <v>2.0</v>
      </c>
      <c r="T361" s="129">
        <v>28.0</v>
      </c>
      <c r="U361" s="129">
        <v>32.5</v>
      </c>
      <c r="V361" s="129">
        <v>3.0</v>
      </c>
      <c r="W361" s="129">
        <v>10.6</v>
      </c>
      <c r="X361" s="129"/>
      <c r="Y361" s="130">
        <f t="shared" si="2"/>
        <v>153.35</v>
      </c>
      <c r="Z361" s="130">
        <f t="shared" si="3"/>
        <v>215.85</v>
      </c>
      <c r="AA361" s="131"/>
      <c r="AB361" s="129"/>
      <c r="AC361" s="129"/>
      <c r="AD361" s="129"/>
      <c r="AE361" s="129">
        <v>0.0</v>
      </c>
      <c r="AF361" s="129"/>
      <c r="AG361" s="132">
        <v>0.0</v>
      </c>
      <c r="AH361" s="130" t="str">
        <f t="shared" si="4"/>
        <v/>
      </c>
      <c r="AI361" s="131"/>
      <c r="AJ361" s="129">
        <v>4.75</v>
      </c>
      <c r="AK361" s="129">
        <v>95.0</v>
      </c>
      <c r="AL361" s="129"/>
      <c r="AM361" s="129">
        <v>71.1</v>
      </c>
      <c r="AN361" s="129">
        <v>3.0</v>
      </c>
      <c r="AO361" s="129"/>
      <c r="AP361" s="129"/>
      <c r="AQ361" s="129"/>
      <c r="AR361" s="129"/>
      <c r="AS361" s="130">
        <f t="shared" si="5"/>
        <v>173.85</v>
      </c>
      <c r="AT361" s="130">
        <f t="shared" si="6"/>
        <v>173.85</v>
      </c>
    </row>
    <row r="362" ht="15.75" customHeight="1">
      <c r="A362" s="122" t="s">
        <v>110</v>
      </c>
      <c r="B362" s="124" t="s">
        <v>57</v>
      </c>
      <c r="C362" s="123">
        <v>5983373.0</v>
      </c>
      <c r="D362" s="123" t="s">
        <v>101</v>
      </c>
      <c r="E362" s="124" t="s">
        <v>58</v>
      </c>
      <c r="F362" s="124"/>
      <c r="G362" s="129">
        <v>135.0</v>
      </c>
      <c r="H362" s="129"/>
      <c r="I362" s="129">
        <v>10000.0</v>
      </c>
      <c r="J362" s="129">
        <v>10972.6</v>
      </c>
      <c r="K362" s="129">
        <v>658.36</v>
      </c>
      <c r="L362" s="126">
        <v>0.065</v>
      </c>
      <c r="M362" s="133">
        <v>25.0</v>
      </c>
      <c r="N362" s="130">
        <f t="shared" si="1"/>
        <v>683.36</v>
      </c>
      <c r="O362" s="131"/>
      <c r="P362" s="129">
        <v>225.0</v>
      </c>
      <c r="Q362" s="129"/>
      <c r="R362" s="129">
        <v>77.25</v>
      </c>
      <c r="S362" s="129">
        <v>2.0</v>
      </c>
      <c r="T362" s="129">
        <v>28.0</v>
      </c>
      <c r="U362" s="129">
        <v>10.0</v>
      </c>
      <c r="V362" s="129">
        <v>3.0</v>
      </c>
      <c r="W362" s="129">
        <v>10.6</v>
      </c>
      <c r="X362" s="129"/>
      <c r="Y362" s="130">
        <f t="shared" si="2"/>
        <v>355.85</v>
      </c>
      <c r="Z362" s="130">
        <f t="shared" si="3"/>
        <v>1174.21</v>
      </c>
      <c r="AA362" s="131"/>
      <c r="AB362" s="129"/>
      <c r="AC362" s="129">
        <v>9499.0</v>
      </c>
      <c r="AD362" s="129"/>
      <c r="AE362" s="129">
        <v>0.0</v>
      </c>
      <c r="AF362" s="129">
        <v>594.94</v>
      </c>
      <c r="AG362" s="132">
        <v>0.0</v>
      </c>
      <c r="AH362" s="130">
        <f t="shared" si="4"/>
        <v>594.94</v>
      </c>
      <c r="AI362" s="131"/>
      <c r="AJ362" s="129">
        <v>4.75</v>
      </c>
      <c r="AK362" s="129">
        <v>91.0</v>
      </c>
      <c r="AL362" s="129"/>
      <c r="AM362" s="129">
        <v>49.6</v>
      </c>
      <c r="AN362" s="129">
        <v>3.0</v>
      </c>
      <c r="AO362" s="129"/>
      <c r="AP362" s="129"/>
      <c r="AQ362" s="129"/>
      <c r="AR362" s="129"/>
      <c r="AS362" s="130">
        <f t="shared" si="5"/>
        <v>148.35</v>
      </c>
      <c r="AT362" s="130">
        <f t="shared" si="6"/>
        <v>743.29</v>
      </c>
    </row>
    <row r="363" ht="15.75" customHeight="1">
      <c r="A363" s="122" t="s">
        <v>110</v>
      </c>
      <c r="B363" s="124" t="s">
        <v>57</v>
      </c>
      <c r="C363" s="123">
        <v>6050162.0</v>
      </c>
      <c r="D363" s="123" t="s">
        <v>68</v>
      </c>
      <c r="E363" s="124" t="s">
        <v>59</v>
      </c>
      <c r="F363" s="124"/>
      <c r="G363" s="129">
        <v>135.0</v>
      </c>
      <c r="H363" s="129"/>
      <c r="I363" s="129"/>
      <c r="J363" s="129">
        <v>22990.0</v>
      </c>
      <c r="K363" s="129">
        <v>1379.4</v>
      </c>
      <c r="L363" s="126">
        <v>0.075</v>
      </c>
      <c r="M363" s="133">
        <v>75.0</v>
      </c>
      <c r="N363" s="130">
        <f t="shared" si="1"/>
        <v>1454.4</v>
      </c>
      <c r="O363" s="131"/>
      <c r="P363" s="129">
        <v>225.0</v>
      </c>
      <c r="Q363" s="129"/>
      <c r="R363" s="129">
        <v>85.25</v>
      </c>
      <c r="S363" s="129">
        <v>2.0</v>
      </c>
      <c r="T363" s="129">
        <v>28.0</v>
      </c>
      <c r="U363" s="129">
        <v>32.5</v>
      </c>
      <c r="V363" s="129">
        <v>3.0</v>
      </c>
      <c r="W363" s="129">
        <v>10.6</v>
      </c>
      <c r="X363" s="129"/>
      <c r="Y363" s="130">
        <f t="shared" si="2"/>
        <v>386.35</v>
      </c>
      <c r="Z363" s="130">
        <f t="shared" si="3"/>
        <v>1975.75</v>
      </c>
      <c r="AA363" s="131"/>
      <c r="AB363" s="129"/>
      <c r="AC363" s="129">
        <v>22990.0</v>
      </c>
      <c r="AD363" s="129"/>
      <c r="AE363" s="129">
        <v>0.0</v>
      </c>
      <c r="AF363" s="129">
        <v>1404.4</v>
      </c>
      <c r="AG363" s="132">
        <v>0.0</v>
      </c>
      <c r="AH363" s="130">
        <f t="shared" si="4"/>
        <v>1404.4</v>
      </c>
      <c r="AI363" s="131"/>
      <c r="AJ363" s="129">
        <v>4.75</v>
      </c>
      <c r="AK363" s="129">
        <v>103.0</v>
      </c>
      <c r="AL363" s="129">
        <v>225.0</v>
      </c>
      <c r="AM363" s="129">
        <v>71.1</v>
      </c>
      <c r="AN363" s="129">
        <v>3.0</v>
      </c>
      <c r="AO363" s="129"/>
      <c r="AP363" s="129"/>
      <c r="AQ363" s="129"/>
      <c r="AR363" s="129"/>
      <c r="AS363" s="130">
        <f t="shared" si="5"/>
        <v>406.85</v>
      </c>
      <c r="AT363" s="130">
        <f t="shared" si="6"/>
        <v>1811.25</v>
      </c>
    </row>
    <row r="364" ht="15.75" customHeight="1">
      <c r="A364" s="122" t="s">
        <v>110</v>
      </c>
      <c r="B364" s="124" t="s">
        <v>57</v>
      </c>
      <c r="C364" s="123">
        <v>6178148.0</v>
      </c>
      <c r="D364" s="123" t="s">
        <v>97</v>
      </c>
      <c r="E364" s="124" t="s">
        <v>58</v>
      </c>
      <c r="F364" s="124"/>
      <c r="G364" s="129">
        <v>56.0</v>
      </c>
      <c r="H364" s="129"/>
      <c r="I364" s="129"/>
      <c r="J364" s="129">
        <v>53076.0</v>
      </c>
      <c r="K364" s="129">
        <v>3184.56</v>
      </c>
      <c r="L364" s="126">
        <v>0.07</v>
      </c>
      <c r="M364" s="133">
        <v>50.0</v>
      </c>
      <c r="N364" s="130">
        <f t="shared" si="1"/>
        <v>3234.56</v>
      </c>
      <c r="O364" s="131"/>
      <c r="P364" s="129"/>
      <c r="Q364" s="129"/>
      <c r="R364" s="129">
        <v>85.25</v>
      </c>
      <c r="S364" s="129"/>
      <c r="T364" s="129"/>
      <c r="U364" s="129"/>
      <c r="V364" s="129">
        <v>3.0</v>
      </c>
      <c r="W364" s="129">
        <v>10.6</v>
      </c>
      <c r="X364" s="129">
        <v>7.35</v>
      </c>
      <c r="Y364" s="130">
        <f t="shared" si="2"/>
        <v>106.2</v>
      </c>
      <c r="Z364" s="130">
        <f t="shared" si="3"/>
        <v>3396.76</v>
      </c>
      <c r="AA364" s="131"/>
      <c r="AB364" s="129"/>
      <c r="AC364" s="129">
        <v>52991.0</v>
      </c>
      <c r="AD364" s="129"/>
      <c r="AE364" s="129">
        <v>0.0</v>
      </c>
      <c r="AF364" s="129">
        <v>3229.46</v>
      </c>
      <c r="AG364" s="132">
        <v>0.0</v>
      </c>
      <c r="AH364" s="130">
        <f t="shared" si="4"/>
        <v>3229.46</v>
      </c>
      <c r="AI364" s="131"/>
      <c r="AJ364" s="129">
        <v>8.25</v>
      </c>
      <c r="AK364" s="129">
        <v>107.5</v>
      </c>
      <c r="AL364" s="129">
        <v>225.0</v>
      </c>
      <c r="AM364" s="129">
        <v>47.6</v>
      </c>
      <c r="AN364" s="129">
        <v>3.0</v>
      </c>
      <c r="AO364" s="129"/>
      <c r="AP364" s="129"/>
      <c r="AQ364" s="129"/>
      <c r="AR364" s="129"/>
      <c r="AS364" s="130">
        <f t="shared" si="5"/>
        <v>391.35</v>
      </c>
      <c r="AT364" s="130">
        <f t="shared" si="6"/>
        <v>3620.81</v>
      </c>
    </row>
    <row r="365" ht="15.75" customHeight="1">
      <c r="A365" s="122" t="s">
        <v>110</v>
      </c>
      <c r="B365" s="124" t="s">
        <v>57</v>
      </c>
      <c r="C365" s="123">
        <v>6178755.0</v>
      </c>
      <c r="D365" s="123" t="s">
        <v>102</v>
      </c>
      <c r="E365" s="124" t="s">
        <v>58</v>
      </c>
      <c r="F365" s="124"/>
      <c r="G365" s="129">
        <v>135.0</v>
      </c>
      <c r="H365" s="129"/>
      <c r="I365" s="129">
        <v>20500.0</v>
      </c>
      <c r="J365" s="129">
        <v>21661.0</v>
      </c>
      <c r="K365" s="129"/>
      <c r="L365" s="126">
        <v>0.0</v>
      </c>
      <c r="M365" s="124"/>
      <c r="N365" s="130">
        <f t="shared" si="1"/>
        <v>0</v>
      </c>
      <c r="O365" s="131"/>
      <c r="P365" s="129"/>
      <c r="Q365" s="129"/>
      <c r="R365" s="129">
        <v>77.25</v>
      </c>
      <c r="S365" s="129">
        <v>2.0</v>
      </c>
      <c r="T365" s="129"/>
      <c r="U365" s="129"/>
      <c r="V365" s="129">
        <v>3.0</v>
      </c>
      <c r="W365" s="129">
        <v>10.6</v>
      </c>
      <c r="X365" s="129">
        <v>7.35</v>
      </c>
      <c r="Y365" s="130">
        <f t="shared" si="2"/>
        <v>100.2</v>
      </c>
      <c r="Z365" s="130">
        <f t="shared" si="3"/>
        <v>235.2</v>
      </c>
      <c r="AA365" s="131"/>
      <c r="AB365" s="129"/>
      <c r="AC365" s="129"/>
      <c r="AD365" s="129"/>
      <c r="AE365" s="129">
        <v>0.0</v>
      </c>
      <c r="AF365" s="129"/>
      <c r="AG365" s="132">
        <v>0.0</v>
      </c>
      <c r="AH365" s="130" t="str">
        <f t="shared" si="4"/>
        <v/>
      </c>
      <c r="AI365" s="131"/>
      <c r="AJ365" s="129">
        <v>4.75</v>
      </c>
      <c r="AK365" s="129">
        <v>95.0</v>
      </c>
      <c r="AL365" s="129"/>
      <c r="AM365" s="129">
        <v>3.1</v>
      </c>
      <c r="AN365" s="129">
        <v>3.0</v>
      </c>
      <c r="AO365" s="129"/>
      <c r="AP365" s="129"/>
      <c r="AQ365" s="129"/>
      <c r="AR365" s="129"/>
      <c r="AS365" s="130">
        <f t="shared" si="5"/>
        <v>105.85</v>
      </c>
      <c r="AT365" s="130">
        <f t="shared" si="6"/>
        <v>105.85</v>
      </c>
    </row>
    <row r="366" ht="15.75" customHeight="1">
      <c r="A366" s="122" t="s">
        <v>110</v>
      </c>
      <c r="B366" s="124" t="s">
        <v>57</v>
      </c>
      <c r="C366" s="123">
        <v>6180242.0</v>
      </c>
      <c r="D366" s="123" t="s">
        <v>111</v>
      </c>
      <c r="E366" s="124" t="s">
        <v>58</v>
      </c>
      <c r="F366" s="124"/>
      <c r="G366" s="129">
        <v>50.0</v>
      </c>
      <c r="H366" s="129"/>
      <c r="I366" s="129">
        <v>57500.0</v>
      </c>
      <c r="J366" s="129"/>
      <c r="K366" s="129"/>
      <c r="L366" s="126">
        <v>0.0</v>
      </c>
      <c r="M366" s="124"/>
      <c r="N366" s="130">
        <f t="shared" si="1"/>
        <v>0</v>
      </c>
      <c r="O366" s="131"/>
      <c r="P366" s="129"/>
      <c r="Q366" s="129"/>
      <c r="R366" s="129">
        <v>85.25</v>
      </c>
      <c r="S366" s="129">
        <v>2.0</v>
      </c>
      <c r="T366" s="129"/>
      <c r="U366" s="129"/>
      <c r="V366" s="129">
        <v>3.0</v>
      </c>
      <c r="W366" s="129">
        <v>10.6</v>
      </c>
      <c r="X366" s="129">
        <v>7.35</v>
      </c>
      <c r="Y366" s="130">
        <f t="shared" si="2"/>
        <v>108.2</v>
      </c>
      <c r="Z366" s="130">
        <f t="shared" si="3"/>
        <v>158.2</v>
      </c>
      <c r="AA366" s="131"/>
      <c r="AB366" s="129"/>
      <c r="AC366" s="129"/>
      <c r="AD366" s="129"/>
      <c r="AE366" s="129">
        <v>0.0</v>
      </c>
      <c r="AF366" s="129"/>
      <c r="AG366" s="132">
        <v>0.0</v>
      </c>
      <c r="AH366" s="130" t="str">
        <f t="shared" si="4"/>
        <v/>
      </c>
      <c r="AI366" s="131"/>
      <c r="AJ366" s="129">
        <v>4.75</v>
      </c>
      <c r="AK366" s="129">
        <v>103.0</v>
      </c>
      <c r="AL366" s="129"/>
      <c r="AM366" s="129">
        <v>47.6</v>
      </c>
      <c r="AN366" s="129">
        <v>3.0</v>
      </c>
      <c r="AO366" s="129"/>
      <c r="AP366" s="129"/>
      <c r="AQ366" s="129"/>
      <c r="AR366" s="129"/>
      <c r="AS366" s="130">
        <f t="shared" si="5"/>
        <v>158.35</v>
      </c>
      <c r="AT366" s="130">
        <f t="shared" si="6"/>
        <v>158.35</v>
      </c>
    </row>
    <row r="367" ht="15.75" customHeight="1">
      <c r="A367" s="122" t="s">
        <v>110</v>
      </c>
      <c r="B367" s="124" t="s">
        <v>57</v>
      </c>
      <c r="C367" s="123">
        <v>6217866.0</v>
      </c>
      <c r="D367" s="123" t="s">
        <v>112</v>
      </c>
      <c r="E367" s="124" t="s">
        <v>58</v>
      </c>
      <c r="F367" s="124"/>
      <c r="G367" s="129">
        <v>145.0</v>
      </c>
      <c r="H367" s="129"/>
      <c r="I367" s="129"/>
      <c r="J367" s="129">
        <v>48025.0</v>
      </c>
      <c r="K367" s="129">
        <v>2881.5</v>
      </c>
      <c r="L367" s="126">
        <v>0.07</v>
      </c>
      <c r="M367" s="133">
        <v>50.0</v>
      </c>
      <c r="N367" s="130">
        <f t="shared" si="1"/>
        <v>2931.5</v>
      </c>
      <c r="O367" s="131"/>
      <c r="P367" s="129"/>
      <c r="Q367" s="129"/>
      <c r="R367" s="129">
        <v>77.25</v>
      </c>
      <c r="S367" s="129"/>
      <c r="T367" s="129"/>
      <c r="U367" s="129"/>
      <c r="V367" s="129">
        <v>3.0</v>
      </c>
      <c r="W367" s="129">
        <v>10.6</v>
      </c>
      <c r="X367" s="129">
        <v>7.35</v>
      </c>
      <c r="Y367" s="130">
        <f t="shared" si="2"/>
        <v>98.2</v>
      </c>
      <c r="Z367" s="130">
        <f t="shared" si="3"/>
        <v>3174.7</v>
      </c>
      <c r="AA367" s="131"/>
      <c r="AB367" s="129"/>
      <c r="AC367" s="129"/>
      <c r="AD367" s="129"/>
      <c r="AE367" s="129">
        <v>0.0</v>
      </c>
      <c r="AF367" s="129"/>
      <c r="AG367" s="132">
        <v>0.0</v>
      </c>
      <c r="AH367" s="130" t="str">
        <f t="shared" si="4"/>
        <v/>
      </c>
      <c r="AI367" s="131"/>
      <c r="AJ367" s="129">
        <v>4.75</v>
      </c>
      <c r="AK367" s="129">
        <v>72.0</v>
      </c>
      <c r="AL367" s="129"/>
      <c r="AM367" s="129">
        <v>9.1</v>
      </c>
      <c r="AN367" s="129">
        <v>3.0</v>
      </c>
      <c r="AO367" s="129"/>
      <c r="AP367" s="129"/>
      <c r="AQ367" s="129"/>
      <c r="AR367" s="129"/>
      <c r="AS367" s="130">
        <f t="shared" si="5"/>
        <v>88.85</v>
      </c>
      <c r="AT367" s="130">
        <f t="shared" si="6"/>
        <v>88.85</v>
      </c>
    </row>
    <row r="368" ht="15.75" customHeight="1">
      <c r="A368" s="122" t="s">
        <v>110</v>
      </c>
      <c r="B368" s="124" t="s">
        <v>57</v>
      </c>
      <c r="C368" s="123">
        <v>6282924.0</v>
      </c>
      <c r="D368" s="123" t="s">
        <v>113</v>
      </c>
      <c r="E368" s="124" t="s">
        <v>59</v>
      </c>
      <c r="F368" s="124"/>
      <c r="G368" s="129">
        <v>135.0</v>
      </c>
      <c r="H368" s="129"/>
      <c r="I368" s="129">
        <v>23296.0</v>
      </c>
      <c r="J368" s="129">
        <v>5694.0</v>
      </c>
      <c r="K368" s="129">
        <v>341.64</v>
      </c>
      <c r="L368" s="126">
        <v>0.07</v>
      </c>
      <c r="M368" s="133">
        <v>50.0</v>
      </c>
      <c r="N368" s="130">
        <f t="shared" si="1"/>
        <v>391.64</v>
      </c>
      <c r="O368" s="131"/>
      <c r="P368" s="129"/>
      <c r="Q368" s="129"/>
      <c r="R368" s="129">
        <v>85.25</v>
      </c>
      <c r="S368" s="129"/>
      <c r="T368" s="129"/>
      <c r="U368" s="129"/>
      <c r="V368" s="129">
        <v>3.0</v>
      </c>
      <c r="W368" s="129">
        <v>10.6</v>
      </c>
      <c r="X368" s="129">
        <v>7.35</v>
      </c>
      <c r="Y368" s="130">
        <f t="shared" si="2"/>
        <v>106.2</v>
      </c>
      <c r="Z368" s="130">
        <f t="shared" si="3"/>
        <v>632.84</v>
      </c>
      <c r="AA368" s="131"/>
      <c r="AB368" s="129"/>
      <c r="AC368" s="129">
        <v>5694.0</v>
      </c>
      <c r="AD368" s="129"/>
      <c r="AE368" s="129">
        <v>0.0</v>
      </c>
      <c r="AF368" s="129">
        <v>391.64</v>
      </c>
      <c r="AG368" s="132">
        <v>0.0</v>
      </c>
      <c r="AH368" s="130">
        <f t="shared" si="4"/>
        <v>391.64</v>
      </c>
      <c r="AI368" s="131"/>
      <c r="AJ368" s="129">
        <v>4.75</v>
      </c>
      <c r="AK368" s="129">
        <v>101.0</v>
      </c>
      <c r="AL368" s="129"/>
      <c r="AM368" s="129">
        <v>43.1</v>
      </c>
      <c r="AN368" s="129">
        <v>3.0</v>
      </c>
      <c r="AO368" s="129"/>
      <c r="AP368" s="129"/>
      <c r="AQ368" s="129"/>
      <c r="AR368" s="129"/>
      <c r="AS368" s="130">
        <f t="shared" si="5"/>
        <v>151.85</v>
      </c>
      <c r="AT368" s="130">
        <f t="shared" si="6"/>
        <v>543.49</v>
      </c>
    </row>
    <row r="369" ht="15.75" customHeight="1">
      <c r="A369" s="122" t="s">
        <v>110</v>
      </c>
      <c r="B369" s="124" t="s">
        <v>57</v>
      </c>
      <c r="C369" s="123">
        <v>6303384.0</v>
      </c>
      <c r="D369" s="123" t="s">
        <v>114</v>
      </c>
      <c r="E369" s="124" t="s">
        <v>58</v>
      </c>
      <c r="F369" s="124"/>
      <c r="G369" s="129">
        <v>50.0</v>
      </c>
      <c r="H369" s="129"/>
      <c r="I369" s="129">
        <v>41764.0</v>
      </c>
      <c r="J369" s="129">
        <v>3931.0</v>
      </c>
      <c r="K369" s="129"/>
      <c r="L369" s="126">
        <v>0.0</v>
      </c>
      <c r="M369" s="124"/>
      <c r="N369" s="130">
        <f t="shared" si="1"/>
        <v>0</v>
      </c>
      <c r="O369" s="131"/>
      <c r="P369" s="129"/>
      <c r="Q369" s="129"/>
      <c r="R369" s="129">
        <v>85.25</v>
      </c>
      <c r="S369" s="129">
        <v>2.0</v>
      </c>
      <c r="T369" s="129"/>
      <c r="U369" s="129"/>
      <c r="V369" s="129">
        <v>3.0</v>
      </c>
      <c r="W369" s="129">
        <v>10.6</v>
      </c>
      <c r="X369" s="129">
        <v>7.35</v>
      </c>
      <c r="Y369" s="130">
        <f t="shared" si="2"/>
        <v>108.2</v>
      </c>
      <c r="Z369" s="130">
        <f t="shared" si="3"/>
        <v>158.2</v>
      </c>
      <c r="AA369" s="131"/>
      <c r="AB369" s="129"/>
      <c r="AC369" s="129"/>
      <c r="AD369" s="129"/>
      <c r="AE369" s="129">
        <v>0.0</v>
      </c>
      <c r="AF369" s="129"/>
      <c r="AG369" s="132">
        <v>0.0</v>
      </c>
      <c r="AH369" s="130" t="str">
        <f t="shared" si="4"/>
        <v/>
      </c>
      <c r="AI369" s="131"/>
      <c r="AJ369" s="129">
        <v>4.75</v>
      </c>
      <c r="AK369" s="129">
        <v>103.0</v>
      </c>
      <c r="AL369" s="129"/>
      <c r="AM369" s="129">
        <v>1.6</v>
      </c>
      <c r="AN369" s="129">
        <v>3.0</v>
      </c>
      <c r="AO369" s="129"/>
      <c r="AP369" s="129"/>
      <c r="AQ369" s="129"/>
      <c r="AR369" s="129"/>
      <c r="AS369" s="130">
        <f t="shared" si="5"/>
        <v>112.35</v>
      </c>
      <c r="AT369" s="130">
        <f t="shared" si="6"/>
        <v>112.35</v>
      </c>
    </row>
    <row r="370" ht="15.75" customHeight="1">
      <c r="A370" s="122" t="s">
        <v>110</v>
      </c>
      <c r="B370" s="124" t="s">
        <v>57</v>
      </c>
      <c r="C370" s="123">
        <v>6389993.0</v>
      </c>
      <c r="D370" s="123" t="s">
        <v>114</v>
      </c>
      <c r="E370" s="124" t="s">
        <v>58</v>
      </c>
      <c r="F370" s="124"/>
      <c r="G370" s="129">
        <v>119.0</v>
      </c>
      <c r="H370" s="129"/>
      <c r="I370" s="129">
        <v>800.0</v>
      </c>
      <c r="J370" s="129">
        <v>29487.0</v>
      </c>
      <c r="K370" s="129"/>
      <c r="L370" s="126">
        <v>0.0</v>
      </c>
      <c r="M370" s="124"/>
      <c r="N370" s="130">
        <f t="shared" si="1"/>
        <v>0</v>
      </c>
      <c r="O370" s="131"/>
      <c r="P370" s="129"/>
      <c r="Q370" s="129"/>
      <c r="R370" s="129">
        <v>85.25</v>
      </c>
      <c r="S370" s="129">
        <v>2.0</v>
      </c>
      <c r="T370" s="129"/>
      <c r="U370" s="129"/>
      <c r="V370" s="129">
        <v>3.0</v>
      </c>
      <c r="W370" s="129">
        <v>10.6</v>
      </c>
      <c r="X370" s="129">
        <v>7.35</v>
      </c>
      <c r="Y370" s="130">
        <f t="shared" si="2"/>
        <v>108.2</v>
      </c>
      <c r="Z370" s="130">
        <f t="shared" si="3"/>
        <v>227.2</v>
      </c>
      <c r="AA370" s="131"/>
      <c r="AB370" s="129"/>
      <c r="AC370" s="129"/>
      <c r="AD370" s="129"/>
      <c r="AE370" s="129">
        <v>0.0</v>
      </c>
      <c r="AF370" s="129"/>
      <c r="AG370" s="132">
        <v>0.0</v>
      </c>
      <c r="AH370" s="130" t="str">
        <f t="shared" si="4"/>
        <v/>
      </c>
      <c r="AI370" s="131"/>
      <c r="AJ370" s="129">
        <v>4.75</v>
      </c>
      <c r="AK370" s="129">
        <v>103.0</v>
      </c>
      <c r="AL370" s="129"/>
      <c r="AM370" s="129">
        <v>1.6</v>
      </c>
      <c r="AN370" s="129">
        <v>3.0</v>
      </c>
      <c r="AO370" s="129"/>
      <c r="AP370" s="129"/>
      <c r="AQ370" s="129"/>
      <c r="AR370" s="129"/>
      <c r="AS370" s="130">
        <f t="shared" si="5"/>
        <v>112.35</v>
      </c>
      <c r="AT370" s="130">
        <f t="shared" si="6"/>
        <v>112.35</v>
      </c>
    </row>
    <row r="371" ht="15.75" customHeight="1">
      <c r="A371" s="122" t="s">
        <v>110</v>
      </c>
      <c r="B371" s="124" t="s">
        <v>57</v>
      </c>
      <c r="C371" s="123">
        <v>6535644.0</v>
      </c>
      <c r="D371" s="123" t="s">
        <v>115</v>
      </c>
      <c r="E371" s="124" t="s">
        <v>58</v>
      </c>
      <c r="F371" s="124"/>
      <c r="G371" s="129">
        <v>135.0</v>
      </c>
      <c r="H371" s="129"/>
      <c r="I371" s="129">
        <v>58000.0</v>
      </c>
      <c r="J371" s="129">
        <v>13530.0</v>
      </c>
      <c r="K371" s="129">
        <v>811.8</v>
      </c>
      <c r="L371" s="126">
        <v>0.07</v>
      </c>
      <c r="M371" s="133">
        <v>50.0</v>
      </c>
      <c r="N371" s="130">
        <f t="shared" si="1"/>
        <v>861.8</v>
      </c>
      <c r="O371" s="131"/>
      <c r="P371" s="129"/>
      <c r="Q371" s="129"/>
      <c r="R371" s="129">
        <v>77.25</v>
      </c>
      <c r="S371" s="129">
        <v>2.0</v>
      </c>
      <c r="T371" s="129"/>
      <c r="U371" s="129"/>
      <c r="V371" s="129">
        <v>3.0</v>
      </c>
      <c r="W371" s="129">
        <v>10.6</v>
      </c>
      <c r="X371" s="129">
        <v>7.35</v>
      </c>
      <c r="Y371" s="130">
        <f t="shared" si="2"/>
        <v>100.2</v>
      </c>
      <c r="Z371" s="130">
        <f t="shared" si="3"/>
        <v>1097</v>
      </c>
      <c r="AA371" s="131"/>
      <c r="AB371" s="129"/>
      <c r="AC371" s="129"/>
      <c r="AD371" s="129"/>
      <c r="AE371" s="129">
        <v>0.0</v>
      </c>
      <c r="AF371" s="129"/>
      <c r="AG371" s="132">
        <v>0.0</v>
      </c>
      <c r="AH371" s="130" t="str">
        <f t="shared" si="4"/>
        <v/>
      </c>
      <c r="AI371" s="131"/>
      <c r="AJ371" s="129">
        <v>4.75</v>
      </c>
      <c r="AK371" s="129">
        <v>74.0</v>
      </c>
      <c r="AL371" s="129"/>
      <c r="AM371" s="129">
        <v>104.48</v>
      </c>
      <c r="AN371" s="129">
        <v>3.0</v>
      </c>
      <c r="AO371" s="129"/>
      <c r="AP371" s="129"/>
      <c r="AQ371" s="129"/>
      <c r="AR371" s="129"/>
      <c r="AS371" s="130">
        <f t="shared" si="5"/>
        <v>186.23</v>
      </c>
      <c r="AT371" s="130">
        <f t="shared" si="6"/>
        <v>186.23</v>
      </c>
    </row>
    <row r="372" ht="15.75" customHeight="1">
      <c r="A372" s="122" t="s">
        <v>110</v>
      </c>
      <c r="B372" s="124" t="s">
        <v>57</v>
      </c>
      <c r="C372" s="123">
        <v>6541728.0</v>
      </c>
      <c r="D372" s="123" t="s">
        <v>115</v>
      </c>
      <c r="E372" s="124" t="s">
        <v>58</v>
      </c>
      <c r="F372" s="124"/>
      <c r="G372" s="129">
        <v>50.0</v>
      </c>
      <c r="H372" s="129"/>
      <c r="I372" s="129">
        <v>500.0</v>
      </c>
      <c r="J372" s="129">
        <v>53991.0</v>
      </c>
      <c r="K372" s="129">
        <v>3239.46</v>
      </c>
      <c r="L372" s="126">
        <v>0.07</v>
      </c>
      <c r="M372" s="133">
        <v>50.0</v>
      </c>
      <c r="N372" s="130">
        <f t="shared" si="1"/>
        <v>3289.46</v>
      </c>
      <c r="O372" s="131"/>
      <c r="P372" s="129"/>
      <c r="Q372" s="129"/>
      <c r="R372" s="129">
        <v>85.25</v>
      </c>
      <c r="S372" s="129">
        <v>2.0</v>
      </c>
      <c r="T372" s="129"/>
      <c r="U372" s="129"/>
      <c r="V372" s="129">
        <v>3.0</v>
      </c>
      <c r="W372" s="129">
        <v>10.6</v>
      </c>
      <c r="X372" s="129">
        <v>7.35</v>
      </c>
      <c r="Y372" s="130">
        <f t="shared" si="2"/>
        <v>108.2</v>
      </c>
      <c r="Z372" s="130">
        <f t="shared" si="3"/>
        <v>3447.66</v>
      </c>
      <c r="AA372" s="131"/>
      <c r="AB372" s="129"/>
      <c r="AC372" s="129">
        <v>50498.0</v>
      </c>
      <c r="AD372" s="129"/>
      <c r="AE372" s="129">
        <v>0.0</v>
      </c>
      <c r="AF372" s="129">
        <v>3054.88</v>
      </c>
      <c r="AG372" s="132">
        <v>0.0</v>
      </c>
      <c r="AH372" s="130">
        <f t="shared" si="4"/>
        <v>3054.88</v>
      </c>
      <c r="AI372" s="131"/>
      <c r="AJ372" s="129">
        <v>4.75</v>
      </c>
      <c r="AK372" s="129">
        <v>103.0</v>
      </c>
      <c r="AL372" s="129"/>
      <c r="AM372" s="129">
        <v>43.1</v>
      </c>
      <c r="AN372" s="129">
        <v>3.0</v>
      </c>
      <c r="AO372" s="129"/>
      <c r="AP372" s="129"/>
      <c r="AQ372" s="129"/>
      <c r="AR372" s="129"/>
      <c r="AS372" s="130">
        <f t="shared" si="5"/>
        <v>153.85</v>
      </c>
      <c r="AT372" s="130">
        <f t="shared" si="6"/>
        <v>3208.73</v>
      </c>
    </row>
    <row r="373" ht="15.75" customHeight="1">
      <c r="A373" s="122" t="s">
        <v>116</v>
      </c>
      <c r="B373" s="124" t="s">
        <v>57</v>
      </c>
      <c r="C373" s="123">
        <v>6220987.0</v>
      </c>
      <c r="D373" s="123" t="s">
        <v>117</v>
      </c>
      <c r="E373" s="124" t="s">
        <v>58</v>
      </c>
      <c r="F373" s="124"/>
      <c r="G373" s="129">
        <v>50.0</v>
      </c>
      <c r="H373" s="129"/>
      <c r="I373" s="129"/>
      <c r="J373" s="129">
        <v>49597.0</v>
      </c>
      <c r="K373" s="129"/>
      <c r="L373" s="126">
        <v>0.0</v>
      </c>
      <c r="M373" s="129"/>
      <c r="N373" s="130">
        <f t="shared" si="1"/>
        <v>0</v>
      </c>
      <c r="O373" s="131"/>
      <c r="P373" s="129"/>
      <c r="Q373" s="129"/>
      <c r="R373" s="129">
        <v>85.25</v>
      </c>
      <c r="S373" s="129">
        <v>2.0</v>
      </c>
      <c r="T373" s="129">
        <v>28.0</v>
      </c>
      <c r="U373" s="129">
        <v>32.5</v>
      </c>
      <c r="V373" s="129">
        <v>3.0</v>
      </c>
      <c r="W373" s="129">
        <v>10.6</v>
      </c>
      <c r="X373" s="129"/>
      <c r="Y373" s="130">
        <f t="shared" si="2"/>
        <v>161.35</v>
      </c>
      <c r="Z373" s="130">
        <f t="shared" si="3"/>
        <v>211.35</v>
      </c>
      <c r="AA373" s="131"/>
      <c r="AB373" s="129"/>
      <c r="AC373" s="129"/>
      <c r="AD373" s="129"/>
      <c r="AE373" s="129">
        <v>0.0</v>
      </c>
      <c r="AF373" s="129"/>
      <c r="AG373" s="132">
        <v>0.0</v>
      </c>
      <c r="AH373" s="130" t="str">
        <f t="shared" si="4"/>
        <v/>
      </c>
      <c r="AI373" s="131"/>
      <c r="AJ373" s="129">
        <v>4.75</v>
      </c>
      <c r="AK373" s="129">
        <v>103.0</v>
      </c>
      <c r="AL373" s="129">
        <v>225.0</v>
      </c>
      <c r="AM373" s="129">
        <v>114.2</v>
      </c>
      <c r="AN373" s="129">
        <v>6.0</v>
      </c>
      <c r="AO373" s="129"/>
      <c r="AP373" s="129"/>
      <c r="AQ373" s="129"/>
      <c r="AR373" s="129"/>
      <c r="AS373" s="130">
        <f t="shared" si="5"/>
        <v>452.95</v>
      </c>
      <c r="AT373" s="130">
        <f t="shared" si="6"/>
        <v>452.95</v>
      </c>
    </row>
    <row r="374" ht="15.75" customHeight="1">
      <c r="A374" s="122" t="s">
        <v>116</v>
      </c>
      <c r="B374" s="124" t="s">
        <v>57</v>
      </c>
      <c r="C374" s="123">
        <v>5543737.0</v>
      </c>
      <c r="D374" s="123" t="s">
        <v>118</v>
      </c>
      <c r="E374" s="124" t="s">
        <v>58</v>
      </c>
      <c r="F374" s="124"/>
      <c r="G374" s="129">
        <v>135.0</v>
      </c>
      <c r="H374" s="129"/>
      <c r="I374" s="129"/>
      <c r="J374" s="129">
        <v>75733.6</v>
      </c>
      <c r="K374" s="129">
        <v>4544.02</v>
      </c>
      <c r="L374" s="126">
        <v>0.065</v>
      </c>
      <c r="M374" s="129">
        <v>25.0</v>
      </c>
      <c r="N374" s="130">
        <f t="shared" si="1"/>
        <v>4569.02</v>
      </c>
      <c r="O374" s="131"/>
      <c r="P374" s="129">
        <v>225.0</v>
      </c>
      <c r="Q374" s="129"/>
      <c r="R374" s="129">
        <v>77.25</v>
      </c>
      <c r="S374" s="129">
        <v>2.0</v>
      </c>
      <c r="T374" s="129">
        <v>28.0</v>
      </c>
      <c r="U374" s="129">
        <v>32.5</v>
      </c>
      <c r="V374" s="129">
        <v>3.0</v>
      </c>
      <c r="W374" s="129">
        <v>10.6</v>
      </c>
      <c r="X374" s="129"/>
      <c r="Y374" s="130">
        <f t="shared" si="2"/>
        <v>378.35</v>
      </c>
      <c r="Z374" s="130">
        <f t="shared" si="3"/>
        <v>5082.37</v>
      </c>
      <c r="AA374" s="131"/>
      <c r="AB374" s="129"/>
      <c r="AC374" s="129">
        <v>75430.0</v>
      </c>
      <c r="AD374" s="129"/>
      <c r="AE374" s="129">
        <v>0.0</v>
      </c>
      <c r="AF374" s="129">
        <v>4550.8</v>
      </c>
      <c r="AG374" s="132">
        <v>0.0</v>
      </c>
      <c r="AH374" s="130">
        <f t="shared" si="4"/>
        <v>4550.8</v>
      </c>
      <c r="AI374" s="131"/>
      <c r="AJ374" s="129">
        <v>4.75</v>
      </c>
      <c r="AK374" s="129">
        <v>95.0</v>
      </c>
      <c r="AL374" s="129">
        <v>225.0</v>
      </c>
      <c r="AM374" s="129">
        <v>71.1</v>
      </c>
      <c r="AN374" s="129">
        <v>3.0</v>
      </c>
      <c r="AO374" s="129"/>
      <c r="AP374" s="129"/>
      <c r="AQ374" s="129"/>
      <c r="AR374" s="129"/>
      <c r="AS374" s="130">
        <f t="shared" si="5"/>
        <v>398.85</v>
      </c>
      <c r="AT374" s="130">
        <f t="shared" si="6"/>
        <v>4949.65</v>
      </c>
    </row>
    <row r="375" ht="15.75" customHeight="1">
      <c r="A375" s="122" t="s">
        <v>116</v>
      </c>
      <c r="B375" s="124" t="s">
        <v>57</v>
      </c>
      <c r="C375" s="123">
        <v>6083374.0</v>
      </c>
      <c r="D375" s="123" t="s">
        <v>112</v>
      </c>
      <c r="E375" s="124" t="s">
        <v>58</v>
      </c>
      <c r="F375" s="124"/>
      <c r="G375" s="129">
        <v>135.0</v>
      </c>
      <c r="H375" s="129"/>
      <c r="I375" s="129"/>
      <c r="J375" s="129">
        <v>80138.0</v>
      </c>
      <c r="K375" s="129">
        <v>4808.28</v>
      </c>
      <c r="L375" s="126">
        <v>0.07</v>
      </c>
      <c r="M375" s="129">
        <v>50.0</v>
      </c>
      <c r="N375" s="130">
        <f t="shared" si="1"/>
        <v>4858.28</v>
      </c>
      <c r="O375" s="131"/>
      <c r="P375" s="129">
        <v>225.0</v>
      </c>
      <c r="Q375" s="129"/>
      <c r="R375" s="129">
        <v>85.25</v>
      </c>
      <c r="S375" s="129">
        <v>2.0</v>
      </c>
      <c r="T375" s="129">
        <v>28.0</v>
      </c>
      <c r="U375" s="129">
        <v>32.5</v>
      </c>
      <c r="V375" s="129">
        <v>3.0</v>
      </c>
      <c r="W375" s="129">
        <v>10.6</v>
      </c>
      <c r="X375" s="129"/>
      <c r="Y375" s="130">
        <f t="shared" si="2"/>
        <v>386.35</v>
      </c>
      <c r="Z375" s="130">
        <f t="shared" si="3"/>
        <v>5379.63</v>
      </c>
      <c r="AA375" s="131"/>
      <c r="AB375" s="129"/>
      <c r="AC375" s="129">
        <v>79988.0</v>
      </c>
      <c r="AD375" s="129"/>
      <c r="AE375" s="129">
        <v>0.0</v>
      </c>
      <c r="AF375" s="129">
        <v>4849.28</v>
      </c>
      <c r="AG375" s="132">
        <v>0.0</v>
      </c>
      <c r="AH375" s="130">
        <f t="shared" si="4"/>
        <v>4849.28</v>
      </c>
      <c r="AI375" s="131"/>
      <c r="AJ375" s="129">
        <v>4.75</v>
      </c>
      <c r="AK375" s="129">
        <v>103.0</v>
      </c>
      <c r="AL375" s="129">
        <v>225.0</v>
      </c>
      <c r="AM375" s="129">
        <v>71.1</v>
      </c>
      <c r="AN375" s="129">
        <v>3.0</v>
      </c>
      <c r="AO375" s="129"/>
      <c r="AP375" s="129"/>
      <c r="AQ375" s="129"/>
      <c r="AR375" s="129"/>
      <c r="AS375" s="130">
        <f t="shared" si="5"/>
        <v>406.85</v>
      </c>
      <c r="AT375" s="130">
        <f t="shared" si="6"/>
        <v>5256.13</v>
      </c>
    </row>
    <row r="376" ht="15.75" customHeight="1">
      <c r="A376" s="122" t="s">
        <v>116</v>
      </c>
      <c r="B376" s="124" t="s">
        <v>57</v>
      </c>
      <c r="C376" s="123">
        <v>6149583.0</v>
      </c>
      <c r="D376" s="123" t="s">
        <v>114</v>
      </c>
      <c r="E376" s="124" t="s">
        <v>58</v>
      </c>
      <c r="F376" s="124"/>
      <c r="G376" s="129">
        <v>50.0</v>
      </c>
      <c r="H376" s="129"/>
      <c r="I376" s="129">
        <v>8000.0</v>
      </c>
      <c r="J376" s="129">
        <v>18899.0</v>
      </c>
      <c r="K376" s="129">
        <v>1133.94</v>
      </c>
      <c r="L376" s="126">
        <v>0.075</v>
      </c>
      <c r="M376" s="129">
        <v>75.0</v>
      </c>
      <c r="N376" s="130">
        <f t="shared" si="1"/>
        <v>1208.94</v>
      </c>
      <c r="O376" s="131"/>
      <c r="P376" s="129">
        <v>225.0</v>
      </c>
      <c r="Q376" s="129"/>
      <c r="R376" s="129">
        <v>85.25</v>
      </c>
      <c r="S376" s="129">
        <v>2.0</v>
      </c>
      <c r="T376" s="129">
        <v>28.0</v>
      </c>
      <c r="U376" s="129">
        <v>32.5</v>
      </c>
      <c r="V376" s="129">
        <v>3.0</v>
      </c>
      <c r="W376" s="129">
        <v>10.6</v>
      </c>
      <c r="X376" s="129"/>
      <c r="Y376" s="130">
        <f t="shared" si="2"/>
        <v>386.35</v>
      </c>
      <c r="Z376" s="130">
        <f t="shared" si="3"/>
        <v>1645.29</v>
      </c>
      <c r="AA376" s="131"/>
      <c r="AB376" s="129"/>
      <c r="AC376" s="129">
        <v>18100.0</v>
      </c>
      <c r="AD376" s="129"/>
      <c r="AE376" s="129">
        <v>0.0</v>
      </c>
      <c r="AF376" s="129">
        <v>1086.0</v>
      </c>
      <c r="AG376" s="132">
        <v>0.0</v>
      </c>
      <c r="AH376" s="130">
        <f t="shared" si="4"/>
        <v>1086</v>
      </c>
      <c r="AI376" s="131"/>
      <c r="AJ376" s="129">
        <v>4.75</v>
      </c>
      <c r="AK376" s="129">
        <v>103.0</v>
      </c>
      <c r="AL376" s="129">
        <v>225.0</v>
      </c>
      <c r="AM376" s="129">
        <v>71.1</v>
      </c>
      <c r="AN376" s="129">
        <v>3.0</v>
      </c>
      <c r="AO376" s="129"/>
      <c r="AP376" s="129"/>
      <c r="AQ376" s="129"/>
      <c r="AR376" s="129"/>
      <c r="AS376" s="130">
        <f t="shared" si="5"/>
        <v>406.85</v>
      </c>
      <c r="AT376" s="130">
        <f t="shared" si="6"/>
        <v>1492.85</v>
      </c>
    </row>
    <row r="377" ht="15.75" customHeight="1">
      <c r="A377" s="122" t="s">
        <v>116</v>
      </c>
      <c r="B377" s="124" t="s">
        <v>57</v>
      </c>
      <c r="C377" s="123">
        <v>6320038.0</v>
      </c>
      <c r="D377" s="123" t="s">
        <v>106</v>
      </c>
      <c r="E377" s="124" t="s">
        <v>58</v>
      </c>
      <c r="F377" s="124"/>
      <c r="G377" s="129">
        <v>145.0</v>
      </c>
      <c r="H377" s="129"/>
      <c r="I377" s="129"/>
      <c r="J377" s="129">
        <v>76430.0</v>
      </c>
      <c r="K377" s="129">
        <v>4585.8</v>
      </c>
      <c r="L377" s="126">
        <v>0.07</v>
      </c>
      <c r="M377" s="129">
        <v>50.0</v>
      </c>
      <c r="N377" s="130">
        <f t="shared" si="1"/>
        <v>4635.8</v>
      </c>
      <c r="O377" s="131"/>
      <c r="P377" s="129">
        <v>225.0</v>
      </c>
      <c r="Q377" s="129"/>
      <c r="R377" s="129">
        <v>77.25</v>
      </c>
      <c r="S377" s="129"/>
      <c r="T377" s="129">
        <v>28.0</v>
      </c>
      <c r="U377" s="129">
        <v>32.5</v>
      </c>
      <c r="V377" s="129">
        <v>3.0</v>
      </c>
      <c r="W377" s="129">
        <v>10.6</v>
      </c>
      <c r="X377" s="129"/>
      <c r="Y377" s="130">
        <f t="shared" si="2"/>
        <v>376.35</v>
      </c>
      <c r="Z377" s="130">
        <f t="shared" si="3"/>
        <v>5157.15</v>
      </c>
      <c r="AA377" s="131"/>
      <c r="AB377" s="129"/>
      <c r="AC377" s="129">
        <v>76430.0</v>
      </c>
      <c r="AD377" s="129"/>
      <c r="AE377" s="129">
        <v>0.0</v>
      </c>
      <c r="AF377" s="129">
        <v>4635.8</v>
      </c>
      <c r="AG377" s="132">
        <v>0.0</v>
      </c>
      <c r="AH377" s="130">
        <f t="shared" si="4"/>
        <v>4635.8</v>
      </c>
      <c r="AI377" s="131"/>
      <c r="AJ377" s="129">
        <v>8.25</v>
      </c>
      <c r="AK377" s="129">
        <v>99.5</v>
      </c>
      <c r="AL377" s="129">
        <v>225.0</v>
      </c>
      <c r="AM377" s="129">
        <v>71.1</v>
      </c>
      <c r="AN377" s="129">
        <v>3.0</v>
      </c>
      <c r="AO377" s="129"/>
      <c r="AP377" s="129"/>
      <c r="AQ377" s="129"/>
      <c r="AR377" s="129"/>
      <c r="AS377" s="130">
        <f t="shared" si="5"/>
        <v>406.85</v>
      </c>
      <c r="AT377" s="130">
        <f t="shared" si="6"/>
        <v>5042.65</v>
      </c>
    </row>
    <row r="378" ht="15.75" customHeight="1">
      <c r="A378" s="122" t="s">
        <v>116</v>
      </c>
      <c r="B378" s="124" t="s">
        <v>57</v>
      </c>
      <c r="C378" s="123">
        <v>6340715.0</v>
      </c>
      <c r="D378" s="123" t="s">
        <v>112</v>
      </c>
      <c r="E378" s="124" t="s">
        <v>58</v>
      </c>
      <c r="F378" s="124"/>
      <c r="G378" s="129">
        <v>135.0</v>
      </c>
      <c r="H378" s="129"/>
      <c r="I378" s="129"/>
      <c r="J378" s="129">
        <v>51576.0</v>
      </c>
      <c r="K378" s="129">
        <v>3094.56</v>
      </c>
      <c r="L378" s="126">
        <v>0.07</v>
      </c>
      <c r="M378" s="129">
        <v>50.0</v>
      </c>
      <c r="N378" s="130">
        <f t="shared" si="1"/>
        <v>3144.56</v>
      </c>
      <c r="O378" s="131"/>
      <c r="P378" s="129">
        <v>225.0</v>
      </c>
      <c r="Q378" s="129"/>
      <c r="R378" s="129">
        <v>85.25</v>
      </c>
      <c r="S378" s="129">
        <v>2.0</v>
      </c>
      <c r="T378" s="129">
        <v>28.0</v>
      </c>
      <c r="U378" s="129">
        <v>32.5</v>
      </c>
      <c r="V378" s="129">
        <v>3.0</v>
      </c>
      <c r="W378" s="129">
        <v>10.6</v>
      </c>
      <c r="X378" s="129"/>
      <c r="Y378" s="130">
        <f t="shared" si="2"/>
        <v>386.35</v>
      </c>
      <c r="Z378" s="130">
        <f t="shared" si="3"/>
        <v>3665.91</v>
      </c>
      <c r="AA378" s="131"/>
      <c r="AB378" s="129"/>
      <c r="AC378" s="129">
        <v>49991.0</v>
      </c>
      <c r="AD378" s="129"/>
      <c r="AE378" s="129">
        <v>0.0</v>
      </c>
      <c r="AF378" s="129">
        <v>3049.46</v>
      </c>
      <c r="AG378" s="132">
        <v>0.0</v>
      </c>
      <c r="AH378" s="130">
        <f t="shared" si="4"/>
        <v>3049.46</v>
      </c>
      <c r="AI378" s="131"/>
      <c r="AJ378" s="129">
        <v>4.75</v>
      </c>
      <c r="AK378" s="129">
        <v>103.0</v>
      </c>
      <c r="AL378" s="129">
        <v>225.0</v>
      </c>
      <c r="AM378" s="129">
        <v>71.1</v>
      </c>
      <c r="AN378" s="129">
        <v>3.0</v>
      </c>
      <c r="AO378" s="129"/>
      <c r="AP378" s="129"/>
      <c r="AQ378" s="129"/>
      <c r="AR378" s="129"/>
      <c r="AS378" s="130">
        <f t="shared" si="5"/>
        <v>406.85</v>
      </c>
      <c r="AT378" s="130">
        <f t="shared" si="6"/>
        <v>3456.31</v>
      </c>
    </row>
    <row r="379" ht="15.75" customHeight="1">
      <c r="A379" s="122" t="s">
        <v>116</v>
      </c>
      <c r="B379" s="124" t="s">
        <v>57</v>
      </c>
      <c r="C379" s="123">
        <v>6378980.0</v>
      </c>
      <c r="D379" s="123" t="s">
        <v>106</v>
      </c>
      <c r="E379" s="124" t="s">
        <v>58</v>
      </c>
      <c r="F379" s="124"/>
      <c r="G379" s="129">
        <v>135.0</v>
      </c>
      <c r="H379" s="129"/>
      <c r="I379" s="129"/>
      <c r="J379" s="129">
        <v>77904.0</v>
      </c>
      <c r="K379" s="129">
        <v>4674.24</v>
      </c>
      <c r="L379" s="126">
        <v>0.065</v>
      </c>
      <c r="M379" s="129">
        <v>25.0</v>
      </c>
      <c r="N379" s="130">
        <f t="shared" si="1"/>
        <v>4699.24</v>
      </c>
      <c r="O379" s="131"/>
      <c r="P379" s="129">
        <v>225.0</v>
      </c>
      <c r="Q379" s="129"/>
      <c r="R379" s="129">
        <v>77.25</v>
      </c>
      <c r="S379" s="129">
        <v>2.0</v>
      </c>
      <c r="T379" s="129">
        <v>28.0</v>
      </c>
      <c r="U379" s="129">
        <v>32.5</v>
      </c>
      <c r="V379" s="129">
        <v>3.0</v>
      </c>
      <c r="W379" s="129">
        <v>10.6</v>
      </c>
      <c r="X379" s="129"/>
      <c r="Y379" s="130">
        <f t="shared" si="2"/>
        <v>378.35</v>
      </c>
      <c r="Z379" s="130">
        <f t="shared" si="3"/>
        <v>5212.59</v>
      </c>
      <c r="AA379" s="131"/>
      <c r="AB379" s="129"/>
      <c r="AC379" s="129">
        <v>77404.0</v>
      </c>
      <c r="AD379" s="129"/>
      <c r="AE379" s="129">
        <v>0.0</v>
      </c>
      <c r="AF379" s="129">
        <v>4669.24</v>
      </c>
      <c r="AG379" s="132">
        <v>0.0</v>
      </c>
      <c r="AH379" s="130">
        <f t="shared" si="4"/>
        <v>4669.24</v>
      </c>
      <c r="AI379" s="131"/>
      <c r="AJ379" s="129">
        <v>4.75</v>
      </c>
      <c r="AK379" s="129">
        <v>95.0</v>
      </c>
      <c r="AL379" s="129">
        <v>225.0</v>
      </c>
      <c r="AM379" s="129">
        <v>71.1</v>
      </c>
      <c r="AN379" s="129">
        <v>3.0</v>
      </c>
      <c r="AO379" s="129"/>
      <c r="AP379" s="129"/>
      <c r="AQ379" s="129"/>
      <c r="AR379" s="129"/>
      <c r="AS379" s="130">
        <f t="shared" si="5"/>
        <v>398.85</v>
      </c>
      <c r="AT379" s="130">
        <f t="shared" si="6"/>
        <v>5068.09</v>
      </c>
    </row>
    <row r="380" ht="15.75" customHeight="1">
      <c r="A380" s="122" t="s">
        <v>116</v>
      </c>
      <c r="B380" s="124" t="s">
        <v>57</v>
      </c>
      <c r="C380" s="123">
        <v>6402250.0</v>
      </c>
      <c r="D380" s="123" t="s">
        <v>111</v>
      </c>
      <c r="E380" s="124" t="s">
        <v>58</v>
      </c>
      <c r="F380" s="124"/>
      <c r="G380" s="129">
        <v>120.0</v>
      </c>
      <c r="H380" s="129"/>
      <c r="I380" s="129"/>
      <c r="J380" s="129">
        <v>41392.12</v>
      </c>
      <c r="K380" s="129">
        <v>2483.53</v>
      </c>
      <c r="L380" s="126">
        <v>0.07</v>
      </c>
      <c r="M380" s="129">
        <v>50.0</v>
      </c>
      <c r="N380" s="130">
        <f t="shared" si="1"/>
        <v>2533.53</v>
      </c>
      <c r="O380" s="131"/>
      <c r="P380" s="129">
        <v>225.0</v>
      </c>
      <c r="Q380" s="129"/>
      <c r="R380" s="129">
        <v>85.25</v>
      </c>
      <c r="S380" s="129">
        <v>2.0</v>
      </c>
      <c r="T380" s="129">
        <v>28.0</v>
      </c>
      <c r="U380" s="129">
        <v>32.5</v>
      </c>
      <c r="V380" s="129">
        <v>3.0</v>
      </c>
      <c r="W380" s="129">
        <v>10.6</v>
      </c>
      <c r="X380" s="129"/>
      <c r="Y380" s="130">
        <f t="shared" si="2"/>
        <v>386.35</v>
      </c>
      <c r="Z380" s="130">
        <f t="shared" si="3"/>
        <v>3039.88</v>
      </c>
      <c r="AA380" s="131"/>
      <c r="AB380" s="129"/>
      <c r="AC380" s="129">
        <v>40397.12</v>
      </c>
      <c r="AD380" s="129"/>
      <c r="AE380" s="129">
        <v>0.0</v>
      </c>
      <c r="AF380" s="129">
        <v>2473.83</v>
      </c>
      <c r="AG380" s="132">
        <v>0.0</v>
      </c>
      <c r="AH380" s="130">
        <f t="shared" si="4"/>
        <v>2473.83</v>
      </c>
      <c r="AI380" s="131"/>
      <c r="AJ380" s="129">
        <v>4.75</v>
      </c>
      <c r="AK380" s="129">
        <v>83.0</v>
      </c>
      <c r="AL380" s="129">
        <v>225.0</v>
      </c>
      <c r="AM380" s="129">
        <v>108.4</v>
      </c>
      <c r="AN380" s="129">
        <v>3.0</v>
      </c>
      <c r="AO380" s="129"/>
      <c r="AP380" s="129"/>
      <c r="AQ380" s="129"/>
      <c r="AR380" s="129"/>
      <c r="AS380" s="130">
        <f t="shared" si="5"/>
        <v>424.15</v>
      </c>
      <c r="AT380" s="130">
        <f t="shared" si="6"/>
        <v>2897.98</v>
      </c>
    </row>
    <row r="381" ht="15.75" customHeight="1">
      <c r="A381" s="122" t="s">
        <v>116</v>
      </c>
      <c r="B381" s="124" t="s">
        <v>57</v>
      </c>
      <c r="C381" s="123">
        <v>6408877.0</v>
      </c>
      <c r="D381" s="123" t="s">
        <v>103</v>
      </c>
      <c r="E381" s="124" t="s">
        <v>58</v>
      </c>
      <c r="F381" s="124"/>
      <c r="G381" s="129">
        <v>135.0</v>
      </c>
      <c r="H381" s="129"/>
      <c r="I381" s="129"/>
      <c r="J381" s="129">
        <v>27279.0</v>
      </c>
      <c r="K381" s="129">
        <v>1636.74</v>
      </c>
      <c r="L381" s="126">
        <v>0.07</v>
      </c>
      <c r="M381" s="129">
        <v>50.0</v>
      </c>
      <c r="N381" s="130">
        <f t="shared" si="1"/>
        <v>1686.74</v>
      </c>
      <c r="O381" s="131"/>
      <c r="P381" s="129">
        <v>225.0</v>
      </c>
      <c r="Q381" s="129"/>
      <c r="R381" s="129">
        <v>77.25</v>
      </c>
      <c r="S381" s="129">
        <v>2.0</v>
      </c>
      <c r="T381" s="129">
        <v>28.0</v>
      </c>
      <c r="U381" s="129">
        <v>32.5</v>
      </c>
      <c r="V381" s="129">
        <v>3.0</v>
      </c>
      <c r="W381" s="129">
        <v>10.6</v>
      </c>
      <c r="X381" s="129"/>
      <c r="Y381" s="130">
        <f t="shared" si="2"/>
        <v>378.35</v>
      </c>
      <c r="Z381" s="130">
        <f t="shared" si="3"/>
        <v>2200.09</v>
      </c>
      <c r="AA381" s="131"/>
      <c r="AB381" s="129"/>
      <c r="AC381" s="129">
        <v>26080.0</v>
      </c>
      <c r="AD381" s="129"/>
      <c r="AE381" s="129">
        <v>0.0</v>
      </c>
      <c r="AF381" s="129">
        <v>1614.8</v>
      </c>
      <c r="AG381" s="132">
        <v>0.0</v>
      </c>
      <c r="AH381" s="130">
        <f t="shared" si="4"/>
        <v>1614.8</v>
      </c>
      <c r="AI381" s="131"/>
      <c r="AJ381" s="129">
        <v>4.75</v>
      </c>
      <c r="AK381" s="129">
        <v>95.0</v>
      </c>
      <c r="AL381" s="129">
        <v>225.0</v>
      </c>
      <c r="AM381" s="129">
        <v>71.1</v>
      </c>
      <c r="AN381" s="129">
        <v>3.0</v>
      </c>
      <c r="AO381" s="129"/>
      <c r="AP381" s="129"/>
      <c r="AQ381" s="129"/>
      <c r="AR381" s="129"/>
      <c r="AS381" s="130">
        <f t="shared" si="5"/>
        <v>398.85</v>
      </c>
      <c r="AT381" s="130">
        <f t="shared" si="6"/>
        <v>2013.65</v>
      </c>
    </row>
    <row r="382" ht="15.75" customHeight="1">
      <c r="A382" s="122" t="s">
        <v>116</v>
      </c>
      <c r="B382" s="124" t="s">
        <v>57</v>
      </c>
      <c r="C382" s="123">
        <v>6252510.0</v>
      </c>
      <c r="D382" s="123" t="s">
        <v>113</v>
      </c>
      <c r="E382" s="124" t="s">
        <v>59</v>
      </c>
      <c r="F382" s="124"/>
      <c r="G382" s="129">
        <v>135.0</v>
      </c>
      <c r="H382" s="129"/>
      <c r="I382" s="129">
        <v>6010.0</v>
      </c>
      <c r="J382" s="129">
        <v>41980.0</v>
      </c>
      <c r="K382" s="129">
        <v>2518.8</v>
      </c>
      <c r="L382" s="126">
        <v>0.07</v>
      </c>
      <c r="M382" s="129">
        <v>50.0</v>
      </c>
      <c r="N382" s="130">
        <f t="shared" si="1"/>
        <v>2568.8</v>
      </c>
      <c r="O382" s="131"/>
      <c r="P382" s="129">
        <v>225.0</v>
      </c>
      <c r="Q382" s="129"/>
      <c r="R382" s="129">
        <v>85.25</v>
      </c>
      <c r="S382" s="129">
        <v>2.0</v>
      </c>
      <c r="T382" s="129">
        <v>28.0</v>
      </c>
      <c r="U382" s="129">
        <v>32.5</v>
      </c>
      <c r="V382" s="129">
        <v>3.0</v>
      </c>
      <c r="W382" s="129">
        <v>10.6</v>
      </c>
      <c r="X382" s="129"/>
      <c r="Y382" s="130">
        <f t="shared" si="2"/>
        <v>386.35</v>
      </c>
      <c r="Z382" s="130">
        <f t="shared" si="3"/>
        <v>3090.15</v>
      </c>
      <c r="AA382" s="131"/>
      <c r="AB382" s="129"/>
      <c r="AC382" s="129">
        <v>41980.0</v>
      </c>
      <c r="AD382" s="129"/>
      <c r="AE382" s="129">
        <v>0.0</v>
      </c>
      <c r="AF382" s="129">
        <v>2568.8</v>
      </c>
      <c r="AG382" s="132">
        <v>0.0</v>
      </c>
      <c r="AH382" s="130">
        <f t="shared" si="4"/>
        <v>2568.8</v>
      </c>
      <c r="AI382" s="131"/>
      <c r="AJ382" s="129">
        <v>4.75</v>
      </c>
      <c r="AK382" s="129">
        <v>103.0</v>
      </c>
      <c r="AL382" s="129"/>
      <c r="AM382" s="129">
        <v>150.09</v>
      </c>
      <c r="AN382" s="129">
        <v>3.0</v>
      </c>
      <c r="AO382" s="129"/>
      <c r="AP382" s="129"/>
      <c r="AQ382" s="129"/>
      <c r="AR382" s="129"/>
      <c r="AS382" s="130">
        <f t="shared" si="5"/>
        <v>260.84</v>
      </c>
      <c r="AT382" s="130">
        <f t="shared" si="6"/>
        <v>2829.64</v>
      </c>
    </row>
    <row r="383" ht="15.75" customHeight="1">
      <c r="A383" s="122" t="s">
        <v>116</v>
      </c>
      <c r="B383" s="124" t="s">
        <v>57</v>
      </c>
      <c r="C383" s="123">
        <v>6381586.0</v>
      </c>
      <c r="D383" s="123" t="s">
        <v>117</v>
      </c>
      <c r="E383" s="124" t="s">
        <v>58</v>
      </c>
      <c r="F383" s="124"/>
      <c r="G383" s="129">
        <v>135.0</v>
      </c>
      <c r="H383" s="129"/>
      <c r="I383" s="129"/>
      <c r="J383" s="129">
        <v>52308.0</v>
      </c>
      <c r="K383" s="129">
        <v>3138.48</v>
      </c>
      <c r="L383" s="126">
        <v>0.07</v>
      </c>
      <c r="M383" s="129">
        <v>50.0</v>
      </c>
      <c r="N383" s="130">
        <f t="shared" si="1"/>
        <v>3188.48</v>
      </c>
      <c r="O383" s="131"/>
      <c r="P383" s="129"/>
      <c r="Q383" s="129"/>
      <c r="R383" s="129">
        <v>77.25</v>
      </c>
      <c r="S383" s="129">
        <v>2.0</v>
      </c>
      <c r="T383" s="129">
        <v>28.0</v>
      </c>
      <c r="U383" s="129">
        <v>32.5</v>
      </c>
      <c r="V383" s="129">
        <v>3.0</v>
      </c>
      <c r="W383" s="129">
        <v>10.6</v>
      </c>
      <c r="X383" s="129"/>
      <c r="Y383" s="130">
        <f t="shared" si="2"/>
        <v>153.35</v>
      </c>
      <c r="Z383" s="130">
        <f t="shared" si="3"/>
        <v>3476.83</v>
      </c>
      <c r="AA383" s="131"/>
      <c r="AB383" s="129"/>
      <c r="AC383" s="129"/>
      <c r="AD383" s="129"/>
      <c r="AE383" s="129">
        <v>0.0</v>
      </c>
      <c r="AF383" s="129"/>
      <c r="AG383" s="132">
        <v>0.0</v>
      </c>
      <c r="AH383" s="130" t="str">
        <f t="shared" si="4"/>
        <v/>
      </c>
      <c r="AI383" s="131"/>
      <c r="AJ383" s="129">
        <v>4.75</v>
      </c>
      <c r="AK383" s="129">
        <v>74.0</v>
      </c>
      <c r="AL383" s="129"/>
      <c r="AM383" s="129">
        <v>80.1</v>
      </c>
      <c r="AN383" s="129">
        <v>3.0</v>
      </c>
      <c r="AO383" s="129"/>
      <c r="AP383" s="129"/>
      <c r="AQ383" s="129"/>
      <c r="AR383" s="129"/>
      <c r="AS383" s="130">
        <f t="shared" si="5"/>
        <v>161.85</v>
      </c>
      <c r="AT383" s="130">
        <f t="shared" si="6"/>
        <v>161.85</v>
      </c>
    </row>
    <row r="384" ht="15.75" customHeight="1">
      <c r="A384" s="122" t="s">
        <v>116</v>
      </c>
      <c r="B384" s="124" t="s">
        <v>57</v>
      </c>
      <c r="C384" s="123">
        <v>6383959.0</v>
      </c>
      <c r="D384" s="123" t="s">
        <v>106</v>
      </c>
      <c r="E384" s="124" t="s">
        <v>58</v>
      </c>
      <c r="F384" s="124"/>
      <c r="G384" s="129">
        <v>145.0</v>
      </c>
      <c r="H384" s="129"/>
      <c r="I384" s="129">
        <v>51500.0</v>
      </c>
      <c r="J384" s="129">
        <v>29090.0</v>
      </c>
      <c r="K384" s="129">
        <v>1745.4</v>
      </c>
      <c r="L384" s="126">
        <v>0.07</v>
      </c>
      <c r="M384" s="129">
        <v>50.0</v>
      </c>
      <c r="N384" s="130">
        <f t="shared" si="1"/>
        <v>1795.4</v>
      </c>
      <c r="O384" s="131"/>
      <c r="P384" s="129">
        <v>225.0</v>
      </c>
      <c r="Q384" s="129"/>
      <c r="R384" s="129">
        <v>77.25</v>
      </c>
      <c r="S384" s="129"/>
      <c r="T384" s="129">
        <v>28.0</v>
      </c>
      <c r="U384" s="129">
        <v>32.5</v>
      </c>
      <c r="V384" s="129">
        <v>3.0</v>
      </c>
      <c r="W384" s="129">
        <v>10.6</v>
      </c>
      <c r="X384" s="129"/>
      <c r="Y384" s="130">
        <f t="shared" si="2"/>
        <v>376.35</v>
      </c>
      <c r="Z384" s="130">
        <f t="shared" si="3"/>
        <v>2316.75</v>
      </c>
      <c r="AA384" s="131"/>
      <c r="AB384" s="129"/>
      <c r="AC384" s="129">
        <v>28945.0</v>
      </c>
      <c r="AD384" s="129"/>
      <c r="AE384" s="129">
        <v>0.0</v>
      </c>
      <c r="AF384" s="129">
        <v>1786.7</v>
      </c>
      <c r="AG384" s="132">
        <v>0.0</v>
      </c>
      <c r="AH384" s="130">
        <f t="shared" si="4"/>
        <v>1786.7</v>
      </c>
      <c r="AI384" s="131"/>
      <c r="AJ384" s="129">
        <v>4.75</v>
      </c>
      <c r="AK384" s="129">
        <v>93.0</v>
      </c>
      <c r="AL384" s="129"/>
      <c r="AM384" s="129">
        <v>115.93</v>
      </c>
      <c r="AN384" s="129">
        <v>3.0</v>
      </c>
      <c r="AO384" s="129"/>
      <c r="AP384" s="129"/>
      <c r="AQ384" s="129"/>
      <c r="AR384" s="129"/>
      <c r="AS384" s="130">
        <f t="shared" si="5"/>
        <v>216.68</v>
      </c>
      <c r="AT384" s="130">
        <f t="shared" si="6"/>
        <v>2003.38</v>
      </c>
    </row>
    <row r="385" ht="15.75" customHeight="1">
      <c r="A385" s="122" t="s">
        <v>116</v>
      </c>
      <c r="B385" s="124" t="s">
        <v>57</v>
      </c>
      <c r="C385" s="123">
        <v>6044520.0</v>
      </c>
      <c r="D385" s="123" t="s">
        <v>83</v>
      </c>
      <c r="E385" s="124" t="s">
        <v>58</v>
      </c>
      <c r="F385" s="124"/>
      <c r="G385" s="129">
        <v>119.0</v>
      </c>
      <c r="H385" s="129"/>
      <c r="I385" s="129">
        <v>24500.0</v>
      </c>
      <c r="J385" s="129">
        <v>24651.0</v>
      </c>
      <c r="K385" s="129"/>
      <c r="L385" s="126">
        <v>0.0</v>
      </c>
      <c r="M385" s="129"/>
      <c r="N385" s="130">
        <f t="shared" si="1"/>
        <v>0</v>
      </c>
      <c r="O385" s="131"/>
      <c r="P385" s="129"/>
      <c r="Q385" s="129"/>
      <c r="R385" s="129">
        <v>85.25</v>
      </c>
      <c r="S385" s="129">
        <v>2.0</v>
      </c>
      <c r="T385" s="129"/>
      <c r="U385" s="129"/>
      <c r="V385" s="129">
        <v>3.0</v>
      </c>
      <c r="W385" s="129">
        <v>10.6</v>
      </c>
      <c r="X385" s="129">
        <v>7.35</v>
      </c>
      <c r="Y385" s="130">
        <f t="shared" si="2"/>
        <v>108.2</v>
      </c>
      <c r="Z385" s="130">
        <f t="shared" si="3"/>
        <v>227.2</v>
      </c>
      <c r="AA385" s="131"/>
      <c r="AB385" s="129"/>
      <c r="AC385" s="129"/>
      <c r="AD385" s="129"/>
      <c r="AE385" s="129">
        <v>0.0</v>
      </c>
      <c r="AF385" s="129"/>
      <c r="AG385" s="132">
        <v>0.0</v>
      </c>
      <c r="AH385" s="130" t="str">
        <f t="shared" si="4"/>
        <v/>
      </c>
      <c r="AI385" s="131"/>
      <c r="AJ385" s="129">
        <v>4.75</v>
      </c>
      <c r="AK385" s="129">
        <v>103.0</v>
      </c>
      <c r="AL385" s="129"/>
      <c r="AM385" s="129">
        <v>1.6</v>
      </c>
      <c r="AN385" s="129">
        <v>3.0</v>
      </c>
      <c r="AO385" s="129"/>
      <c r="AP385" s="129"/>
      <c r="AQ385" s="129"/>
      <c r="AR385" s="129"/>
      <c r="AS385" s="130">
        <f t="shared" si="5"/>
        <v>112.35</v>
      </c>
      <c r="AT385" s="130">
        <f t="shared" si="6"/>
        <v>112.35</v>
      </c>
    </row>
    <row r="386" ht="15.75" customHeight="1">
      <c r="A386" s="122" t="s">
        <v>116</v>
      </c>
      <c r="B386" s="124" t="s">
        <v>57</v>
      </c>
      <c r="C386" s="123">
        <v>5336945.0</v>
      </c>
      <c r="D386" s="123" t="s">
        <v>118</v>
      </c>
      <c r="E386" s="124" t="s">
        <v>58</v>
      </c>
      <c r="F386" s="124"/>
      <c r="G386" s="129">
        <v>135.0</v>
      </c>
      <c r="H386" s="129"/>
      <c r="I386" s="129">
        <v>32000.0</v>
      </c>
      <c r="J386" s="129">
        <v>147863.6</v>
      </c>
      <c r="K386" s="129">
        <v>8871.82</v>
      </c>
      <c r="L386" s="126">
        <v>0.065</v>
      </c>
      <c r="M386" s="129">
        <v>25.0</v>
      </c>
      <c r="N386" s="130">
        <f t="shared" si="1"/>
        <v>8896.82</v>
      </c>
      <c r="O386" s="131"/>
      <c r="P386" s="129"/>
      <c r="Q386" s="129"/>
      <c r="R386" s="129">
        <v>77.25</v>
      </c>
      <c r="S386" s="129">
        <v>2.0</v>
      </c>
      <c r="T386" s="129"/>
      <c r="U386" s="129"/>
      <c r="V386" s="129">
        <v>3.0</v>
      </c>
      <c r="W386" s="129">
        <v>10.6</v>
      </c>
      <c r="X386" s="129">
        <v>7.35</v>
      </c>
      <c r="Y386" s="130">
        <f t="shared" si="2"/>
        <v>100.2</v>
      </c>
      <c r="Z386" s="130">
        <f t="shared" si="3"/>
        <v>9132.02</v>
      </c>
      <c r="AA386" s="131"/>
      <c r="AB386" s="129"/>
      <c r="AC386" s="129">
        <v>125560.0</v>
      </c>
      <c r="AD386" s="129"/>
      <c r="AE386" s="129">
        <v>0.0</v>
      </c>
      <c r="AF386" s="129"/>
      <c r="AG386" s="132">
        <v>0.0</v>
      </c>
      <c r="AH386" s="130" t="str">
        <f t="shared" si="4"/>
        <v/>
      </c>
      <c r="AI386" s="131"/>
      <c r="AJ386" s="129">
        <v>4.75</v>
      </c>
      <c r="AK386" s="129">
        <v>95.0</v>
      </c>
      <c r="AL386" s="129"/>
      <c r="AM386" s="129">
        <v>1.6</v>
      </c>
      <c r="AN386" s="129">
        <v>3.0</v>
      </c>
      <c r="AO386" s="129"/>
      <c r="AP386" s="129"/>
      <c r="AQ386" s="129"/>
      <c r="AR386" s="129"/>
      <c r="AS386" s="130">
        <f t="shared" si="5"/>
        <v>104.35</v>
      </c>
      <c r="AT386" s="130">
        <f t="shared" si="6"/>
        <v>104.35</v>
      </c>
    </row>
    <row r="387" ht="15.75" customHeight="1">
      <c r="A387" s="122" t="s">
        <v>116</v>
      </c>
      <c r="B387" s="124" t="s">
        <v>57</v>
      </c>
      <c r="C387" s="123">
        <v>6210867.0</v>
      </c>
      <c r="D387" s="123" t="s">
        <v>117</v>
      </c>
      <c r="E387" s="124" t="s">
        <v>58</v>
      </c>
      <c r="F387" s="124"/>
      <c r="G387" s="129">
        <v>135.0</v>
      </c>
      <c r="H387" s="129"/>
      <c r="I387" s="129"/>
      <c r="J387" s="129">
        <v>34535.0</v>
      </c>
      <c r="K387" s="129">
        <v>2072.1</v>
      </c>
      <c r="L387" s="126">
        <v>0.07</v>
      </c>
      <c r="M387" s="129">
        <v>50.0</v>
      </c>
      <c r="N387" s="130">
        <f t="shared" si="1"/>
        <v>2122.1</v>
      </c>
      <c r="O387" s="131"/>
      <c r="P387" s="129"/>
      <c r="Q387" s="129"/>
      <c r="R387" s="129">
        <v>77.25</v>
      </c>
      <c r="S387" s="129">
        <v>2.0</v>
      </c>
      <c r="T387" s="129"/>
      <c r="U387" s="129"/>
      <c r="V387" s="129">
        <v>3.0</v>
      </c>
      <c r="W387" s="129">
        <v>10.6</v>
      </c>
      <c r="X387" s="129">
        <v>7.35</v>
      </c>
      <c r="Y387" s="130">
        <f t="shared" si="2"/>
        <v>100.2</v>
      </c>
      <c r="Z387" s="130">
        <f t="shared" si="3"/>
        <v>2357.3</v>
      </c>
      <c r="AA387" s="131"/>
      <c r="AB387" s="129"/>
      <c r="AC387" s="129"/>
      <c r="AD387" s="129"/>
      <c r="AE387" s="129">
        <v>0.0</v>
      </c>
      <c r="AF387" s="129"/>
      <c r="AG387" s="132">
        <v>0.0</v>
      </c>
      <c r="AH387" s="130" t="str">
        <f t="shared" si="4"/>
        <v/>
      </c>
      <c r="AI387" s="131"/>
      <c r="AJ387" s="129">
        <v>4.75</v>
      </c>
      <c r="AK387" s="129">
        <v>74.0</v>
      </c>
      <c r="AL387" s="129"/>
      <c r="AM387" s="129">
        <v>30.1</v>
      </c>
      <c r="AN387" s="129">
        <v>3.0</v>
      </c>
      <c r="AO387" s="129"/>
      <c r="AP387" s="129"/>
      <c r="AQ387" s="129"/>
      <c r="AR387" s="129"/>
      <c r="AS387" s="130">
        <f t="shared" si="5"/>
        <v>111.85</v>
      </c>
      <c r="AT387" s="130">
        <f t="shared" si="6"/>
        <v>111.85</v>
      </c>
    </row>
    <row r="388" ht="15.75" customHeight="1">
      <c r="A388" s="122" t="s">
        <v>116</v>
      </c>
      <c r="B388" s="124" t="s">
        <v>57</v>
      </c>
      <c r="C388" s="123">
        <v>6247150.0</v>
      </c>
      <c r="D388" s="123" t="s">
        <v>112</v>
      </c>
      <c r="E388" s="124" t="s">
        <v>58</v>
      </c>
      <c r="F388" s="124"/>
      <c r="G388" s="129">
        <v>85.0</v>
      </c>
      <c r="H388" s="129"/>
      <c r="I388" s="129">
        <v>25000.0</v>
      </c>
      <c r="J388" s="129">
        <v>16290.0</v>
      </c>
      <c r="K388" s="129">
        <v>977.44</v>
      </c>
      <c r="L388" s="126">
        <v>0.07</v>
      </c>
      <c r="M388" s="129">
        <v>50.0</v>
      </c>
      <c r="N388" s="130">
        <f t="shared" si="1"/>
        <v>1027.44</v>
      </c>
      <c r="O388" s="131"/>
      <c r="P388" s="129"/>
      <c r="Q388" s="129"/>
      <c r="R388" s="129">
        <v>85.25</v>
      </c>
      <c r="S388" s="129"/>
      <c r="T388" s="129"/>
      <c r="U388" s="129"/>
      <c r="V388" s="129">
        <v>3.0</v>
      </c>
      <c r="W388" s="129">
        <v>10.6</v>
      </c>
      <c r="X388" s="129">
        <v>7.35</v>
      </c>
      <c r="Y388" s="130">
        <f t="shared" si="2"/>
        <v>106.2</v>
      </c>
      <c r="Z388" s="130">
        <f t="shared" si="3"/>
        <v>1218.64</v>
      </c>
      <c r="AA388" s="131"/>
      <c r="AB388" s="129"/>
      <c r="AC388" s="129">
        <v>15987.0</v>
      </c>
      <c r="AD388" s="129">
        <v>41291.0</v>
      </c>
      <c r="AE388" s="129">
        <v>0.0</v>
      </c>
      <c r="AF388" s="129">
        <v>1009.22</v>
      </c>
      <c r="AG388" s="132">
        <v>0.0</v>
      </c>
      <c r="AH388" s="130">
        <f t="shared" si="4"/>
        <v>1009.22</v>
      </c>
      <c r="AI388" s="131"/>
      <c r="AJ388" s="129">
        <v>4.75</v>
      </c>
      <c r="AK388" s="129">
        <v>101.0</v>
      </c>
      <c r="AL388" s="129"/>
      <c r="AM388" s="129">
        <v>1.6</v>
      </c>
      <c r="AN388" s="129">
        <v>3.0</v>
      </c>
      <c r="AO388" s="129"/>
      <c r="AP388" s="129"/>
      <c r="AQ388" s="129"/>
      <c r="AR388" s="129"/>
      <c r="AS388" s="130">
        <f t="shared" si="5"/>
        <v>110.35</v>
      </c>
      <c r="AT388" s="130">
        <f t="shared" si="6"/>
        <v>1119.57</v>
      </c>
    </row>
    <row r="389" ht="15.75" customHeight="1">
      <c r="A389" s="122" t="s">
        <v>116</v>
      </c>
      <c r="B389" s="124" t="s">
        <v>57</v>
      </c>
      <c r="C389" s="123">
        <v>6289019.0</v>
      </c>
      <c r="D389" s="123" t="s">
        <v>119</v>
      </c>
      <c r="E389" s="124" t="s">
        <v>58</v>
      </c>
      <c r="F389" s="124"/>
      <c r="G389" s="129">
        <v>130.0</v>
      </c>
      <c r="H389" s="129"/>
      <c r="I389" s="129">
        <v>35313.0</v>
      </c>
      <c r="J389" s="129">
        <v>40091.0</v>
      </c>
      <c r="K389" s="129">
        <v>2405.46</v>
      </c>
      <c r="L389" s="126">
        <v>0.075</v>
      </c>
      <c r="M389" s="129">
        <v>75.0</v>
      </c>
      <c r="N389" s="130">
        <f t="shared" si="1"/>
        <v>2480.46</v>
      </c>
      <c r="O389" s="131"/>
      <c r="P389" s="129"/>
      <c r="Q389" s="129"/>
      <c r="R389" s="129">
        <v>77.25</v>
      </c>
      <c r="S389" s="129">
        <v>2.0</v>
      </c>
      <c r="T389" s="129"/>
      <c r="U389" s="129"/>
      <c r="V389" s="129">
        <v>3.0</v>
      </c>
      <c r="W389" s="129">
        <v>10.6</v>
      </c>
      <c r="X389" s="129">
        <v>7.35</v>
      </c>
      <c r="Y389" s="130">
        <f t="shared" si="2"/>
        <v>100.2</v>
      </c>
      <c r="Z389" s="130">
        <f t="shared" si="3"/>
        <v>2710.66</v>
      </c>
      <c r="AA389" s="131"/>
      <c r="AB389" s="129"/>
      <c r="AC389" s="129">
        <v>39744.0</v>
      </c>
      <c r="AD389" s="129"/>
      <c r="AE389" s="129">
        <v>0.0</v>
      </c>
      <c r="AF389" s="129">
        <v>2459.64</v>
      </c>
      <c r="AG389" s="132">
        <v>0.0</v>
      </c>
      <c r="AH389" s="130">
        <f t="shared" si="4"/>
        <v>2459.64</v>
      </c>
      <c r="AI389" s="131"/>
      <c r="AJ389" s="129">
        <v>4.75</v>
      </c>
      <c r="AK389" s="129">
        <v>95.0</v>
      </c>
      <c r="AL389" s="129"/>
      <c r="AM389" s="129">
        <v>1.6</v>
      </c>
      <c r="AN389" s="129">
        <v>3.0</v>
      </c>
      <c r="AO389" s="129"/>
      <c r="AP389" s="129"/>
      <c r="AQ389" s="129"/>
      <c r="AR389" s="129"/>
      <c r="AS389" s="130">
        <f t="shared" si="5"/>
        <v>104.35</v>
      </c>
      <c r="AT389" s="130">
        <f t="shared" si="6"/>
        <v>2563.99</v>
      </c>
    </row>
    <row r="390" ht="15.75" customHeight="1">
      <c r="A390" s="122" t="s">
        <v>116</v>
      </c>
      <c r="B390" s="124" t="s">
        <v>57</v>
      </c>
      <c r="C390" s="123">
        <v>6380839.0</v>
      </c>
      <c r="D390" s="123" t="s">
        <v>117</v>
      </c>
      <c r="E390" s="124" t="s">
        <v>58</v>
      </c>
      <c r="F390" s="124"/>
      <c r="G390" s="129">
        <v>135.0</v>
      </c>
      <c r="H390" s="129"/>
      <c r="I390" s="129"/>
      <c r="J390" s="129">
        <v>45742.5</v>
      </c>
      <c r="K390" s="129">
        <v>2744.55</v>
      </c>
      <c r="L390" s="126">
        <v>0.07</v>
      </c>
      <c r="M390" s="129">
        <v>50.0</v>
      </c>
      <c r="N390" s="130">
        <f t="shared" si="1"/>
        <v>2794.55</v>
      </c>
      <c r="O390" s="131"/>
      <c r="P390" s="129"/>
      <c r="Q390" s="129"/>
      <c r="R390" s="129">
        <v>77.25</v>
      </c>
      <c r="S390" s="129">
        <v>2.0</v>
      </c>
      <c r="T390" s="129"/>
      <c r="U390" s="129"/>
      <c r="V390" s="129">
        <v>3.0</v>
      </c>
      <c r="W390" s="129">
        <v>10.6</v>
      </c>
      <c r="X390" s="129">
        <v>7.35</v>
      </c>
      <c r="Y390" s="130">
        <f t="shared" si="2"/>
        <v>100.2</v>
      </c>
      <c r="Z390" s="130">
        <f t="shared" si="3"/>
        <v>3029.75</v>
      </c>
      <c r="AA390" s="131"/>
      <c r="AB390" s="129"/>
      <c r="AC390" s="129"/>
      <c r="AD390" s="129"/>
      <c r="AE390" s="129">
        <v>0.0</v>
      </c>
      <c r="AF390" s="129"/>
      <c r="AG390" s="132">
        <v>0.0</v>
      </c>
      <c r="AH390" s="130" t="str">
        <f t="shared" si="4"/>
        <v/>
      </c>
      <c r="AI390" s="131"/>
      <c r="AJ390" s="129">
        <v>4.75</v>
      </c>
      <c r="AK390" s="129">
        <v>74.0</v>
      </c>
      <c r="AL390" s="129"/>
      <c r="AM390" s="129">
        <v>87.23</v>
      </c>
      <c r="AN390" s="129">
        <v>3.0</v>
      </c>
      <c r="AO390" s="129"/>
      <c r="AP390" s="129"/>
      <c r="AQ390" s="129"/>
      <c r="AR390" s="129"/>
      <c r="AS390" s="130">
        <f t="shared" si="5"/>
        <v>168.98</v>
      </c>
      <c r="AT390" s="130">
        <f t="shared" si="6"/>
        <v>168.98</v>
      </c>
    </row>
    <row r="391" ht="15.75" customHeight="1">
      <c r="A391" s="122" t="s">
        <v>116</v>
      </c>
      <c r="B391" s="124" t="s">
        <v>57</v>
      </c>
      <c r="C391" s="123">
        <v>6463537.0</v>
      </c>
      <c r="D391" s="123" t="s">
        <v>113</v>
      </c>
      <c r="E391" s="124" t="s">
        <v>58</v>
      </c>
      <c r="F391" s="124"/>
      <c r="G391" s="129">
        <v>119.0</v>
      </c>
      <c r="H391" s="129"/>
      <c r="I391" s="129">
        <v>15500.0</v>
      </c>
      <c r="J391" s="129">
        <v>18557.0</v>
      </c>
      <c r="K391" s="129"/>
      <c r="L391" s="126">
        <v>0.0</v>
      </c>
      <c r="M391" s="129"/>
      <c r="N391" s="130">
        <f t="shared" si="1"/>
        <v>0</v>
      </c>
      <c r="O391" s="131"/>
      <c r="P391" s="129"/>
      <c r="Q391" s="129"/>
      <c r="R391" s="129">
        <v>77.25</v>
      </c>
      <c r="S391" s="129">
        <v>2.0</v>
      </c>
      <c r="T391" s="129"/>
      <c r="U391" s="129"/>
      <c r="V391" s="129">
        <v>3.0</v>
      </c>
      <c r="W391" s="129">
        <v>10.6</v>
      </c>
      <c r="X391" s="129">
        <v>7.35</v>
      </c>
      <c r="Y391" s="130">
        <f t="shared" si="2"/>
        <v>100.2</v>
      </c>
      <c r="Z391" s="130">
        <f t="shared" si="3"/>
        <v>219.2</v>
      </c>
      <c r="AA391" s="131"/>
      <c r="AB391" s="129"/>
      <c r="AC391" s="129"/>
      <c r="AD391" s="129"/>
      <c r="AE391" s="129">
        <v>0.0</v>
      </c>
      <c r="AF391" s="129"/>
      <c r="AG391" s="132">
        <v>0.0</v>
      </c>
      <c r="AH391" s="130" t="str">
        <f t="shared" si="4"/>
        <v/>
      </c>
      <c r="AI391" s="131"/>
      <c r="AJ391" s="129">
        <v>4.75</v>
      </c>
      <c r="AK391" s="129">
        <v>95.0</v>
      </c>
      <c r="AL391" s="129"/>
      <c r="AM391" s="129">
        <v>43.1</v>
      </c>
      <c r="AN391" s="129">
        <v>3.0</v>
      </c>
      <c r="AO391" s="129"/>
      <c r="AP391" s="129"/>
      <c r="AQ391" s="129"/>
      <c r="AR391" s="129"/>
      <c r="AS391" s="130">
        <f t="shared" si="5"/>
        <v>145.85</v>
      </c>
      <c r="AT391" s="130">
        <f t="shared" si="6"/>
        <v>145.85</v>
      </c>
    </row>
    <row r="392" ht="15.75" customHeight="1">
      <c r="A392" s="122" t="s">
        <v>116</v>
      </c>
      <c r="B392" s="124" t="s">
        <v>57</v>
      </c>
      <c r="C392" s="123">
        <v>5866344.0</v>
      </c>
      <c r="D392" s="123" t="s">
        <v>114</v>
      </c>
      <c r="E392" s="124" t="s">
        <v>58</v>
      </c>
      <c r="F392" s="124"/>
      <c r="G392" s="129">
        <v>125.0</v>
      </c>
      <c r="H392" s="129"/>
      <c r="I392" s="129">
        <v>24000.0</v>
      </c>
      <c r="J392" s="129">
        <v>29299.0</v>
      </c>
      <c r="K392" s="129">
        <v>1757.94</v>
      </c>
      <c r="L392" s="126">
        <v>0.07</v>
      </c>
      <c r="M392" s="129">
        <v>50.0</v>
      </c>
      <c r="N392" s="130">
        <f t="shared" si="1"/>
        <v>1807.94</v>
      </c>
      <c r="O392" s="131"/>
      <c r="P392" s="129"/>
      <c r="Q392" s="129"/>
      <c r="R392" s="129">
        <v>85.25</v>
      </c>
      <c r="S392" s="129">
        <v>2.0</v>
      </c>
      <c r="T392" s="129">
        <v>28.0</v>
      </c>
      <c r="U392" s="129">
        <v>118.0</v>
      </c>
      <c r="V392" s="129">
        <v>3.0</v>
      </c>
      <c r="W392" s="129">
        <v>10.6</v>
      </c>
      <c r="X392" s="129"/>
      <c r="Y392" s="130">
        <f t="shared" si="2"/>
        <v>246.85</v>
      </c>
      <c r="Z392" s="130">
        <f t="shared" si="3"/>
        <v>2179.79</v>
      </c>
      <c r="AA392" s="131"/>
      <c r="AB392" s="129"/>
      <c r="AC392" s="129"/>
      <c r="AD392" s="129"/>
      <c r="AE392" s="129">
        <v>28500.0</v>
      </c>
      <c r="AF392" s="129">
        <v>1760.0</v>
      </c>
      <c r="AG392" s="132">
        <v>0.0</v>
      </c>
      <c r="AH392" s="130">
        <f t="shared" si="4"/>
        <v>1760</v>
      </c>
      <c r="AI392" s="131"/>
      <c r="AJ392" s="129">
        <v>4.75</v>
      </c>
      <c r="AK392" s="129">
        <v>103.0</v>
      </c>
      <c r="AL392" s="129">
        <v>115.93</v>
      </c>
      <c r="AM392" s="129"/>
      <c r="AN392" s="129">
        <v>3.0</v>
      </c>
      <c r="AO392" s="129"/>
      <c r="AP392" s="129"/>
      <c r="AQ392" s="129"/>
      <c r="AR392" s="129"/>
      <c r="AS392" s="130">
        <f t="shared" si="5"/>
        <v>226.68</v>
      </c>
      <c r="AT392" s="130">
        <f t="shared" si="6"/>
        <v>1986.68</v>
      </c>
    </row>
    <row r="393" ht="15.75" customHeight="1">
      <c r="A393" s="122" t="s">
        <v>116</v>
      </c>
      <c r="B393" s="124" t="s">
        <v>57</v>
      </c>
      <c r="C393" s="123">
        <v>5938905.0</v>
      </c>
      <c r="D393" s="123" t="s">
        <v>98</v>
      </c>
      <c r="E393" s="124" t="s">
        <v>58</v>
      </c>
      <c r="F393" s="124"/>
      <c r="G393" s="129">
        <v>145.0</v>
      </c>
      <c r="H393" s="129"/>
      <c r="I393" s="129">
        <v>15500.0</v>
      </c>
      <c r="J393" s="129">
        <v>14999.0</v>
      </c>
      <c r="K393" s="129">
        <v>899.94</v>
      </c>
      <c r="L393" s="126">
        <v>0.07</v>
      </c>
      <c r="M393" s="129">
        <v>50.0</v>
      </c>
      <c r="N393" s="130">
        <f t="shared" si="1"/>
        <v>949.94</v>
      </c>
      <c r="O393" s="131"/>
      <c r="P393" s="129"/>
      <c r="Q393" s="129"/>
      <c r="R393" s="129">
        <v>85.25</v>
      </c>
      <c r="S393" s="129">
        <v>2.0</v>
      </c>
      <c r="T393" s="129">
        <v>28.0</v>
      </c>
      <c r="U393" s="129">
        <v>103.0</v>
      </c>
      <c r="V393" s="129">
        <v>3.0</v>
      </c>
      <c r="W393" s="129">
        <v>10.6</v>
      </c>
      <c r="X393" s="129"/>
      <c r="Y393" s="130">
        <f t="shared" si="2"/>
        <v>231.85</v>
      </c>
      <c r="Z393" s="130">
        <f t="shared" si="3"/>
        <v>1326.79</v>
      </c>
      <c r="AA393" s="131"/>
      <c r="AB393" s="129"/>
      <c r="AC393" s="129"/>
      <c r="AD393" s="129"/>
      <c r="AE393" s="129">
        <v>0.0</v>
      </c>
      <c r="AF393" s="129"/>
      <c r="AG393" s="132">
        <v>0.0</v>
      </c>
      <c r="AH393" s="130" t="str">
        <f t="shared" si="4"/>
        <v/>
      </c>
      <c r="AI393" s="131"/>
      <c r="AJ393" s="129">
        <v>4.75</v>
      </c>
      <c r="AK393" s="129">
        <v>103.0</v>
      </c>
      <c r="AL393" s="129"/>
      <c r="AM393" s="129">
        <v>105.77</v>
      </c>
      <c r="AN393" s="129">
        <v>3.0</v>
      </c>
      <c r="AO393" s="129"/>
      <c r="AP393" s="129"/>
      <c r="AQ393" s="129"/>
      <c r="AR393" s="129"/>
      <c r="AS393" s="130">
        <f t="shared" si="5"/>
        <v>216.52</v>
      </c>
      <c r="AT393" s="130">
        <f t="shared" si="6"/>
        <v>216.52</v>
      </c>
    </row>
    <row r="394" ht="15.75" customHeight="1">
      <c r="A394" s="122" t="s">
        <v>116</v>
      </c>
      <c r="B394" s="124" t="s">
        <v>57</v>
      </c>
      <c r="C394" s="123">
        <v>6171866.0</v>
      </c>
      <c r="D394" s="123" t="s">
        <v>106</v>
      </c>
      <c r="E394" s="124" t="s">
        <v>58</v>
      </c>
      <c r="F394" s="124"/>
      <c r="G394" s="129">
        <v>85.0</v>
      </c>
      <c r="H394" s="129"/>
      <c r="I394" s="129">
        <v>18000.0</v>
      </c>
      <c r="J394" s="129">
        <v>67303.6</v>
      </c>
      <c r="K394" s="129">
        <v>4038.22</v>
      </c>
      <c r="L394" s="126">
        <v>0.07</v>
      </c>
      <c r="M394" s="129">
        <v>50.0</v>
      </c>
      <c r="N394" s="130">
        <f t="shared" si="1"/>
        <v>4088.22</v>
      </c>
      <c r="O394" s="131"/>
      <c r="P394" s="129">
        <v>225.0</v>
      </c>
      <c r="Q394" s="129"/>
      <c r="R394" s="129">
        <v>77.25</v>
      </c>
      <c r="S394" s="129"/>
      <c r="T394" s="129">
        <v>28.0</v>
      </c>
      <c r="U394" s="129">
        <v>32.5</v>
      </c>
      <c r="V394" s="129">
        <v>3.0</v>
      </c>
      <c r="W394" s="129">
        <v>10.6</v>
      </c>
      <c r="X394" s="129"/>
      <c r="Y394" s="130">
        <f t="shared" si="2"/>
        <v>376.35</v>
      </c>
      <c r="Z394" s="130">
        <f t="shared" si="3"/>
        <v>4549.57</v>
      </c>
      <c r="AA394" s="131"/>
      <c r="AB394" s="129"/>
      <c r="AC394" s="129"/>
      <c r="AD394" s="129"/>
      <c r="AE394" s="129">
        <v>0.0</v>
      </c>
      <c r="AF394" s="129">
        <v>4038.9</v>
      </c>
      <c r="AG394" s="132">
        <v>0.0</v>
      </c>
      <c r="AH394" s="130">
        <f t="shared" si="4"/>
        <v>4038.9</v>
      </c>
      <c r="AI394" s="131"/>
      <c r="AJ394" s="129">
        <v>4.75</v>
      </c>
      <c r="AK394" s="129">
        <v>93.0</v>
      </c>
      <c r="AL394" s="129">
        <v>225.0</v>
      </c>
      <c r="AM394" s="129">
        <v>71.1</v>
      </c>
      <c r="AN394" s="129">
        <v>3.0</v>
      </c>
      <c r="AO394" s="129"/>
      <c r="AP394" s="129"/>
      <c r="AQ394" s="129"/>
      <c r="AR394" s="129"/>
      <c r="AS394" s="130">
        <f t="shared" si="5"/>
        <v>396.85</v>
      </c>
      <c r="AT394" s="130">
        <f t="shared" si="6"/>
        <v>4435.75</v>
      </c>
    </row>
    <row r="395" ht="15.75" customHeight="1">
      <c r="A395" s="122" t="s">
        <v>116</v>
      </c>
      <c r="B395" s="124" t="s">
        <v>57</v>
      </c>
      <c r="C395" s="123">
        <v>6219270.0</v>
      </c>
      <c r="D395" s="123" t="s">
        <v>101</v>
      </c>
      <c r="E395" s="124" t="s">
        <v>58</v>
      </c>
      <c r="F395" s="124"/>
      <c r="G395" s="129">
        <v>50.0</v>
      </c>
      <c r="H395" s="129"/>
      <c r="I395" s="129"/>
      <c r="J395" s="129">
        <v>69122.85</v>
      </c>
      <c r="K395" s="129">
        <v>4147.37</v>
      </c>
      <c r="L395" s="126">
        <v>0.065</v>
      </c>
      <c r="M395" s="129">
        <v>25.0</v>
      </c>
      <c r="N395" s="130">
        <f t="shared" si="1"/>
        <v>4172.37</v>
      </c>
      <c r="O395" s="131"/>
      <c r="P395" s="129"/>
      <c r="Q395" s="129"/>
      <c r="R395" s="129">
        <v>77.25</v>
      </c>
      <c r="S395" s="129">
        <v>2.0</v>
      </c>
      <c r="T395" s="129">
        <v>28.0</v>
      </c>
      <c r="U395" s="129">
        <v>32.5</v>
      </c>
      <c r="V395" s="129">
        <v>3.0</v>
      </c>
      <c r="W395" s="129">
        <v>10.6</v>
      </c>
      <c r="X395" s="129"/>
      <c r="Y395" s="130">
        <f t="shared" si="2"/>
        <v>153.35</v>
      </c>
      <c r="Z395" s="130">
        <f t="shared" si="3"/>
        <v>4375.72</v>
      </c>
      <c r="AA395" s="131"/>
      <c r="AB395" s="129"/>
      <c r="AC395" s="129"/>
      <c r="AD395" s="129"/>
      <c r="AE395" s="129">
        <v>0.0</v>
      </c>
      <c r="AF395" s="129"/>
      <c r="AG395" s="132">
        <v>0.0</v>
      </c>
      <c r="AH395" s="130" t="str">
        <f t="shared" si="4"/>
        <v/>
      </c>
      <c r="AI395" s="131"/>
      <c r="AJ395" s="129">
        <v>4.75</v>
      </c>
      <c r="AK395" s="129">
        <v>74.0</v>
      </c>
      <c r="AL395" s="129"/>
      <c r="AM395" s="129">
        <v>111.1</v>
      </c>
      <c r="AN395" s="129">
        <v>3.0</v>
      </c>
      <c r="AO395" s="129"/>
      <c r="AP395" s="129"/>
      <c r="AQ395" s="129"/>
      <c r="AR395" s="129"/>
      <c r="AS395" s="130">
        <f t="shared" si="5"/>
        <v>192.85</v>
      </c>
      <c r="AT395" s="130">
        <f t="shared" si="6"/>
        <v>192.85</v>
      </c>
    </row>
    <row r="396" ht="15.75" customHeight="1">
      <c r="A396" s="122" t="s">
        <v>116</v>
      </c>
      <c r="B396" s="124" t="s">
        <v>57</v>
      </c>
      <c r="C396" s="123">
        <v>6380210.0</v>
      </c>
      <c r="D396" s="123" t="s">
        <v>117</v>
      </c>
      <c r="E396" s="124" t="s">
        <v>58</v>
      </c>
      <c r="F396" s="124"/>
      <c r="G396" s="129">
        <v>135.0</v>
      </c>
      <c r="H396" s="129"/>
      <c r="I396" s="129"/>
      <c r="J396" s="129">
        <v>81588.0</v>
      </c>
      <c r="K396" s="129">
        <v>4895.28</v>
      </c>
      <c r="L396" s="126">
        <v>0.07</v>
      </c>
      <c r="M396" s="129">
        <v>50.0</v>
      </c>
      <c r="N396" s="130">
        <f t="shared" si="1"/>
        <v>4945.28</v>
      </c>
      <c r="O396" s="131"/>
      <c r="P396" s="129"/>
      <c r="Q396" s="129"/>
      <c r="R396" s="129">
        <v>77.25</v>
      </c>
      <c r="S396" s="129">
        <v>2.0</v>
      </c>
      <c r="T396" s="129">
        <v>28.0</v>
      </c>
      <c r="U396" s="129">
        <v>118.0</v>
      </c>
      <c r="V396" s="129">
        <v>3.0</v>
      </c>
      <c r="W396" s="129">
        <v>10.6</v>
      </c>
      <c r="X396" s="129"/>
      <c r="Y396" s="130">
        <f t="shared" si="2"/>
        <v>238.85</v>
      </c>
      <c r="Z396" s="130">
        <f t="shared" si="3"/>
        <v>5319.13</v>
      </c>
      <c r="AA396" s="131"/>
      <c r="AB396" s="129"/>
      <c r="AC396" s="129">
        <v>80540.0</v>
      </c>
      <c r="AD396" s="129"/>
      <c r="AE396" s="129">
        <v>0.0</v>
      </c>
      <c r="AF396" s="129">
        <v>4882.4</v>
      </c>
      <c r="AG396" s="132">
        <v>0.0</v>
      </c>
      <c r="AH396" s="130">
        <f t="shared" si="4"/>
        <v>4882.4</v>
      </c>
      <c r="AI396" s="131"/>
      <c r="AJ396" s="129">
        <v>4.75</v>
      </c>
      <c r="AK396" s="129">
        <v>95.0</v>
      </c>
      <c r="AL396" s="129"/>
      <c r="AM396" s="129">
        <v>106.1</v>
      </c>
      <c r="AN396" s="129">
        <v>3.0</v>
      </c>
      <c r="AO396" s="129"/>
      <c r="AP396" s="129"/>
      <c r="AQ396" s="129"/>
      <c r="AR396" s="129"/>
      <c r="AS396" s="130">
        <f t="shared" si="5"/>
        <v>208.85</v>
      </c>
      <c r="AT396" s="130">
        <f t="shared" si="6"/>
        <v>5091.25</v>
      </c>
    </row>
    <row r="397" ht="15.75" customHeight="1">
      <c r="A397" s="122" t="s">
        <v>116</v>
      </c>
      <c r="B397" s="124" t="s">
        <v>57</v>
      </c>
      <c r="C397" s="128">
        <v>6369092.0</v>
      </c>
      <c r="D397" s="123" t="s">
        <v>114</v>
      </c>
      <c r="E397" s="124" t="s">
        <v>58</v>
      </c>
      <c r="F397" s="124"/>
      <c r="G397" s="129">
        <v>125.0</v>
      </c>
      <c r="H397" s="129"/>
      <c r="I397" s="129">
        <v>54000.0</v>
      </c>
      <c r="J397" s="129">
        <v>29794.0</v>
      </c>
      <c r="K397" s="129">
        <v>1787.64</v>
      </c>
      <c r="L397" s="126">
        <v>0.07</v>
      </c>
      <c r="M397" s="129">
        <v>50.0</v>
      </c>
      <c r="N397" s="130">
        <f t="shared" si="1"/>
        <v>1837.64</v>
      </c>
      <c r="O397" s="131"/>
      <c r="P397" s="129"/>
      <c r="Q397" s="129"/>
      <c r="R397" s="129">
        <v>77.25</v>
      </c>
      <c r="S397" s="129"/>
      <c r="T397" s="129">
        <v>28.0</v>
      </c>
      <c r="U397" s="129">
        <v>118.0</v>
      </c>
      <c r="V397" s="129">
        <v>3.0</v>
      </c>
      <c r="W397" s="129">
        <v>10.6</v>
      </c>
      <c r="X397" s="129"/>
      <c r="Y397" s="130">
        <f t="shared" si="2"/>
        <v>236.85</v>
      </c>
      <c r="Z397" s="130">
        <f t="shared" si="3"/>
        <v>2199.49</v>
      </c>
      <c r="AA397" s="131"/>
      <c r="AB397" s="129"/>
      <c r="AC397" s="129">
        <v>28995.0</v>
      </c>
      <c r="AD397" s="129"/>
      <c r="AE397" s="129">
        <v>0.0</v>
      </c>
      <c r="AF397" s="129">
        <v>1789.7</v>
      </c>
      <c r="AG397" s="132">
        <v>0.0</v>
      </c>
      <c r="AH397" s="130">
        <f t="shared" si="4"/>
        <v>1789.7</v>
      </c>
      <c r="AI397" s="131"/>
      <c r="AJ397" s="129">
        <v>4.75</v>
      </c>
      <c r="AK397" s="129">
        <v>93.0</v>
      </c>
      <c r="AL397" s="129"/>
      <c r="AM397" s="129">
        <v>233.37</v>
      </c>
      <c r="AN397" s="129">
        <v>6.0</v>
      </c>
      <c r="AO397" s="129"/>
      <c r="AP397" s="129"/>
      <c r="AQ397" s="129"/>
      <c r="AR397" s="129"/>
      <c r="AS397" s="130">
        <f t="shared" si="5"/>
        <v>337.12</v>
      </c>
      <c r="AT397" s="130">
        <f t="shared" si="6"/>
        <v>2126.82</v>
      </c>
    </row>
    <row r="398" ht="15.75" customHeight="1">
      <c r="A398" s="122" t="s">
        <v>116</v>
      </c>
      <c r="B398" s="124" t="s">
        <v>57</v>
      </c>
      <c r="C398" s="123">
        <v>5762333.0</v>
      </c>
      <c r="D398" s="123" t="s">
        <v>113</v>
      </c>
      <c r="E398" s="124" t="s">
        <v>58</v>
      </c>
      <c r="F398" s="124"/>
      <c r="G398" s="129">
        <v>135.0</v>
      </c>
      <c r="H398" s="129"/>
      <c r="I398" s="129"/>
      <c r="J398" s="129">
        <v>33035.0</v>
      </c>
      <c r="K398" s="129">
        <v>1982.1</v>
      </c>
      <c r="L398" s="126">
        <v>0.07</v>
      </c>
      <c r="M398" s="129">
        <v>50.0</v>
      </c>
      <c r="N398" s="130">
        <f t="shared" si="1"/>
        <v>2032.1</v>
      </c>
      <c r="O398" s="131"/>
      <c r="P398" s="129">
        <v>225.0</v>
      </c>
      <c r="Q398" s="129"/>
      <c r="R398" s="129">
        <v>85.25</v>
      </c>
      <c r="S398" s="129"/>
      <c r="T398" s="129">
        <v>28.0</v>
      </c>
      <c r="U398" s="129">
        <v>32.5</v>
      </c>
      <c r="V398" s="129">
        <v>3.0</v>
      </c>
      <c r="W398" s="129">
        <v>10.6</v>
      </c>
      <c r="X398" s="129"/>
      <c r="Y398" s="130">
        <f t="shared" si="2"/>
        <v>384.35</v>
      </c>
      <c r="Z398" s="130">
        <f t="shared" si="3"/>
        <v>2551.45</v>
      </c>
      <c r="AA398" s="131"/>
      <c r="AB398" s="129"/>
      <c r="AC398" s="129">
        <v>32950.0</v>
      </c>
      <c r="AD398" s="129"/>
      <c r="AE398" s="129">
        <v>0.0</v>
      </c>
      <c r="AF398" s="129">
        <v>2027.0</v>
      </c>
      <c r="AG398" s="132">
        <v>0.0</v>
      </c>
      <c r="AH398" s="130">
        <f t="shared" si="4"/>
        <v>2027</v>
      </c>
      <c r="AI398" s="131"/>
      <c r="AJ398" s="129">
        <v>4.75</v>
      </c>
      <c r="AK398" s="129">
        <v>101.0</v>
      </c>
      <c r="AL398" s="129">
        <v>225.0</v>
      </c>
      <c r="AM398" s="129">
        <v>71.1</v>
      </c>
      <c r="AN398" s="129">
        <v>3.0</v>
      </c>
      <c r="AO398" s="129"/>
      <c r="AP398" s="129"/>
      <c r="AQ398" s="129"/>
      <c r="AR398" s="129"/>
      <c r="AS398" s="130">
        <f t="shared" si="5"/>
        <v>404.85</v>
      </c>
      <c r="AT398" s="130">
        <f t="shared" si="6"/>
        <v>2431.85</v>
      </c>
    </row>
    <row r="399" ht="15.75" customHeight="1">
      <c r="A399" s="122" t="s">
        <v>116</v>
      </c>
      <c r="B399" s="124" t="s">
        <v>57</v>
      </c>
      <c r="C399" s="123">
        <v>5807426.0</v>
      </c>
      <c r="D399" s="123" t="s">
        <v>114</v>
      </c>
      <c r="E399" s="124" t="s">
        <v>58</v>
      </c>
      <c r="F399" s="124"/>
      <c r="G399" s="129">
        <v>50.0</v>
      </c>
      <c r="H399" s="129"/>
      <c r="I399" s="129"/>
      <c r="J399" s="129">
        <v>33381.24</v>
      </c>
      <c r="K399" s="129">
        <v>2002.87</v>
      </c>
      <c r="L399" s="126">
        <v>0.07</v>
      </c>
      <c r="M399" s="129">
        <v>50.0</v>
      </c>
      <c r="N399" s="130">
        <f t="shared" si="1"/>
        <v>2052.87</v>
      </c>
      <c r="O399" s="131"/>
      <c r="P399" s="129">
        <v>225.0</v>
      </c>
      <c r="Q399" s="129"/>
      <c r="R399" s="129">
        <v>77.25</v>
      </c>
      <c r="S399" s="129">
        <v>2.0</v>
      </c>
      <c r="T399" s="129">
        <v>28.0</v>
      </c>
      <c r="U399" s="129">
        <v>32.5</v>
      </c>
      <c r="V399" s="129">
        <v>3.0</v>
      </c>
      <c r="W399" s="129">
        <v>10.6</v>
      </c>
      <c r="X399" s="129"/>
      <c r="Y399" s="130">
        <f t="shared" si="2"/>
        <v>378.35</v>
      </c>
      <c r="Z399" s="130">
        <f t="shared" si="3"/>
        <v>2481.22</v>
      </c>
      <c r="AA399" s="131"/>
      <c r="AB399" s="129"/>
      <c r="AC399" s="129">
        <v>32582.24</v>
      </c>
      <c r="AD399" s="129"/>
      <c r="AE399" s="129">
        <v>0.0</v>
      </c>
      <c r="AF399" s="129">
        <v>1954.93</v>
      </c>
      <c r="AG399" s="132">
        <v>0.0</v>
      </c>
      <c r="AH399" s="130">
        <f t="shared" si="4"/>
        <v>1954.93</v>
      </c>
      <c r="AI399" s="131"/>
      <c r="AJ399" s="129">
        <v>4.75</v>
      </c>
      <c r="AK399" s="129">
        <v>95.0</v>
      </c>
      <c r="AL399" s="129">
        <v>225.0</v>
      </c>
      <c r="AM399" s="129">
        <v>71.1</v>
      </c>
      <c r="AN399" s="129">
        <v>3.0</v>
      </c>
      <c r="AO399" s="129"/>
      <c r="AP399" s="129"/>
      <c r="AQ399" s="129"/>
      <c r="AR399" s="129"/>
      <c r="AS399" s="130">
        <f t="shared" si="5"/>
        <v>398.85</v>
      </c>
      <c r="AT399" s="130">
        <f t="shared" si="6"/>
        <v>2353.78</v>
      </c>
    </row>
    <row r="400" ht="15.75" customHeight="1">
      <c r="A400" s="122" t="s">
        <v>116</v>
      </c>
      <c r="B400" s="124" t="s">
        <v>57</v>
      </c>
      <c r="C400" s="123">
        <v>5941873.0</v>
      </c>
      <c r="D400" s="123" t="s">
        <v>111</v>
      </c>
      <c r="E400" s="124" t="s">
        <v>58</v>
      </c>
      <c r="F400" s="124"/>
      <c r="G400" s="129">
        <v>130.0</v>
      </c>
      <c r="H400" s="129"/>
      <c r="I400" s="129">
        <v>15700.0</v>
      </c>
      <c r="J400" s="129">
        <v>38623.0</v>
      </c>
      <c r="K400" s="129">
        <v>2317.38</v>
      </c>
      <c r="L400" s="126">
        <v>0.075</v>
      </c>
      <c r="M400" s="129">
        <v>75.0</v>
      </c>
      <c r="N400" s="130">
        <f t="shared" si="1"/>
        <v>2392.38</v>
      </c>
      <c r="O400" s="131"/>
      <c r="P400" s="129"/>
      <c r="Q400" s="129"/>
      <c r="R400" s="129">
        <v>77.25</v>
      </c>
      <c r="S400" s="129">
        <v>2.0</v>
      </c>
      <c r="T400" s="129">
        <v>28.0</v>
      </c>
      <c r="U400" s="129">
        <v>32.5</v>
      </c>
      <c r="V400" s="129">
        <v>3.0</v>
      </c>
      <c r="W400" s="129">
        <v>10.6</v>
      </c>
      <c r="X400" s="129"/>
      <c r="Y400" s="130">
        <f t="shared" si="2"/>
        <v>153.35</v>
      </c>
      <c r="Z400" s="130">
        <f t="shared" si="3"/>
        <v>2675.73</v>
      </c>
      <c r="AA400" s="131"/>
      <c r="AB400" s="129"/>
      <c r="AC400" s="129"/>
      <c r="AD400" s="129"/>
      <c r="AE400" s="129">
        <v>0.0</v>
      </c>
      <c r="AF400" s="129"/>
      <c r="AG400" s="132">
        <v>0.0</v>
      </c>
      <c r="AH400" s="130" t="str">
        <f t="shared" si="4"/>
        <v/>
      </c>
      <c r="AI400" s="131"/>
      <c r="AJ400" s="129">
        <v>4.75</v>
      </c>
      <c r="AK400" s="129">
        <v>74.0</v>
      </c>
      <c r="AL400" s="129"/>
      <c r="AM400" s="129">
        <v>118.6</v>
      </c>
      <c r="AN400" s="129">
        <v>3.0</v>
      </c>
      <c r="AO400" s="129"/>
      <c r="AP400" s="129"/>
      <c r="AQ400" s="129"/>
      <c r="AR400" s="129"/>
      <c r="AS400" s="130">
        <f t="shared" si="5"/>
        <v>200.35</v>
      </c>
      <c r="AT400" s="130">
        <f t="shared" si="6"/>
        <v>200.35</v>
      </c>
    </row>
    <row r="401" ht="15.75" customHeight="1">
      <c r="A401" s="122" t="s">
        <v>116</v>
      </c>
      <c r="B401" s="124" t="s">
        <v>57</v>
      </c>
      <c r="C401" s="123">
        <v>5988054.0</v>
      </c>
      <c r="D401" s="123" t="s">
        <v>90</v>
      </c>
      <c r="E401" s="124" t="s">
        <v>58</v>
      </c>
      <c r="F401" s="124"/>
      <c r="G401" s="129">
        <v>135.0</v>
      </c>
      <c r="H401" s="129"/>
      <c r="I401" s="129"/>
      <c r="J401" s="129">
        <v>26294.0</v>
      </c>
      <c r="K401" s="129"/>
      <c r="L401" s="126">
        <v>0.0</v>
      </c>
      <c r="M401" s="129"/>
      <c r="N401" s="130">
        <f t="shared" si="1"/>
        <v>0</v>
      </c>
      <c r="O401" s="131"/>
      <c r="P401" s="129"/>
      <c r="Q401" s="129"/>
      <c r="R401" s="129">
        <v>85.25</v>
      </c>
      <c r="S401" s="129">
        <v>2.0</v>
      </c>
      <c r="T401" s="129">
        <v>28.0</v>
      </c>
      <c r="U401" s="129">
        <v>22.5</v>
      </c>
      <c r="V401" s="129">
        <v>3.0</v>
      </c>
      <c r="W401" s="129">
        <v>10.6</v>
      </c>
      <c r="X401" s="129"/>
      <c r="Y401" s="130">
        <f t="shared" si="2"/>
        <v>151.35</v>
      </c>
      <c r="Z401" s="130">
        <f t="shared" si="3"/>
        <v>286.35</v>
      </c>
      <c r="AA401" s="131"/>
      <c r="AB401" s="129"/>
      <c r="AC401" s="129"/>
      <c r="AD401" s="129"/>
      <c r="AE401" s="129">
        <v>0.0</v>
      </c>
      <c r="AF401" s="129"/>
      <c r="AG401" s="132">
        <v>0.0</v>
      </c>
      <c r="AH401" s="130" t="str">
        <f t="shared" si="4"/>
        <v/>
      </c>
      <c r="AI401" s="131"/>
      <c r="AJ401" s="129">
        <v>4.75</v>
      </c>
      <c r="AK401" s="129">
        <v>103.0</v>
      </c>
      <c r="AL401" s="129"/>
      <c r="AM401" s="129">
        <v>61.1</v>
      </c>
      <c r="AN401" s="129">
        <v>3.0</v>
      </c>
      <c r="AO401" s="129"/>
      <c r="AP401" s="129"/>
      <c r="AQ401" s="129"/>
      <c r="AR401" s="129"/>
      <c r="AS401" s="130">
        <f t="shared" si="5"/>
        <v>171.85</v>
      </c>
      <c r="AT401" s="130">
        <f t="shared" si="6"/>
        <v>171.85</v>
      </c>
    </row>
    <row r="402" ht="15.75" customHeight="1">
      <c r="A402" s="122" t="s">
        <v>116</v>
      </c>
      <c r="B402" s="124" t="s">
        <v>57</v>
      </c>
      <c r="C402" s="123">
        <v>5997647.0</v>
      </c>
      <c r="D402" s="123" t="s">
        <v>106</v>
      </c>
      <c r="E402" s="124" t="s">
        <v>58</v>
      </c>
      <c r="F402" s="124"/>
      <c r="G402" s="129">
        <v>135.0</v>
      </c>
      <c r="H402" s="129"/>
      <c r="I402" s="129"/>
      <c r="J402" s="129">
        <v>21148.0</v>
      </c>
      <c r="K402" s="129">
        <v>1328.88</v>
      </c>
      <c r="L402" s="126">
        <v>0.065</v>
      </c>
      <c r="M402" s="129">
        <v>25.0</v>
      </c>
      <c r="N402" s="130">
        <f t="shared" si="1"/>
        <v>1353.88</v>
      </c>
      <c r="O402" s="131"/>
      <c r="P402" s="129">
        <v>225.0</v>
      </c>
      <c r="Q402" s="129"/>
      <c r="R402" s="129">
        <v>85.25</v>
      </c>
      <c r="S402" s="129"/>
      <c r="T402" s="129">
        <v>28.0</v>
      </c>
      <c r="U402" s="129">
        <v>32.5</v>
      </c>
      <c r="V402" s="129">
        <v>3.0</v>
      </c>
      <c r="W402" s="129">
        <v>10.6</v>
      </c>
      <c r="X402" s="129"/>
      <c r="Y402" s="130">
        <f t="shared" si="2"/>
        <v>384.35</v>
      </c>
      <c r="Z402" s="130">
        <f t="shared" si="3"/>
        <v>1873.23</v>
      </c>
      <c r="AA402" s="131"/>
      <c r="AB402" s="129"/>
      <c r="AC402" s="129"/>
      <c r="AD402" s="129"/>
      <c r="AE402" s="129">
        <v>0.0</v>
      </c>
      <c r="AF402" s="129">
        <v>1344.88</v>
      </c>
      <c r="AG402" s="132">
        <v>0.0</v>
      </c>
      <c r="AH402" s="130">
        <f t="shared" si="4"/>
        <v>1344.88</v>
      </c>
      <c r="AI402" s="131"/>
      <c r="AJ402" s="129">
        <v>4.75</v>
      </c>
      <c r="AK402" s="129">
        <v>101.0</v>
      </c>
      <c r="AL402" s="129">
        <v>225.0</v>
      </c>
      <c r="AM402" s="129">
        <v>114.2</v>
      </c>
      <c r="AN402" s="129">
        <v>6.0</v>
      </c>
      <c r="AO402" s="129"/>
      <c r="AP402" s="129"/>
      <c r="AQ402" s="129"/>
      <c r="AR402" s="129"/>
      <c r="AS402" s="130">
        <f t="shared" si="5"/>
        <v>450.95</v>
      </c>
      <c r="AT402" s="130">
        <f t="shared" si="6"/>
        <v>1795.83</v>
      </c>
    </row>
    <row r="403" ht="15.75" customHeight="1">
      <c r="A403" s="122" t="s">
        <v>116</v>
      </c>
      <c r="B403" s="124" t="s">
        <v>57</v>
      </c>
      <c r="C403" s="123">
        <v>6031661.0</v>
      </c>
      <c r="D403" s="123" t="s">
        <v>111</v>
      </c>
      <c r="E403" s="124" t="s">
        <v>58</v>
      </c>
      <c r="F403" s="124"/>
      <c r="G403" s="129">
        <v>145.0</v>
      </c>
      <c r="H403" s="129"/>
      <c r="I403" s="129">
        <v>3500.0</v>
      </c>
      <c r="J403" s="129">
        <v>16001.0</v>
      </c>
      <c r="K403" s="129">
        <v>960.06</v>
      </c>
      <c r="L403" s="126">
        <v>0.07</v>
      </c>
      <c r="M403" s="129">
        <v>50.0</v>
      </c>
      <c r="N403" s="130">
        <f t="shared" si="1"/>
        <v>1010.06</v>
      </c>
      <c r="O403" s="131"/>
      <c r="P403" s="129">
        <v>225.0</v>
      </c>
      <c r="Q403" s="129"/>
      <c r="R403" s="129">
        <v>85.25</v>
      </c>
      <c r="S403" s="129">
        <v>2.0</v>
      </c>
      <c r="T403" s="129">
        <v>28.0</v>
      </c>
      <c r="U403" s="129">
        <v>32.5</v>
      </c>
      <c r="V403" s="129">
        <v>3.0</v>
      </c>
      <c r="W403" s="129">
        <v>10.6</v>
      </c>
      <c r="X403" s="129"/>
      <c r="Y403" s="130">
        <f t="shared" si="2"/>
        <v>386.35</v>
      </c>
      <c r="Z403" s="130">
        <f t="shared" si="3"/>
        <v>1541.41</v>
      </c>
      <c r="AA403" s="131"/>
      <c r="AB403" s="129"/>
      <c r="AC403" s="129">
        <v>15477.0</v>
      </c>
      <c r="AD403" s="129"/>
      <c r="AE403" s="129">
        <v>0.0</v>
      </c>
      <c r="AF403" s="129">
        <v>978.62</v>
      </c>
      <c r="AG403" s="132">
        <v>0.0</v>
      </c>
      <c r="AH403" s="130">
        <f t="shared" si="4"/>
        <v>978.62</v>
      </c>
      <c r="AI403" s="131"/>
      <c r="AJ403" s="129">
        <v>4.75</v>
      </c>
      <c r="AK403" s="129">
        <v>103.0</v>
      </c>
      <c r="AL403" s="129">
        <v>225.0</v>
      </c>
      <c r="AM403" s="129">
        <v>71.1</v>
      </c>
      <c r="AN403" s="129">
        <v>3.0</v>
      </c>
      <c r="AO403" s="129"/>
      <c r="AP403" s="129"/>
      <c r="AQ403" s="129"/>
      <c r="AR403" s="129"/>
      <c r="AS403" s="130">
        <f t="shared" si="5"/>
        <v>406.85</v>
      </c>
      <c r="AT403" s="130">
        <f t="shared" si="6"/>
        <v>1385.47</v>
      </c>
    </row>
    <row r="404" ht="15.75" customHeight="1">
      <c r="A404" s="122" t="s">
        <v>116</v>
      </c>
      <c r="B404" s="124" t="s">
        <v>57</v>
      </c>
      <c r="C404" s="123">
        <v>6160544.0</v>
      </c>
      <c r="D404" s="123" t="s">
        <v>98</v>
      </c>
      <c r="E404" s="124" t="s">
        <v>58</v>
      </c>
      <c r="F404" s="124"/>
      <c r="G404" s="129">
        <v>135.0</v>
      </c>
      <c r="H404" s="129"/>
      <c r="I404" s="129"/>
      <c r="J404" s="129">
        <v>30142.0</v>
      </c>
      <c r="K404" s="129">
        <v>1808.52</v>
      </c>
      <c r="L404" s="126">
        <v>0.065</v>
      </c>
      <c r="M404" s="129">
        <v>25.0</v>
      </c>
      <c r="N404" s="130">
        <f t="shared" si="1"/>
        <v>1833.52</v>
      </c>
      <c r="O404" s="131"/>
      <c r="P404" s="129">
        <v>225.0</v>
      </c>
      <c r="Q404" s="129"/>
      <c r="R404" s="129">
        <v>77.25</v>
      </c>
      <c r="S404" s="129"/>
      <c r="T404" s="129">
        <v>28.0</v>
      </c>
      <c r="U404" s="129">
        <v>32.5</v>
      </c>
      <c r="V404" s="129">
        <v>3.0</v>
      </c>
      <c r="W404" s="129">
        <v>10.6</v>
      </c>
      <c r="X404" s="129"/>
      <c r="Y404" s="130">
        <f t="shared" si="2"/>
        <v>376.35</v>
      </c>
      <c r="Z404" s="130">
        <f t="shared" si="3"/>
        <v>2344.87</v>
      </c>
      <c r="AA404" s="131"/>
      <c r="AB404" s="129"/>
      <c r="AC404" s="129"/>
      <c r="AD404" s="129"/>
      <c r="AE404" s="129">
        <v>0.0</v>
      </c>
      <c r="AF404" s="129">
        <v>1803.58</v>
      </c>
      <c r="AG404" s="132">
        <v>0.0</v>
      </c>
      <c r="AH404" s="130">
        <f t="shared" si="4"/>
        <v>1803.58</v>
      </c>
      <c r="AI404" s="131"/>
      <c r="AJ404" s="129">
        <v>4.75</v>
      </c>
      <c r="AK404" s="129">
        <v>93.0</v>
      </c>
      <c r="AL404" s="129">
        <v>225.0</v>
      </c>
      <c r="AM404" s="129">
        <v>83.6</v>
      </c>
      <c r="AN404" s="129">
        <v>3.0</v>
      </c>
      <c r="AO404" s="129"/>
      <c r="AP404" s="129"/>
      <c r="AQ404" s="129"/>
      <c r="AR404" s="129"/>
      <c r="AS404" s="130">
        <f t="shared" si="5"/>
        <v>409.35</v>
      </c>
      <c r="AT404" s="130">
        <f t="shared" si="6"/>
        <v>2212.93</v>
      </c>
    </row>
    <row r="405" ht="15.75" customHeight="1">
      <c r="A405" s="122" t="s">
        <v>116</v>
      </c>
      <c r="B405" s="124" t="s">
        <v>57</v>
      </c>
      <c r="C405" s="123">
        <v>6196185.0</v>
      </c>
      <c r="D405" s="123" t="s">
        <v>112</v>
      </c>
      <c r="E405" s="124" t="s">
        <v>58</v>
      </c>
      <c r="F405" s="124"/>
      <c r="G405" s="129">
        <v>145.0</v>
      </c>
      <c r="H405" s="129"/>
      <c r="I405" s="129"/>
      <c r="J405" s="129">
        <v>61774.0</v>
      </c>
      <c r="K405" s="129">
        <v>3706.44</v>
      </c>
      <c r="L405" s="126">
        <v>0.07</v>
      </c>
      <c r="M405" s="129">
        <v>50.0</v>
      </c>
      <c r="N405" s="130">
        <f t="shared" si="1"/>
        <v>3756.44</v>
      </c>
      <c r="O405" s="131"/>
      <c r="P405" s="129"/>
      <c r="Q405" s="129"/>
      <c r="R405" s="129">
        <v>85.25</v>
      </c>
      <c r="S405" s="129">
        <v>2.0</v>
      </c>
      <c r="T405" s="129">
        <v>28.0</v>
      </c>
      <c r="U405" s="129">
        <v>87.75</v>
      </c>
      <c r="V405" s="129">
        <v>3.0</v>
      </c>
      <c r="W405" s="129">
        <v>10.6</v>
      </c>
      <c r="X405" s="129"/>
      <c r="Y405" s="130">
        <f t="shared" si="2"/>
        <v>216.6</v>
      </c>
      <c r="Z405" s="130">
        <f t="shared" si="3"/>
        <v>4118.04</v>
      </c>
      <c r="AA405" s="131"/>
      <c r="AB405" s="129"/>
      <c r="AC405" s="129"/>
      <c r="AD405" s="129"/>
      <c r="AE405" s="129">
        <v>61649.0</v>
      </c>
      <c r="AF405" s="129">
        <v>3748.94</v>
      </c>
      <c r="AG405" s="132">
        <v>0.0</v>
      </c>
      <c r="AH405" s="130">
        <f t="shared" si="4"/>
        <v>3748.94</v>
      </c>
      <c r="AI405" s="131"/>
      <c r="AJ405" s="129">
        <v>4.75</v>
      </c>
      <c r="AK405" s="129">
        <v>103.0</v>
      </c>
      <c r="AL405" s="129">
        <v>225.0</v>
      </c>
      <c r="AM405" s="129">
        <v>71.1</v>
      </c>
      <c r="AN405" s="129">
        <v>3.0</v>
      </c>
      <c r="AO405" s="129"/>
      <c r="AP405" s="129"/>
      <c r="AQ405" s="129"/>
      <c r="AR405" s="129"/>
      <c r="AS405" s="130">
        <f t="shared" si="5"/>
        <v>406.85</v>
      </c>
      <c r="AT405" s="130">
        <f t="shared" si="6"/>
        <v>4155.79</v>
      </c>
    </row>
    <row r="406" ht="15.75" customHeight="1">
      <c r="A406" s="122" t="s">
        <v>116</v>
      </c>
      <c r="B406" s="124" t="s">
        <v>57</v>
      </c>
      <c r="C406" s="123">
        <v>623105.0</v>
      </c>
      <c r="D406" s="123" t="s">
        <v>117</v>
      </c>
      <c r="E406" s="124" t="s">
        <v>58</v>
      </c>
      <c r="F406" s="124"/>
      <c r="G406" s="129">
        <v>135.0</v>
      </c>
      <c r="H406" s="129"/>
      <c r="I406" s="129"/>
      <c r="J406" s="129">
        <v>78793.4</v>
      </c>
      <c r="K406" s="129">
        <v>4727.6</v>
      </c>
      <c r="L406" s="126">
        <v>0.07</v>
      </c>
      <c r="M406" s="129">
        <v>50.0</v>
      </c>
      <c r="N406" s="130">
        <f t="shared" si="1"/>
        <v>4777.6</v>
      </c>
      <c r="O406" s="131"/>
      <c r="P406" s="129"/>
      <c r="Q406" s="129"/>
      <c r="R406" s="129">
        <v>77.25</v>
      </c>
      <c r="S406" s="129">
        <v>2.0</v>
      </c>
      <c r="T406" s="129">
        <v>28.0</v>
      </c>
      <c r="U406" s="129">
        <v>32.5</v>
      </c>
      <c r="V406" s="129">
        <v>3.0</v>
      </c>
      <c r="W406" s="129">
        <v>10.6</v>
      </c>
      <c r="X406" s="129"/>
      <c r="Y406" s="130">
        <f t="shared" si="2"/>
        <v>153.35</v>
      </c>
      <c r="Z406" s="130">
        <f t="shared" si="3"/>
        <v>5065.95</v>
      </c>
      <c r="AA406" s="131"/>
      <c r="AB406" s="129"/>
      <c r="AC406" s="129"/>
      <c r="AD406" s="129"/>
      <c r="AE406" s="129">
        <v>0.0</v>
      </c>
      <c r="AF406" s="129"/>
      <c r="AG406" s="132">
        <v>0.0</v>
      </c>
      <c r="AH406" s="130" t="str">
        <f t="shared" si="4"/>
        <v/>
      </c>
      <c r="AI406" s="131"/>
      <c r="AJ406" s="129">
        <v>4.75</v>
      </c>
      <c r="AK406" s="129">
        <v>74.0</v>
      </c>
      <c r="AL406" s="129"/>
      <c r="AM406" s="129">
        <v>135.1</v>
      </c>
      <c r="AN406" s="129">
        <v>3.0</v>
      </c>
      <c r="AO406" s="129"/>
      <c r="AP406" s="129"/>
      <c r="AQ406" s="129"/>
      <c r="AR406" s="129"/>
      <c r="AS406" s="130">
        <f t="shared" si="5"/>
        <v>216.85</v>
      </c>
      <c r="AT406" s="130">
        <f t="shared" si="6"/>
        <v>216.85</v>
      </c>
    </row>
    <row r="407" ht="15.75" customHeight="1">
      <c r="A407" s="122" t="s">
        <v>116</v>
      </c>
      <c r="B407" s="124" t="s">
        <v>57</v>
      </c>
      <c r="C407" s="123">
        <v>6241222.0</v>
      </c>
      <c r="D407" s="123" t="s">
        <v>111</v>
      </c>
      <c r="E407" s="124" t="s">
        <v>58</v>
      </c>
      <c r="F407" s="124"/>
      <c r="G407" s="129">
        <v>50.0</v>
      </c>
      <c r="H407" s="129"/>
      <c r="I407" s="129"/>
      <c r="J407" s="129">
        <v>8789.0</v>
      </c>
      <c r="K407" s="129"/>
      <c r="L407" s="126">
        <v>0.0</v>
      </c>
      <c r="M407" s="129"/>
      <c r="N407" s="130">
        <f t="shared" si="1"/>
        <v>0</v>
      </c>
      <c r="O407" s="131"/>
      <c r="P407" s="129"/>
      <c r="Q407" s="129"/>
      <c r="R407" s="129">
        <v>85.25</v>
      </c>
      <c r="S407" s="129"/>
      <c r="T407" s="129">
        <v>28.0</v>
      </c>
      <c r="U407" s="129">
        <v>22.5</v>
      </c>
      <c r="V407" s="129">
        <v>3.0</v>
      </c>
      <c r="W407" s="129">
        <v>10.6</v>
      </c>
      <c r="X407" s="129"/>
      <c r="Y407" s="130">
        <f t="shared" si="2"/>
        <v>149.35</v>
      </c>
      <c r="Z407" s="130">
        <f t="shared" si="3"/>
        <v>199.35</v>
      </c>
      <c r="AA407" s="131"/>
      <c r="AB407" s="129"/>
      <c r="AC407" s="129"/>
      <c r="AD407" s="129"/>
      <c r="AE407" s="129">
        <v>0.0</v>
      </c>
      <c r="AF407" s="129"/>
      <c r="AG407" s="132">
        <v>0.0</v>
      </c>
      <c r="AH407" s="130" t="str">
        <f t="shared" si="4"/>
        <v/>
      </c>
      <c r="AI407" s="131"/>
      <c r="AJ407" s="129">
        <v>4.75</v>
      </c>
      <c r="AK407" s="129">
        <v>101.0</v>
      </c>
      <c r="AL407" s="129"/>
      <c r="AM407" s="129">
        <v>61.1</v>
      </c>
      <c r="AN407" s="129">
        <v>3.0</v>
      </c>
      <c r="AO407" s="129"/>
      <c r="AP407" s="129"/>
      <c r="AQ407" s="129"/>
      <c r="AR407" s="129"/>
      <c r="AS407" s="130">
        <f t="shared" si="5"/>
        <v>169.85</v>
      </c>
      <c r="AT407" s="130">
        <f t="shared" si="6"/>
        <v>169.85</v>
      </c>
    </row>
    <row r="408" ht="15.75" customHeight="1">
      <c r="A408" s="122" t="s">
        <v>116</v>
      </c>
      <c r="B408" s="124" t="s">
        <v>57</v>
      </c>
      <c r="C408" s="123">
        <v>6245051.0</v>
      </c>
      <c r="D408" s="123" t="s">
        <v>88</v>
      </c>
      <c r="E408" s="124" t="s">
        <v>58</v>
      </c>
      <c r="F408" s="124"/>
      <c r="G408" s="129">
        <v>119.0</v>
      </c>
      <c r="H408" s="129"/>
      <c r="I408" s="129">
        <v>17000.0</v>
      </c>
      <c r="J408" s="129">
        <v>21846.13</v>
      </c>
      <c r="K408" s="129"/>
      <c r="L408" s="126">
        <v>0.0</v>
      </c>
      <c r="M408" s="129"/>
      <c r="N408" s="130">
        <f t="shared" si="1"/>
        <v>0</v>
      </c>
      <c r="O408" s="131"/>
      <c r="P408" s="129"/>
      <c r="Q408" s="129"/>
      <c r="R408" s="129">
        <v>77.25</v>
      </c>
      <c r="S408" s="129">
        <v>2.0</v>
      </c>
      <c r="T408" s="129">
        <v>28.0</v>
      </c>
      <c r="U408" s="129">
        <v>32.5</v>
      </c>
      <c r="V408" s="129">
        <v>3.0</v>
      </c>
      <c r="W408" s="129">
        <v>10.6</v>
      </c>
      <c r="X408" s="129"/>
      <c r="Y408" s="130">
        <f t="shared" si="2"/>
        <v>153.35</v>
      </c>
      <c r="Z408" s="130">
        <f t="shared" si="3"/>
        <v>272.35</v>
      </c>
      <c r="AA408" s="131"/>
      <c r="AB408" s="129"/>
      <c r="AC408" s="129"/>
      <c r="AD408" s="129"/>
      <c r="AE408" s="129">
        <v>0.0</v>
      </c>
      <c r="AF408" s="129"/>
      <c r="AG408" s="132">
        <v>0.0</v>
      </c>
      <c r="AH408" s="130" t="str">
        <f t="shared" si="4"/>
        <v/>
      </c>
      <c r="AI408" s="131"/>
      <c r="AJ408" s="129">
        <v>4.75</v>
      </c>
      <c r="AK408" s="129">
        <v>95.0</v>
      </c>
      <c r="AL408" s="129"/>
      <c r="AM408" s="129">
        <v>61.1</v>
      </c>
      <c r="AN408" s="129">
        <v>3.0</v>
      </c>
      <c r="AO408" s="129"/>
      <c r="AP408" s="129"/>
      <c r="AQ408" s="129"/>
      <c r="AR408" s="129"/>
      <c r="AS408" s="130">
        <f t="shared" si="5"/>
        <v>163.85</v>
      </c>
      <c r="AT408" s="130">
        <f t="shared" si="6"/>
        <v>163.85</v>
      </c>
    </row>
    <row r="409" ht="15.75" customHeight="1">
      <c r="A409" s="122" t="s">
        <v>116</v>
      </c>
      <c r="B409" s="124" t="s">
        <v>57</v>
      </c>
      <c r="C409" s="123">
        <v>6297678.0</v>
      </c>
      <c r="D409" s="123" t="s">
        <v>111</v>
      </c>
      <c r="E409" s="124" t="s">
        <v>58</v>
      </c>
      <c r="F409" s="124"/>
      <c r="G409" s="129">
        <v>135.0</v>
      </c>
      <c r="H409" s="129"/>
      <c r="I409" s="129"/>
      <c r="J409" s="129">
        <v>45099.0</v>
      </c>
      <c r="K409" s="129">
        <v>2705.94</v>
      </c>
      <c r="L409" s="126">
        <v>0.06</v>
      </c>
      <c r="M409" s="129"/>
      <c r="N409" s="130">
        <f t="shared" si="1"/>
        <v>2705.94</v>
      </c>
      <c r="O409" s="131"/>
      <c r="P409" s="129">
        <v>225.0</v>
      </c>
      <c r="Q409" s="129"/>
      <c r="R409" s="129">
        <v>85.25</v>
      </c>
      <c r="S409" s="129">
        <v>2.0</v>
      </c>
      <c r="T409" s="129">
        <v>28.0</v>
      </c>
      <c r="U409" s="129">
        <v>32.5</v>
      </c>
      <c r="V409" s="129">
        <v>3.0</v>
      </c>
      <c r="W409" s="129">
        <v>10.6</v>
      </c>
      <c r="X409" s="129"/>
      <c r="Y409" s="130">
        <f t="shared" si="2"/>
        <v>386.35</v>
      </c>
      <c r="Z409" s="130">
        <f t="shared" si="3"/>
        <v>3227.29</v>
      </c>
      <c r="AA409" s="131"/>
      <c r="AB409" s="129"/>
      <c r="AC409" s="129">
        <v>44949.0</v>
      </c>
      <c r="AD409" s="129"/>
      <c r="AE409" s="129">
        <v>0.0</v>
      </c>
      <c r="AF409" s="129">
        <v>2696.94</v>
      </c>
      <c r="AG409" s="132">
        <v>0.0</v>
      </c>
      <c r="AH409" s="130">
        <f t="shared" si="4"/>
        <v>2696.94</v>
      </c>
      <c r="AI409" s="131"/>
      <c r="AJ409" s="129">
        <v>4.75</v>
      </c>
      <c r="AK409" s="129">
        <v>103.0</v>
      </c>
      <c r="AL409" s="129">
        <v>225.0</v>
      </c>
      <c r="AM409" s="129">
        <v>108.4</v>
      </c>
      <c r="AN409" s="129">
        <v>3.0</v>
      </c>
      <c r="AO409" s="129"/>
      <c r="AP409" s="129"/>
      <c r="AQ409" s="129"/>
      <c r="AR409" s="129"/>
      <c r="AS409" s="130">
        <f t="shared" si="5"/>
        <v>444.15</v>
      </c>
      <c r="AT409" s="130">
        <f t="shared" si="6"/>
        <v>3141.09</v>
      </c>
    </row>
    <row r="410" ht="15.75" customHeight="1">
      <c r="A410" s="122" t="s">
        <v>116</v>
      </c>
      <c r="B410" s="124" t="s">
        <v>57</v>
      </c>
      <c r="C410" s="123">
        <v>6306820.0</v>
      </c>
      <c r="D410" s="123" t="s">
        <v>111</v>
      </c>
      <c r="E410" s="124" t="s">
        <v>58</v>
      </c>
      <c r="F410" s="124"/>
      <c r="G410" s="129">
        <v>50.0</v>
      </c>
      <c r="H410" s="129"/>
      <c r="I410" s="129">
        <v>14062.0</v>
      </c>
      <c r="J410" s="129">
        <v>34901.0</v>
      </c>
      <c r="K410" s="129">
        <v>2094.06</v>
      </c>
      <c r="L410" s="126">
        <v>0.075</v>
      </c>
      <c r="M410" s="129">
        <v>75.0</v>
      </c>
      <c r="N410" s="130">
        <f t="shared" si="1"/>
        <v>2169.06</v>
      </c>
      <c r="O410" s="131"/>
      <c r="P410" s="129">
        <v>225.0</v>
      </c>
      <c r="Q410" s="129"/>
      <c r="R410" s="129">
        <v>77.25</v>
      </c>
      <c r="S410" s="129">
        <v>2.0</v>
      </c>
      <c r="T410" s="129">
        <v>28.0</v>
      </c>
      <c r="U410" s="129">
        <v>32.5</v>
      </c>
      <c r="V410" s="129">
        <v>3.0</v>
      </c>
      <c r="W410" s="129">
        <v>10.6</v>
      </c>
      <c r="X410" s="129"/>
      <c r="Y410" s="130">
        <f t="shared" si="2"/>
        <v>378.35</v>
      </c>
      <c r="Z410" s="130">
        <f t="shared" si="3"/>
        <v>2597.41</v>
      </c>
      <c r="AA410" s="131"/>
      <c r="AB410" s="129"/>
      <c r="AC410" s="129">
        <v>34102.0</v>
      </c>
      <c r="AD410" s="129"/>
      <c r="AE410" s="129">
        <v>0.0</v>
      </c>
      <c r="AF410" s="129">
        <v>2121.12</v>
      </c>
      <c r="AG410" s="132">
        <v>0.0</v>
      </c>
      <c r="AH410" s="130">
        <f t="shared" si="4"/>
        <v>2121.12</v>
      </c>
      <c r="AI410" s="131"/>
      <c r="AJ410" s="129">
        <v>4.75</v>
      </c>
      <c r="AK410" s="129">
        <v>93.0</v>
      </c>
      <c r="AL410" s="129">
        <v>225.0</v>
      </c>
      <c r="AM410" s="129">
        <v>71.1</v>
      </c>
      <c r="AN410" s="129">
        <v>3.0</v>
      </c>
      <c r="AO410" s="129"/>
      <c r="AP410" s="129"/>
      <c r="AQ410" s="129"/>
      <c r="AR410" s="129"/>
      <c r="AS410" s="130">
        <f t="shared" si="5"/>
        <v>396.85</v>
      </c>
      <c r="AT410" s="130">
        <f t="shared" si="6"/>
        <v>2517.97</v>
      </c>
    </row>
    <row r="411" ht="15.75" customHeight="1">
      <c r="A411" s="122" t="s">
        <v>116</v>
      </c>
      <c r="B411" s="124" t="s">
        <v>57</v>
      </c>
      <c r="C411" s="123">
        <v>6314199.0</v>
      </c>
      <c r="D411" s="123" t="s">
        <v>111</v>
      </c>
      <c r="E411" s="124" t="s">
        <v>58</v>
      </c>
      <c r="F411" s="124"/>
      <c r="G411" s="129">
        <v>110.0</v>
      </c>
      <c r="H411" s="129"/>
      <c r="I411" s="129"/>
      <c r="J411" s="129">
        <v>14981.0</v>
      </c>
      <c r="K411" s="129"/>
      <c r="L411" s="126">
        <v>0.0</v>
      </c>
      <c r="M411" s="129"/>
      <c r="N411" s="130">
        <f t="shared" si="1"/>
        <v>0</v>
      </c>
      <c r="O411" s="131"/>
      <c r="P411" s="129"/>
      <c r="Q411" s="129"/>
      <c r="R411" s="129">
        <v>77.25</v>
      </c>
      <c r="S411" s="129">
        <v>2.0</v>
      </c>
      <c r="T411" s="129">
        <v>28.0</v>
      </c>
      <c r="U411" s="129">
        <v>10.0</v>
      </c>
      <c r="V411" s="129">
        <v>3.0</v>
      </c>
      <c r="W411" s="129">
        <v>10.6</v>
      </c>
      <c r="X411" s="129"/>
      <c r="Y411" s="130">
        <f t="shared" si="2"/>
        <v>130.85</v>
      </c>
      <c r="Z411" s="130">
        <f t="shared" si="3"/>
        <v>240.85</v>
      </c>
      <c r="AA411" s="131"/>
      <c r="AB411" s="129"/>
      <c r="AC411" s="129"/>
      <c r="AD411" s="129"/>
      <c r="AE411" s="129">
        <v>0.0</v>
      </c>
      <c r="AF411" s="129"/>
      <c r="AG411" s="132">
        <v>0.0</v>
      </c>
      <c r="AH411" s="130" t="str">
        <f t="shared" si="4"/>
        <v/>
      </c>
      <c r="AI411" s="131"/>
      <c r="AJ411" s="129">
        <v>4.75</v>
      </c>
      <c r="AK411" s="129">
        <v>91.0</v>
      </c>
      <c r="AL411" s="129"/>
      <c r="AM411" s="129">
        <v>49.6</v>
      </c>
      <c r="AN411" s="129">
        <v>3.0</v>
      </c>
      <c r="AO411" s="129"/>
      <c r="AP411" s="129"/>
      <c r="AQ411" s="129"/>
      <c r="AR411" s="129"/>
      <c r="AS411" s="130">
        <f t="shared" si="5"/>
        <v>148.35</v>
      </c>
      <c r="AT411" s="130">
        <f t="shared" si="6"/>
        <v>148.35</v>
      </c>
    </row>
    <row r="412" ht="15.75" customHeight="1">
      <c r="A412" s="122" t="s">
        <v>116</v>
      </c>
      <c r="B412" s="124" t="s">
        <v>57</v>
      </c>
      <c r="C412" s="123">
        <v>6325014.0</v>
      </c>
      <c r="D412" s="123" t="s">
        <v>114</v>
      </c>
      <c r="E412" s="124" t="s">
        <v>58</v>
      </c>
      <c r="F412" s="124"/>
      <c r="G412" s="129">
        <v>135.0</v>
      </c>
      <c r="H412" s="129"/>
      <c r="I412" s="129">
        <v>23000.0</v>
      </c>
      <c r="J412" s="129">
        <v>27188.0</v>
      </c>
      <c r="K412" s="129">
        <v>1631.28</v>
      </c>
      <c r="L412" s="126">
        <v>0.07</v>
      </c>
      <c r="M412" s="129">
        <v>50.0</v>
      </c>
      <c r="N412" s="130">
        <f t="shared" si="1"/>
        <v>1681.28</v>
      </c>
      <c r="O412" s="131"/>
      <c r="P412" s="129">
        <v>225.0</v>
      </c>
      <c r="Q412" s="129"/>
      <c r="R412" s="129">
        <v>85.25</v>
      </c>
      <c r="S412" s="129">
        <v>2.0</v>
      </c>
      <c r="T412" s="129">
        <v>28.0</v>
      </c>
      <c r="U412" s="129">
        <v>32.5</v>
      </c>
      <c r="V412" s="129">
        <v>3.0</v>
      </c>
      <c r="W412" s="129">
        <v>10.6</v>
      </c>
      <c r="X412" s="129"/>
      <c r="Y412" s="130">
        <f t="shared" si="2"/>
        <v>386.35</v>
      </c>
      <c r="Z412" s="130">
        <f t="shared" si="3"/>
        <v>2202.63</v>
      </c>
      <c r="AA412" s="131"/>
      <c r="AB412" s="129"/>
      <c r="AC412" s="129">
        <v>27038.0</v>
      </c>
      <c r="AD412" s="129"/>
      <c r="AE412" s="129">
        <v>0.0</v>
      </c>
      <c r="AF412" s="129">
        <v>1672.28</v>
      </c>
      <c r="AG412" s="132">
        <v>0.0</v>
      </c>
      <c r="AH412" s="130">
        <f t="shared" si="4"/>
        <v>1672.28</v>
      </c>
      <c r="AI412" s="131"/>
      <c r="AJ412" s="129">
        <v>4.75</v>
      </c>
      <c r="AK412" s="129">
        <v>103.0</v>
      </c>
      <c r="AL412" s="129">
        <v>225.0</v>
      </c>
      <c r="AM412" s="129">
        <v>108.4</v>
      </c>
      <c r="AN412" s="129">
        <v>3.0</v>
      </c>
      <c r="AO412" s="129"/>
      <c r="AP412" s="129"/>
      <c r="AQ412" s="129"/>
      <c r="AR412" s="129"/>
      <c r="AS412" s="130">
        <f t="shared" si="5"/>
        <v>444.15</v>
      </c>
      <c r="AT412" s="130">
        <f t="shared" si="6"/>
        <v>2116.43</v>
      </c>
    </row>
    <row r="413" ht="15.75" customHeight="1">
      <c r="A413" s="122" t="s">
        <v>116</v>
      </c>
      <c r="B413" s="124" t="s">
        <v>57</v>
      </c>
      <c r="C413" s="123">
        <v>6325402.0</v>
      </c>
      <c r="D413" s="123" t="s">
        <v>120</v>
      </c>
      <c r="E413" s="124" t="s">
        <v>58</v>
      </c>
      <c r="F413" s="124"/>
      <c r="G413" s="129">
        <v>135.0</v>
      </c>
      <c r="H413" s="129"/>
      <c r="I413" s="129"/>
      <c r="J413" s="129">
        <v>20520.0</v>
      </c>
      <c r="K413" s="129">
        <v>1231.2</v>
      </c>
      <c r="L413" s="126">
        <v>0.07</v>
      </c>
      <c r="M413" s="129">
        <v>50.0</v>
      </c>
      <c r="N413" s="130">
        <f t="shared" si="1"/>
        <v>1281.2</v>
      </c>
      <c r="O413" s="131"/>
      <c r="P413" s="129">
        <v>225.0</v>
      </c>
      <c r="Q413" s="129"/>
      <c r="R413" s="129">
        <v>85.25</v>
      </c>
      <c r="S413" s="129"/>
      <c r="T413" s="129">
        <v>28.0</v>
      </c>
      <c r="U413" s="129">
        <v>32.5</v>
      </c>
      <c r="V413" s="129">
        <v>3.0</v>
      </c>
      <c r="W413" s="129">
        <v>10.6</v>
      </c>
      <c r="X413" s="129"/>
      <c r="Y413" s="130">
        <f t="shared" si="2"/>
        <v>384.35</v>
      </c>
      <c r="Z413" s="130">
        <f t="shared" si="3"/>
        <v>1800.55</v>
      </c>
      <c r="AA413" s="131"/>
      <c r="AB413" s="129"/>
      <c r="AC413" s="129"/>
      <c r="AD413" s="129"/>
      <c r="AE413" s="129">
        <v>0.0</v>
      </c>
      <c r="AF413" s="129">
        <v>1272.2</v>
      </c>
      <c r="AG413" s="132">
        <v>0.0</v>
      </c>
      <c r="AH413" s="130">
        <f t="shared" si="4"/>
        <v>1272.2</v>
      </c>
      <c r="AI413" s="131"/>
      <c r="AJ413" s="129">
        <v>4.75</v>
      </c>
      <c r="AK413" s="129">
        <v>103.0</v>
      </c>
      <c r="AL413" s="129">
        <v>225.0</v>
      </c>
      <c r="AM413" s="129">
        <v>108.4</v>
      </c>
      <c r="AN413" s="129">
        <v>3.0</v>
      </c>
      <c r="AO413" s="129"/>
      <c r="AP413" s="129"/>
      <c r="AQ413" s="129"/>
      <c r="AR413" s="129"/>
      <c r="AS413" s="130">
        <f t="shared" si="5"/>
        <v>444.15</v>
      </c>
      <c r="AT413" s="130">
        <f t="shared" si="6"/>
        <v>1716.35</v>
      </c>
    </row>
    <row r="414" ht="15.75" customHeight="1">
      <c r="A414" s="122" t="s">
        <v>116</v>
      </c>
      <c r="B414" s="124" t="s">
        <v>57</v>
      </c>
      <c r="C414" s="123">
        <v>6328414.0</v>
      </c>
      <c r="D414" s="123" t="s">
        <v>111</v>
      </c>
      <c r="E414" s="124" t="s">
        <v>58</v>
      </c>
      <c r="F414" s="124"/>
      <c r="G414" s="129">
        <v>50.0</v>
      </c>
      <c r="H414" s="129"/>
      <c r="I414" s="129"/>
      <c r="J414" s="129">
        <v>52974.0</v>
      </c>
      <c r="K414" s="129"/>
      <c r="L414" s="126">
        <v>0.0</v>
      </c>
      <c r="M414" s="129"/>
      <c r="N414" s="130">
        <f t="shared" si="1"/>
        <v>0</v>
      </c>
      <c r="O414" s="131"/>
      <c r="P414" s="129"/>
      <c r="Q414" s="129"/>
      <c r="R414" s="129">
        <v>77.25</v>
      </c>
      <c r="S414" s="129">
        <v>2.0</v>
      </c>
      <c r="T414" s="129">
        <v>28.0</v>
      </c>
      <c r="U414" s="129">
        <v>32.5</v>
      </c>
      <c r="V414" s="129">
        <v>3.0</v>
      </c>
      <c r="W414" s="129">
        <v>10.6</v>
      </c>
      <c r="X414" s="129"/>
      <c r="Y414" s="130">
        <f t="shared" si="2"/>
        <v>153.35</v>
      </c>
      <c r="Z414" s="130">
        <f t="shared" si="3"/>
        <v>203.35</v>
      </c>
      <c r="AA414" s="131"/>
      <c r="AB414" s="129"/>
      <c r="AC414" s="129"/>
      <c r="AD414" s="129"/>
      <c r="AE414" s="129">
        <v>0.0</v>
      </c>
      <c r="AF414" s="129"/>
      <c r="AG414" s="132">
        <v>0.0</v>
      </c>
      <c r="AH414" s="130" t="str">
        <f t="shared" si="4"/>
        <v/>
      </c>
      <c r="AI414" s="131"/>
      <c r="AJ414" s="129">
        <v>4.75</v>
      </c>
      <c r="AK414" s="129">
        <v>95.0</v>
      </c>
      <c r="AL414" s="129"/>
      <c r="AM414" s="129">
        <v>71.1</v>
      </c>
      <c r="AN414" s="129">
        <v>3.0</v>
      </c>
      <c r="AO414" s="129"/>
      <c r="AP414" s="129"/>
      <c r="AQ414" s="129"/>
      <c r="AR414" s="129"/>
      <c r="AS414" s="130">
        <f t="shared" si="5"/>
        <v>173.85</v>
      </c>
      <c r="AT414" s="130">
        <f t="shared" si="6"/>
        <v>173.85</v>
      </c>
    </row>
    <row r="415" ht="15.75" customHeight="1">
      <c r="A415" s="122" t="s">
        <v>116</v>
      </c>
      <c r="B415" s="124" t="s">
        <v>57</v>
      </c>
      <c r="C415" s="123">
        <v>6328877.0</v>
      </c>
      <c r="D415" s="123" t="s">
        <v>103</v>
      </c>
      <c r="E415" s="124" t="s">
        <v>58</v>
      </c>
      <c r="F415" s="124"/>
      <c r="G415" s="129">
        <v>135.0</v>
      </c>
      <c r="H415" s="129"/>
      <c r="I415" s="129"/>
      <c r="J415" s="129">
        <v>56658.0</v>
      </c>
      <c r="K415" s="129">
        <v>3399.48</v>
      </c>
      <c r="L415" s="126">
        <v>0.07</v>
      </c>
      <c r="M415" s="129">
        <v>50.0</v>
      </c>
      <c r="N415" s="130">
        <f t="shared" si="1"/>
        <v>3449.48</v>
      </c>
      <c r="O415" s="131"/>
      <c r="P415" s="129"/>
      <c r="Q415" s="129"/>
      <c r="R415" s="129">
        <v>77.25</v>
      </c>
      <c r="S415" s="129"/>
      <c r="T415" s="129">
        <v>28.0</v>
      </c>
      <c r="U415" s="129">
        <v>32.5</v>
      </c>
      <c r="V415" s="129">
        <v>3.0</v>
      </c>
      <c r="W415" s="129">
        <v>10.6</v>
      </c>
      <c r="X415" s="129"/>
      <c r="Y415" s="130">
        <f t="shared" si="2"/>
        <v>151.35</v>
      </c>
      <c r="Z415" s="130">
        <f t="shared" si="3"/>
        <v>3735.83</v>
      </c>
      <c r="AA415" s="131"/>
      <c r="AB415" s="129"/>
      <c r="AC415" s="129"/>
      <c r="AD415" s="129"/>
      <c r="AE415" s="129">
        <v>0.0</v>
      </c>
      <c r="AF415" s="129"/>
      <c r="AG415" s="132">
        <v>0.0</v>
      </c>
      <c r="AH415" s="130" t="str">
        <f t="shared" si="4"/>
        <v/>
      </c>
      <c r="AI415" s="131"/>
      <c r="AJ415" s="129">
        <v>4.75</v>
      </c>
      <c r="AK415" s="129">
        <v>72.0</v>
      </c>
      <c r="AL415" s="129"/>
      <c r="AM415" s="129">
        <v>102.1</v>
      </c>
      <c r="AN415" s="129">
        <v>3.0</v>
      </c>
      <c r="AO415" s="129"/>
      <c r="AP415" s="129"/>
      <c r="AQ415" s="129"/>
      <c r="AR415" s="129"/>
      <c r="AS415" s="130">
        <f t="shared" si="5"/>
        <v>181.85</v>
      </c>
      <c r="AT415" s="130">
        <f t="shared" si="6"/>
        <v>181.85</v>
      </c>
    </row>
    <row r="416" ht="15.75" customHeight="1">
      <c r="A416" s="122" t="s">
        <v>116</v>
      </c>
      <c r="B416" s="124" t="s">
        <v>57</v>
      </c>
      <c r="C416" s="123">
        <v>6373742.0</v>
      </c>
      <c r="D416" s="123" t="s">
        <v>101</v>
      </c>
      <c r="E416" s="124" t="s">
        <v>58</v>
      </c>
      <c r="F416" s="124"/>
      <c r="G416" s="129">
        <v>135.0</v>
      </c>
      <c r="H416" s="129"/>
      <c r="I416" s="129"/>
      <c r="J416" s="129">
        <v>46773.0</v>
      </c>
      <c r="K416" s="129">
        <v>2806.38</v>
      </c>
      <c r="L416" s="126">
        <v>0.07</v>
      </c>
      <c r="M416" s="129">
        <v>50.0</v>
      </c>
      <c r="N416" s="130">
        <f t="shared" si="1"/>
        <v>2856.38</v>
      </c>
      <c r="O416" s="131"/>
      <c r="P416" s="129"/>
      <c r="Q416" s="129"/>
      <c r="R416" s="129">
        <v>77.25</v>
      </c>
      <c r="S416" s="129">
        <v>2.0</v>
      </c>
      <c r="T416" s="129">
        <v>28.0</v>
      </c>
      <c r="U416" s="129">
        <v>32.5</v>
      </c>
      <c r="V416" s="129">
        <v>3.0</v>
      </c>
      <c r="W416" s="129">
        <v>10.6</v>
      </c>
      <c r="X416" s="129"/>
      <c r="Y416" s="130">
        <f t="shared" si="2"/>
        <v>153.35</v>
      </c>
      <c r="Z416" s="130">
        <f t="shared" si="3"/>
        <v>3144.73</v>
      </c>
      <c r="AA416" s="131"/>
      <c r="AB416" s="129"/>
      <c r="AC416" s="129"/>
      <c r="AD416" s="129"/>
      <c r="AE416" s="129">
        <v>0.0</v>
      </c>
      <c r="AF416" s="129"/>
      <c r="AG416" s="132">
        <v>0.0</v>
      </c>
      <c r="AH416" s="130" t="str">
        <f t="shared" si="4"/>
        <v/>
      </c>
      <c r="AI416" s="131"/>
      <c r="AJ416" s="129">
        <v>4.75</v>
      </c>
      <c r="AK416" s="129">
        <v>74.0</v>
      </c>
      <c r="AL416" s="129"/>
      <c r="AM416" s="129">
        <v>163.95</v>
      </c>
      <c r="AN416" s="129">
        <v>6.0</v>
      </c>
      <c r="AO416" s="129"/>
      <c r="AP416" s="129"/>
      <c r="AQ416" s="129"/>
      <c r="AR416" s="129"/>
      <c r="AS416" s="130">
        <f t="shared" si="5"/>
        <v>248.7</v>
      </c>
      <c r="AT416" s="130">
        <f t="shared" si="6"/>
        <v>248.7</v>
      </c>
    </row>
    <row r="417" ht="15.75" customHeight="1">
      <c r="A417" s="122" t="s">
        <v>116</v>
      </c>
      <c r="B417" s="124" t="s">
        <v>57</v>
      </c>
      <c r="C417" s="123">
        <v>6378783.0</v>
      </c>
      <c r="D417" s="123" t="s">
        <v>107</v>
      </c>
      <c r="E417" s="124" t="s">
        <v>58</v>
      </c>
      <c r="F417" s="124"/>
      <c r="G417" s="129">
        <v>135.0</v>
      </c>
      <c r="H417" s="129"/>
      <c r="I417" s="129"/>
      <c r="J417" s="129">
        <v>23490.0</v>
      </c>
      <c r="K417" s="129">
        <v>1409.4</v>
      </c>
      <c r="L417" s="126">
        <v>0.07</v>
      </c>
      <c r="M417" s="129">
        <v>50.0</v>
      </c>
      <c r="N417" s="130">
        <f t="shared" si="1"/>
        <v>1459.4</v>
      </c>
      <c r="O417" s="131"/>
      <c r="P417" s="129"/>
      <c r="Q417" s="129"/>
      <c r="R417" s="129">
        <v>77.25</v>
      </c>
      <c r="S417" s="129">
        <v>2.0</v>
      </c>
      <c r="T417" s="129">
        <v>28.0</v>
      </c>
      <c r="U417" s="129">
        <v>32.5</v>
      </c>
      <c r="V417" s="129">
        <v>3.0</v>
      </c>
      <c r="W417" s="129">
        <v>10.6</v>
      </c>
      <c r="X417" s="129"/>
      <c r="Y417" s="130">
        <f t="shared" si="2"/>
        <v>153.35</v>
      </c>
      <c r="Z417" s="130">
        <f t="shared" si="3"/>
        <v>1747.75</v>
      </c>
      <c r="AA417" s="131"/>
      <c r="AB417" s="129"/>
      <c r="AC417" s="129"/>
      <c r="AD417" s="129"/>
      <c r="AE417" s="129">
        <v>0.0</v>
      </c>
      <c r="AF417" s="129"/>
      <c r="AG417" s="132">
        <v>0.0</v>
      </c>
      <c r="AH417" s="130" t="str">
        <f t="shared" si="4"/>
        <v/>
      </c>
      <c r="AI417" s="131"/>
      <c r="AJ417" s="129">
        <v>4.75</v>
      </c>
      <c r="AK417" s="129">
        <v>74.0</v>
      </c>
      <c r="AL417" s="129"/>
      <c r="AM417" s="129">
        <v>112.29</v>
      </c>
      <c r="AN417" s="129">
        <v>3.0</v>
      </c>
      <c r="AO417" s="129"/>
      <c r="AP417" s="129"/>
      <c r="AQ417" s="129"/>
      <c r="AR417" s="129"/>
      <c r="AS417" s="130">
        <f t="shared" si="5"/>
        <v>194.04</v>
      </c>
      <c r="AT417" s="130">
        <f t="shared" si="6"/>
        <v>194.04</v>
      </c>
    </row>
    <row r="418" ht="15.75" customHeight="1">
      <c r="A418" s="122" t="s">
        <v>116</v>
      </c>
      <c r="B418" s="124" t="s">
        <v>57</v>
      </c>
      <c r="C418" s="123">
        <v>6409340.0</v>
      </c>
      <c r="D418" s="123" t="s">
        <v>115</v>
      </c>
      <c r="E418" s="124" t="s">
        <v>58</v>
      </c>
      <c r="F418" s="124"/>
      <c r="G418" s="129">
        <v>130.0</v>
      </c>
      <c r="H418" s="129"/>
      <c r="I418" s="129"/>
      <c r="J418" s="129">
        <v>67306.0</v>
      </c>
      <c r="K418" s="129">
        <v>4038.36</v>
      </c>
      <c r="L418" s="126">
        <v>0.07</v>
      </c>
      <c r="M418" s="129">
        <v>50.0</v>
      </c>
      <c r="N418" s="130">
        <f t="shared" si="1"/>
        <v>4088.36</v>
      </c>
      <c r="O418" s="131"/>
      <c r="P418" s="129"/>
      <c r="Q418" s="129"/>
      <c r="R418" s="129">
        <v>77.25</v>
      </c>
      <c r="S418" s="129">
        <v>2.0</v>
      </c>
      <c r="T418" s="129">
        <v>28.0</v>
      </c>
      <c r="U418" s="129">
        <v>118.0</v>
      </c>
      <c r="V418" s="129">
        <v>3.0</v>
      </c>
      <c r="W418" s="129">
        <v>10.6</v>
      </c>
      <c r="X418" s="129"/>
      <c r="Y418" s="130">
        <f t="shared" si="2"/>
        <v>238.85</v>
      </c>
      <c r="Z418" s="130">
        <f t="shared" si="3"/>
        <v>4457.21</v>
      </c>
      <c r="AA418" s="131"/>
      <c r="AB418" s="129"/>
      <c r="AC418" s="129">
        <v>3915.06</v>
      </c>
      <c r="AD418" s="129"/>
      <c r="AE418" s="129">
        <v>0.0</v>
      </c>
      <c r="AF418" s="129">
        <v>274.05</v>
      </c>
      <c r="AG418" s="132">
        <v>0.0</v>
      </c>
      <c r="AH418" s="130">
        <f t="shared" si="4"/>
        <v>274.05</v>
      </c>
      <c r="AI418" s="131"/>
      <c r="AJ418" s="129">
        <v>4.75</v>
      </c>
      <c r="AK418" s="129">
        <v>75.0</v>
      </c>
      <c r="AL418" s="129"/>
      <c r="AM418" s="129">
        <v>233.37</v>
      </c>
      <c r="AN418" s="129">
        <v>6.0</v>
      </c>
      <c r="AO418" s="129"/>
      <c r="AP418" s="129"/>
      <c r="AQ418" s="129"/>
      <c r="AR418" s="129"/>
      <c r="AS418" s="130">
        <f t="shared" si="5"/>
        <v>319.12</v>
      </c>
      <c r="AT418" s="130">
        <f t="shared" si="6"/>
        <v>593.17</v>
      </c>
    </row>
    <row r="419" ht="15.75" customHeight="1">
      <c r="A419" s="122" t="s">
        <v>116</v>
      </c>
      <c r="B419" s="124" t="s">
        <v>57</v>
      </c>
      <c r="C419" s="123">
        <v>6417945.0</v>
      </c>
      <c r="D419" s="123" t="s">
        <v>107</v>
      </c>
      <c r="E419" s="124" t="s">
        <v>58</v>
      </c>
      <c r="F419" s="124"/>
      <c r="G419" s="129">
        <v>56.0</v>
      </c>
      <c r="H419" s="129"/>
      <c r="I419" s="129"/>
      <c r="J419" s="129">
        <v>30000.0</v>
      </c>
      <c r="K419" s="129">
        <v>1800.0</v>
      </c>
      <c r="L419" s="126">
        <v>0.07</v>
      </c>
      <c r="M419" s="129">
        <v>50.0</v>
      </c>
      <c r="N419" s="130">
        <f t="shared" si="1"/>
        <v>1850</v>
      </c>
      <c r="O419" s="131"/>
      <c r="P419" s="129">
        <v>225.0</v>
      </c>
      <c r="Q419" s="129"/>
      <c r="R419" s="129">
        <v>85.25</v>
      </c>
      <c r="S419" s="129">
        <v>2.0</v>
      </c>
      <c r="T419" s="129">
        <v>28.0</v>
      </c>
      <c r="U419" s="129">
        <v>22.5</v>
      </c>
      <c r="V419" s="129">
        <v>3.0</v>
      </c>
      <c r="W419" s="129">
        <v>10.6</v>
      </c>
      <c r="X419" s="129"/>
      <c r="Y419" s="130">
        <f t="shared" si="2"/>
        <v>376.35</v>
      </c>
      <c r="Z419" s="130">
        <f t="shared" si="3"/>
        <v>2282.35</v>
      </c>
      <c r="AA419" s="131"/>
      <c r="AB419" s="129"/>
      <c r="AC419" s="129">
        <v>30000.0</v>
      </c>
      <c r="AD419" s="129"/>
      <c r="AE419" s="129">
        <v>0.0</v>
      </c>
      <c r="AF419" s="129">
        <v>1850.0</v>
      </c>
      <c r="AG419" s="132">
        <v>0.0</v>
      </c>
      <c r="AH419" s="130">
        <f t="shared" si="4"/>
        <v>1850</v>
      </c>
      <c r="AI419" s="131"/>
      <c r="AJ419" s="129">
        <v>4.75</v>
      </c>
      <c r="AK419" s="129">
        <v>103.0</v>
      </c>
      <c r="AL419" s="129">
        <v>225.0</v>
      </c>
      <c r="AM419" s="129">
        <v>61.1</v>
      </c>
      <c r="AN419" s="129">
        <v>3.0</v>
      </c>
      <c r="AO419" s="129"/>
      <c r="AP419" s="129"/>
      <c r="AQ419" s="129"/>
      <c r="AR419" s="129"/>
      <c r="AS419" s="130">
        <f t="shared" si="5"/>
        <v>396.85</v>
      </c>
      <c r="AT419" s="130">
        <f t="shared" si="6"/>
        <v>2246.85</v>
      </c>
    </row>
    <row r="420" ht="15.75" customHeight="1">
      <c r="A420" s="122" t="s">
        <v>116</v>
      </c>
      <c r="B420" s="124" t="s">
        <v>57</v>
      </c>
      <c r="C420" s="123">
        <v>6420348.0</v>
      </c>
      <c r="D420" s="123" t="s">
        <v>107</v>
      </c>
      <c r="E420" s="124" t="s">
        <v>58</v>
      </c>
      <c r="F420" s="124"/>
      <c r="G420" s="129">
        <v>50.0</v>
      </c>
      <c r="H420" s="129"/>
      <c r="I420" s="129">
        <v>57862.0</v>
      </c>
      <c r="J420" s="129"/>
      <c r="K420" s="129"/>
      <c r="L420" s="126">
        <v>0.0</v>
      </c>
      <c r="M420" s="129"/>
      <c r="N420" s="130">
        <f t="shared" si="1"/>
        <v>0</v>
      </c>
      <c r="O420" s="131"/>
      <c r="P420" s="129"/>
      <c r="Q420" s="129"/>
      <c r="R420" s="129">
        <v>85.25</v>
      </c>
      <c r="S420" s="129">
        <v>2.0</v>
      </c>
      <c r="T420" s="129"/>
      <c r="U420" s="129"/>
      <c r="V420" s="129">
        <v>3.0</v>
      </c>
      <c r="W420" s="129">
        <v>10.6</v>
      </c>
      <c r="X420" s="129">
        <v>7.35</v>
      </c>
      <c r="Y420" s="130">
        <f t="shared" si="2"/>
        <v>108.2</v>
      </c>
      <c r="Z420" s="130">
        <f t="shared" si="3"/>
        <v>158.2</v>
      </c>
      <c r="AA420" s="131"/>
      <c r="AB420" s="129"/>
      <c r="AC420" s="129"/>
      <c r="AD420" s="129"/>
      <c r="AE420" s="129">
        <v>0.0</v>
      </c>
      <c r="AF420" s="129"/>
      <c r="AG420" s="132">
        <v>0.0</v>
      </c>
      <c r="AH420" s="130" t="str">
        <f t="shared" si="4"/>
        <v/>
      </c>
      <c r="AI420" s="131"/>
      <c r="AJ420" s="129">
        <v>4.75</v>
      </c>
      <c r="AK420" s="129">
        <v>101.0</v>
      </c>
      <c r="AL420" s="129"/>
      <c r="AM420" s="129">
        <v>94.2</v>
      </c>
      <c r="AN420" s="129">
        <v>6.0</v>
      </c>
      <c r="AO420" s="129"/>
      <c r="AP420" s="129"/>
      <c r="AQ420" s="129"/>
      <c r="AR420" s="129"/>
      <c r="AS420" s="130">
        <f t="shared" si="5"/>
        <v>205.95</v>
      </c>
      <c r="AT420" s="130">
        <f t="shared" si="6"/>
        <v>205.95</v>
      </c>
    </row>
    <row r="421" ht="15.75" customHeight="1">
      <c r="A421" s="122" t="s">
        <v>116</v>
      </c>
      <c r="B421" s="124" t="s">
        <v>57</v>
      </c>
      <c r="C421" s="123">
        <v>6459762.0</v>
      </c>
      <c r="D421" s="123" t="s">
        <v>111</v>
      </c>
      <c r="E421" s="124" t="s">
        <v>58</v>
      </c>
      <c r="F421" s="124"/>
      <c r="G421" s="129">
        <v>135.0</v>
      </c>
      <c r="H421" s="129"/>
      <c r="I421" s="129">
        <v>108635.0</v>
      </c>
      <c r="J421" s="129">
        <v>112328.6</v>
      </c>
      <c r="K421" s="129">
        <v>6739.72</v>
      </c>
      <c r="L421" s="126">
        <v>0.07</v>
      </c>
      <c r="M421" s="129">
        <v>50.0</v>
      </c>
      <c r="N421" s="130">
        <f t="shared" si="1"/>
        <v>6789.72</v>
      </c>
      <c r="O421" s="131"/>
      <c r="P421" s="129">
        <v>225.0</v>
      </c>
      <c r="Q421" s="129"/>
      <c r="R421" s="129">
        <v>77.25</v>
      </c>
      <c r="S421" s="129">
        <v>2.0</v>
      </c>
      <c r="T421" s="129">
        <v>28.0</v>
      </c>
      <c r="U421" s="129">
        <v>32.5</v>
      </c>
      <c r="V421" s="129">
        <v>3.0</v>
      </c>
      <c r="W421" s="129">
        <v>10.6</v>
      </c>
      <c r="X421" s="129"/>
      <c r="Y421" s="130">
        <f t="shared" si="2"/>
        <v>378.35</v>
      </c>
      <c r="Z421" s="130">
        <f t="shared" si="3"/>
        <v>7303.07</v>
      </c>
      <c r="AA421" s="131"/>
      <c r="AB421" s="129"/>
      <c r="AC421" s="129">
        <v>112025.0</v>
      </c>
      <c r="AD421" s="129"/>
      <c r="AE421" s="129">
        <v>0.0</v>
      </c>
      <c r="AF421" s="129">
        <v>6771.5</v>
      </c>
      <c r="AG421" s="132">
        <v>0.0</v>
      </c>
      <c r="AH421" s="130">
        <f t="shared" si="4"/>
        <v>6771.5</v>
      </c>
      <c r="AI421" s="131"/>
      <c r="AJ421" s="129">
        <v>4.75</v>
      </c>
      <c r="AK421" s="129">
        <v>95.0</v>
      </c>
      <c r="AL421" s="129">
        <v>225.0</v>
      </c>
      <c r="AM421" s="129">
        <v>71.1</v>
      </c>
      <c r="AN421" s="129">
        <v>3.0</v>
      </c>
      <c r="AO421" s="129"/>
      <c r="AP421" s="129"/>
      <c r="AQ421" s="129"/>
      <c r="AR421" s="129"/>
      <c r="AS421" s="130">
        <f t="shared" si="5"/>
        <v>398.85</v>
      </c>
      <c r="AT421" s="130">
        <f t="shared" si="6"/>
        <v>7170.35</v>
      </c>
    </row>
    <row r="422" ht="15.75" customHeight="1">
      <c r="A422" s="122" t="s">
        <v>116</v>
      </c>
      <c r="B422" s="124" t="s">
        <v>57</v>
      </c>
      <c r="C422" s="123">
        <v>6511978.0</v>
      </c>
      <c r="D422" s="123" t="s">
        <v>120</v>
      </c>
      <c r="E422" s="124" t="s">
        <v>58</v>
      </c>
      <c r="F422" s="124"/>
      <c r="G422" s="129">
        <v>119.0</v>
      </c>
      <c r="H422" s="129"/>
      <c r="I422" s="129"/>
      <c r="J422" s="129">
        <v>29793.0</v>
      </c>
      <c r="K422" s="129"/>
      <c r="L422" s="126">
        <v>0.0</v>
      </c>
      <c r="M422" s="129"/>
      <c r="N422" s="130">
        <f t="shared" si="1"/>
        <v>0</v>
      </c>
      <c r="O422" s="131"/>
      <c r="P422" s="129"/>
      <c r="Q422" s="129"/>
      <c r="R422" s="129">
        <v>77.25</v>
      </c>
      <c r="S422" s="129">
        <v>2.0</v>
      </c>
      <c r="T422" s="129">
        <v>28.0</v>
      </c>
      <c r="U422" s="129">
        <v>32.5</v>
      </c>
      <c r="V422" s="129">
        <v>3.0</v>
      </c>
      <c r="W422" s="129">
        <v>10.6</v>
      </c>
      <c r="X422" s="129"/>
      <c r="Y422" s="130">
        <f t="shared" si="2"/>
        <v>153.35</v>
      </c>
      <c r="Z422" s="130">
        <f t="shared" si="3"/>
        <v>272.35</v>
      </c>
      <c r="AA422" s="131"/>
      <c r="AB422" s="129"/>
      <c r="AC422" s="129"/>
      <c r="AD422" s="129"/>
      <c r="AE422" s="129">
        <v>0.0</v>
      </c>
      <c r="AF422" s="129"/>
      <c r="AG422" s="132">
        <v>0.0</v>
      </c>
      <c r="AH422" s="130" t="str">
        <f t="shared" si="4"/>
        <v/>
      </c>
      <c r="AI422" s="131"/>
      <c r="AJ422" s="129">
        <v>4.75</v>
      </c>
      <c r="AK422" s="129">
        <v>95.0</v>
      </c>
      <c r="AL422" s="129"/>
      <c r="AM422" s="129">
        <v>61.1</v>
      </c>
      <c r="AN422" s="129">
        <v>3.0</v>
      </c>
      <c r="AO422" s="129"/>
      <c r="AP422" s="129"/>
      <c r="AQ422" s="129"/>
      <c r="AR422" s="129"/>
      <c r="AS422" s="130">
        <f t="shared" si="5"/>
        <v>163.85</v>
      </c>
      <c r="AT422" s="130">
        <f t="shared" si="6"/>
        <v>163.85</v>
      </c>
    </row>
    <row r="423" ht="15.75" customHeight="1">
      <c r="A423" s="122" t="s">
        <v>116</v>
      </c>
      <c r="B423" s="124" t="s">
        <v>57</v>
      </c>
      <c r="C423" s="123">
        <v>6526067.0</v>
      </c>
      <c r="D423" s="123" t="s">
        <v>114</v>
      </c>
      <c r="E423" s="124" t="s">
        <v>58</v>
      </c>
      <c r="F423" s="124"/>
      <c r="G423" s="129">
        <v>145.0</v>
      </c>
      <c r="H423" s="129"/>
      <c r="I423" s="129">
        <v>21200.0</v>
      </c>
      <c r="J423" s="129">
        <v>16022.0</v>
      </c>
      <c r="K423" s="129">
        <v>961.32</v>
      </c>
      <c r="L423" s="126">
        <v>0.07</v>
      </c>
      <c r="M423" s="129">
        <v>50.0</v>
      </c>
      <c r="N423" s="130">
        <f t="shared" si="1"/>
        <v>1011.32</v>
      </c>
      <c r="O423" s="131"/>
      <c r="P423" s="129">
        <v>225.0</v>
      </c>
      <c r="Q423" s="129"/>
      <c r="R423" s="129">
        <v>77.25</v>
      </c>
      <c r="S423" s="129">
        <v>2.0</v>
      </c>
      <c r="T423" s="129">
        <v>28.0</v>
      </c>
      <c r="U423" s="129">
        <v>32.5</v>
      </c>
      <c r="V423" s="129">
        <v>3.0</v>
      </c>
      <c r="W423" s="129">
        <v>10.6</v>
      </c>
      <c r="X423" s="129"/>
      <c r="Y423" s="130">
        <f t="shared" si="2"/>
        <v>378.35</v>
      </c>
      <c r="Z423" s="130">
        <f t="shared" si="3"/>
        <v>1534.67</v>
      </c>
      <c r="AA423" s="131"/>
      <c r="AB423" s="129"/>
      <c r="AC423" s="129">
        <v>15897.0</v>
      </c>
      <c r="AD423" s="129"/>
      <c r="AE423" s="129">
        <v>0.0</v>
      </c>
      <c r="AF423" s="129">
        <v>1003.82</v>
      </c>
      <c r="AG423" s="132">
        <v>0.0</v>
      </c>
      <c r="AH423" s="130">
        <f t="shared" si="4"/>
        <v>1003.82</v>
      </c>
      <c r="AI423" s="131"/>
      <c r="AJ423" s="129">
        <v>4.75</v>
      </c>
      <c r="AK423" s="129">
        <v>95.0</v>
      </c>
      <c r="AL423" s="129">
        <v>225.0</v>
      </c>
      <c r="AM423" s="129">
        <v>108.4</v>
      </c>
      <c r="AN423" s="129">
        <v>3.0</v>
      </c>
      <c r="AO423" s="129"/>
      <c r="AP423" s="129"/>
      <c r="AQ423" s="129"/>
      <c r="AR423" s="129"/>
      <c r="AS423" s="130">
        <f t="shared" si="5"/>
        <v>436.15</v>
      </c>
      <c r="AT423" s="130">
        <f t="shared" si="6"/>
        <v>1439.97</v>
      </c>
    </row>
    <row r="424" ht="15.75" customHeight="1">
      <c r="A424" s="122" t="s">
        <v>116</v>
      </c>
      <c r="B424" s="124" t="s">
        <v>57</v>
      </c>
      <c r="C424" s="123">
        <v>6551209.0</v>
      </c>
      <c r="D424" s="123" t="s">
        <v>121</v>
      </c>
      <c r="E424" s="124" t="s">
        <v>58</v>
      </c>
      <c r="F424" s="124"/>
      <c r="G424" s="129">
        <v>62.5</v>
      </c>
      <c r="H424" s="129"/>
      <c r="I424" s="129"/>
      <c r="J424" s="129">
        <v>48444.0</v>
      </c>
      <c r="K424" s="129"/>
      <c r="L424" s="126">
        <v>0.0</v>
      </c>
      <c r="M424" s="129"/>
      <c r="N424" s="130">
        <f t="shared" si="1"/>
        <v>0</v>
      </c>
      <c r="O424" s="131"/>
      <c r="P424" s="129"/>
      <c r="Q424" s="129"/>
      <c r="R424" s="129">
        <v>77.25</v>
      </c>
      <c r="S424" s="129">
        <v>2.0</v>
      </c>
      <c r="T424" s="129">
        <v>28.0</v>
      </c>
      <c r="U424" s="129">
        <v>32.5</v>
      </c>
      <c r="V424" s="129">
        <v>3.0</v>
      </c>
      <c r="W424" s="129">
        <v>10.6</v>
      </c>
      <c r="X424" s="129"/>
      <c r="Y424" s="130">
        <f t="shared" si="2"/>
        <v>153.35</v>
      </c>
      <c r="Z424" s="130">
        <f t="shared" si="3"/>
        <v>215.85</v>
      </c>
      <c r="AA424" s="131"/>
      <c r="AB424" s="129"/>
      <c r="AC424" s="129"/>
      <c r="AD424" s="129"/>
      <c r="AE424" s="129">
        <v>0.0</v>
      </c>
      <c r="AF424" s="129"/>
      <c r="AG424" s="132">
        <v>0.0</v>
      </c>
      <c r="AH424" s="130" t="str">
        <f t="shared" si="4"/>
        <v/>
      </c>
      <c r="AI424" s="131"/>
      <c r="AJ424" s="129">
        <v>4.75</v>
      </c>
      <c r="AK424" s="129">
        <v>95.0</v>
      </c>
      <c r="AL424" s="129"/>
      <c r="AM424" s="129">
        <v>71.1</v>
      </c>
      <c r="AN424" s="129">
        <v>3.0</v>
      </c>
      <c r="AO424" s="129"/>
      <c r="AP424" s="129"/>
      <c r="AQ424" s="129"/>
      <c r="AR424" s="129"/>
      <c r="AS424" s="130">
        <f t="shared" si="5"/>
        <v>173.85</v>
      </c>
      <c r="AT424" s="130">
        <f t="shared" si="6"/>
        <v>173.85</v>
      </c>
    </row>
    <row r="425" ht="15.75" customHeight="1">
      <c r="A425" s="122" t="s">
        <v>116</v>
      </c>
      <c r="B425" s="124" t="s">
        <v>57</v>
      </c>
      <c r="C425" s="123">
        <v>6207285.0</v>
      </c>
      <c r="D425" s="123" t="s">
        <v>122</v>
      </c>
      <c r="E425" s="124" t="s">
        <v>58</v>
      </c>
      <c r="F425" s="124"/>
      <c r="G425" s="129">
        <v>85.0</v>
      </c>
      <c r="H425" s="129"/>
      <c r="I425" s="129"/>
      <c r="J425" s="129">
        <v>54290.6</v>
      </c>
      <c r="K425" s="129">
        <v>3257.44</v>
      </c>
      <c r="L425" s="126">
        <v>0.07</v>
      </c>
      <c r="M425" s="129">
        <v>50.0</v>
      </c>
      <c r="N425" s="130">
        <f t="shared" si="1"/>
        <v>3307.44</v>
      </c>
      <c r="O425" s="131"/>
      <c r="P425" s="129">
        <v>225.0</v>
      </c>
      <c r="Q425" s="129"/>
      <c r="R425" s="129">
        <v>85.25</v>
      </c>
      <c r="S425" s="129">
        <v>2.0</v>
      </c>
      <c r="T425" s="129">
        <v>28.0</v>
      </c>
      <c r="U425" s="129">
        <v>32.5</v>
      </c>
      <c r="V425" s="129">
        <v>3.0</v>
      </c>
      <c r="W425" s="129">
        <v>10.6</v>
      </c>
      <c r="X425" s="129"/>
      <c r="Y425" s="130">
        <f t="shared" si="2"/>
        <v>386.35</v>
      </c>
      <c r="Z425" s="130">
        <f t="shared" si="3"/>
        <v>3778.79</v>
      </c>
      <c r="AA425" s="131"/>
      <c r="AB425" s="129"/>
      <c r="AC425" s="129"/>
      <c r="AD425" s="129"/>
      <c r="AE425" s="129">
        <v>0.0</v>
      </c>
      <c r="AF425" s="129"/>
      <c r="AG425" s="132">
        <v>0.0</v>
      </c>
      <c r="AH425" s="130" t="str">
        <f t="shared" si="4"/>
        <v/>
      </c>
      <c r="AI425" s="131"/>
      <c r="AJ425" s="129"/>
      <c r="AK425" s="129"/>
      <c r="AL425" s="129">
        <v>225.0</v>
      </c>
      <c r="AM425" s="129">
        <v>71.1</v>
      </c>
      <c r="AN425" s="129">
        <v>3.0</v>
      </c>
      <c r="AO425" s="129"/>
      <c r="AP425" s="129"/>
      <c r="AQ425" s="129"/>
      <c r="AR425" s="129"/>
      <c r="AS425" s="130">
        <f t="shared" si="5"/>
        <v>299.1</v>
      </c>
      <c r="AT425" s="130">
        <f t="shared" si="6"/>
        <v>299.1</v>
      </c>
    </row>
    <row r="426" ht="15.75" customHeight="1">
      <c r="A426" s="122" t="s">
        <v>116</v>
      </c>
      <c r="B426" s="124" t="s">
        <v>57</v>
      </c>
      <c r="C426" s="123">
        <v>6346364.0</v>
      </c>
      <c r="D426" s="123" t="s">
        <v>123</v>
      </c>
      <c r="E426" s="124" t="s">
        <v>58</v>
      </c>
      <c r="F426" s="124"/>
      <c r="G426" s="129">
        <v>50.0</v>
      </c>
      <c r="H426" s="129"/>
      <c r="I426" s="129">
        <v>1537.0</v>
      </c>
      <c r="J426" s="129">
        <v>38197.0</v>
      </c>
      <c r="K426" s="129"/>
      <c r="L426" s="126">
        <v>0.0</v>
      </c>
      <c r="M426" s="129"/>
      <c r="N426" s="130">
        <f t="shared" si="1"/>
        <v>0</v>
      </c>
      <c r="O426" s="131"/>
      <c r="P426" s="129"/>
      <c r="Q426" s="129"/>
      <c r="R426" s="129">
        <v>77.25</v>
      </c>
      <c r="S426" s="129">
        <v>2.0</v>
      </c>
      <c r="T426" s="129"/>
      <c r="U426" s="129"/>
      <c r="V426" s="129">
        <v>3.0</v>
      </c>
      <c r="W426" s="129">
        <v>10.6</v>
      </c>
      <c r="X426" s="129">
        <v>7.35</v>
      </c>
      <c r="Y426" s="130">
        <f t="shared" si="2"/>
        <v>100.2</v>
      </c>
      <c r="Z426" s="130">
        <f t="shared" si="3"/>
        <v>150.2</v>
      </c>
      <c r="AA426" s="131"/>
      <c r="AB426" s="129"/>
      <c r="AC426" s="129"/>
      <c r="AD426" s="129"/>
      <c r="AE426" s="129">
        <v>0.0</v>
      </c>
      <c r="AF426" s="129"/>
      <c r="AG426" s="132">
        <v>0.0</v>
      </c>
      <c r="AH426" s="130" t="str">
        <f t="shared" si="4"/>
        <v/>
      </c>
      <c r="AI426" s="131"/>
      <c r="AJ426" s="129"/>
      <c r="AK426" s="129"/>
      <c r="AL426" s="129"/>
      <c r="AM426" s="129">
        <v>1.6</v>
      </c>
      <c r="AN426" s="129">
        <v>3.0</v>
      </c>
      <c r="AO426" s="129"/>
      <c r="AP426" s="129"/>
      <c r="AQ426" s="129"/>
      <c r="AR426" s="129"/>
      <c r="AS426" s="130">
        <f t="shared" si="5"/>
        <v>4.6</v>
      </c>
      <c r="AT426" s="130">
        <f t="shared" si="6"/>
        <v>4.6</v>
      </c>
    </row>
    <row r="427" ht="15.75" customHeight="1">
      <c r="A427" s="122" t="s">
        <v>116</v>
      </c>
      <c r="B427" s="124" t="s">
        <v>57</v>
      </c>
      <c r="C427" s="123">
        <v>6371463.0</v>
      </c>
      <c r="D427" s="123" t="s">
        <v>108</v>
      </c>
      <c r="E427" s="124" t="s">
        <v>58</v>
      </c>
      <c r="F427" s="124"/>
      <c r="G427" s="129">
        <v>135.0</v>
      </c>
      <c r="H427" s="129"/>
      <c r="I427" s="129"/>
      <c r="J427" s="129">
        <v>55200.0</v>
      </c>
      <c r="K427" s="129">
        <v>3312.0</v>
      </c>
      <c r="L427" s="126">
        <v>0.07</v>
      </c>
      <c r="M427" s="129">
        <v>50.0</v>
      </c>
      <c r="N427" s="130">
        <f t="shared" si="1"/>
        <v>3362</v>
      </c>
      <c r="O427" s="131"/>
      <c r="P427" s="129"/>
      <c r="Q427" s="129"/>
      <c r="R427" s="129">
        <v>85.25</v>
      </c>
      <c r="S427" s="129">
        <v>2.0</v>
      </c>
      <c r="T427" s="129"/>
      <c r="U427" s="129"/>
      <c r="V427" s="129">
        <v>3.0</v>
      </c>
      <c r="W427" s="129">
        <v>10.6</v>
      </c>
      <c r="X427" s="129">
        <v>7.35</v>
      </c>
      <c r="Y427" s="130">
        <f t="shared" si="2"/>
        <v>108.2</v>
      </c>
      <c r="Z427" s="130">
        <f t="shared" si="3"/>
        <v>3605.2</v>
      </c>
      <c r="AA427" s="131"/>
      <c r="AB427" s="129"/>
      <c r="AC427" s="129"/>
      <c r="AD427" s="129"/>
      <c r="AE427" s="129">
        <v>0.0</v>
      </c>
      <c r="AF427" s="129"/>
      <c r="AG427" s="132">
        <v>0.0</v>
      </c>
      <c r="AH427" s="130" t="str">
        <f t="shared" si="4"/>
        <v/>
      </c>
      <c r="AI427" s="131"/>
      <c r="AJ427" s="129">
        <v>4.75</v>
      </c>
      <c r="AK427" s="129">
        <v>103.0</v>
      </c>
      <c r="AL427" s="129"/>
      <c r="AM427" s="129">
        <v>1.6</v>
      </c>
      <c r="AN427" s="129">
        <v>3.0</v>
      </c>
      <c r="AO427" s="129"/>
      <c r="AP427" s="129"/>
      <c r="AQ427" s="129"/>
      <c r="AR427" s="129"/>
      <c r="AS427" s="130">
        <f t="shared" si="5"/>
        <v>112.35</v>
      </c>
      <c r="AT427" s="130">
        <f t="shared" si="6"/>
        <v>112.35</v>
      </c>
    </row>
    <row r="428" ht="15.75" customHeight="1">
      <c r="A428" s="122" t="s">
        <v>116</v>
      </c>
      <c r="B428" s="124" t="s">
        <v>57</v>
      </c>
      <c r="C428" s="123">
        <v>6498118.0</v>
      </c>
      <c r="D428" s="123" t="s">
        <v>124</v>
      </c>
      <c r="E428" s="124" t="s">
        <v>58</v>
      </c>
      <c r="F428" s="124"/>
      <c r="G428" s="129">
        <v>115.0</v>
      </c>
      <c r="H428" s="129"/>
      <c r="I428" s="129">
        <v>23000.0</v>
      </c>
      <c r="J428" s="129">
        <v>25463.29</v>
      </c>
      <c r="K428" s="129">
        <v>1527.8</v>
      </c>
      <c r="L428" s="126">
        <v>0.07</v>
      </c>
      <c r="M428" s="129">
        <v>50.0</v>
      </c>
      <c r="N428" s="130">
        <f t="shared" si="1"/>
        <v>1577.8</v>
      </c>
      <c r="O428" s="131"/>
      <c r="P428" s="129"/>
      <c r="Q428" s="129"/>
      <c r="R428" s="129">
        <v>77.25</v>
      </c>
      <c r="S428" s="129">
        <v>2.0</v>
      </c>
      <c r="T428" s="129"/>
      <c r="U428" s="129"/>
      <c r="V428" s="129">
        <v>3.0</v>
      </c>
      <c r="W428" s="129">
        <v>10.6</v>
      </c>
      <c r="X428" s="129">
        <v>7.35</v>
      </c>
      <c r="Y428" s="130">
        <f t="shared" si="2"/>
        <v>100.2</v>
      </c>
      <c r="Z428" s="130">
        <f t="shared" si="3"/>
        <v>1793</v>
      </c>
      <c r="AA428" s="131"/>
      <c r="AB428" s="129"/>
      <c r="AC428" s="129"/>
      <c r="AD428" s="129"/>
      <c r="AE428" s="129">
        <v>0.0</v>
      </c>
      <c r="AF428" s="129"/>
      <c r="AG428" s="132">
        <v>0.0</v>
      </c>
      <c r="AH428" s="130" t="str">
        <f t="shared" si="4"/>
        <v/>
      </c>
      <c r="AI428" s="131"/>
      <c r="AJ428" s="129"/>
      <c r="AK428" s="129"/>
      <c r="AL428" s="129"/>
      <c r="AM428" s="129">
        <v>49.6</v>
      </c>
      <c r="AN428" s="129">
        <v>3.0</v>
      </c>
      <c r="AO428" s="129"/>
      <c r="AP428" s="129"/>
      <c r="AQ428" s="129"/>
      <c r="AR428" s="129"/>
      <c r="AS428" s="130">
        <f t="shared" si="5"/>
        <v>52.6</v>
      </c>
      <c r="AT428" s="130">
        <f t="shared" si="6"/>
        <v>52.6</v>
      </c>
    </row>
    <row r="429" ht="15.75" customHeight="1">
      <c r="A429" s="122" t="s">
        <v>116</v>
      </c>
      <c r="B429" s="124" t="s">
        <v>57</v>
      </c>
      <c r="C429" s="123">
        <v>6105383.0</v>
      </c>
      <c r="D429" s="123" t="s">
        <v>106</v>
      </c>
      <c r="E429" s="124" t="s">
        <v>58</v>
      </c>
      <c r="F429" s="124"/>
      <c r="G429" s="129">
        <v>50.0</v>
      </c>
      <c r="H429" s="129"/>
      <c r="I429" s="129">
        <v>20262.0</v>
      </c>
      <c r="J429" s="129">
        <v>14393.0</v>
      </c>
      <c r="K429" s="129"/>
      <c r="L429" s="126">
        <v>0.0</v>
      </c>
      <c r="M429" s="129"/>
      <c r="N429" s="130">
        <f t="shared" si="1"/>
        <v>0</v>
      </c>
      <c r="O429" s="131"/>
      <c r="P429" s="129"/>
      <c r="Q429" s="129"/>
      <c r="R429" s="129">
        <v>85.25</v>
      </c>
      <c r="S429" s="129">
        <v>2.0</v>
      </c>
      <c r="T429" s="129"/>
      <c r="U429" s="129"/>
      <c r="V429" s="129">
        <v>3.0</v>
      </c>
      <c r="W429" s="129">
        <v>10.6</v>
      </c>
      <c r="X429" s="129">
        <v>7.35</v>
      </c>
      <c r="Y429" s="130">
        <f t="shared" si="2"/>
        <v>108.2</v>
      </c>
      <c r="Z429" s="130">
        <f t="shared" si="3"/>
        <v>158.2</v>
      </c>
      <c r="AA429" s="131"/>
      <c r="AB429" s="129"/>
      <c r="AC429" s="129"/>
      <c r="AD429" s="129"/>
      <c r="AE429" s="129">
        <v>0.0</v>
      </c>
      <c r="AF429" s="129"/>
      <c r="AG429" s="132">
        <v>0.0</v>
      </c>
      <c r="AH429" s="130" t="str">
        <f t="shared" si="4"/>
        <v/>
      </c>
      <c r="AI429" s="131"/>
      <c r="AJ429" s="129">
        <v>4.75</v>
      </c>
      <c r="AK429" s="129">
        <v>103.0</v>
      </c>
      <c r="AL429" s="129"/>
      <c r="AM429" s="129">
        <v>3.1</v>
      </c>
      <c r="AN429" s="129">
        <v>3.0</v>
      </c>
      <c r="AO429" s="129"/>
      <c r="AP429" s="129"/>
      <c r="AQ429" s="129"/>
      <c r="AR429" s="129"/>
      <c r="AS429" s="130">
        <f t="shared" si="5"/>
        <v>113.85</v>
      </c>
      <c r="AT429" s="130">
        <f t="shared" si="6"/>
        <v>113.85</v>
      </c>
    </row>
    <row r="430" ht="15.75" customHeight="1">
      <c r="A430" s="122" t="s">
        <v>116</v>
      </c>
      <c r="B430" s="124" t="s">
        <v>57</v>
      </c>
      <c r="C430" s="123">
        <v>6274081.0</v>
      </c>
      <c r="D430" s="123" t="s">
        <v>102</v>
      </c>
      <c r="E430" s="124" t="s">
        <v>58</v>
      </c>
      <c r="F430" s="124"/>
      <c r="G430" s="129">
        <v>50.0</v>
      </c>
      <c r="H430" s="129"/>
      <c r="I430" s="129">
        <v>41369.0</v>
      </c>
      <c r="J430" s="129">
        <v>5680.0</v>
      </c>
      <c r="K430" s="129"/>
      <c r="L430" s="126">
        <v>0.0</v>
      </c>
      <c r="M430" s="129"/>
      <c r="N430" s="130">
        <f t="shared" si="1"/>
        <v>0</v>
      </c>
      <c r="O430" s="131"/>
      <c r="P430" s="129"/>
      <c r="Q430" s="129"/>
      <c r="R430" s="129">
        <v>77.25</v>
      </c>
      <c r="S430" s="129">
        <v>2.0</v>
      </c>
      <c r="T430" s="129"/>
      <c r="U430" s="129"/>
      <c r="V430" s="129">
        <v>3.0</v>
      </c>
      <c r="W430" s="129">
        <v>10.6</v>
      </c>
      <c r="X430" s="129">
        <v>7.35</v>
      </c>
      <c r="Y430" s="130">
        <f t="shared" si="2"/>
        <v>100.2</v>
      </c>
      <c r="Z430" s="130">
        <f t="shared" si="3"/>
        <v>150.2</v>
      </c>
      <c r="AA430" s="131"/>
      <c r="AB430" s="129"/>
      <c r="AC430" s="129"/>
      <c r="AD430" s="129"/>
      <c r="AE430" s="129">
        <v>0.0</v>
      </c>
      <c r="AF430" s="129"/>
      <c r="AG430" s="132">
        <v>0.0</v>
      </c>
      <c r="AH430" s="130" t="str">
        <f t="shared" si="4"/>
        <v/>
      </c>
      <c r="AI430" s="131"/>
      <c r="AJ430" s="129">
        <v>4.75</v>
      </c>
      <c r="AK430" s="129">
        <v>74.0</v>
      </c>
      <c r="AL430" s="129"/>
      <c r="AM430" s="129">
        <v>65.69</v>
      </c>
      <c r="AN430" s="129">
        <v>3.0</v>
      </c>
      <c r="AO430" s="129"/>
      <c r="AP430" s="129"/>
      <c r="AQ430" s="129"/>
      <c r="AR430" s="129"/>
      <c r="AS430" s="130">
        <f t="shared" si="5"/>
        <v>147.44</v>
      </c>
      <c r="AT430" s="130">
        <f t="shared" si="6"/>
        <v>147.44</v>
      </c>
    </row>
    <row r="431" ht="15.75" customHeight="1">
      <c r="A431" s="122" t="s">
        <v>116</v>
      </c>
      <c r="B431" s="124" t="s">
        <v>57</v>
      </c>
      <c r="C431" s="123">
        <v>6341049.0</v>
      </c>
      <c r="D431" s="123" t="s">
        <v>114</v>
      </c>
      <c r="E431" s="124" t="s">
        <v>58</v>
      </c>
      <c r="F431" s="124"/>
      <c r="G431" s="129">
        <v>135.0</v>
      </c>
      <c r="H431" s="129"/>
      <c r="I431" s="129"/>
      <c r="J431" s="129">
        <v>26962.46</v>
      </c>
      <c r="K431" s="129"/>
      <c r="L431" s="126">
        <v>0.0</v>
      </c>
      <c r="M431" s="129"/>
      <c r="N431" s="130">
        <f t="shared" si="1"/>
        <v>0</v>
      </c>
      <c r="O431" s="131"/>
      <c r="P431" s="129"/>
      <c r="Q431" s="129"/>
      <c r="R431" s="129">
        <v>77.25</v>
      </c>
      <c r="S431" s="129">
        <v>2.0</v>
      </c>
      <c r="T431" s="129">
        <v>28.0</v>
      </c>
      <c r="U431" s="129">
        <v>22.5</v>
      </c>
      <c r="V431" s="129">
        <v>3.0</v>
      </c>
      <c r="W431" s="129">
        <v>10.6</v>
      </c>
      <c r="X431" s="129"/>
      <c r="Y431" s="130">
        <f t="shared" si="2"/>
        <v>143.35</v>
      </c>
      <c r="Z431" s="130">
        <f t="shared" si="3"/>
        <v>278.35</v>
      </c>
      <c r="AA431" s="131"/>
      <c r="AB431" s="129"/>
      <c r="AC431" s="129"/>
      <c r="AD431" s="129"/>
      <c r="AE431" s="129">
        <v>0.0</v>
      </c>
      <c r="AF431" s="129"/>
      <c r="AG431" s="132">
        <v>0.0</v>
      </c>
      <c r="AH431" s="130" t="str">
        <f t="shared" si="4"/>
        <v/>
      </c>
      <c r="AI431" s="131"/>
      <c r="AJ431" s="129">
        <v>4.75</v>
      </c>
      <c r="AK431" s="129">
        <v>95.0</v>
      </c>
      <c r="AL431" s="129"/>
      <c r="AM431" s="129">
        <v>1.6</v>
      </c>
      <c r="AN431" s="129">
        <v>3.0</v>
      </c>
      <c r="AO431" s="129"/>
      <c r="AP431" s="129"/>
      <c r="AQ431" s="129"/>
      <c r="AR431" s="129"/>
      <c r="AS431" s="130">
        <f t="shared" si="5"/>
        <v>104.35</v>
      </c>
      <c r="AT431" s="130">
        <f t="shared" si="6"/>
        <v>104.35</v>
      </c>
    </row>
    <row r="432" ht="15.75" customHeight="1">
      <c r="A432" s="122" t="s">
        <v>116</v>
      </c>
      <c r="B432" s="124" t="s">
        <v>57</v>
      </c>
      <c r="C432" s="123">
        <v>6346060.0</v>
      </c>
      <c r="D432" s="123" t="s">
        <v>113</v>
      </c>
      <c r="E432" s="124" t="s">
        <v>58</v>
      </c>
      <c r="F432" s="124"/>
      <c r="G432" s="129">
        <v>119.0</v>
      </c>
      <c r="H432" s="129"/>
      <c r="I432" s="129"/>
      <c r="J432" s="129">
        <v>33194.0</v>
      </c>
      <c r="K432" s="129"/>
      <c r="L432" s="126">
        <v>0.0</v>
      </c>
      <c r="M432" s="129"/>
      <c r="N432" s="130">
        <f t="shared" si="1"/>
        <v>0</v>
      </c>
      <c r="O432" s="131"/>
      <c r="P432" s="129"/>
      <c r="Q432" s="129"/>
      <c r="R432" s="129">
        <v>77.25</v>
      </c>
      <c r="S432" s="129">
        <v>2.0</v>
      </c>
      <c r="T432" s="129">
        <v>28.0</v>
      </c>
      <c r="U432" s="129">
        <v>32.5</v>
      </c>
      <c r="V432" s="129">
        <v>3.0</v>
      </c>
      <c r="W432" s="129">
        <v>10.6</v>
      </c>
      <c r="X432" s="129"/>
      <c r="Y432" s="130">
        <f t="shared" si="2"/>
        <v>153.35</v>
      </c>
      <c r="Z432" s="130">
        <f t="shared" si="3"/>
        <v>272.35</v>
      </c>
      <c r="AA432" s="131"/>
      <c r="AB432" s="129"/>
      <c r="AC432" s="129"/>
      <c r="AD432" s="129"/>
      <c r="AE432" s="129">
        <v>0.0</v>
      </c>
      <c r="AF432" s="129"/>
      <c r="AG432" s="132">
        <v>0.0</v>
      </c>
      <c r="AH432" s="130" t="str">
        <f t="shared" si="4"/>
        <v/>
      </c>
      <c r="AI432" s="131"/>
      <c r="AJ432" s="129">
        <v>4.75</v>
      </c>
      <c r="AK432" s="129">
        <v>95.0</v>
      </c>
      <c r="AL432" s="129"/>
      <c r="AM432" s="129">
        <v>108.4</v>
      </c>
      <c r="AN432" s="129">
        <v>3.0</v>
      </c>
      <c r="AO432" s="129"/>
      <c r="AP432" s="129"/>
      <c r="AQ432" s="129"/>
      <c r="AR432" s="129"/>
      <c r="AS432" s="130">
        <f t="shared" si="5"/>
        <v>211.15</v>
      </c>
      <c r="AT432" s="130">
        <f t="shared" si="6"/>
        <v>211.15</v>
      </c>
    </row>
    <row r="433" ht="15.75" customHeight="1">
      <c r="A433" s="122" t="s">
        <v>116</v>
      </c>
      <c r="B433" s="124" t="s">
        <v>57</v>
      </c>
      <c r="C433" s="123">
        <v>6174282.0</v>
      </c>
      <c r="D433" s="123" t="s">
        <v>112</v>
      </c>
      <c r="E433" s="124" t="s">
        <v>58</v>
      </c>
      <c r="F433" s="124"/>
      <c r="G433" s="129">
        <v>56.0</v>
      </c>
      <c r="H433" s="129"/>
      <c r="I433" s="129"/>
      <c r="J433" s="129">
        <v>25694.0</v>
      </c>
      <c r="K433" s="129">
        <v>1541.64</v>
      </c>
      <c r="L433" s="126">
        <v>0.065</v>
      </c>
      <c r="M433" s="129">
        <v>25.0</v>
      </c>
      <c r="N433" s="130">
        <f t="shared" si="1"/>
        <v>1566.64</v>
      </c>
      <c r="O433" s="131"/>
      <c r="P433" s="129">
        <v>225.0</v>
      </c>
      <c r="Q433" s="129"/>
      <c r="R433" s="129">
        <v>77.25</v>
      </c>
      <c r="S433" s="129"/>
      <c r="T433" s="129">
        <v>28.0</v>
      </c>
      <c r="U433" s="129">
        <v>32.5</v>
      </c>
      <c r="V433" s="129">
        <v>3.0</v>
      </c>
      <c r="W433" s="129">
        <v>10.6</v>
      </c>
      <c r="X433" s="129"/>
      <c r="Y433" s="130">
        <f t="shared" si="2"/>
        <v>376.35</v>
      </c>
      <c r="Z433" s="130">
        <f t="shared" si="3"/>
        <v>1998.99</v>
      </c>
      <c r="AA433" s="131"/>
      <c r="AB433" s="129"/>
      <c r="AC433" s="129"/>
      <c r="AD433" s="129"/>
      <c r="AE433" s="129">
        <v>0.0</v>
      </c>
      <c r="AF433" s="129"/>
      <c r="AG433" s="132">
        <v>0.0</v>
      </c>
      <c r="AH433" s="130" t="str">
        <f t="shared" si="4"/>
        <v/>
      </c>
      <c r="AI433" s="131"/>
      <c r="AJ433" s="129"/>
      <c r="AK433" s="129"/>
      <c r="AL433" s="129">
        <v>225.0</v>
      </c>
      <c r="AM433" s="129">
        <v>61.1</v>
      </c>
      <c r="AN433" s="129">
        <v>3.0</v>
      </c>
      <c r="AO433" s="129"/>
      <c r="AP433" s="129"/>
      <c r="AQ433" s="129"/>
      <c r="AR433" s="129"/>
      <c r="AS433" s="130">
        <f t="shared" si="5"/>
        <v>289.1</v>
      </c>
      <c r="AT433" s="130">
        <f t="shared" si="6"/>
        <v>289.1</v>
      </c>
    </row>
    <row r="434" ht="15.75" customHeight="1">
      <c r="A434" s="122" t="s">
        <v>116</v>
      </c>
      <c r="B434" s="124" t="s">
        <v>57</v>
      </c>
      <c r="C434" s="123">
        <v>6230697.0</v>
      </c>
      <c r="D434" s="123" t="s">
        <v>125</v>
      </c>
      <c r="E434" s="124" t="s">
        <v>58</v>
      </c>
      <c r="F434" s="124"/>
      <c r="G434" s="129">
        <v>135.0</v>
      </c>
      <c r="H434" s="129"/>
      <c r="I434" s="129"/>
      <c r="J434" s="129">
        <v>91733.6</v>
      </c>
      <c r="K434" s="129">
        <v>5504.02</v>
      </c>
      <c r="L434" s="126">
        <v>0.065</v>
      </c>
      <c r="M434" s="129">
        <v>25.0</v>
      </c>
      <c r="N434" s="130">
        <f t="shared" si="1"/>
        <v>5529.02</v>
      </c>
      <c r="O434" s="131"/>
      <c r="P434" s="129">
        <v>225.0</v>
      </c>
      <c r="Q434" s="129"/>
      <c r="R434" s="129">
        <v>77.25</v>
      </c>
      <c r="S434" s="129">
        <v>2.0</v>
      </c>
      <c r="T434" s="129">
        <v>28.0</v>
      </c>
      <c r="U434" s="129">
        <v>32.5</v>
      </c>
      <c r="V434" s="129">
        <v>3.0</v>
      </c>
      <c r="W434" s="129">
        <v>10.6</v>
      </c>
      <c r="X434" s="129"/>
      <c r="Y434" s="130">
        <f t="shared" si="2"/>
        <v>378.35</v>
      </c>
      <c r="Z434" s="130">
        <f t="shared" si="3"/>
        <v>6042.37</v>
      </c>
      <c r="AA434" s="131"/>
      <c r="AB434" s="129"/>
      <c r="AC434" s="129"/>
      <c r="AD434" s="129"/>
      <c r="AE434" s="129">
        <v>0.0</v>
      </c>
      <c r="AF434" s="129"/>
      <c r="AG434" s="132">
        <v>0.0</v>
      </c>
      <c r="AH434" s="130" t="str">
        <f t="shared" si="4"/>
        <v/>
      </c>
      <c r="AI434" s="131"/>
      <c r="AJ434" s="129"/>
      <c r="AK434" s="129"/>
      <c r="AL434" s="129">
        <v>225.0</v>
      </c>
      <c r="AM434" s="129">
        <v>71.1</v>
      </c>
      <c r="AN434" s="129">
        <v>3.0</v>
      </c>
      <c r="AO434" s="129"/>
      <c r="AP434" s="129"/>
      <c r="AQ434" s="129"/>
      <c r="AR434" s="129"/>
      <c r="AS434" s="130">
        <f t="shared" si="5"/>
        <v>299.1</v>
      </c>
      <c r="AT434" s="130">
        <f t="shared" si="6"/>
        <v>299.1</v>
      </c>
    </row>
    <row r="435" ht="15.75" customHeight="1">
      <c r="A435" s="122" t="s">
        <v>116</v>
      </c>
      <c r="B435" s="124" t="s">
        <v>57</v>
      </c>
      <c r="C435" s="123">
        <v>6259375.0</v>
      </c>
      <c r="D435" s="123" t="s">
        <v>88</v>
      </c>
      <c r="E435" s="124" t="s">
        <v>58</v>
      </c>
      <c r="F435" s="124"/>
      <c r="G435" s="129">
        <v>135.0</v>
      </c>
      <c r="H435" s="129"/>
      <c r="I435" s="129"/>
      <c r="J435" s="129">
        <v>17640.0</v>
      </c>
      <c r="K435" s="129">
        <v>1058.4</v>
      </c>
      <c r="L435" s="126">
        <v>0.065</v>
      </c>
      <c r="M435" s="129">
        <v>25.0</v>
      </c>
      <c r="N435" s="130">
        <f t="shared" si="1"/>
        <v>1083.4</v>
      </c>
      <c r="O435" s="131"/>
      <c r="P435" s="129">
        <v>225.0</v>
      </c>
      <c r="Q435" s="129"/>
      <c r="R435" s="129">
        <v>85.25</v>
      </c>
      <c r="S435" s="129">
        <v>2.0</v>
      </c>
      <c r="T435" s="129">
        <v>28.0</v>
      </c>
      <c r="U435" s="129">
        <v>32.5</v>
      </c>
      <c r="V435" s="129">
        <v>3.0</v>
      </c>
      <c r="W435" s="129">
        <v>10.6</v>
      </c>
      <c r="X435" s="129"/>
      <c r="Y435" s="130">
        <f t="shared" si="2"/>
        <v>386.35</v>
      </c>
      <c r="Z435" s="130">
        <f t="shared" si="3"/>
        <v>1604.75</v>
      </c>
      <c r="AA435" s="131"/>
      <c r="AB435" s="129"/>
      <c r="AC435" s="129"/>
      <c r="AD435" s="129"/>
      <c r="AE435" s="129">
        <v>0.0</v>
      </c>
      <c r="AF435" s="129"/>
      <c r="AG435" s="132">
        <v>0.0</v>
      </c>
      <c r="AH435" s="130" t="str">
        <f t="shared" si="4"/>
        <v/>
      </c>
      <c r="AI435" s="131"/>
      <c r="AJ435" s="129"/>
      <c r="AK435" s="129"/>
      <c r="AL435" s="129">
        <v>225.0</v>
      </c>
      <c r="AM435" s="129">
        <v>61.1</v>
      </c>
      <c r="AN435" s="129">
        <v>3.0</v>
      </c>
      <c r="AO435" s="129"/>
      <c r="AP435" s="129"/>
      <c r="AQ435" s="129"/>
      <c r="AR435" s="129"/>
      <c r="AS435" s="130">
        <f t="shared" si="5"/>
        <v>289.1</v>
      </c>
      <c r="AT435" s="130">
        <f t="shared" si="6"/>
        <v>289.1</v>
      </c>
    </row>
    <row r="436" ht="15.75" customHeight="1">
      <c r="A436" s="122" t="s">
        <v>116</v>
      </c>
      <c r="B436" s="124" t="s">
        <v>57</v>
      </c>
      <c r="C436" s="123">
        <v>6272823.0</v>
      </c>
      <c r="D436" s="123" t="s">
        <v>107</v>
      </c>
      <c r="E436" s="124" t="s">
        <v>58</v>
      </c>
      <c r="F436" s="124"/>
      <c r="G436" s="129">
        <v>119.0</v>
      </c>
      <c r="H436" s="129"/>
      <c r="I436" s="129"/>
      <c r="J436" s="129">
        <v>29222.32</v>
      </c>
      <c r="K436" s="129">
        <v>1753.34</v>
      </c>
      <c r="L436" s="126">
        <v>0.075</v>
      </c>
      <c r="M436" s="129">
        <v>75.0</v>
      </c>
      <c r="N436" s="130">
        <f t="shared" si="1"/>
        <v>1828.34</v>
      </c>
      <c r="O436" s="131"/>
      <c r="P436" s="129">
        <v>225.0</v>
      </c>
      <c r="Q436" s="129"/>
      <c r="R436" s="129">
        <v>77.25</v>
      </c>
      <c r="S436" s="129">
        <v>2.0</v>
      </c>
      <c r="T436" s="129">
        <v>28.0</v>
      </c>
      <c r="U436" s="129">
        <v>32.5</v>
      </c>
      <c r="V436" s="129">
        <v>3.0</v>
      </c>
      <c r="W436" s="129">
        <v>10.6</v>
      </c>
      <c r="X436" s="129"/>
      <c r="Y436" s="130">
        <f t="shared" si="2"/>
        <v>378.35</v>
      </c>
      <c r="Z436" s="130">
        <f t="shared" si="3"/>
        <v>2325.69</v>
      </c>
      <c r="AA436" s="131"/>
      <c r="AB436" s="129"/>
      <c r="AC436" s="129"/>
      <c r="AD436" s="129"/>
      <c r="AE436" s="129">
        <v>0.0</v>
      </c>
      <c r="AF436" s="129"/>
      <c r="AG436" s="132">
        <v>0.0</v>
      </c>
      <c r="AH436" s="130" t="str">
        <f t="shared" si="4"/>
        <v/>
      </c>
      <c r="AI436" s="131"/>
      <c r="AJ436" s="129"/>
      <c r="AK436" s="129"/>
      <c r="AL436" s="129">
        <v>225.0</v>
      </c>
      <c r="AM436" s="129">
        <v>61.1</v>
      </c>
      <c r="AN436" s="129">
        <v>3.0</v>
      </c>
      <c r="AO436" s="129"/>
      <c r="AP436" s="129"/>
      <c r="AQ436" s="129"/>
      <c r="AR436" s="129"/>
      <c r="AS436" s="130">
        <f t="shared" si="5"/>
        <v>289.1</v>
      </c>
      <c r="AT436" s="130">
        <f t="shared" si="6"/>
        <v>289.1</v>
      </c>
    </row>
    <row r="437" ht="15.75" customHeight="1">
      <c r="A437" s="122" t="s">
        <v>116</v>
      </c>
      <c r="B437" s="124" t="s">
        <v>57</v>
      </c>
      <c r="C437" s="123">
        <v>6315121.0</v>
      </c>
      <c r="D437" s="123" t="s">
        <v>120</v>
      </c>
      <c r="E437" s="124" t="s">
        <v>58</v>
      </c>
      <c r="F437" s="124"/>
      <c r="G437" s="129">
        <v>135.0</v>
      </c>
      <c r="H437" s="129"/>
      <c r="I437" s="129">
        <v>23500.0</v>
      </c>
      <c r="J437" s="129">
        <v>33280.0</v>
      </c>
      <c r="K437" s="129">
        <v>1996.8</v>
      </c>
      <c r="L437" s="126">
        <v>0.07</v>
      </c>
      <c r="M437" s="129">
        <v>50.0</v>
      </c>
      <c r="N437" s="130">
        <f t="shared" si="1"/>
        <v>2046.8</v>
      </c>
      <c r="O437" s="131"/>
      <c r="P437" s="129"/>
      <c r="Q437" s="129"/>
      <c r="R437" s="129">
        <v>77.25</v>
      </c>
      <c r="S437" s="129"/>
      <c r="T437" s="129">
        <v>28.0</v>
      </c>
      <c r="U437" s="129">
        <v>32.5</v>
      </c>
      <c r="V437" s="129">
        <v>3.0</v>
      </c>
      <c r="W437" s="129">
        <v>10.6</v>
      </c>
      <c r="X437" s="129"/>
      <c r="Y437" s="130">
        <f t="shared" si="2"/>
        <v>151.35</v>
      </c>
      <c r="Z437" s="130">
        <f t="shared" si="3"/>
        <v>2333.15</v>
      </c>
      <c r="AA437" s="131"/>
      <c r="AB437" s="129"/>
      <c r="AC437" s="129"/>
      <c r="AD437" s="129"/>
      <c r="AE437" s="129">
        <v>0.0</v>
      </c>
      <c r="AF437" s="129"/>
      <c r="AG437" s="132">
        <v>0.0</v>
      </c>
      <c r="AH437" s="130" t="str">
        <f t="shared" si="4"/>
        <v/>
      </c>
      <c r="AI437" s="131"/>
      <c r="AJ437" s="129"/>
      <c r="AK437" s="129"/>
      <c r="AL437" s="129"/>
      <c r="AM437" s="129">
        <v>111.1</v>
      </c>
      <c r="AN437" s="129">
        <v>3.0</v>
      </c>
      <c r="AO437" s="129"/>
      <c r="AP437" s="129"/>
      <c r="AQ437" s="129"/>
      <c r="AR437" s="129"/>
      <c r="AS437" s="130">
        <f t="shared" si="5"/>
        <v>114.1</v>
      </c>
      <c r="AT437" s="130">
        <f t="shared" si="6"/>
        <v>114.1</v>
      </c>
    </row>
    <row r="438" ht="15.75" customHeight="1">
      <c r="A438" s="122" t="s">
        <v>116</v>
      </c>
      <c r="B438" s="124" t="s">
        <v>57</v>
      </c>
      <c r="C438" s="123">
        <v>6326490.0</v>
      </c>
      <c r="D438" s="123" t="s">
        <v>121</v>
      </c>
      <c r="E438" s="124" t="s">
        <v>58</v>
      </c>
      <c r="F438" s="124"/>
      <c r="G438" s="129">
        <v>135.0</v>
      </c>
      <c r="H438" s="129"/>
      <c r="I438" s="129">
        <v>17885.0</v>
      </c>
      <c r="J438" s="129">
        <v>9607.6</v>
      </c>
      <c r="K438" s="129">
        <v>576.46</v>
      </c>
      <c r="L438" s="126">
        <v>0.07</v>
      </c>
      <c r="M438" s="129">
        <v>50.0</v>
      </c>
      <c r="N438" s="130">
        <f t="shared" si="1"/>
        <v>626.46</v>
      </c>
      <c r="O438" s="131"/>
      <c r="P438" s="129">
        <v>225.0</v>
      </c>
      <c r="Q438" s="129"/>
      <c r="R438" s="129">
        <v>77.25</v>
      </c>
      <c r="S438" s="129">
        <v>2.0</v>
      </c>
      <c r="T438" s="129">
        <v>28.0</v>
      </c>
      <c r="U438" s="129">
        <v>10.0</v>
      </c>
      <c r="V438" s="129">
        <v>3.0</v>
      </c>
      <c r="W438" s="129">
        <v>10.6</v>
      </c>
      <c r="X438" s="129"/>
      <c r="Y438" s="130">
        <f t="shared" si="2"/>
        <v>355.85</v>
      </c>
      <c r="Z438" s="130">
        <f t="shared" si="3"/>
        <v>1117.31</v>
      </c>
      <c r="AA438" s="131"/>
      <c r="AB438" s="129"/>
      <c r="AC438" s="129"/>
      <c r="AD438" s="129"/>
      <c r="AE438" s="129">
        <v>0.0</v>
      </c>
      <c r="AF438" s="129"/>
      <c r="AG438" s="132">
        <v>0.0</v>
      </c>
      <c r="AH438" s="130" t="str">
        <f t="shared" si="4"/>
        <v/>
      </c>
      <c r="AI438" s="131"/>
      <c r="AJ438" s="129"/>
      <c r="AK438" s="129"/>
      <c r="AL438" s="129"/>
      <c r="AM438" s="129">
        <v>49.6</v>
      </c>
      <c r="AN438" s="129">
        <v>3.0</v>
      </c>
      <c r="AO438" s="129"/>
      <c r="AP438" s="129"/>
      <c r="AQ438" s="129"/>
      <c r="AR438" s="129"/>
      <c r="AS438" s="130">
        <f t="shared" si="5"/>
        <v>52.6</v>
      </c>
      <c r="AT438" s="130">
        <f t="shared" si="6"/>
        <v>52.6</v>
      </c>
    </row>
    <row r="439" ht="15.75" customHeight="1">
      <c r="A439" s="122" t="s">
        <v>116</v>
      </c>
      <c r="B439" s="124" t="s">
        <v>57</v>
      </c>
      <c r="C439" s="123">
        <v>6329824.0</v>
      </c>
      <c r="D439" s="123" t="s">
        <v>113</v>
      </c>
      <c r="E439" s="124" t="s">
        <v>58</v>
      </c>
      <c r="F439" s="124"/>
      <c r="G439" s="129">
        <v>130.0</v>
      </c>
      <c r="H439" s="129"/>
      <c r="I439" s="129"/>
      <c r="J439" s="129">
        <v>23545.0</v>
      </c>
      <c r="K439" s="129">
        <v>1412.7</v>
      </c>
      <c r="L439" s="126">
        <v>0.075</v>
      </c>
      <c r="M439" s="129">
        <v>75.0</v>
      </c>
      <c r="N439" s="130">
        <f t="shared" si="1"/>
        <v>1487.7</v>
      </c>
      <c r="O439" s="131"/>
      <c r="P439" s="129">
        <v>225.0</v>
      </c>
      <c r="Q439" s="129"/>
      <c r="R439" s="129">
        <v>77.25</v>
      </c>
      <c r="S439" s="129">
        <v>2.0</v>
      </c>
      <c r="T439" s="129">
        <v>28.0</v>
      </c>
      <c r="U439" s="129">
        <v>32.5</v>
      </c>
      <c r="V439" s="129">
        <v>3.0</v>
      </c>
      <c r="W439" s="129">
        <v>10.6</v>
      </c>
      <c r="X439" s="129"/>
      <c r="Y439" s="130">
        <f t="shared" si="2"/>
        <v>378.35</v>
      </c>
      <c r="Z439" s="130">
        <f t="shared" si="3"/>
        <v>1996.05</v>
      </c>
      <c r="AA439" s="131"/>
      <c r="AB439" s="129"/>
      <c r="AC439" s="129"/>
      <c r="AD439" s="129"/>
      <c r="AE439" s="129">
        <v>0.0</v>
      </c>
      <c r="AF439" s="129"/>
      <c r="AG439" s="132">
        <v>0.0</v>
      </c>
      <c r="AH439" s="130" t="str">
        <f t="shared" si="4"/>
        <v/>
      </c>
      <c r="AI439" s="131"/>
      <c r="AJ439" s="129"/>
      <c r="AK439" s="129"/>
      <c r="AL439" s="129">
        <v>225.0</v>
      </c>
      <c r="AM439" s="129">
        <v>61.1</v>
      </c>
      <c r="AN439" s="129">
        <v>3.0</v>
      </c>
      <c r="AO439" s="129"/>
      <c r="AP439" s="129"/>
      <c r="AQ439" s="129"/>
      <c r="AR439" s="129"/>
      <c r="AS439" s="130">
        <f t="shared" si="5"/>
        <v>289.1</v>
      </c>
      <c r="AT439" s="130">
        <f t="shared" si="6"/>
        <v>289.1</v>
      </c>
    </row>
    <row r="440" ht="15.75" customHeight="1">
      <c r="A440" s="122" t="s">
        <v>116</v>
      </c>
      <c r="B440" s="124" t="s">
        <v>57</v>
      </c>
      <c r="C440" s="123">
        <v>6353729.0</v>
      </c>
      <c r="D440" s="123" t="s">
        <v>126</v>
      </c>
      <c r="E440" s="124" t="s">
        <v>58</v>
      </c>
      <c r="F440" s="124"/>
      <c r="G440" s="129">
        <v>145.0</v>
      </c>
      <c r="H440" s="129"/>
      <c r="I440" s="129"/>
      <c r="J440" s="129">
        <v>67063.0</v>
      </c>
      <c r="K440" s="129"/>
      <c r="L440" s="126">
        <v>0.0</v>
      </c>
      <c r="M440" s="129"/>
      <c r="N440" s="130">
        <f t="shared" si="1"/>
        <v>0</v>
      </c>
      <c r="O440" s="131"/>
      <c r="P440" s="129"/>
      <c r="Q440" s="129"/>
      <c r="R440" s="129">
        <v>77.25</v>
      </c>
      <c r="S440" s="129">
        <v>2.0</v>
      </c>
      <c r="T440" s="129">
        <v>28.0</v>
      </c>
      <c r="U440" s="129">
        <v>118.0</v>
      </c>
      <c r="V440" s="129">
        <v>3.0</v>
      </c>
      <c r="W440" s="129">
        <v>10.6</v>
      </c>
      <c r="X440" s="129"/>
      <c r="Y440" s="130">
        <f t="shared" si="2"/>
        <v>238.85</v>
      </c>
      <c r="Z440" s="130">
        <f t="shared" si="3"/>
        <v>383.85</v>
      </c>
      <c r="AA440" s="131"/>
      <c r="AB440" s="129"/>
      <c r="AC440" s="129"/>
      <c r="AD440" s="129"/>
      <c r="AE440" s="129">
        <v>0.0</v>
      </c>
      <c r="AF440" s="129"/>
      <c r="AG440" s="132">
        <v>0.0</v>
      </c>
      <c r="AH440" s="130" t="str">
        <f t="shared" si="4"/>
        <v/>
      </c>
      <c r="AI440" s="131"/>
      <c r="AJ440" s="129"/>
      <c r="AK440" s="129"/>
      <c r="AL440" s="129"/>
      <c r="AM440" s="129">
        <v>96.27</v>
      </c>
      <c r="AN440" s="129">
        <v>3.0</v>
      </c>
      <c r="AO440" s="129"/>
      <c r="AP440" s="129"/>
      <c r="AQ440" s="129"/>
      <c r="AR440" s="129"/>
      <c r="AS440" s="130">
        <f t="shared" si="5"/>
        <v>99.27</v>
      </c>
      <c r="AT440" s="130">
        <f t="shared" si="6"/>
        <v>99.27</v>
      </c>
    </row>
    <row r="441" ht="15.75" customHeight="1">
      <c r="A441" s="122" t="s">
        <v>116</v>
      </c>
      <c r="B441" s="124" t="s">
        <v>57</v>
      </c>
      <c r="C441" s="123">
        <v>6362524.0</v>
      </c>
      <c r="D441" s="123" t="s">
        <v>104</v>
      </c>
      <c r="E441" s="124" t="s">
        <v>58</v>
      </c>
      <c r="F441" s="124"/>
      <c r="G441" s="129">
        <v>135.0</v>
      </c>
      <c r="H441" s="129"/>
      <c r="I441" s="129"/>
      <c r="J441" s="129">
        <v>85997.0</v>
      </c>
      <c r="K441" s="129">
        <v>5159.82</v>
      </c>
      <c r="L441" s="126">
        <v>0.07</v>
      </c>
      <c r="M441" s="129">
        <v>50.0</v>
      </c>
      <c r="N441" s="130">
        <f t="shared" si="1"/>
        <v>5209.82</v>
      </c>
      <c r="O441" s="131"/>
      <c r="P441" s="129"/>
      <c r="Q441" s="129"/>
      <c r="R441" s="129">
        <v>77.25</v>
      </c>
      <c r="S441" s="129">
        <v>2.0</v>
      </c>
      <c r="T441" s="129">
        <v>28.0</v>
      </c>
      <c r="U441" s="129">
        <v>32.5</v>
      </c>
      <c r="V441" s="129">
        <v>3.0</v>
      </c>
      <c r="W441" s="129">
        <v>10.6</v>
      </c>
      <c r="X441" s="129"/>
      <c r="Y441" s="130">
        <f t="shared" si="2"/>
        <v>153.35</v>
      </c>
      <c r="Z441" s="130">
        <f t="shared" si="3"/>
        <v>5498.17</v>
      </c>
      <c r="AA441" s="131"/>
      <c r="AB441" s="129"/>
      <c r="AC441" s="129"/>
      <c r="AD441" s="129"/>
      <c r="AE441" s="129">
        <v>0.0</v>
      </c>
      <c r="AF441" s="129"/>
      <c r="AG441" s="132">
        <v>0.0</v>
      </c>
      <c r="AH441" s="130" t="str">
        <f t="shared" si="4"/>
        <v/>
      </c>
      <c r="AI441" s="131"/>
      <c r="AJ441" s="129"/>
      <c r="AK441" s="129"/>
      <c r="AL441" s="129"/>
      <c r="AM441" s="129">
        <v>135.1</v>
      </c>
      <c r="AN441" s="129">
        <v>3.0</v>
      </c>
      <c r="AO441" s="129"/>
      <c r="AP441" s="129"/>
      <c r="AQ441" s="129"/>
      <c r="AR441" s="129"/>
      <c r="AS441" s="130">
        <f t="shared" si="5"/>
        <v>138.1</v>
      </c>
      <c r="AT441" s="130">
        <f t="shared" si="6"/>
        <v>138.1</v>
      </c>
    </row>
    <row r="442" ht="15.75" customHeight="1">
      <c r="A442" s="122" t="s">
        <v>116</v>
      </c>
      <c r="B442" s="124" t="s">
        <v>57</v>
      </c>
      <c r="C442" s="123">
        <v>6416844.0</v>
      </c>
      <c r="D442" s="123" t="s">
        <v>126</v>
      </c>
      <c r="E442" s="124" t="s">
        <v>58</v>
      </c>
      <c r="F442" s="124"/>
      <c r="G442" s="129">
        <v>130.0</v>
      </c>
      <c r="H442" s="129"/>
      <c r="I442" s="129"/>
      <c r="J442" s="129">
        <v>90960.23</v>
      </c>
      <c r="K442" s="129">
        <v>5457.61</v>
      </c>
      <c r="L442" s="126">
        <v>0.075</v>
      </c>
      <c r="M442" s="129">
        <v>75.0</v>
      </c>
      <c r="N442" s="130">
        <f t="shared" si="1"/>
        <v>5532.61</v>
      </c>
      <c r="O442" s="131"/>
      <c r="P442" s="129"/>
      <c r="Q442" s="129"/>
      <c r="R442" s="129">
        <v>77.25</v>
      </c>
      <c r="S442" s="129">
        <v>2.0</v>
      </c>
      <c r="T442" s="129">
        <v>28.0</v>
      </c>
      <c r="U442" s="129">
        <v>177.0</v>
      </c>
      <c r="V442" s="129">
        <v>3.0</v>
      </c>
      <c r="W442" s="129">
        <v>10.6</v>
      </c>
      <c r="X442" s="129"/>
      <c r="Y442" s="130">
        <f t="shared" si="2"/>
        <v>297.85</v>
      </c>
      <c r="Z442" s="130">
        <f t="shared" si="3"/>
        <v>5960.46</v>
      </c>
      <c r="AA442" s="131"/>
      <c r="AB442" s="129"/>
      <c r="AC442" s="129"/>
      <c r="AD442" s="129"/>
      <c r="AE442" s="129">
        <v>0.0</v>
      </c>
      <c r="AF442" s="129"/>
      <c r="AG442" s="132">
        <v>0.0</v>
      </c>
      <c r="AH442" s="130" t="str">
        <f t="shared" si="4"/>
        <v/>
      </c>
      <c r="AI442" s="131"/>
      <c r="AJ442" s="129"/>
      <c r="AK442" s="129"/>
      <c r="AL442" s="129"/>
      <c r="AM442" s="129">
        <v>120.85</v>
      </c>
      <c r="AN442" s="129">
        <v>3.0</v>
      </c>
      <c r="AO442" s="129"/>
      <c r="AP442" s="129"/>
      <c r="AQ442" s="129"/>
      <c r="AR442" s="129"/>
      <c r="AS442" s="130">
        <f t="shared" si="5"/>
        <v>123.85</v>
      </c>
      <c r="AT442" s="130">
        <f t="shared" si="6"/>
        <v>123.85</v>
      </c>
    </row>
    <row r="443" ht="15.75" customHeight="1">
      <c r="A443" s="122" t="s">
        <v>116</v>
      </c>
      <c r="B443" s="124" t="s">
        <v>57</v>
      </c>
      <c r="C443" s="123">
        <v>6454719.0</v>
      </c>
      <c r="D443" s="123" t="s">
        <v>113</v>
      </c>
      <c r="E443" s="124" t="s">
        <v>58</v>
      </c>
      <c r="F443" s="124"/>
      <c r="G443" s="129">
        <v>145.0</v>
      </c>
      <c r="H443" s="129"/>
      <c r="I443" s="129">
        <v>43000.0</v>
      </c>
      <c r="J443" s="129">
        <v>28015.0</v>
      </c>
      <c r="K443" s="129">
        <v>1680.9</v>
      </c>
      <c r="L443" s="126">
        <v>0.065</v>
      </c>
      <c r="M443" s="129">
        <v>25.0</v>
      </c>
      <c r="N443" s="130">
        <f t="shared" si="1"/>
        <v>1705.9</v>
      </c>
      <c r="O443" s="131"/>
      <c r="P443" s="129">
        <v>225.0</v>
      </c>
      <c r="Q443" s="129"/>
      <c r="R443" s="129">
        <v>85.25</v>
      </c>
      <c r="S443" s="129">
        <v>2.0</v>
      </c>
      <c r="T443" s="129">
        <v>28.0</v>
      </c>
      <c r="U443" s="129">
        <v>32.5</v>
      </c>
      <c r="V443" s="129">
        <v>3.0</v>
      </c>
      <c r="W443" s="129">
        <v>10.6</v>
      </c>
      <c r="X443" s="129"/>
      <c r="Y443" s="130">
        <f t="shared" si="2"/>
        <v>386.35</v>
      </c>
      <c r="Z443" s="130">
        <f t="shared" si="3"/>
        <v>2237.25</v>
      </c>
      <c r="AA443" s="131"/>
      <c r="AB443" s="129"/>
      <c r="AC443" s="129"/>
      <c r="AD443" s="129"/>
      <c r="AE443" s="129">
        <v>0.0</v>
      </c>
      <c r="AF443" s="129"/>
      <c r="AG443" s="132">
        <v>0.0</v>
      </c>
      <c r="AH443" s="130" t="str">
        <f t="shared" si="4"/>
        <v/>
      </c>
      <c r="AI443" s="131"/>
      <c r="AJ443" s="129"/>
      <c r="AK443" s="129"/>
      <c r="AL443" s="129">
        <v>225.0</v>
      </c>
      <c r="AM443" s="129">
        <v>71.1</v>
      </c>
      <c r="AN443" s="129">
        <v>3.0</v>
      </c>
      <c r="AO443" s="129"/>
      <c r="AP443" s="129"/>
      <c r="AQ443" s="129"/>
      <c r="AR443" s="129"/>
      <c r="AS443" s="130">
        <f t="shared" si="5"/>
        <v>299.1</v>
      </c>
      <c r="AT443" s="130">
        <f t="shared" si="6"/>
        <v>299.1</v>
      </c>
    </row>
    <row r="444" ht="15.75" customHeight="1">
      <c r="A444" s="122" t="s">
        <v>116</v>
      </c>
      <c r="B444" s="124" t="s">
        <v>57</v>
      </c>
      <c r="C444" s="123">
        <v>6498118.0</v>
      </c>
      <c r="D444" s="123" t="s">
        <v>124</v>
      </c>
      <c r="E444" s="124" t="s">
        <v>58</v>
      </c>
      <c r="F444" s="124"/>
      <c r="G444" s="129">
        <v>115.0</v>
      </c>
      <c r="H444" s="129"/>
      <c r="I444" s="129">
        <v>23000.0</v>
      </c>
      <c r="J444" s="129">
        <v>25463.29</v>
      </c>
      <c r="K444" s="129">
        <v>1527.8</v>
      </c>
      <c r="L444" s="126">
        <v>0.07</v>
      </c>
      <c r="M444" s="129">
        <v>50.0</v>
      </c>
      <c r="N444" s="130">
        <f t="shared" si="1"/>
        <v>1577.8</v>
      </c>
      <c r="O444" s="131"/>
      <c r="P444" s="129"/>
      <c r="Q444" s="129"/>
      <c r="R444" s="129">
        <v>77.25</v>
      </c>
      <c r="S444" s="129">
        <v>2.0</v>
      </c>
      <c r="T444" s="129"/>
      <c r="U444" s="129"/>
      <c r="V444" s="129">
        <v>3.0</v>
      </c>
      <c r="W444" s="129">
        <v>10.6</v>
      </c>
      <c r="X444" s="129">
        <v>7.35</v>
      </c>
      <c r="Y444" s="130">
        <f t="shared" si="2"/>
        <v>100.2</v>
      </c>
      <c r="Z444" s="130">
        <f t="shared" si="3"/>
        <v>1793</v>
      </c>
      <c r="AA444" s="131"/>
      <c r="AB444" s="129"/>
      <c r="AC444" s="129"/>
      <c r="AD444" s="129"/>
      <c r="AE444" s="129">
        <v>0.0</v>
      </c>
      <c r="AF444" s="129"/>
      <c r="AG444" s="132">
        <v>0.0</v>
      </c>
      <c r="AH444" s="130" t="str">
        <f t="shared" si="4"/>
        <v/>
      </c>
      <c r="AI444" s="131"/>
      <c r="AJ444" s="129"/>
      <c r="AK444" s="129"/>
      <c r="AL444" s="129"/>
      <c r="AM444" s="129">
        <v>49.6</v>
      </c>
      <c r="AN444" s="129">
        <v>3.0</v>
      </c>
      <c r="AO444" s="129"/>
      <c r="AP444" s="129"/>
      <c r="AQ444" s="129"/>
      <c r="AR444" s="129"/>
      <c r="AS444" s="130">
        <f t="shared" si="5"/>
        <v>52.6</v>
      </c>
      <c r="AT444" s="130">
        <f t="shared" si="6"/>
        <v>52.6</v>
      </c>
    </row>
    <row r="445" ht="15.75" customHeight="1">
      <c r="A445" s="122" t="s">
        <v>116</v>
      </c>
      <c r="B445" s="124" t="s">
        <v>57</v>
      </c>
      <c r="C445" s="123">
        <v>6500181.0</v>
      </c>
      <c r="D445" s="123" t="s">
        <v>126</v>
      </c>
      <c r="E445" s="124" t="s">
        <v>58</v>
      </c>
      <c r="F445" s="124"/>
      <c r="G445" s="129">
        <v>145.0</v>
      </c>
      <c r="H445" s="129"/>
      <c r="I445" s="129"/>
      <c r="J445" s="129">
        <v>40039.0</v>
      </c>
      <c r="K445" s="129">
        <v>2402.34</v>
      </c>
      <c r="L445" s="126">
        <v>0.07</v>
      </c>
      <c r="M445" s="129">
        <v>50.0</v>
      </c>
      <c r="N445" s="130">
        <f t="shared" si="1"/>
        <v>2452.34</v>
      </c>
      <c r="O445" s="131"/>
      <c r="P445" s="129">
        <v>225.0</v>
      </c>
      <c r="Q445" s="129"/>
      <c r="R445" s="129">
        <v>85.25</v>
      </c>
      <c r="S445" s="129">
        <v>2.0</v>
      </c>
      <c r="T445" s="129">
        <v>28.0</v>
      </c>
      <c r="U445" s="129">
        <v>32.5</v>
      </c>
      <c r="V445" s="129">
        <v>3.0</v>
      </c>
      <c r="W445" s="129">
        <v>10.6</v>
      </c>
      <c r="X445" s="129"/>
      <c r="Y445" s="130">
        <f t="shared" si="2"/>
        <v>386.35</v>
      </c>
      <c r="Z445" s="130">
        <f t="shared" si="3"/>
        <v>2983.69</v>
      </c>
      <c r="AA445" s="131"/>
      <c r="AB445" s="129"/>
      <c r="AC445" s="129"/>
      <c r="AD445" s="129"/>
      <c r="AE445" s="129">
        <v>0.0</v>
      </c>
      <c r="AF445" s="129"/>
      <c r="AG445" s="132">
        <v>0.0</v>
      </c>
      <c r="AH445" s="130" t="str">
        <f t="shared" si="4"/>
        <v/>
      </c>
      <c r="AI445" s="131"/>
      <c r="AJ445" s="129"/>
      <c r="AK445" s="129"/>
      <c r="AL445" s="129">
        <v>225.0</v>
      </c>
      <c r="AM445" s="129">
        <v>71.1</v>
      </c>
      <c r="AN445" s="129">
        <v>3.0</v>
      </c>
      <c r="AO445" s="129"/>
      <c r="AP445" s="129"/>
      <c r="AQ445" s="129"/>
      <c r="AR445" s="129"/>
      <c r="AS445" s="130">
        <f t="shared" si="5"/>
        <v>299.1</v>
      </c>
      <c r="AT445" s="130">
        <f t="shared" si="6"/>
        <v>299.1</v>
      </c>
    </row>
    <row r="446" ht="15.75" customHeight="1">
      <c r="A446" s="122" t="s">
        <v>116</v>
      </c>
      <c r="B446" s="124" t="s">
        <v>57</v>
      </c>
      <c r="C446" s="123">
        <v>6524282.0</v>
      </c>
      <c r="D446" s="123" t="s">
        <v>124</v>
      </c>
      <c r="E446" s="124" t="s">
        <v>58</v>
      </c>
      <c r="F446" s="124"/>
      <c r="G446" s="129">
        <v>135.0</v>
      </c>
      <c r="H446" s="129"/>
      <c r="I446" s="129"/>
      <c r="J446" s="129">
        <v>465000.0</v>
      </c>
      <c r="K446" s="129">
        <v>27900.0</v>
      </c>
      <c r="L446" s="126">
        <v>0.07</v>
      </c>
      <c r="M446" s="129">
        <v>50.0</v>
      </c>
      <c r="N446" s="130">
        <f t="shared" si="1"/>
        <v>27950</v>
      </c>
      <c r="O446" s="131"/>
      <c r="P446" s="129"/>
      <c r="Q446" s="129"/>
      <c r="R446" s="129">
        <v>77.25</v>
      </c>
      <c r="S446" s="129">
        <v>2.0</v>
      </c>
      <c r="T446" s="129">
        <v>28.0</v>
      </c>
      <c r="U446" s="129">
        <v>32.5</v>
      </c>
      <c r="V446" s="129">
        <v>3.0</v>
      </c>
      <c r="W446" s="129">
        <v>10.6</v>
      </c>
      <c r="X446" s="129"/>
      <c r="Y446" s="130">
        <f t="shared" si="2"/>
        <v>153.35</v>
      </c>
      <c r="Z446" s="130">
        <f t="shared" si="3"/>
        <v>28238.35</v>
      </c>
      <c r="AA446" s="131"/>
      <c r="AB446" s="129"/>
      <c r="AC446" s="129"/>
      <c r="AD446" s="129"/>
      <c r="AE446" s="129">
        <v>0.0</v>
      </c>
      <c r="AF446" s="129"/>
      <c r="AG446" s="132">
        <v>0.0</v>
      </c>
      <c r="AH446" s="130" t="str">
        <f t="shared" si="4"/>
        <v/>
      </c>
      <c r="AI446" s="131"/>
      <c r="AJ446" s="129"/>
      <c r="AK446" s="129"/>
      <c r="AL446" s="129"/>
      <c r="AM446" s="129">
        <v>88.35</v>
      </c>
      <c r="AN446" s="129">
        <v>3.0</v>
      </c>
      <c r="AO446" s="129"/>
      <c r="AP446" s="129"/>
      <c r="AQ446" s="129"/>
      <c r="AR446" s="129"/>
      <c r="AS446" s="130">
        <f t="shared" si="5"/>
        <v>91.35</v>
      </c>
      <c r="AT446" s="130">
        <f t="shared" si="6"/>
        <v>91.35</v>
      </c>
    </row>
    <row r="447" ht="15.75" customHeight="1">
      <c r="A447" s="122" t="s">
        <v>116</v>
      </c>
      <c r="B447" s="124" t="s">
        <v>57</v>
      </c>
      <c r="C447" s="123">
        <v>5593989.0</v>
      </c>
      <c r="D447" s="123" t="s">
        <v>121</v>
      </c>
      <c r="E447" s="124" t="s">
        <v>58</v>
      </c>
      <c r="F447" s="124"/>
      <c r="G447" s="129">
        <v>50.0</v>
      </c>
      <c r="H447" s="129"/>
      <c r="I447" s="129"/>
      <c r="J447" s="129">
        <v>27124.0</v>
      </c>
      <c r="K447" s="129">
        <v>1627.44</v>
      </c>
      <c r="L447" s="126">
        <v>0.07</v>
      </c>
      <c r="M447" s="129">
        <v>50.0</v>
      </c>
      <c r="N447" s="130">
        <f t="shared" si="1"/>
        <v>1677.44</v>
      </c>
      <c r="O447" s="131"/>
      <c r="P447" s="129"/>
      <c r="Q447" s="129"/>
      <c r="R447" s="129">
        <v>77.25</v>
      </c>
      <c r="S447" s="129">
        <v>2.0</v>
      </c>
      <c r="T447" s="129"/>
      <c r="U447" s="129"/>
      <c r="V447" s="129">
        <v>3.0</v>
      </c>
      <c r="W447" s="129">
        <v>10.6</v>
      </c>
      <c r="X447" s="129">
        <v>7.35</v>
      </c>
      <c r="Y447" s="130">
        <f t="shared" si="2"/>
        <v>100.2</v>
      </c>
      <c r="Z447" s="130">
        <f t="shared" si="3"/>
        <v>1827.64</v>
      </c>
      <c r="AA447" s="131"/>
      <c r="AB447" s="129"/>
      <c r="AC447" s="129"/>
      <c r="AD447" s="129"/>
      <c r="AE447" s="129">
        <v>0.0</v>
      </c>
      <c r="AF447" s="129"/>
      <c r="AG447" s="132">
        <v>0.0</v>
      </c>
      <c r="AH447" s="130" t="str">
        <f t="shared" si="4"/>
        <v/>
      </c>
      <c r="AI447" s="131"/>
      <c r="AJ447" s="129"/>
      <c r="AK447" s="129"/>
      <c r="AL447" s="129"/>
      <c r="AM447" s="129">
        <v>34.44</v>
      </c>
      <c r="AN447" s="129">
        <v>3.0</v>
      </c>
      <c r="AO447" s="129"/>
      <c r="AP447" s="129"/>
      <c r="AQ447" s="129"/>
      <c r="AR447" s="129"/>
      <c r="AS447" s="130">
        <f t="shared" si="5"/>
        <v>37.44</v>
      </c>
      <c r="AT447" s="130">
        <f t="shared" si="6"/>
        <v>37.44</v>
      </c>
    </row>
    <row r="448" ht="15.75" customHeight="1">
      <c r="A448" s="122" t="s">
        <v>116</v>
      </c>
      <c r="B448" s="124" t="s">
        <v>57</v>
      </c>
      <c r="C448" s="123">
        <v>6305191.0</v>
      </c>
      <c r="D448" s="123" t="s">
        <v>127</v>
      </c>
      <c r="E448" s="124" t="s">
        <v>58</v>
      </c>
      <c r="F448" s="124"/>
      <c r="G448" s="129">
        <v>130.0</v>
      </c>
      <c r="H448" s="129"/>
      <c r="I448" s="129"/>
      <c r="J448" s="129">
        <v>29140.0</v>
      </c>
      <c r="K448" s="129">
        <v>1748.4</v>
      </c>
      <c r="L448" s="126">
        <v>0.07</v>
      </c>
      <c r="M448" s="129">
        <v>50.0</v>
      </c>
      <c r="N448" s="130">
        <f t="shared" si="1"/>
        <v>1798.4</v>
      </c>
      <c r="O448" s="131"/>
      <c r="P448" s="129"/>
      <c r="Q448" s="129"/>
      <c r="R448" s="129">
        <v>77.25</v>
      </c>
      <c r="S448" s="129">
        <v>2.0</v>
      </c>
      <c r="T448" s="129"/>
      <c r="U448" s="129"/>
      <c r="V448" s="129">
        <v>3.0</v>
      </c>
      <c r="W448" s="129">
        <v>10.6</v>
      </c>
      <c r="X448" s="129">
        <v>7.35</v>
      </c>
      <c r="Y448" s="130">
        <f t="shared" si="2"/>
        <v>100.2</v>
      </c>
      <c r="Z448" s="130">
        <f t="shared" si="3"/>
        <v>2028.6</v>
      </c>
      <c r="AA448" s="131"/>
      <c r="AB448" s="129"/>
      <c r="AC448" s="129"/>
      <c r="AD448" s="129"/>
      <c r="AE448" s="129">
        <v>0.0</v>
      </c>
      <c r="AF448" s="129"/>
      <c r="AG448" s="132">
        <v>0.0</v>
      </c>
      <c r="AH448" s="130" t="str">
        <f t="shared" si="4"/>
        <v/>
      </c>
      <c r="AI448" s="131"/>
      <c r="AJ448" s="129"/>
      <c r="AK448" s="129"/>
      <c r="AL448" s="129"/>
      <c r="AM448" s="129">
        <v>16.22</v>
      </c>
      <c r="AN448" s="129">
        <v>3.0</v>
      </c>
      <c r="AO448" s="129"/>
      <c r="AP448" s="129"/>
      <c r="AQ448" s="129"/>
      <c r="AR448" s="129"/>
      <c r="AS448" s="130">
        <f t="shared" si="5"/>
        <v>19.22</v>
      </c>
      <c r="AT448" s="130">
        <f t="shared" si="6"/>
        <v>19.22</v>
      </c>
    </row>
    <row r="449" ht="15.75" customHeight="1">
      <c r="A449" s="122" t="s">
        <v>116</v>
      </c>
      <c r="B449" s="124" t="s">
        <v>57</v>
      </c>
      <c r="C449" s="123">
        <v>6311569.0</v>
      </c>
      <c r="D449" s="123" t="s">
        <v>112</v>
      </c>
      <c r="E449" s="124" t="s">
        <v>58</v>
      </c>
      <c r="F449" s="124"/>
      <c r="G449" s="129">
        <v>135.0</v>
      </c>
      <c r="H449" s="129"/>
      <c r="I449" s="129">
        <v>7000.0</v>
      </c>
      <c r="J449" s="129">
        <v>39951.0</v>
      </c>
      <c r="K449" s="129">
        <v>2397.06</v>
      </c>
      <c r="L449" s="126">
        <v>0.065</v>
      </c>
      <c r="M449" s="129">
        <v>25.0</v>
      </c>
      <c r="N449" s="130">
        <f t="shared" si="1"/>
        <v>2422.06</v>
      </c>
      <c r="O449" s="131"/>
      <c r="P449" s="129"/>
      <c r="Q449" s="129"/>
      <c r="R449" s="129">
        <v>85.25</v>
      </c>
      <c r="S449" s="129">
        <v>2.0</v>
      </c>
      <c r="T449" s="129"/>
      <c r="U449" s="129"/>
      <c r="V449" s="129">
        <v>3.0</v>
      </c>
      <c r="W449" s="129">
        <v>10.6</v>
      </c>
      <c r="X449" s="129">
        <v>7.35</v>
      </c>
      <c r="Y449" s="130">
        <f t="shared" si="2"/>
        <v>108.2</v>
      </c>
      <c r="Z449" s="130">
        <f t="shared" si="3"/>
        <v>2665.26</v>
      </c>
      <c r="AA449" s="131"/>
      <c r="AB449" s="129"/>
      <c r="AC449" s="129"/>
      <c r="AD449" s="129"/>
      <c r="AE449" s="129">
        <v>0.0</v>
      </c>
      <c r="AF449" s="129"/>
      <c r="AG449" s="132">
        <v>0.0</v>
      </c>
      <c r="AH449" s="130" t="str">
        <f t="shared" si="4"/>
        <v/>
      </c>
      <c r="AI449" s="131"/>
      <c r="AJ449" s="129"/>
      <c r="AK449" s="129"/>
      <c r="AL449" s="129"/>
      <c r="AM449" s="129">
        <v>1.6</v>
      </c>
      <c r="AN449" s="129">
        <v>3.0</v>
      </c>
      <c r="AO449" s="129"/>
      <c r="AP449" s="129"/>
      <c r="AQ449" s="129"/>
      <c r="AR449" s="129"/>
      <c r="AS449" s="130">
        <f t="shared" si="5"/>
        <v>4.6</v>
      </c>
      <c r="AT449" s="130">
        <f t="shared" si="6"/>
        <v>4.6</v>
      </c>
    </row>
    <row r="450" ht="15.75" customHeight="1">
      <c r="A450" s="122" t="s">
        <v>116</v>
      </c>
      <c r="B450" s="124" t="s">
        <v>57</v>
      </c>
      <c r="C450" s="123">
        <v>6439510.0</v>
      </c>
      <c r="D450" s="123" t="s">
        <v>126</v>
      </c>
      <c r="E450" s="124" t="s">
        <v>58</v>
      </c>
      <c r="F450" s="124"/>
      <c r="G450" s="129">
        <v>119.0</v>
      </c>
      <c r="H450" s="129"/>
      <c r="I450" s="129">
        <v>28000.0</v>
      </c>
      <c r="J450" s="129">
        <v>11299.0</v>
      </c>
      <c r="K450" s="129">
        <v>677.94</v>
      </c>
      <c r="L450" s="126">
        <v>0.075</v>
      </c>
      <c r="M450" s="129">
        <v>75.0</v>
      </c>
      <c r="N450" s="130">
        <f t="shared" si="1"/>
        <v>752.94</v>
      </c>
      <c r="O450" s="131"/>
      <c r="P450" s="129"/>
      <c r="Q450" s="129"/>
      <c r="R450" s="129">
        <v>77.25</v>
      </c>
      <c r="S450" s="129">
        <v>2.0</v>
      </c>
      <c r="T450" s="129"/>
      <c r="U450" s="129"/>
      <c r="V450" s="129">
        <v>3.0</v>
      </c>
      <c r="W450" s="129">
        <v>10.6</v>
      </c>
      <c r="X450" s="129">
        <v>7.35</v>
      </c>
      <c r="Y450" s="130">
        <f t="shared" si="2"/>
        <v>100.2</v>
      </c>
      <c r="Z450" s="130">
        <f t="shared" si="3"/>
        <v>972.14</v>
      </c>
      <c r="AA450" s="131"/>
      <c r="AB450" s="129"/>
      <c r="AC450" s="129"/>
      <c r="AD450" s="129"/>
      <c r="AE450" s="129">
        <v>0.0</v>
      </c>
      <c r="AF450" s="129"/>
      <c r="AG450" s="132">
        <v>0.0</v>
      </c>
      <c r="AH450" s="130" t="str">
        <f t="shared" si="4"/>
        <v/>
      </c>
      <c r="AI450" s="131"/>
      <c r="AJ450" s="129"/>
      <c r="AK450" s="129"/>
      <c r="AL450" s="129"/>
      <c r="AM450" s="129">
        <v>13.31</v>
      </c>
      <c r="AN450" s="129">
        <v>3.0</v>
      </c>
      <c r="AO450" s="129"/>
      <c r="AP450" s="129"/>
      <c r="AQ450" s="129"/>
      <c r="AR450" s="129"/>
      <c r="AS450" s="130">
        <f t="shared" si="5"/>
        <v>16.31</v>
      </c>
      <c r="AT450" s="130">
        <f t="shared" si="6"/>
        <v>16.31</v>
      </c>
    </row>
    <row r="451" ht="15.75" customHeight="1">
      <c r="A451" s="122" t="s">
        <v>116</v>
      </c>
      <c r="B451" s="124" t="s">
        <v>57</v>
      </c>
      <c r="C451" s="123">
        <v>6512227.0</v>
      </c>
      <c r="D451" s="123" t="s">
        <v>121</v>
      </c>
      <c r="E451" s="124" t="s">
        <v>58</v>
      </c>
      <c r="F451" s="124"/>
      <c r="G451" s="129">
        <v>145.0</v>
      </c>
      <c r="H451" s="129"/>
      <c r="I451" s="129"/>
      <c r="J451" s="129">
        <v>13704.71</v>
      </c>
      <c r="K451" s="129">
        <v>822.28</v>
      </c>
      <c r="L451" s="126">
        <v>0.07</v>
      </c>
      <c r="M451" s="129">
        <v>50.0</v>
      </c>
      <c r="N451" s="130">
        <f t="shared" si="1"/>
        <v>872.28</v>
      </c>
      <c r="O451" s="131"/>
      <c r="P451" s="129"/>
      <c r="Q451" s="129"/>
      <c r="R451" s="129">
        <v>85.25</v>
      </c>
      <c r="S451" s="129"/>
      <c r="T451" s="129"/>
      <c r="U451" s="129"/>
      <c r="V451" s="129">
        <v>3.0</v>
      </c>
      <c r="W451" s="129">
        <v>10.6</v>
      </c>
      <c r="X451" s="129">
        <v>7.35</v>
      </c>
      <c r="Y451" s="130">
        <f t="shared" si="2"/>
        <v>106.2</v>
      </c>
      <c r="Z451" s="130">
        <f t="shared" si="3"/>
        <v>1123.48</v>
      </c>
      <c r="AA451" s="131"/>
      <c r="AB451" s="129"/>
      <c r="AC451" s="129"/>
      <c r="AD451" s="129"/>
      <c r="AE451" s="129">
        <v>0.0</v>
      </c>
      <c r="AF451" s="129"/>
      <c r="AG451" s="132">
        <v>0.0</v>
      </c>
      <c r="AH451" s="130" t="str">
        <f t="shared" si="4"/>
        <v/>
      </c>
      <c r="AI451" s="131"/>
      <c r="AJ451" s="129"/>
      <c r="AK451" s="129"/>
      <c r="AL451" s="129">
        <v>225.0</v>
      </c>
      <c r="AM451" s="129">
        <v>1.6</v>
      </c>
      <c r="AN451" s="129">
        <v>3.0</v>
      </c>
      <c r="AO451" s="129"/>
      <c r="AP451" s="129"/>
      <c r="AQ451" s="129"/>
      <c r="AR451" s="129"/>
      <c r="AS451" s="130">
        <f t="shared" si="5"/>
        <v>229.6</v>
      </c>
      <c r="AT451" s="130">
        <f t="shared" si="6"/>
        <v>229.6</v>
      </c>
    </row>
    <row r="452" ht="15.75" customHeight="1">
      <c r="A452" s="122" t="s">
        <v>116</v>
      </c>
      <c r="B452" s="124" t="s">
        <v>57</v>
      </c>
      <c r="C452" s="123">
        <v>6529738.0</v>
      </c>
      <c r="D452" s="123" t="s">
        <v>123</v>
      </c>
      <c r="E452" s="124" t="s">
        <v>59</v>
      </c>
      <c r="F452" s="124"/>
      <c r="G452" s="129">
        <v>135.0</v>
      </c>
      <c r="H452" s="129"/>
      <c r="I452" s="129">
        <v>20424.0</v>
      </c>
      <c r="J452" s="129">
        <v>15566.0</v>
      </c>
      <c r="K452" s="129">
        <v>933.96</v>
      </c>
      <c r="L452" s="126">
        <v>0.07</v>
      </c>
      <c r="M452" s="129">
        <v>50.0</v>
      </c>
      <c r="N452" s="130">
        <f t="shared" si="1"/>
        <v>983.96</v>
      </c>
      <c r="O452" s="131"/>
      <c r="P452" s="129"/>
      <c r="Q452" s="129"/>
      <c r="R452" s="129">
        <v>85.25</v>
      </c>
      <c r="S452" s="129">
        <v>2.0</v>
      </c>
      <c r="T452" s="129"/>
      <c r="U452" s="129"/>
      <c r="V452" s="129">
        <v>3.0</v>
      </c>
      <c r="W452" s="129">
        <v>10.6</v>
      </c>
      <c r="X452" s="129">
        <v>7.35</v>
      </c>
      <c r="Y452" s="130">
        <f t="shared" si="2"/>
        <v>108.2</v>
      </c>
      <c r="Z452" s="130">
        <f t="shared" si="3"/>
        <v>1227.16</v>
      </c>
      <c r="AA452" s="131"/>
      <c r="AB452" s="129"/>
      <c r="AC452" s="129"/>
      <c r="AD452" s="129"/>
      <c r="AE452" s="129">
        <v>0.0</v>
      </c>
      <c r="AF452" s="129"/>
      <c r="AG452" s="132">
        <v>0.0</v>
      </c>
      <c r="AH452" s="130" t="str">
        <f t="shared" si="4"/>
        <v/>
      </c>
      <c r="AI452" s="131"/>
      <c r="AJ452" s="129"/>
      <c r="AK452" s="129"/>
      <c r="AL452" s="129"/>
      <c r="AM452" s="129">
        <v>1.6</v>
      </c>
      <c r="AN452" s="129">
        <v>3.0</v>
      </c>
      <c r="AO452" s="129"/>
      <c r="AP452" s="129"/>
      <c r="AQ452" s="129"/>
      <c r="AR452" s="129"/>
      <c r="AS452" s="130">
        <f t="shared" si="5"/>
        <v>4.6</v>
      </c>
      <c r="AT452" s="130">
        <f t="shared" si="6"/>
        <v>4.6</v>
      </c>
    </row>
    <row r="453" ht="15.75" customHeight="1">
      <c r="A453" s="122" t="s">
        <v>116</v>
      </c>
      <c r="B453" s="124" t="s">
        <v>57</v>
      </c>
      <c r="C453" s="123">
        <v>6468108.0</v>
      </c>
      <c r="D453" s="123" t="s">
        <v>120</v>
      </c>
      <c r="E453" s="124" t="s">
        <v>58</v>
      </c>
      <c r="F453" s="124"/>
      <c r="G453" s="129">
        <v>135.0</v>
      </c>
      <c r="H453" s="129"/>
      <c r="I453" s="129"/>
      <c r="J453" s="129">
        <v>25504.0</v>
      </c>
      <c r="K453" s="129">
        <v>1530.24</v>
      </c>
      <c r="L453" s="126">
        <v>0.07</v>
      </c>
      <c r="M453" s="129">
        <v>50.0</v>
      </c>
      <c r="N453" s="130">
        <f t="shared" si="1"/>
        <v>1580.24</v>
      </c>
      <c r="O453" s="131"/>
      <c r="P453" s="129">
        <v>225.0</v>
      </c>
      <c r="Q453" s="129"/>
      <c r="R453" s="129">
        <v>85.25</v>
      </c>
      <c r="S453" s="129">
        <v>2.0</v>
      </c>
      <c r="T453" s="129">
        <v>28.0</v>
      </c>
      <c r="U453" s="129">
        <v>32.5</v>
      </c>
      <c r="V453" s="129">
        <v>3.0</v>
      </c>
      <c r="W453" s="129">
        <v>10.6</v>
      </c>
      <c r="X453" s="129"/>
      <c r="Y453" s="130">
        <f t="shared" si="2"/>
        <v>386.35</v>
      </c>
      <c r="Z453" s="130">
        <f t="shared" si="3"/>
        <v>2101.59</v>
      </c>
      <c r="AA453" s="131"/>
      <c r="AB453" s="129"/>
      <c r="AC453" s="129"/>
      <c r="AD453" s="129"/>
      <c r="AE453" s="129">
        <v>0.0</v>
      </c>
      <c r="AF453" s="129"/>
      <c r="AG453" s="132">
        <v>0.0</v>
      </c>
      <c r="AH453" s="130" t="str">
        <f t="shared" si="4"/>
        <v/>
      </c>
      <c r="AI453" s="131"/>
      <c r="AJ453" s="129"/>
      <c r="AK453" s="129"/>
      <c r="AL453" s="129">
        <v>225.0</v>
      </c>
      <c r="AM453" s="129">
        <v>61.1</v>
      </c>
      <c r="AN453" s="129">
        <v>3.0</v>
      </c>
      <c r="AO453" s="129"/>
      <c r="AP453" s="129"/>
      <c r="AQ453" s="129"/>
      <c r="AR453" s="129"/>
      <c r="AS453" s="130">
        <f t="shared" si="5"/>
        <v>289.1</v>
      </c>
      <c r="AT453" s="130">
        <f t="shared" si="6"/>
        <v>289.1</v>
      </c>
    </row>
    <row r="454" ht="15.75" customHeight="1">
      <c r="A454" s="122" t="s">
        <v>116</v>
      </c>
      <c r="B454" s="124" t="s">
        <v>57</v>
      </c>
      <c r="C454" s="123">
        <v>5095321.0</v>
      </c>
      <c r="D454" s="123" t="s">
        <v>128</v>
      </c>
      <c r="E454" s="124" t="s">
        <v>58</v>
      </c>
      <c r="F454" s="124"/>
      <c r="G454" s="129">
        <v>50.0</v>
      </c>
      <c r="H454" s="129"/>
      <c r="I454" s="129"/>
      <c r="J454" s="129">
        <v>15099.0</v>
      </c>
      <c r="K454" s="129"/>
      <c r="L454" s="126">
        <v>0.0</v>
      </c>
      <c r="M454" s="129"/>
      <c r="N454" s="130">
        <f t="shared" si="1"/>
        <v>0</v>
      </c>
      <c r="O454" s="131"/>
      <c r="P454" s="129"/>
      <c r="Q454" s="129"/>
      <c r="R454" s="129">
        <v>85.25</v>
      </c>
      <c r="S454" s="129"/>
      <c r="T454" s="129">
        <v>28.0</v>
      </c>
      <c r="U454" s="129">
        <v>32.5</v>
      </c>
      <c r="V454" s="129">
        <v>3.0</v>
      </c>
      <c r="W454" s="129">
        <v>10.6</v>
      </c>
      <c r="X454" s="129"/>
      <c r="Y454" s="130">
        <f t="shared" si="2"/>
        <v>159.35</v>
      </c>
      <c r="Z454" s="130">
        <f t="shared" si="3"/>
        <v>209.35</v>
      </c>
      <c r="AA454" s="131"/>
      <c r="AB454" s="129"/>
      <c r="AC454" s="129"/>
      <c r="AD454" s="129"/>
      <c r="AE454" s="129">
        <v>0.0</v>
      </c>
      <c r="AF454" s="129"/>
      <c r="AG454" s="132">
        <v>0.0</v>
      </c>
      <c r="AH454" s="130" t="str">
        <f t="shared" si="4"/>
        <v/>
      </c>
      <c r="AI454" s="131"/>
      <c r="AJ454" s="129"/>
      <c r="AK454" s="129"/>
      <c r="AL454" s="129"/>
      <c r="AM454" s="129">
        <v>94.2</v>
      </c>
      <c r="AN454" s="129">
        <v>6.0</v>
      </c>
      <c r="AO454" s="129"/>
      <c r="AP454" s="129"/>
      <c r="AQ454" s="129"/>
      <c r="AR454" s="129"/>
      <c r="AS454" s="130">
        <f t="shared" si="5"/>
        <v>100.2</v>
      </c>
      <c r="AT454" s="130">
        <f t="shared" si="6"/>
        <v>100.2</v>
      </c>
    </row>
    <row r="455" ht="15.75" customHeight="1">
      <c r="A455" s="122" t="s">
        <v>116</v>
      </c>
      <c r="B455" s="124" t="s">
        <v>57</v>
      </c>
      <c r="C455" s="123">
        <v>5952569.0</v>
      </c>
      <c r="D455" s="123" t="s">
        <v>114</v>
      </c>
      <c r="E455" s="124" t="s">
        <v>58</v>
      </c>
      <c r="F455" s="124"/>
      <c r="G455" s="129">
        <v>135.0</v>
      </c>
      <c r="H455" s="129"/>
      <c r="I455" s="129"/>
      <c r="J455" s="129">
        <v>45779.5</v>
      </c>
      <c r="K455" s="129"/>
      <c r="L455" s="126">
        <v>0.0</v>
      </c>
      <c r="M455" s="129"/>
      <c r="N455" s="130">
        <f t="shared" si="1"/>
        <v>0</v>
      </c>
      <c r="O455" s="131"/>
      <c r="P455" s="129"/>
      <c r="Q455" s="129"/>
      <c r="R455" s="129">
        <v>77.25</v>
      </c>
      <c r="S455" s="129">
        <v>2.0</v>
      </c>
      <c r="T455" s="129">
        <v>28.0</v>
      </c>
      <c r="U455" s="129">
        <v>32.5</v>
      </c>
      <c r="V455" s="129">
        <v>3.0</v>
      </c>
      <c r="W455" s="129">
        <v>10.6</v>
      </c>
      <c r="X455" s="129"/>
      <c r="Y455" s="130">
        <f t="shared" si="2"/>
        <v>153.35</v>
      </c>
      <c r="Z455" s="130">
        <f t="shared" si="3"/>
        <v>288.35</v>
      </c>
      <c r="AA455" s="131"/>
      <c r="AB455" s="129"/>
      <c r="AC455" s="129"/>
      <c r="AD455" s="129"/>
      <c r="AE455" s="129">
        <v>0.0</v>
      </c>
      <c r="AF455" s="129"/>
      <c r="AG455" s="132">
        <v>0.0</v>
      </c>
      <c r="AH455" s="130" t="str">
        <f t="shared" si="4"/>
        <v/>
      </c>
      <c r="AI455" s="131"/>
      <c r="AJ455" s="129"/>
      <c r="AK455" s="129"/>
      <c r="AL455" s="129"/>
      <c r="AM455" s="129">
        <v>108.4</v>
      </c>
      <c r="AN455" s="129">
        <v>3.0</v>
      </c>
      <c r="AO455" s="129"/>
      <c r="AP455" s="129"/>
      <c r="AQ455" s="129"/>
      <c r="AR455" s="129"/>
      <c r="AS455" s="130">
        <f t="shared" si="5"/>
        <v>111.4</v>
      </c>
      <c r="AT455" s="130">
        <f t="shared" si="6"/>
        <v>111.4</v>
      </c>
    </row>
    <row r="456" ht="15.75" customHeight="1">
      <c r="A456" s="122" t="s">
        <v>116</v>
      </c>
      <c r="B456" s="124" t="s">
        <v>57</v>
      </c>
      <c r="C456" s="123">
        <v>6359309.0</v>
      </c>
      <c r="D456" s="123" t="s">
        <v>119</v>
      </c>
      <c r="E456" s="124" t="s">
        <v>58</v>
      </c>
      <c r="F456" s="124"/>
      <c r="G456" s="129">
        <v>130.0</v>
      </c>
      <c r="H456" s="129"/>
      <c r="I456" s="129"/>
      <c r="J456" s="129">
        <v>81608.0</v>
      </c>
      <c r="K456" s="129">
        <v>4896.48</v>
      </c>
      <c r="L456" s="126">
        <v>0.065</v>
      </c>
      <c r="M456" s="129">
        <v>25.0</v>
      </c>
      <c r="N456" s="130">
        <f t="shared" si="1"/>
        <v>4921.48</v>
      </c>
      <c r="O456" s="131"/>
      <c r="P456" s="129"/>
      <c r="Q456" s="129"/>
      <c r="R456" s="129">
        <v>77.25</v>
      </c>
      <c r="S456" s="129">
        <v>2.0</v>
      </c>
      <c r="T456" s="129">
        <v>28.0</v>
      </c>
      <c r="U456" s="129">
        <v>118.0</v>
      </c>
      <c r="V456" s="129">
        <v>3.0</v>
      </c>
      <c r="W456" s="129">
        <v>10.6</v>
      </c>
      <c r="X456" s="129"/>
      <c r="Y456" s="130">
        <f t="shared" si="2"/>
        <v>238.85</v>
      </c>
      <c r="Z456" s="130">
        <f t="shared" si="3"/>
        <v>5290.33</v>
      </c>
      <c r="AA456" s="131"/>
      <c r="AB456" s="129"/>
      <c r="AC456" s="129"/>
      <c r="AD456" s="129"/>
      <c r="AE456" s="129">
        <v>0.0</v>
      </c>
      <c r="AF456" s="129"/>
      <c r="AG456" s="132">
        <v>0.0</v>
      </c>
      <c r="AH456" s="130" t="str">
        <f t="shared" si="4"/>
        <v/>
      </c>
      <c r="AI456" s="131"/>
      <c r="AJ456" s="129"/>
      <c r="AK456" s="129"/>
      <c r="AL456" s="129"/>
      <c r="AM456" s="129">
        <v>102.91</v>
      </c>
      <c r="AN456" s="129">
        <v>3.0</v>
      </c>
      <c r="AO456" s="129"/>
      <c r="AP456" s="129"/>
      <c r="AQ456" s="129"/>
      <c r="AR456" s="129"/>
      <c r="AS456" s="130">
        <f t="shared" si="5"/>
        <v>105.91</v>
      </c>
      <c r="AT456" s="130">
        <f t="shared" si="6"/>
        <v>105.91</v>
      </c>
    </row>
    <row r="457" ht="15.75" customHeight="1">
      <c r="A457" s="122" t="s">
        <v>116</v>
      </c>
      <c r="B457" s="124" t="s">
        <v>57</v>
      </c>
      <c r="C457" s="123">
        <v>6142394.0</v>
      </c>
      <c r="D457" s="123" t="s">
        <v>123</v>
      </c>
      <c r="E457" s="124" t="s">
        <v>58</v>
      </c>
      <c r="F457" s="124"/>
      <c r="G457" s="129">
        <v>135.0</v>
      </c>
      <c r="H457" s="129"/>
      <c r="I457" s="129"/>
      <c r="J457" s="129">
        <v>39278.0</v>
      </c>
      <c r="K457" s="129">
        <v>2356.68</v>
      </c>
      <c r="L457" s="126">
        <v>0.065</v>
      </c>
      <c r="M457" s="129">
        <v>25.0</v>
      </c>
      <c r="N457" s="130">
        <f t="shared" si="1"/>
        <v>2381.68</v>
      </c>
      <c r="O457" s="131"/>
      <c r="P457" s="129"/>
      <c r="Q457" s="129"/>
      <c r="R457" s="129">
        <v>85.25</v>
      </c>
      <c r="S457" s="129">
        <v>2.0</v>
      </c>
      <c r="T457" s="129"/>
      <c r="U457" s="129"/>
      <c r="V457" s="129">
        <v>3.0</v>
      </c>
      <c r="W457" s="129">
        <v>10.6</v>
      </c>
      <c r="X457" s="129">
        <v>7.35</v>
      </c>
      <c r="Y457" s="130">
        <f t="shared" si="2"/>
        <v>108.2</v>
      </c>
      <c r="Z457" s="130">
        <f t="shared" si="3"/>
        <v>2624.88</v>
      </c>
      <c r="AA457" s="131"/>
      <c r="AB457" s="129"/>
      <c r="AC457" s="129"/>
      <c r="AD457" s="129"/>
      <c r="AE457" s="129">
        <v>0.0</v>
      </c>
      <c r="AF457" s="129"/>
      <c r="AG457" s="132">
        <v>0.0</v>
      </c>
      <c r="AH457" s="130" t="str">
        <f t="shared" si="4"/>
        <v/>
      </c>
      <c r="AI457" s="131"/>
      <c r="AJ457" s="129"/>
      <c r="AK457" s="129"/>
      <c r="AL457" s="129"/>
      <c r="AM457" s="129">
        <v>1.6</v>
      </c>
      <c r="AN457" s="129">
        <v>3.0</v>
      </c>
      <c r="AO457" s="129"/>
      <c r="AP457" s="129"/>
      <c r="AQ457" s="129"/>
      <c r="AR457" s="129"/>
      <c r="AS457" s="130">
        <f t="shared" si="5"/>
        <v>4.6</v>
      </c>
      <c r="AT457" s="130">
        <f t="shared" si="6"/>
        <v>4.6</v>
      </c>
    </row>
    <row r="458" ht="15.75" customHeight="1">
      <c r="A458" s="122" t="s">
        <v>116</v>
      </c>
      <c r="B458" s="124" t="s">
        <v>57</v>
      </c>
      <c r="C458" s="123">
        <v>6306660.0</v>
      </c>
      <c r="D458" s="123" t="s">
        <v>113</v>
      </c>
      <c r="E458" s="124" t="s">
        <v>58</v>
      </c>
      <c r="F458" s="124"/>
      <c r="G458" s="129">
        <v>130.0</v>
      </c>
      <c r="H458" s="129"/>
      <c r="I458" s="129"/>
      <c r="J458" s="129">
        <v>28647.96</v>
      </c>
      <c r="K458" s="129"/>
      <c r="L458" s="126">
        <v>0.0</v>
      </c>
      <c r="M458" s="129"/>
      <c r="N458" s="130">
        <f t="shared" si="1"/>
        <v>0</v>
      </c>
      <c r="O458" s="131"/>
      <c r="P458" s="129"/>
      <c r="Q458" s="129"/>
      <c r="R458" s="129">
        <v>77.25</v>
      </c>
      <c r="S458" s="129">
        <v>2.0</v>
      </c>
      <c r="T458" s="129">
        <v>28.0</v>
      </c>
      <c r="U458" s="129">
        <v>32.5</v>
      </c>
      <c r="V458" s="129">
        <v>3.0</v>
      </c>
      <c r="W458" s="129">
        <v>10.6</v>
      </c>
      <c r="X458" s="129"/>
      <c r="Y458" s="130">
        <f t="shared" si="2"/>
        <v>153.35</v>
      </c>
      <c r="Z458" s="130">
        <f t="shared" si="3"/>
        <v>283.35</v>
      </c>
      <c r="AA458" s="131"/>
      <c r="AB458" s="129"/>
      <c r="AC458" s="129"/>
      <c r="AD458" s="129"/>
      <c r="AE458" s="129">
        <v>0.0</v>
      </c>
      <c r="AF458" s="129"/>
      <c r="AG458" s="132">
        <v>0.0</v>
      </c>
      <c r="AH458" s="130" t="str">
        <f t="shared" si="4"/>
        <v/>
      </c>
      <c r="AI458" s="131"/>
      <c r="AJ458" s="129"/>
      <c r="AK458" s="129"/>
      <c r="AL458" s="129"/>
      <c r="AM458" s="129">
        <v>94.2</v>
      </c>
      <c r="AN458" s="129">
        <v>6.0</v>
      </c>
      <c r="AO458" s="129"/>
      <c r="AP458" s="129"/>
      <c r="AQ458" s="129"/>
      <c r="AR458" s="129"/>
      <c r="AS458" s="130">
        <f t="shared" si="5"/>
        <v>100.2</v>
      </c>
      <c r="AT458" s="130">
        <f t="shared" si="6"/>
        <v>100.2</v>
      </c>
    </row>
    <row r="459" ht="15.75" customHeight="1">
      <c r="A459" s="122" t="s">
        <v>116</v>
      </c>
      <c r="B459" s="124" t="s">
        <v>57</v>
      </c>
      <c r="C459" s="123">
        <v>6313881.0</v>
      </c>
      <c r="D459" s="123" t="s">
        <v>113</v>
      </c>
      <c r="E459" s="124" t="s">
        <v>59</v>
      </c>
      <c r="F459" s="124"/>
      <c r="G459" s="129">
        <v>135.0</v>
      </c>
      <c r="H459" s="129"/>
      <c r="I459" s="129"/>
      <c r="J459" s="129">
        <v>54990.0</v>
      </c>
      <c r="K459" s="129">
        <v>3299.4</v>
      </c>
      <c r="L459" s="126">
        <v>0.075</v>
      </c>
      <c r="M459" s="129">
        <v>75.0</v>
      </c>
      <c r="N459" s="130">
        <f t="shared" si="1"/>
        <v>3374.4</v>
      </c>
      <c r="O459" s="131"/>
      <c r="P459" s="129">
        <v>225.0</v>
      </c>
      <c r="Q459" s="129"/>
      <c r="R459" s="129">
        <v>85.25</v>
      </c>
      <c r="S459" s="129">
        <v>2.0</v>
      </c>
      <c r="T459" s="129">
        <v>28.0</v>
      </c>
      <c r="U459" s="129">
        <v>32.5</v>
      </c>
      <c r="V459" s="129">
        <v>3.0</v>
      </c>
      <c r="W459" s="129">
        <v>10.6</v>
      </c>
      <c r="X459" s="129"/>
      <c r="Y459" s="130">
        <f t="shared" si="2"/>
        <v>386.35</v>
      </c>
      <c r="Z459" s="130">
        <f t="shared" si="3"/>
        <v>3895.75</v>
      </c>
      <c r="AA459" s="131"/>
      <c r="AB459" s="129"/>
      <c r="AC459" s="129"/>
      <c r="AD459" s="129"/>
      <c r="AE459" s="129">
        <v>0.0</v>
      </c>
      <c r="AF459" s="129"/>
      <c r="AG459" s="132">
        <v>0.0</v>
      </c>
      <c r="AH459" s="130" t="str">
        <f t="shared" si="4"/>
        <v/>
      </c>
      <c r="AI459" s="131"/>
      <c r="AJ459" s="129"/>
      <c r="AK459" s="129"/>
      <c r="AL459" s="129"/>
      <c r="AM459" s="129">
        <v>117.53</v>
      </c>
      <c r="AN459" s="129">
        <v>3.0</v>
      </c>
      <c r="AO459" s="129"/>
      <c r="AP459" s="129"/>
      <c r="AQ459" s="129"/>
      <c r="AR459" s="129"/>
      <c r="AS459" s="130">
        <f t="shared" si="5"/>
        <v>120.53</v>
      </c>
      <c r="AT459" s="130">
        <f t="shared" si="6"/>
        <v>120.53</v>
      </c>
    </row>
    <row r="460" ht="15.75" customHeight="1">
      <c r="A460" s="122" t="s">
        <v>116</v>
      </c>
      <c r="B460" s="124" t="s">
        <v>57</v>
      </c>
      <c r="C460" s="123">
        <v>6344949.0</v>
      </c>
      <c r="D460" s="123" t="s">
        <v>129</v>
      </c>
      <c r="E460" s="124" t="s">
        <v>58</v>
      </c>
      <c r="F460" s="124"/>
      <c r="G460" s="129">
        <v>85.0</v>
      </c>
      <c r="H460" s="129"/>
      <c r="I460" s="129"/>
      <c r="J460" s="129">
        <v>47099.6</v>
      </c>
      <c r="K460" s="129">
        <v>2825.98</v>
      </c>
      <c r="L460" s="126">
        <v>0.07</v>
      </c>
      <c r="M460" s="129">
        <v>50.0</v>
      </c>
      <c r="N460" s="130">
        <f t="shared" si="1"/>
        <v>2875.98</v>
      </c>
      <c r="O460" s="131"/>
      <c r="P460" s="129">
        <v>225.0</v>
      </c>
      <c r="Q460" s="129"/>
      <c r="R460" s="129">
        <v>77.25</v>
      </c>
      <c r="S460" s="129">
        <v>2.0</v>
      </c>
      <c r="T460" s="129">
        <v>28.0</v>
      </c>
      <c r="U460" s="129">
        <v>32.5</v>
      </c>
      <c r="V460" s="129">
        <v>3.0</v>
      </c>
      <c r="W460" s="129">
        <v>10.6</v>
      </c>
      <c r="X460" s="129"/>
      <c r="Y460" s="130">
        <f t="shared" si="2"/>
        <v>378.35</v>
      </c>
      <c r="Z460" s="130">
        <f t="shared" si="3"/>
        <v>3339.33</v>
      </c>
      <c r="AA460" s="131"/>
      <c r="AB460" s="129"/>
      <c r="AC460" s="129"/>
      <c r="AD460" s="129"/>
      <c r="AE460" s="129">
        <v>0.0</v>
      </c>
      <c r="AF460" s="129"/>
      <c r="AG460" s="132">
        <v>0.0</v>
      </c>
      <c r="AH460" s="130" t="str">
        <f t="shared" si="4"/>
        <v/>
      </c>
      <c r="AI460" s="131"/>
      <c r="AJ460" s="129"/>
      <c r="AK460" s="129"/>
      <c r="AL460" s="129">
        <v>225.0</v>
      </c>
      <c r="AM460" s="129">
        <v>71.1</v>
      </c>
      <c r="AN460" s="129">
        <v>3.0</v>
      </c>
      <c r="AO460" s="129"/>
      <c r="AP460" s="129"/>
      <c r="AQ460" s="129"/>
      <c r="AR460" s="129"/>
      <c r="AS460" s="130">
        <f t="shared" si="5"/>
        <v>299.1</v>
      </c>
      <c r="AT460" s="130">
        <f t="shared" si="6"/>
        <v>299.1</v>
      </c>
    </row>
    <row r="461" ht="15.75" customHeight="1">
      <c r="A461" s="122" t="s">
        <v>116</v>
      </c>
      <c r="B461" s="124" t="s">
        <v>57</v>
      </c>
      <c r="C461" s="123">
        <v>6347363.0</v>
      </c>
      <c r="D461" s="123" t="s">
        <v>130</v>
      </c>
      <c r="E461" s="124" t="s">
        <v>58</v>
      </c>
      <c r="F461" s="124"/>
      <c r="G461" s="129">
        <v>135.0</v>
      </c>
      <c r="H461" s="129"/>
      <c r="I461" s="129">
        <v>23500.0</v>
      </c>
      <c r="J461" s="129">
        <v>11954.0</v>
      </c>
      <c r="K461" s="129"/>
      <c r="L461" s="126">
        <v>0.0</v>
      </c>
      <c r="M461" s="129"/>
      <c r="N461" s="130">
        <f t="shared" si="1"/>
        <v>0</v>
      </c>
      <c r="O461" s="131"/>
      <c r="P461" s="129"/>
      <c r="Q461" s="129"/>
      <c r="R461" s="129">
        <v>77.25</v>
      </c>
      <c r="S461" s="129">
        <v>2.0</v>
      </c>
      <c r="T461" s="129"/>
      <c r="U461" s="129"/>
      <c r="V461" s="129">
        <v>3.0</v>
      </c>
      <c r="W461" s="129">
        <v>10.6</v>
      </c>
      <c r="X461" s="129">
        <v>7.35</v>
      </c>
      <c r="Y461" s="130">
        <f t="shared" si="2"/>
        <v>100.2</v>
      </c>
      <c r="Z461" s="130">
        <f t="shared" si="3"/>
        <v>235.2</v>
      </c>
      <c r="AA461" s="131"/>
      <c r="AB461" s="129"/>
      <c r="AC461" s="129"/>
      <c r="AD461" s="129"/>
      <c r="AE461" s="129">
        <v>0.0</v>
      </c>
      <c r="AF461" s="129"/>
      <c r="AG461" s="132">
        <v>0.0</v>
      </c>
      <c r="AH461" s="130" t="str">
        <f t="shared" si="4"/>
        <v/>
      </c>
      <c r="AI461" s="131"/>
      <c r="AJ461" s="129"/>
      <c r="AK461" s="129"/>
      <c r="AL461" s="129"/>
      <c r="AM461" s="129">
        <v>71.1</v>
      </c>
      <c r="AN461" s="129">
        <v>3.0</v>
      </c>
      <c r="AO461" s="129"/>
      <c r="AP461" s="129"/>
      <c r="AQ461" s="129"/>
      <c r="AR461" s="129"/>
      <c r="AS461" s="130">
        <f t="shared" si="5"/>
        <v>74.1</v>
      </c>
      <c r="AT461" s="130">
        <f t="shared" si="6"/>
        <v>74.1</v>
      </c>
    </row>
    <row r="462" ht="15.75" customHeight="1">
      <c r="A462" s="122" t="s">
        <v>116</v>
      </c>
      <c r="B462" s="124" t="s">
        <v>57</v>
      </c>
      <c r="C462" s="123">
        <v>6389641.0</v>
      </c>
      <c r="D462" s="123" t="s">
        <v>131</v>
      </c>
      <c r="E462" s="124" t="s">
        <v>58</v>
      </c>
      <c r="F462" s="124"/>
      <c r="G462" s="129">
        <v>85.0</v>
      </c>
      <c r="H462" s="129"/>
      <c r="I462" s="129"/>
      <c r="J462" s="129">
        <v>82887.87</v>
      </c>
      <c r="K462" s="129">
        <v>4973.27</v>
      </c>
      <c r="L462" s="126">
        <v>0.07</v>
      </c>
      <c r="M462" s="129">
        <v>50.0</v>
      </c>
      <c r="N462" s="130">
        <f t="shared" si="1"/>
        <v>5023.27</v>
      </c>
      <c r="O462" s="131"/>
      <c r="P462" s="129">
        <v>225.0</v>
      </c>
      <c r="Q462" s="129"/>
      <c r="R462" s="129">
        <v>77.25</v>
      </c>
      <c r="S462" s="129">
        <v>2.0</v>
      </c>
      <c r="T462" s="129">
        <v>28.0</v>
      </c>
      <c r="U462" s="129">
        <v>32.5</v>
      </c>
      <c r="V462" s="129">
        <v>3.0</v>
      </c>
      <c r="W462" s="129">
        <v>10.6</v>
      </c>
      <c r="X462" s="129"/>
      <c r="Y462" s="130">
        <f t="shared" si="2"/>
        <v>378.35</v>
      </c>
      <c r="Z462" s="130">
        <f t="shared" si="3"/>
        <v>5486.62</v>
      </c>
      <c r="AA462" s="131"/>
      <c r="AB462" s="129"/>
      <c r="AC462" s="129"/>
      <c r="AD462" s="129"/>
      <c r="AE462" s="129">
        <v>0.0</v>
      </c>
      <c r="AF462" s="129"/>
      <c r="AG462" s="132">
        <v>0.0</v>
      </c>
      <c r="AH462" s="130" t="str">
        <f t="shared" si="4"/>
        <v/>
      </c>
      <c r="AI462" s="131"/>
      <c r="AJ462" s="129"/>
      <c r="AK462" s="129"/>
      <c r="AL462" s="129">
        <v>225.0</v>
      </c>
      <c r="AM462" s="129">
        <v>71.1</v>
      </c>
      <c r="AN462" s="129">
        <v>3.0</v>
      </c>
      <c r="AO462" s="129"/>
      <c r="AP462" s="129"/>
      <c r="AQ462" s="129"/>
      <c r="AR462" s="129"/>
      <c r="AS462" s="130">
        <f t="shared" si="5"/>
        <v>299.1</v>
      </c>
      <c r="AT462" s="130">
        <f t="shared" si="6"/>
        <v>299.1</v>
      </c>
    </row>
    <row r="463" ht="15.75" customHeight="1">
      <c r="A463" s="122" t="s">
        <v>116</v>
      </c>
      <c r="B463" s="124" t="s">
        <v>57</v>
      </c>
      <c r="C463" s="123">
        <v>6435381.0</v>
      </c>
      <c r="D463" s="123" t="s">
        <v>121</v>
      </c>
      <c r="E463" s="124" t="s">
        <v>58</v>
      </c>
      <c r="F463" s="124"/>
      <c r="G463" s="129">
        <v>119.0</v>
      </c>
      <c r="H463" s="129"/>
      <c r="I463" s="129"/>
      <c r="J463" s="129">
        <v>55583.0</v>
      </c>
      <c r="K463" s="129"/>
      <c r="L463" s="126">
        <v>0.0</v>
      </c>
      <c r="M463" s="129"/>
      <c r="N463" s="130">
        <f t="shared" si="1"/>
        <v>0</v>
      </c>
      <c r="O463" s="131"/>
      <c r="P463" s="129"/>
      <c r="Q463" s="129"/>
      <c r="R463" s="129">
        <v>77.25</v>
      </c>
      <c r="S463" s="129">
        <v>2.0</v>
      </c>
      <c r="T463" s="129">
        <v>28.0</v>
      </c>
      <c r="U463" s="129">
        <v>32.5</v>
      </c>
      <c r="V463" s="129">
        <v>3.0</v>
      </c>
      <c r="W463" s="129">
        <v>10.6</v>
      </c>
      <c r="X463" s="129"/>
      <c r="Y463" s="130">
        <f t="shared" si="2"/>
        <v>153.35</v>
      </c>
      <c r="Z463" s="130">
        <f t="shared" si="3"/>
        <v>272.35</v>
      </c>
      <c r="AA463" s="131"/>
      <c r="AB463" s="129"/>
      <c r="AC463" s="129"/>
      <c r="AD463" s="129"/>
      <c r="AE463" s="129">
        <v>0.0</v>
      </c>
      <c r="AF463" s="129"/>
      <c r="AG463" s="132">
        <v>0.0</v>
      </c>
      <c r="AH463" s="130" t="str">
        <f t="shared" si="4"/>
        <v/>
      </c>
      <c r="AI463" s="131"/>
      <c r="AJ463" s="129"/>
      <c r="AK463" s="129"/>
      <c r="AL463" s="129"/>
      <c r="AM463" s="129">
        <v>71.1</v>
      </c>
      <c r="AN463" s="129">
        <v>3.0</v>
      </c>
      <c r="AO463" s="129"/>
      <c r="AP463" s="129"/>
      <c r="AQ463" s="129"/>
      <c r="AR463" s="129"/>
      <c r="AS463" s="130">
        <f t="shared" si="5"/>
        <v>74.1</v>
      </c>
      <c r="AT463" s="130">
        <f t="shared" si="6"/>
        <v>74.1</v>
      </c>
    </row>
    <row r="464" ht="15.75" customHeight="1">
      <c r="A464" s="122" t="s">
        <v>116</v>
      </c>
      <c r="B464" s="124" t="s">
        <v>57</v>
      </c>
      <c r="C464" s="123">
        <v>6465000.0</v>
      </c>
      <c r="D464" s="123" t="s">
        <v>119</v>
      </c>
      <c r="E464" s="124" t="s">
        <v>58</v>
      </c>
      <c r="F464" s="124"/>
      <c r="G464" s="129">
        <v>130.0</v>
      </c>
      <c r="H464" s="129"/>
      <c r="I464" s="129">
        <v>37500.0</v>
      </c>
      <c r="J464" s="129">
        <v>30759.0</v>
      </c>
      <c r="K464" s="129">
        <v>1845.54</v>
      </c>
      <c r="L464" s="126">
        <v>0.07</v>
      </c>
      <c r="M464" s="129">
        <v>50.0</v>
      </c>
      <c r="N464" s="130">
        <f t="shared" si="1"/>
        <v>1895.54</v>
      </c>
      <c r="O464" s="131"/>
      <c r="P464" s="129"/>
      <c r="Q464" s="129"/>
      <c r="R464" s="129">
        <v>77.25</v>
      </c>
      <c r="S464" s="129">
        <v>2.0</v>
      </c>
      <c r="T464" s="129"/>
      <c r="U464" s="129"/>
      <c r="V464" s="129">
        <v>3.0</v>
      </c>
      <c r="W464" s="129">
        <v>10.6</v>
      </c>
      <c r="X464" s="129">
        <v>7.35</v>
      </c>
      <c r="Y464" s="130">
        <f t="shared" si="2"/>
        <v>100.2</v>
      </c>
      <c r="Z464" s="130">
        <f t="shared" si="3"/>
        <v>2125.74</v>
      </c>
      <c r="AA464" s="131"/>
      <c r="AB464" s="129"/>
      <c r="AC464" s="129"/>
      <c r="AD464" s="129"/>
      <c r="AE464" s="129">
        <v>0.0</v>
      </c>
      <c r="AF464" s="129"/>
      <c r="AG464" s="132">
        <v>0.0</v>
      </c>
      <c r="AH464" s="130" t="str">
        <f t="shared" si="4"/>
        <v/>
      </c>
      <c r="AI464" s="131"/>
      <c r="AJ464" s="129"/>
      <c r="AK464" s="129"/>
      <c r="AL464" s="129"/>
      <c r="AM464" s="129">
        <v>1.6</v>
      </c>
      <c r="AN464" s="129">
        <v>3.0</v>
      </c>
      <c r="AO464" s="129"/>
      <c r="AP464" s="129"/>
      <c r="AQ464" s="129"/>
      <c r="AR464" s="129"/>
      <c r="AS464" s="130">
        <f t="shared" si="5"/>
        <v>4.6</v>
      </c>
      <c r="AT464" s="130">
        <f t="shared" si="6"/>
        <v>4.6</v>
      </c>
    </row>
    <row r="465" ht="15.75" customHeight="1">
      <c r="A465" s="122" t="s">
        <v>132</v>
      </c>
      <c r="B465" s="124" t="s">
        <v>57</v>
      </c>
      <c r="C465" s="123">
        <v>5954472.0</v>
      </c>
      <c r="D465" s="123" t="s">
        <v>91</v>
      </c>
      <c r="E465" s="124" t="s">
        <v>58</v>
      </c>
      <c r="F465" s="124"/>
      <c r="G465" s="129">
        <v>135.0</v>
      </c>
      <c r="H465" s="129"/>
      <c r="I465" s="129">
        <v>21000.0</v>
      </c>
      <c r="J465" s="129">
        <v>16218.6</v>
      </c>
      <c r="K465" s="129">
        <v>973.12</v>
      </c>
      <c r="L465" s="126">
        <v>0.075</v>
      </c>
      <c r="M465" s="129">
        <v>75.0</v>
      </c>
      <c r="N465" s="130">
        <f t="shared" si="1"/>
        <v>1048.12</v>
      </c>
      <c r="O465" s="131"/>
      <c r="P465" s="129"/>
      <c r="Q465" s="129"/>
      <c r="R465" s="129">
        <v>85.25</v>
      </c>
      <c r="S465" s="129">
        <v>2.0</v>
      </c>
      <c r="T465" s="129"/>
      <c r="U465" s="129"/>
      <c r="V465" s="129">
        <v>3.0</v>
      </c>
      <c r="W465" s="129">
        <v>10.6</v>
      </c>
      <c r="X465" s="129">
        <v>7.35</v>
      </c>
      <c r="Y465" s="130">
        <f t="shared" si="2"/>
        <v>108.2</v>
      </c>
      <c r="Z465" s="130">
        <f t="shared" si="3"/>
        <v>1291.32</v>
      </c>
      <c r="AA465" s="131"/>
      <c r="AB465" s="129"/>
      <c r="AC465" s="129"/>
      <c r="AD465" s="129"/>
      <c r="AE465" s="129">
        <v>0.0</v>
      </c>
      <c r="AF465" s="129"/>
      <c r="AG465" s="132">
        <v>0.0</v>
      </c>
      <c r="AH465" s="130" t="str">
        <f t="shared" si="4"/>
        <v/>
      </c>
      <c r="AI465" s="131"/>
      <c r="AJ465" s="129"/>
      <c r="AK465" s="129">
        <v>444.88</v>
      </c>
      <c r="AL465" s="129"/>
      <c r="AM465" s="129">
        <v>6.1</v>
      </c>
      <c r="AN465" s="129">
        <v>3.0</v>
      </c>
      <c r="AO465" s="129"/>
      <c r="AP465" s="129"/>
      <c r="AQ465" s="129"/>
      <c r="AR465" s="129"/>
      <c r="AS465" s="130">
        <f t="shared" si="5"/>
        <v>453.98</v>
      </c>
      <c r="AT465" s="130">
        <f t="shared" si="6"/>
        <v>453.98</v>
      </c>
    </row>
    <row r="466" ht="15.75" customHeight="1">
      <c r="A466" s="122" t="s">
        <v>132</v>
      </c>
      <c r="B466" s="124" t="s">
        <v>57</v>
      </c>
      <c r="C466" s="123">
        <v>5958396.0</v>
      </c>
      <c r="D466" s="123" t="s">
        <v>91</v>
      </c>
      <c r="E466" s="124" t="s">
        <v>58</v>
      </c>
      <c r="F466" s="124"/>
      <c r="G466" s="129">
        <v>135.0</v>
      </c>
      <c r="H466" s="129"/>
      <c r="I466" s="129">
        <v>8500.0</v>
      </c>
      <c r="J466" s="129">
        <v>5794.0</v>
      </c>
      <c r="K466" s="129">
        <v>347.64</v>
      </c>
      <c r="L466" s="126">
        <v>0.07</v>
      </c>
      <c r="M466" s="129">
        <v>50.0</v>
      </c>
      <c r="N466" s="130">
        <f t="shared" si="1"/>
        <v>397.64</v>
      </c>
      <c r="O466" s="131"/>
      <c r="P466" s="129"/>
      <c r="Q466" s="129"/>
      <c r="R466" s="129">
        <v>85.25</v>
      </c>
      <c r="S466" s="129">
        <v>2.0</v>
      </c>
      <c r="T466" s="129"/>
      <c r="U466" s="129"/>
      <c r="V466" s="129">
        <v>3.0</v>
      </c>
      <c r="W466" s="129">
        <v>10.6</v>
      </c>
      <c r="X466" s="129">
        <v>7.35</v>
      </c>
      <c r="Y466" s="130">
        <f t="shared" si="2"/>
        <v>108.2</v>
      </c>
      <c r="Z466" s="130">
        <f t="shared" si="3"/>
        <v>640.84</v>
      </c>
      <c r="AA466" s="131"/>
      <c r="AB466" s="129"/>
      <c r="AC466" s="129"/>
      <c r="AD466" s="129"/>
      <c r="AE466" s="129">
        <v>0.0</v>
      </c>
      <c r="AF466" s="129"/>
      <c r="AG466" s="132">
        <v>0.0</v>
      </c>
      <c r="AH466" s="130" t="str">
        <f t="shared" si="4"/>
        <v/>
      </c>
      <c r="AI466" s="131"/>
      <c r="AJ466" s="129"/>
      <c r="AK466" s="129">
        <v>457.4</v>
      </c>
      <c r="AL466" s="129"/>
      <c r="AM466" s="129">
        <v>1.6</v>
      </c>
      <c r="AN466" s="129">
        <v>3.0</v>
      </c>
      <c r="AO466" s="129"/>
      <c r="AP466" s="129"/>
      <c r="AQ466" s="129"/>
      <c r="AR466" s="129"/>
      <c r="AS466" s="130">
        <f t="shared" si="5"/>
        <v>462</v>
      </c>
      <c r="AT466" s="130">
        <f t="shared" si="6"/>
        <v>462</v>
      </c>
    </row>
    <row r="467" ht="15.75" customHeight="1">
      <c r="A467" s="122" t="s">
        <v>132</v>
      </c>
      <c r="B467" s="124" t="s">
        <v>57</v>
      </c>
      <c r="C467" s="123">
        <v>6006810.0</v>
      </c>
      <c r="D467" s="123" t="s">
        <v>133</v>
      </c>
      <c r="E467" s="124" t="s">
        <v>58</v>
      </c>
      <c r="F467" s="124"/>
      <c r="G467" s="129">
        <v>50.0</v>
      </c>
      <c r="H467" s="129"/>
      <c r="I467" s="129">
        <v>13250.0</v>
      </c>
      <c r="J467" s="129">
        <v>21260.0</v>
      </c>
      <c r="K467" s="129"/>
      <c r="L467" s="126">
        <v>0.0</v>
      </c>
      <c r="M467" s="129"/>
      <c r="N467" s="130">
        <f t="shared" si="1"/>
        <v>0</v>
      </c>
      <c r="O467" s="131"/>
      <c r="P467" s="129"/>
      <c r="Q467" s="129"/>
      <c r="R467" s="129">
        <v>85.25</v>
      </c>
      <c r="S467" s="129">
        <v>2.0</v>
      </c>
      <c r="T467" s="129"/>
      <c r="U467" s="129"/>
      <c r="V467" s="129">
        <v>3.0</v>
      </c>
      <c r="W467" s="129">
        <v>10.6</v>
      </c>
      <c r="X467" s="129">
        <v>7.35</v>
      </c>
      <c r="Y467" s="130">
        <f t="shared" si="2"/>
        <v>108.2</v>
      </c>
      <c r="Z467" s="130">
        <f t="shared" si="3"/>
        <v>158.2</v>
      </c>
      <c r="AA467" s="131"/>
      <c r="AB467" s="129"/>
      <c r="AC467" s="129"/>
      <c r="AD467" s="129"/>
      <c r="AE467" s="129">
        <v>0.0</v>
      </c>
      <c r="AF467" s="129"/>
      <c r="AG467" s="132">
        <v>0.0</v>
      </c>
      <c r="AH467" s="130" t="str">
        <f t="shared" si="4"/>
        <v/>
      </c>
      <c r="AI467" s="131"/>
      <c r="AJ467" s="129"/>
      <c r="AK467" s="129">
        <v>107.75</v>
      </c>
      <c r="AL467" s="129"/>
      <c r="AM467" s="129">
        <v>1.6</v>
      </c>
      <c r="AN467" s="129">
        <v>3.0</v>
      </c>
      <c r="AO467" s="129"/>
      <c r="AP467" s="129"/>
      <c r="AQ467" s="129"/>
      <c r="AR467" s="129"/>
      <c r="AS467" s="130">
        <f t="shared" si="5"/>
        <v>112.35</v>
      </c>
      <c r="AT467" s="130">
        <f t="shared" si="6"/>
        <v>112.35</v>
      </c>
    </row>
    <row r="468" ht="15.75" customHeight="1">
      <c r="A468" s="122" t="s">
        <v>132</v>
      </c>
      <c r="B468" s="124" t="s">
        <v>57</v>
      </c>
      <c r="C468" s="123">
        <v>6009925.0</v>
      </c>
      <c r="D468" s="123" t="s">
        <v>133</v>
      </c>
      <c r="E468" s="124" t="s">
        <v>58</v>
      </c>
      <c r="F468" s="124"/>
      <c r="G468" s="129">
        <v>135.0</v>
      </c>
      <c r="H468" s="129"/>
      <c r="I468" s="129"/>
      <c r="J468" s="129">
        <v>58449.0</v>
      </c>
      <c r="K468" s="129"/>
      <c r="L468" s="126">
        <v>0.0</v>
      </c>
      <c r="M468" s="129"/>
      <c r="N468" s="130">
        <f t="shared" si="1"/>
        <v>0</v>
      </c>
      <c r="O468" s="131"/>
      <c r="P468" s="129"/>
      <c r="Q468" s="129"/>
      <c r="R468" s="129">
        <v>77.25</v>
      </c>
      <c r="S468" s="129">
        <v>2.0</v>
      </c>
      <c r="T468" s="129">
        <v>28.0</v>
      </c>
      <c r="U468" s="129">
        <v>32.5</v>
      </c>
      <c r="V468" s="129">
        <v>3.0</v>
      </c>
      <c r="W468" s="129">
        <v>10.6</v>
      </c>
      <c r="X468" s="129"/>
      <c r="Y468" s="130">
        <f t="shared" si="2"/>
        <v>153.35</v>
      </c>
      <c r="Z468" s="130">
        <f t="shared" si="3"/>
        <v>288.35</v>
      </c>
      <c r="AA468" s="131"/>
      <c r="AB468" s="129"/>
      <c r="AC468" s="129"/>
      <c r="AD468" s="129"/>
      <c r="AE468" s="129">
        <v>0.0</v>
      </c>
      <c r="AF468" s="129"/>
      <c r="AG468" s="132">
        <v>0.0</v>
      </c>
      <c r="AH468" s="130" t="str">
        <f t="shared" si="4"/>
        <v/>
      </c>
      <c r="AI468" s="131"/>
      <c r="AJ468" s="129"/>
      <c r="AK468" s="129">
        <v>99.75</v>
      </c>
      <c r="AL468" s="129"/>
      <c r="AM468" s="129">
        <v>71.1</v>
      </c>
      <c r="AN468" s="129">
        <v>3.0</v>
      </c>
      <c r="AO468" s="129"/>
      <c r="AP468" s="129"/>
      <c r="AQ468" s="129"/>
      <c r="AR468" s="129"/>
      <c r="AS468" s="130">
        <f t="shared" si="5"/>
        <v>173.85</v>
      </c>
      <c r="AT468" s="130">
        <f t="shared" si="6"/>
        <v>173.85</v>
      </c>
    </row>
    <row r="469" ht="15.75" customHeight="1">
      <c r="A469" s="122" t="s">
        <v>132</v>
      </c>
      <c r="B469" s="124" t="s">
        <v>57</v>
      </c>
      <c r="C469" s="123">
        <v>6094754.0</v>
      </c>
      <c r="D469" s="123" t="s">
        <v>126</v>
      </c>
      <c r="E469" s="124" t="s">
        <v>58</v>
      </c>
      <c r="F469" s="124"/>
      <c r="G469" s="129">
        <v>50.0</v>
      </c>
      <c r="H469" s="129"/>
      <c r="I469" s="129">
        <v>20626.0</v>
      </c>
      <c r="J469" s="129">
        <v>9116.0</v>
      </c>
      <c r="K469" s="129"/>
      <c r="L469" s="126">
        <v>0.0</v>
      </c>
      <c r="M469" s="129"/>
      <c r="N469" s="130">
        <f t="shared" si="1"/>
        <v>0</v>
      </c>
      <c r="O469" s="131"/>
      <c r="P469" s="129"/>
      <c r="Q469" s="129"/>
      <c r="R469" s="129">
        <v>85.25</v>
      </c>
      <c r="S469" s="129">
        <v>2.0</v>
      </c>
      <c r="T469" s="129"/>
      <c r="U469" s="129"/>
      <c r="V469" s="129">
        <v>3.0</v>
      </c>
      <c r="W469" s="129">
        <v>10.6</v>
      </c>
      <c r="X469" s="129">
        <v>7.35</v>
      </c>
      <c r="Y469" s="130">
        <f t="shared" si="2"/>
        <v>108.2</v>
      </c>
      <c r="Z469" s="130">
        <f t="shared" si="3"/>
        <v>158.2</v>
      </c>
      <c r="AA469" s="131"/>
      <c r="AB469" s="129"/>
      <c r="AC469" s="129"/>
      <c r="AD469" s="129"/>
      <c r="AE469" s="129">
        <v>0.0</v>
      </c>
      <c r="AF469" s="129"/>
      <c r="AG469" s="132">
        <v>0.0</v>
      </c>
      <c r="AH469" s="130" t="str">
        <f t="shared" si="4"/>
        <v/>
      </c>
      <c r="AI469" s="131"/>
      <c r="AJ469" s="129"/>
      <c r="AK469" s="129">
        <v>107.75</v>
      </c>
      <c r="AL469" s="129"/>
      <c r="AM469" s="129">
        <v>21.43</v>
      </c>
      <c r="AN469" s="129">
        <v>3.0</v>
      </c>
      <c r="AO469" s="129"/>
      <c r="AP469" s="129"/>
      <c r="AQ469" s="129"/>
      <c r="AR469" s="129"/>
      <c r="AS469" s="130">
        <f t="shared" si="5"/>
        <v>132.18</v>
      </c>
      <c r="AT469" s="130">
        <f t="shared" si="6"/>
        <v>132.18</v>
      </c>
    </row>
    <row r="470" ht="15.75" customHeight="1">
      <c r="A470" s="122" t="s">
        <v>132</v>
      </c>
      <c r="B470" s="124" t="s">
        <v>57</v>
      </c>
      <c r="C470" s="123">
        <v>6129593.0</v>
      </c>
      <c r="D470" s="123" t="s">
        <v>134</v>
      </c>
      <c r="E470" s="124" t="s">
        <v>58</v>
      </c>
      <c r="F470" s="124"/>
      <c r="G470" s="129">
        <v>135.0</v>
      </c>
      <c r="H470" s="129"/>
      <c r="I470" s="129">
        <v>29250.0</v>
      </c>
      <c r="J470" s="129">
        <v>25782.0</v>
      </c>
      <c r="K470" s="129">
        <v>1546.92</v>
      </c>
      <c r="L470" s="126">
        <v>0.07</v>
      </c>
      <c r="M470" s="129">
        <v>50.0</v>
      </c>
      <c r="N470" s="130">
        <f t="shared" si="1"/>
        <v>1596.92</v>
      </c>
      <c r="O470" s="131"/>
      <c r="P470" s="129">
        <v>225.0</v>
      </c>
      <c r="Q470" s="129"/>
      <c r="R470" s="129">
        <v>77.25</v>
      </c>
      <c r="S470" s="129">
        <v>2.0</v>
      </c>
      <c r="T470" s="129">
        <v>28.0</v>
      </c>
      <c r="U470" s="129">
        <v>32.5</v>
      </c>
      <c r="V470" s="129">
        <v>3.0</v>
      </c>
      <c r="W470" s="129">
        <v>10.6</v>
      </c>
      <c r="X470" s="129"/>
      <c r="Y470" s="130">
        <f t="shared" si="2"/>
        <v>378.35</v>
      </c>
      <c r="Z470" s="130">
        <f t="shared" si="3"/>
        <v>2110.27</v>
      </c>
      <c r="AA470" s="131"/>
      <c r="AB470" s="129"/>
      <c r="AC470" s="129"/>
      <c r="AD470" s="129"/>
      <c r="AE470" s="129">
        <v>0.0</v>
      </c>
      <c r="AF470" s="129"/>
      <c r="AG470" s="132">
        <v>0.0</v>
      </c>
      <c r="AH470" s="130" t="str">
        <f t="shared" si="4"/>
        <v/>
      </c>
      <c r="AI470" s="131"/>
      <c r="AJ470" s="129"/>
      <c r="AK470" s="129">
        <v>1687.67</v>
      </c>
      <c r="AL470" s="129">
        <v>225.0</v>
      </c>
      <c r="AM470" s="129">
        <v>71.1</v>
      </c>
      <c r="AN470" s="129">
        <v>3.0</v>
      </c>
      <c r="AO470" s="129"/>
      <c r="AP470" s="129"/>
      <c r="AQ470" s="129"/>
      <c r="AR470" s="129"/>
      <c r="AS470" s="130">
        <f t="shared" si="5"/>
        <v>1986.77</v>
      </c>
      <c r="AT470" s="130">
        <f t="shared" si="6"/>
        <v>1986.77</v>
      </c>
    </row>
    <row r="471" ht="15.75" customHeight="1">
      <c r="A471" s="122" t="s">
        <v>132</v>
      </c>
      <c r="B471" s="124" t="s">
        <v>57</v>
      </c>
      <c r="C471" s="123">
        <v>6144339.0</v>
      </c>
      <c r="D471" s="123" t="s">
        <v>111</v>
      </c>
      <c r="E471" s="124" t="s">
        <v>58</v>
      </c>
      <c r="F471" s="124"/>
      <c r="G471" s="129">
        <v>135.0</v>
      </c>
      <c r="H471" s="129"/>
      <c r="I471" s="129">
        <v>500.0</v>
      </c>
      <c r="J471" s="129">
        <v>38712.0</v>
      </c>
      <c r="K471" s="129">
        <v>2322.72</v>
      </c>
      <c r="L471" s="126">
        <v>0.065</v>
      </c>
      <c r="M471" s="129">
        <v>25.0</v>
      </c>
      <c r="N471" s="130">
        <f t="shared" si="1"/>
        <v>2347.72</v>
      </c>
      <c r="O471" s="131"/>
      <c r="P471" s="129">
        <v>225.0</v>
      </c>
      <c r="Q471" s="129"/>
      <c r="R471" s="129">
        <v>85.25</v>
      </c>
      <c r="S471" s="129">
        <v>2.0</v>
      </c>
      <c r="T471" s="129">
        <v>28.0</v>
      </c>
      <c r="U471" s="129">
        <v>87.75</v>
      </c>
      <c r="V471" s="129">
        <v>3.0</v>
      </c>
      <c r="W471" s="129">
        <v>10.6</v>
      </c>
      <c r="X471" s="129"/>
      <c r="Y471" s="130">
        <f t="shared" si="2"/>
        <v>441.6</v>
      </c>
      <c r="Z471" s="130">
        <f t="shared" si="3"/>
        <v>2924.32</v>
      </c>
      <c r="AA471" s="131"/>
      <c r="AB471" s="129"/>
      <c r="AC471" s="129"/>
      <c r="AD471" s="129"/>
      <c r="AE471" s="129">
        <v>0.0</v>
      </c>
      <c r="AF471" s="129"/>
      <c r="AG471" s="132">
        <v>0.0</v>
      </c>
      <c r="AH471" s="130" t="str">
        <f t="shared" si="4"/>
        <v/>
      </c>
      <c r="AI471" s="131"/>
      <c r="AJ471" s="129"/>
      <c r="AK471" s="129"/>
      <c r="AL471" s="129">
        <v>225.0</v>
      </c>
      <c r="AM471" s="129">
        <v>71.1</v>
      </c>
      <c r="AN471" s="129">
        <v>3.0</v>
      </c>
      <c r="AO471" s="129">
        <v>2348.69</v>
      </c>
      <c r="AP471" s="129"/>
      <c r="AQ471" s="129"/>
      <c r="AR471" s="129"/>
      <c r="AS471" s="130">
        <f t="shared" si="5"/>
        <v>2647.79</v>
      </c>
      <c r="AT471" s="130">
        <f t="shared" si="6"/>
        <v>2647.79</v>
      </c>
    </row>
    <row r="472" ht="15.75" customHeight="1">
      <c r="A472" s="122" t="s">
        <v>132</v>
      </c>
      <c r="B472" s="124" t="s">
        <v>57</v>
      </c>
      <c r="C472" s="123">
        <v>6262009.0</v>
      </c>
      <c r="D472" s="123" t="s">
        <v>121</v>
      </c>
      <c r="E472" s="124" t="s">
        <v>58</v>
      </c>
      <c r="F472" s="124"/>
      <c r="G472" s="129">
        <v>145.0</v>
      </c>
      <c r="H472" s="129"/>
      <c r="I472" s="129"/>
      <c r="J472" s="129">
        <v>34775.0</v>
      </c>
      <c r="K472" s="129">
        <v>2086.5</v>
      </c>
      <c r="L472" s="126">
        <v>0.07</v>
      </c>
      <c r="M472" s="129">
        <v>50.0</v>
      </c>
      <c r="N472" s="130">
        <f t="shared" si="1"/>
        <v>2136.5</v>
      </c>
      <c r="O472" s="131"/>
      <c r="P472" s="129"/>
      <c r="Q472" s="129"/>
      <c r="R472" s="129">
        <v>77.25</v>
      </c>
      <c r="S472" s="129">
        <v>2.0</v>
      </c>
      <c r="T472" s="129">
        <v>28.0</v>
      </c>
      <c r="U472" s="129">
        <v>32.5</v>
      </c>
      <c r="V472" s="129">
        <v>3.0</v>
      </c>
      <c r="W472" s="129">
        <v>10.6</v>
      </c>
      <c r="X472" s="129"/>
      <c r="Y472" s="130">
        <f t="shared" si="2"/>
        <v>153.35</v>
      </c>
      <c r="Z472" s="130">
        <f t="shared" si="3"/>
        <v>2434.85</v>
      </c>
      <c r="AA472" s="131"/>
      <c r="AB472" s="129"/>
      <c r="AC472" s="129"/>
      <c r="AD472" s="129"/>
      <c r="AE472" s="129">
        <v>0.0</v>
      </c>
      <c r="AF472" s="129"/>
      <c r="AG472" s="132">
        <v>0.0</v>
      </c>
      <c r="AH472" s="130" t="str">
        <f t="shared" si="4"/>
        <v/>
      </c>
      <c r="AI472" s="131"/>
      <c r="AJ472" s="129"/>
      <c r="AK472" s="129">
        <v>78.75</v>
      </c>
      <c r="AL472" s="129"/>
      <c r="AM472" s="129">
        <v>114.1</v>
      </c>
      <c r="AN472" s="129">
        <v>3.0</v>
      </c>
      <c r="AO472" s="129"/>
      <c r="AP472" s="129"/>
      <c r="AQ472" s="129"/>
      <c r="AR472" s="129"/>
      <c r="AS472" s="130">
        <f t="shared" si="5"/>
        <v>195.85</v>
      </c>
      <c r="AT472" s="130">
        <f t="shared" si="6"/>
        <v>195.85</v>
      </c>
    </row>
    <row r="473" ht="15.75" customHeight="1">
      <c r="A473" s="122" t="s">
        <v>132</v>
      </c>
      <c r="B473" s="124" t="s">
        <v>57</v>
      </c>
      <c r="C473" s="123">
        <v>6307365.0</v>
      </c>
      <c r="D473" s="123" t="s">
        <v>135</v>
      </c>
      <c r="E473" s="124" t="s">
        <v>58</v>
      </c>
      <c r="F473" s="124"/>
      <c r="G473" s="129">
        <v>85.0</v>
      </c>
      <c r="H473" s="129"/>
      <c r="I473" s="129">
        <v>55282.0</v>
      </c>
      <c r="J473" s="129">
        <v>17901.6</v>
      </c>
      <c r="K473" s="129">
        <v>1074.1</v>
      </c>
      <c r="L473" s="126">
        <v>0.07</v>
      </c>
      <c r="M473" s="129">
        <v>50.0</v>
      </c>
      <c r="N473" s="130">
        <f t="shared" si="1"/>
        <v>1124.1</v>
      </c>
      <c r="O473" s="131"/>
      <c r="P473" s="129">
        <v>225.0</v>
      </c>
      <c r="Q473" s="129"/>
      <c r="R473" s="129">
        <v>85.25</v>
      </c>
      <c r="S473" s="129">
        <v>2.0</v>
      </c>
      <c r="T473" s="129">
        <v>28.0</v>
      </c>
      <c r="U473" s="129">
        <v>32.5</v>
      </c>
      <c r="V473" s="129">
        <v>3.0</v>
      </c>
      <c r="W473" s="129">
        <v>10.6</v>
      </c>
      <c r="X473" s="129"/>
      <c r="Y473" s="130">
        <f t="shared" si="2"/>
        <v>386.35</v>
      </c>
      <c r="Z473" s="130">
        <f t="shared" si="3"/>
        <v>1595.45</v>
      </c>
      <c r="AA473" s="131"/>
      <c r="AB473" s="129"/>
      <c r="AC473" s="129"/>
      <c r="AD473" s="129"/>
      <c r="AE473" s="129">
        <v>0.0</v>
      </c>
      <c r="AF473" s="129"/>
      <c r="AG473" s="132">
        <v>0.0</v>
      </c>
      <c r="AH473" s="130" t="str">
        <f t="shared" si="4"/>
        <v/>
      </c>
      <c r="AI473" s="131"/>
      <c r="AJ473" s="129"/>
      <c r="AK473" s="129">
        <v>137.63</v>
      </c>
      <c r="AL473" s="129">
        <v>225.0</v>
      </c>
      <c r="AM473" s="129">
        <v>108.4</v>
      </c>
      <c r="AN473" s="129">
        <v>3.0</v>
      </c>
      <c r="AO473" s="129"/>
      <c r="AP473" s="129"/>
      <c r="AQ473" s="129"/>
      <c r="AR473" s="129"/>
      <c r="AS473" s="130">
        <f t="shared" si="5"/>
        <v>474.03</v>
      </c>
      <c r="AT473" s="130">
        <f t="shared" si="6"/>
        <v>474.03</v>
      </c>
    </row>
    <row r="474" ht="15.75" customHeight="1">
      <c r="A474" s="122" t="s">
        <v>132</v>
      </c>
      <c r="B474" s="124" t="s">
        <v>57</v>
      </c>
      <c r="C474" s="123">
        <v>6307589.0</v>
      </c>
      <c r="D474" s="123" t="s">
        <v>131</v>
      </c>
      <c r="E474" s="124" t="s">
        <v>58</v>
      </c>
      <c r="F474" s="124"/>
      <c r="G474" s="129">
        <v>135.0</v>
      </c>
      <c r="H474" s="129"/>
      <c r="I474" s="129"/>
      <c r="J474" s="129">
        <v>27762.03</v>
      </c>
      <c r="K474" s="129">
        <v>1665.72</v>
      </c>
      <c r="L474" s="126">
        <v>0.07</v>
      </c>
      <c r="M474" s="129">
        <v>50.0</v>
      </c>
      <c r="N474" s="130">
        <f t="shared" si="1"/>
        <v>1715.72</v>
      </c>
      <c r="O474" s="131"/>
      <c r="P474" s="129">
        <v>225.0</v>
      </c>
      <c r="Q474" s="129"/>
      <c r="R474" s="129">
        <v>85.25</v>
      </c>
      <c r="S474" s="129">
        <v>2.0</v>
      </c>
      <c r="T474" s="129">
        <v>28.0</v>
      </c>
      <c r="U474" s="129">
        <v>32.5</v>
      </c>
      <c r="V474" s="129">
        <v>3.0</v>
      </c>
      <c r="W474" s="129">
        <v>10.6</v>
      </c>
      <c r="X474" s="129"/>
      <c r="Y474" s="130">
        <f t="shared" si="2"/>
        <v>386.35</v>
      </c>
      <c r="Z474" s="130">
        <f t="shared" si="3"/>
        <v>2237.07</v>
      </c>
      <c r="AA474" s="131"/>
      <c r="AB474" s="129"/>
      <c r="AC474" s="129"/>
      <c r="AD474" s="129"/>
      <c r="AE474" s="129">
        <v>0.0</v>
      </c>
      <c r="AF474" s="129"/>
      <c r="AG474" s="132">
        <v>0.0</v>
      </c>
      <c r="AH474" s="130" t="str">
        <f t="shared" si="4"/>
        <v/>
      </c>
      <c r="AI474" s="131"/>
      <c r="AJ474" s="129"/>
      <c r="AK474" s="129">
        <v>1818.37</v>
      </c>
      <c r="AL474" s="129">
        <v>225.0</v>
      </c>
      <c r="AM474" s="129">
        <v>71.1</v>
      </c>
      <c r="AN474" s="129">
        <v>3.0</v>
      </c>
      <c r="AO474" s="129"/>
      <c r="AP474" s="129"/>
      <c r="AQ474" s="129"/>
      <c r="AR474" s="129"/>
      <c r="AS474" s="130">
        <f t="shared" si="5"/>
        <v>2117.47</v>
      </c>
      <c r="AT474" s="130">
        <f t="shared" si="6"/>
        <v>2117.47</v>
      </c>
    </row>
    <row r="475" ht="15.75" customHeight="1">
      <c r="A475" s="122" t="s">
        <v>132</v>
      </c>
      <c r="B475" s="124" t="s">
        <v>57</v>
      </c>
      <c r="C475" s="123">
        <v>6329773.0</v>
      </c>
      <c r="D475" s="123" t="s">
        <v>127</v>
      </c>
      <c r="E475" s="124" t="s">
        <v>58</v>
      </c>
      <c r="F475" s="124"/>
      <c r="G475" s="129">
        <v>85.0</v>
      </c>
      <c r="H475" s="129"/>
      <c r="I475" s="129">
        <v>10000.0</v>
      </c>
      <c r="J475" s="129">
        <v>55758.6</v>
      </c>
      <c r="K475" s="129">
        <v>3345.52</v>
      </c>
      <c r="L475" s="126">
        <v>0.075</v>
      </c>
      <c r="M475" s="129">
        <v>75.0</v>
      </c>
      <c r="N475" s="130">
        <f t="shared" si="1"/>
        <v>3420.52</v>
      </c>
      <c r="O475" s="131"/>
      <c r="P475" s="129"/>
      <c r="Q475" s="129"/>
      <c r="R475" s="129">
        <v>85.25</v>
      </c>
      <c r="S475" s="129">
        <v>2.0</v>
      </c>
      <c r="T475" s="129"/>
      <c r="U475" s="129"/>
      <c r="V475" s="129">
        <v>3.0</v>
      </c>
      <c r="W475" s="129">
        <v>10.6</v>
      </c>
      <c r="X475" s="129">
        <v>7.35</v>
      </c>
      <c r="Y475" s="130">
        <f t="shared" si="2"/>
        <v>108.2</v>
      </c>
      <c r="Z475" s="130">
        <f t="shared" si="3"/>
        <v>3613.72</v>
      </c>
      <c r="AA475" s="131"/>
      <c r="AB475" s="129"/>
      <c r="AC475" s="129"/>
      <c r="AD475" s="129"/>
      <c r="AE475" s="129">
        <v>0.0</v>
      </c>
      <c r="AF475" s="129"/>
      <c r="AG475" s="132">
        <v>0.0</v>
      </c>
      <c r="AH475" s="130" t="str">
        <f t="shared" si="4"/>
        <v/>
      </c>
      <c r="AI475" s="131"/>
      <c r="AJ475" s="129"/>
      <c r="AK475" s="129">
        <v>157.75</v>
      </c>
      <c r="AL475" s="129"/>
      <c r="AM475" s="129">
        <v>1.6</v>
      </c>
      <c r="AN475" s="129">
        <v>3.0</v>
      </c>
      <c r="AO475" s="129"/>
      <c r="AP475" s="129"/>
      <c r="AQ475" s="129"/>
      <c r="AR475" s="129"/>
      <c r="AS475" s="130">
        <f t="shared" si="5"/>
        <v>162.35</v>
      </c>
      <c r="AT475" s="130">
        <f t="shared" si="6"/>
        <v>162.35</v>
      </c>
    </row>
    <row r="476" ht="15.75" customHeight="1">
      <c r="A476" s="122" t="s">
        <v>132</v>
      </c>
      <c r="B476" s="124" t="s">
        <v>57</v>
      </c>
      <c r="C476" s="123">
        <v>6365024.0</v>
      </c>
      <c r="D476" s="123" t="s">
        <v>129</v>
      </c>
      <c r="E476" s="124" t="s">
        <v>58</v>
      </c>
      <c r="F476" s="124"/>
      <c r="G476" s="129">
        <v>125.0</v>
      </c>
      <c r="H476" s="129"/>
      <c r="I476" s="129"/>
      <c r="J476" s="129">
        <v>55899.0</v>
      </c>
      <c r="K476" s="129"/>
      <c r="L476" s="126">
        <v>0.0</v>
      </c>
      <c r="M476" s="129"/>
      <c r="N476" s="130">
        <f t="shared" si="1"/>
        <v>0</v>
      </c>
      <c r="O476" s="131"/>
      <c r="P476" s="129"/>
      <c r="Q476" s="129"/>
      <c r="R476" s="129">
        <v>85.25</v>
      </c>
      <c r="S476" s="129">
        <v>2.0</v>
      </c>
      <c r="T476" s="129"/>
      <c r="U476" s="129"/>
      <c r="V476" s="129">
        <v>3.0</v>
      </c>
      <c r="W476" s="129">
        <v>10.6</v>
      </c>
      <c r="X476" s="129">
        <v>7.35</v>
      </c>
      <c r="Y476" s="130">
        <f t="shared" si="2"/>
        <v>108.2</v>
      </c>
      <c r="Z476" s="130">
        <f t="shared" si="3"/>
        <v>233.2</v>
      </c>
      <c r="AA476" s="131"/>
      <c r="AB476" s="129"/>
      <c r="AC476" s="129"/>
      <c r="AD476" s="129"/>
      <c r="AE476" s="129">
        <v>0.0</v>
      </c>
      <c r="AF476" s="129"/>
      <c r="AG476" s="132">
        <v>0.0</v>
      </c>
      <c r="AH476" s="130" t="str">
        <f t="shared" si="4"/>
        <v/>
      </c>
      <c r="AI476" s="131"/>
      <c r="AJ476" s="129"/>
      <c r="AK476" s="129">
        <v>107.75</v>
      </c>
      <c r="AL476" s="129"/>
      <c r="AM476" s="129">
        <v>1.6</v>
      </c>
      <c r="AN476" s="129">
        <v>3.0</v>
      </c>
      <c r="AO476" s="129"/>
      <c r="AP476" s="129"/>
      <c r="AQ476" s="129"/>
      <c r="AR476" s="129"/>
      <c r="AS476" s="130">
        <f t="shared" si="5"/>
        <v>112.35</v>
      </c>
      <c r="AT476" s="130">
        <f t="shared" si="6"/>
        <v>112.35</v>
      </c>
    </row>
    <row r="477" ht="15.75" customHeight="1">
      <c r="A477" s="122" t="s">
        <v>132</v>
      </c>
      <c r="B477" s="124" t="s">
        <v>57</v>
      </c>
      <c r="C477" s="123">
        <v>6375828.0</v>
      </c>
      <c r="D477" s="123" t="s">
        <v>134</v>
      </c>
      <c r="E477" s="124" t="s">
        <v>58</v>
      </c>
      <c r="F477" s="124"/>
      <c r="G477" s="129">
        <v>135.0</v>
      </c>
      <c r="H477" s="129"/>
      <c r="I477" s="129"/>
      <c r="J477" s="129">
        <v>20693.72</v>
      </c>
      <c r="K477" s="129">
        <v>1241.62</v>
      </c>
      <c r="L477" s="126">
        <v>0.065</v>
      </c>
      <c r="M477" s="129">
        <v>25.0</v>
      </c>
      <c r="N477" s="130">
        <f t="shared" si="1"/>
        <v>1266.62</v>
      </c>
      <c r="O477" s="131"/>
      <c r="P477" s="129">
        <v>225.0</v>
      </c>
      <c r="Q477" s="129"/>
      <c r="R477" s="129">
        <v>85.25</v>
      </c>
      <c r="S477" s="129">
        <v>2.0</v>
      </c>
      <c r="T477" s="129">
        <v>28.0</v>
      </c>
      <c r="U477" s="129">
        <v>32.5</v>
      </c>
      <c r="V477" s="129">
        <v>3.0</v>
      </c>
      <c r="W477" s="129">
        <v>10.6</v>
      </c>
      <c r="X477" s="129"/>
      <c r="Y477" s="130">
        <f t="shared" si="2"/>
        <v>386.35</v>
      </c>
      <c r="Z477" s="130">
        <f t="shared" si="3"/>
        <v>1787.97</v>
      </c>
      <c r="AA477" s="131"/>
      <c r="AB477" s="129"/>
      <c r="AC477" s="129"/>
      <c r="AD477" s="129"/>
      <c r="AE477" s="129">
        <v>0.0</v>
      </c>
      <c r="AF477" s="129"/>
      <c r="AG477" s="132">
        <v>0.0</v>
      </c>
      <c r="AH477" s="130" t="str">
        <f t="shared" si="4"/>
        <v/>
      </c>
      <c r="AI477" s="131"/>
      <c r="AJ477" s="129"/>
      <c r="AK477" s="129">
        <v>1269.07</v>
      </c>
      <c r="AL477" s="129">
        <v>225.0</v>
      </c>
      <c r="AM477" s="129">
        <v>103.6</v>
      </c>
      <c r="AN477" s="129">
        <v>3.0</v>
      </c>
      <c r="AO477" s="129"/>
      <c r="AP477" s="129"/>
      <c r="AQ477" s="129"/>
      <c r="AR477" s="129"/>
      <c r="AS477" s="130">
        <f t="shared" si="5"/>
        <v>1600.67</v>
      </c>
      <c r="AT477" s="130">
        <f t="shared" si="6"/>
        <v>1600.67</v>
      </c>
    </row>
    <row r="478" ht="15.75" customHeight="1">
      <c r="A478" s="122" t="s">
        <v>132</v>
      </c>
      <c r="B478" s="124" t="s">
        <v>57</v>
      </c>
      <c r="C478" s="123">
        <v>6414172.0</v>
      </c>
      <c r="D478" s="123" t="s">
        <v>134</v>
      </c>
      <c r="E478" s="124" t="s">
        <v>58</v>
      </c>
      <c r="F478" s="124"/>
      <c r="G478" s="129">
        <v>130.0</v>
      </c>
      <c r="H478" s="129"/>
      <c r="I478" s="129"/>
      <c r="J478" s="129">
        <v>18323.0</v>
      </c>
      <c r="K478" s="129">
        <v>1099.38</v>
      </c>
      <c r="L478" s="126">
        <v>0.075</v>
      </c>
      <c r="M478" s="129">
        <v>75.0</v>
      </c>
      <c r="N478" s="130">
        <f t="shared" si="1"/>
        <v>1174.38</v>
      </c>
      <c r="O478" s="131"/>
      <c r="P478" s="129">
        <v>225.0</v>
      </c>
      <c r="Q478" s="129"/>
      <c r="R478" s="129">
        <v>85.25</v>
      </c>
      <c r="S478" s="129">
        <v>2.0</v>
      </c>
      <c r="T478" s="129">
        <v>28.0</v>
      </c>
      <c r="U478" s="129">
        <v>32.5</v>
      </c>
      <c r="V478" s="129">
        <v>3.0</v>
      </c>
      <c r="W478" s="129">
        <v>10.6</v>
      </c>
      <c r="X478" s="129"/>
      <c r="Y478" s="130">
        <f t="shared" si="2"/>
        <v>386.35</v>
      </c>
      <c r="Z478" s="130">
        <f t="shared" si="3"/>
        <v>1690.73</v>
      </c>
      <c r="AA478" s="131"/>
      <c r="AB478" s="129"/>
      <c r="AC478" s="129"/>
      <c r="AD478" s="129"/>
      <c r="AE478" s="129">
        <v>0.0</v>
      </c>
      <c r="AF478" s="129"/>
      <c r="AG478" s="132">
        <v>0.0</v>
      </c>
      <c r="AH478" s="130" t="str">
        <f t="shared" si="4"/>
        <v/>
      </c>
      <c r="AI478" s="131"/>
      <c r="AJ478" s="129"/>
      <c r="AK478" s="129">
        <v>1081.25</v>
      </c>
      <c r="AL478" s="129">
        <v>225.0</v>
      </c>
      <c r="AM478" s="129">
        <v>61.1</v>
      </c>
      <c r="AN478" s="129">
        <v>3.0</v>
      </c>
      <c r="AO478" s="129"/>
      <c r="AP478" s="129"/>
      <c r="AQ478" s="129"/>
      <c r="AR478" s="129"/>
      <c r="AS478" s="130">
        <f t="shared" si="5"/>
        <v>1370.35</v>
      </c>
      <c r="AT478" s="130">
        <f t="shared" si="6"/>
        <v>1370.35</v>
      </c>
    </row>
    <row r="479" ht="15.75" customHeight="1">
      <c r="A479" s="122" t="s">
        <v>132</v>
      </c>
      <c r="B479" s="124" t="s">
        <v>57</v>
      </c>
      <c r="C479" s="123">
        <v>6433484.0</v>
      </c>
      <c r="D479" s="123" t="s">
        <v>135</v>
      </c>
      <c r="E479" s="124" t="s">
        <v>58</v>
      </c>
      <c r="F479" s="124"/>
      <c r="G479" s="129">
        <v>135.0</v>
      </c>
      <c r="H479" s="129"/>
      <c r="I479" s="129"/>
      <c r="J479" s="129">
        <v>31800.6</v>
      </c>
      <c r="K479" s="129">
        <v>1908.04</v>
      </c>
      <c r="L479" s="126">
        <v>0.07</v>
      </c>
      <c r="M479" s="129">
        <v>50.0</v>
      </c>
      <c r="N479" s="130">
        <f t="shared" si="1"/>
        <v>1958.04</v>
      </c>
      <c r="O479" s="131"/>
      <c r="P479" s="129"/>
      <c r="Q479" s="129"/>
      <c r="R479" s="129">
        <v>77.25</v>
      </c>
      <c r="S479" s="129">
        <v>2.0</v>
      </c>
      <c r="T479" s="129"/>
      <c r="U479" s="129"/>
      <c r="V479" s="129">
        <v>3.0</v>
      </c>
      <c r="W479" s="129">
        <v>10.6</v>
      </c>
      <c r="X479" s="129">
        <v>7.35</v>
      </c>
      <c r="Y479" s="130">
        <f t="shared" si="2"/>
        <v>100.2</v>
      </c>
      <c r="Z479" s="130">
        <f t="shared" si="3"/>
        <v>2193.24</v>
      </c>
      <c r="AA479" s="131"/>
      <c r="AB479" s="129"/>
      <c r="AC479" s="129"/>
      <c r="AD479" s="129"/>
      <c r="AE479" s="129">
        <v>0.0</v>
      </c>
      <c r="AF479" s="129"/>
      <c r="AG479" s="132">
        <v>0.0</v>
      </c>
      <c r="AH479" s="130" t="str">
        <f t="shared" si="4"/>
        <v/>
      </c>
      <c r="AI479" s="131"/>
      <c r="AJ479" s="129"/>
      <c r="AK479" s="129">
        <v>99.75</v>
      </c>
      <c r="AL479" s="129"/>
      <c r="AM479" s="129">
        <v>1.6</v>
      </c>
      <c r="AN479" s="129">
        <v>3.0</v>
      </c>
      <c r="AO479" s="129"/>
      <c r="AP479" s="129"/>
      <c r="AQ479" s="129"/>
      <c r="AR479" s="129"/>
      <c r="AS479" s="130">
        <f t="shared" si="5"/>
        <v>104.35</v>
      </c>
      <c r="AT479" s="130">
        <f t="shared" si="6"/>
        <v>104.35</v>
      </c>
    </row>
    <row r="480" ht="15.75" customHeight="1">
      <c r="A480" s="122" t="s">
        <v>132</v>
      </c>
      <c r="B480" s="124" t="s">
        <v>57</v>
      </c>
      <c r="C480" s="123">
        <v>6443289.0</v>
      </c>
      <c r="D480" s="123" t="s">
        <v>134</v>
      </c>
      <c r="E480" s="124" t="s">
        <v>58</v>
      </c>
      <c r="F480" s="124"/>
      <c r="G480" s="129">
        <v>135.0</v>
      </c>
      <c r="H480" s="129"/>
      <c r="I480" s="129">
        <v>51000.0</v>
      </c>
      <c r="J480" s="129">
        <v>134601.6</v>
      </c>
      <c r="K480" s="129">
        <v>8076.1</v>
      </c>
      <c r="L480" s="126">
        <v>0.07</v>
      </c>
      <c r="M480" s="129">
        <v>50.0</v>
      </c>
      <c r="N480" s="130">
        <f t="shared" si="1"/>
        <v>8126.1</v>
      </c>
      <c r="O480" s="131"/>
      <c r="P480" s="129"/>
      <c r="Q480" s="129"/>
      <c r="R480" s="129">
        <v>77.25</v>
      </c>
      <c r="S480" s="129">
        <v>2.0</v>
      </c>
      <c r="T480" s="129"/>
      <c r="U480" s="129"/>
      <c r="V480" s="129">
        <v>3.0</v>
      </c>
      <c r="W480" s="129">
        <v>10.6</v>
      </c>
      <c r="X480" s="129">
        <v>7.35</v>
      </c>
      <c r="Y480" s="130">
        <f t="shared" si="2"/>
        <v>100.2</v>
      </c>
      <c r="Z480" s="130">
        <f t="shared" si="3"/>
        <v>8361.3</v>
      </c>
      <c r="AA480" s="131"/>
      <c r="AB480" s="129"/>
      <c r="AC480" s="129"/>
      <c r="AD480" s="129"/>
      <c r="AE480" s="129">
        <v>0.0</v>
      </c>
      <c r="AF480" s="129"/>
      <c r="AG480" s="132">
        <v>0.0</v>
      </c>
      <c r="AH480" s="130" t="str">
        <f t="shared" si="4"/>
        <v/>
      </c>
      <c r="AI480" s="131"/>
      <c r="AJ480" s="129"/>
      <c r="AK480" s="129">
        <v>111.69</v>
      </c>
      <c r="AL480" s="129"/>
      <c r="AM480" s="129">
        <v>1.6</v>
      </c>
      <c r="AN480" s="129">
        <v>3.0</v>
      </c>
      <c r="AO480" s="129"/>
      <c r="AP480" s="129"/>
      <c r="AQ480" s="129"/>
      <c r="AR480" s="129"/>
      <c r="AS480" s="130">
        <f t="shared" si="5"/>
        <v>116.29</v>
      </c>
      <c r="AT480" s="130">
        <f t="shared" si="6"/>
        <v>116.29</v>
      </c>
    </row>
    <row r="481" ht="15.75" customHeight="1">
      <c r="A481" s="122" t="s">
        <v>132</v>
      </c>
      <c r="B481" s="124" t="s">
        <v>57</v>
      </c>
      <c r="C481" s="123">
        <v>6460937.0</v>
      </c>
      <c r="D481" s="123" t="s">
        <v>131</v>
      </c>
      <c r="E481" s="124" t="s">
        <v>58</v>
      </c>
      <c r="F481" s="124"/>
      <c r="G481" s="129">
        <v>135.0</v>
      </c>
      <c r="H481" s="129"/>
      <c r="I481" s="129"/>
      <c r="J481" s="129">
        <v>54050.0</v>
      </c>
      <c r="K481" s="129">
        <v>3243.0</v>
      </c>
      <c r="L481" s="126">
        <v>0.065</v>
      </c>
      <c r="M481" s="129">
        <v>25.0</v>
      </c>
      <c r="N481" s="130">
        <f t="shared" si="1"/>
        <v>3268</v>
      </c>
      <c r="O481" s="131"/>
      <c r="P481" s="129"/>
      <c r="Q481" s="129"/>
      <c r="R481" s="129">
        <v>77.25</v>
      </c>
      <c r="S481" s="129">
        <v>2.0</v>
      </c>
      <c r="T481" s="129">
        <v>28.0</v>
      </c>
      <c r="U481" s="129">
        <v>32.5</v>
      </c>
      <c r="V481" s="129">
        <v>3.0</v>
      </c>
      <c r="W481" s="129">
        <v>10.6</v>
      </c>
      <c r="X481" s="129"/>
      <c r="Y481" s="130">
        <f t="shared" si="2"/>
        <v>153.35</v>
      </c>
      <c r="Z481" s="130">
        <f t="shared" si="3"/>
        <v>3556.35</v>
      </c>
      <c r="AA481" s="131"/>
      <c r="AB481" s="129"/>
      <c r="AC481" s="129"/>
      <c r="AD481" s="129"/>
      <c r="AE481" s="129">
        <v>0.0</v>
      </c>
      <c r="AF481" s="129"/>
      <c r="AG481" s="132">
        <v>0.0</v>
      </c>
      <c r="AH481" s="130" t="str">
        <f t="shared" si="4"/>
        <v/>
      </c>
      <c r="AI481" s="131"/>
      <c r="AJ481" s="129"/>
      <c r="AK481" s="129">
        <v>78.75</v>
      </c>
      <c r="AL481" s="129"/>
      <c r="AM481" s="129">
        <v>123.99</v>
      </c>
      <c r="AN481" s="129">
        <v>3.0</v>
      </c>
      <c r="AO481" s="129"/>
      <c r="AP481" s="129"/>
      <c r="AQ481" s="129"/>
      <c r="AR481" s="129"/>
      <c r="AS481" s="130">
        <f t="shared" si="5"/>
        <v>205.74</v>
      </c>
      <c r="AT481" s="130">
        <f t="shared" si="6"/>
        <v>205.74</v>
      </c>
    </row>
    <row r="482" ht="15.75" customHeight="1">
      <c r="A482" s="122" t="s">
        <v>132</v>
      </c>
      <c r="B482" s="124" t="s">
        <v>57</v>
      </c>
      <c r="C482" s="123">
        <v>6506291.0</v>
      </c>
      <c r="D482" s="123" t="s">
        <v>136</v>
      </c>
      <c r="E482" s="124" t="s">
        <v>58</v>
      </c>
      <c r="F482" s="124"/>
      <c r="G482" s="129">
        <v>85.0</v>
      </c>
      <c r="H482" s="129"/>
      <c r="I482" s="129">
        <v>12000.0</v>
      </c>
      <c r="J482" s="129">
        <v>37208.6</v>
      </c>
      <c r="K482" s="129">
        <v>2232.52</v>
      </c>
      <c r="L482" s="126">
        <v>0.07</v>
      </c>
      <c r="M482" s="129">
        <v>50.0</v>
      </c>
      <c r="N482" s="130">
        <f t="shared" si="1"/>
        <v>2282.52</v>
      </c>
      <c r="O482" s="131"/>
      <c r="P482" s="129">
        <v>225.0</v>
      </c>
      <c r="Q482" s="129"/>
      <c r="R482" s="129">
        <v>77.25</v>
      </c>
      <c r="S482" s="129"/>
      <c r="T482" s="129">
        <v>28.0</v>
      </c>
      <c r="U482" s="129">
        <v>32.5</v>
      </c>
      <c r="V482" s="129">
        <v>3.0</v>
      </c>
      <c r="W482" s="129">
        <v>10.6</v>
      </c>
      <c r="X482" s="129"/>
      <c r="Y482" s="130">
        <f t="shared" si="2"/>
        <v>376.35</v>
      </c>
      <c r="Z482" s="130">
        <f t="shared" si="3"/>
        <v>2743.87</v>
      </c>
      <c r="AA482" s="131"/>
      <c r="AB482" s="129"/>
      <c r="AC482" s="129"/>
      <c r="AD482" s="129"/>
      <c r="AE482" s="129">
        <v>0.0</v>
      </c>
      <c r="AF482" s="129"/>
      <c r="AG482" s="132">
        <v>0.0</v>
      </c>
      <c r="AH482" s="130" t="str">
        <f t="shared" si="4"/>
        <v/>
      </c>
      <c r="AI482" s="131"/>
      <c r="AJ482" s="129"/>
      <c r="AK482" s="129">
        <v>97.75</v>
      </c>
      <c r="AL482" s="129">
        <v>225.0</v>
      </c>
      <c r="AM482" s="129">
        <v>71.1</v>
      </c>
      <c r="AN482" s="129">
        <v>3.0</v>
      </c>
      <c r="AO482" s="129"/>
      <c r="AP482" s="129"/>
      <c r="AQ482" s="129"/>
      <c r="AR482" s="129"/>
      <c r="AS482" s="130">
        <f t="shared" si="5"/>
        <v>396.85</v>
      </c>
      <c r="AT482" s="130">
        <f t="shared" si="6"/>
        <v>396.85</v>
      </c>
    </row>
    <row r="483" ht="15.75" customHeight="1">
      <c r="A483" s="122" t="s">
        <v>132</v>
      </c>
      <c r="B483" s="124" t="s">
        <v>57</v>
      </c>
      <c r="C483" s="123">
        <v>6554602.0</v>
      </c>
      <c r="D483" s="123" t="s">
        <v>130</v>
      </c>
      <c r="E483" s="124" t="s">
        <v>58</v>
      </c>
      <c r="F483" s="124"/>
      <c r="G483" s="129">
        <v>135.0</v>
      </c>
      <c r="H483" s="129"/>
      <c r="I483" s="129"/>
      <c r="J483" s="129">
        <v>47284.0</v>
      </c>
      <c r="K483" s="129">
        <v>2837.04</v>
      </c>
      <c r="L483" s="126">
        <v>0.075</v>
      </c>
      <c r="M483" s="129">
        <v>75.0</v>
      </c>
      <c r="N483" s="130">
        <f t="shared" si="1"/>
        <v>2912.04</v>
      </c>
      <c r="O483" s="131"/>
      <c r="P483" s="129">
        <v>225.0</v>
      </c>
      <c r="Q483" s="129"/>
      <c r="R483" s="129">
        <v>77.25</v>
      </c>
      <c r="S483" s="129">
        <v>2.0</v>
      </c>
      <c r="T483" s="129">
        <v>28.0</v>
      </c>
      <c r="U483" s="129">
        <v>32.5</v>
      </c>
      <c r="V483" s="129">
        <v>3.0</v>
      </c>
      <c r="W483" s="129">
        <v>10.6</v>
      </c>
      <c r="X483" s="129"/>
      <c r="Y483" s="130">
        <f t="shared" si="2"/>
        <v>378.35</v>
      </c>
      <c r="Z483" s="130">
        <f t="shared" si="3"/>
        <v>3425.39</v>
      </c>
      <c r="AA483" s="131"/>
      <c r="AB483" s="129"/>
      <c r="AC483" s="129"/>
      <c r="AD483" s="129"/>
      <c r="AE483" s="129">
        <v>0.0</v>
      </c>
      <c r="AF483" s="129"/>
      <c r="AG483" s="132">
        <v>0.0</v>
      </c>
      <c r="AH483" s="130" t="str">
        <f t="shared" si="4"/>
        <v/>
      </c>
      <c r="AI483" s="131"/>
      <c r="AJ483" s="129"/>
      <c r="AK483" s="129">
        <v>2893.75</v>
      </c>
      <c r="AL483" s="129">
        <v>225.0</v>
      </c>
      <c r="AM483" s="129">
        <v>71.1</v>
      </c>
      <c r="AN483" s="129">
        <v>3.0</v>
      </c>
      <c r="AO483" s="129"/>
      <c r="AP483" s="129"/>
      <c r="AQ483" s="129"/>
      <c r="AR483" s="129"/>
      <c r="AS483" s="130">
        <f t="shared" si="5"/>
        <v>3192.85</v>
      </c>
      <c r="AT483" s="130">
        <f t="shared" si="6"/>
        <v>3192.85</v>
      </c>
    </row>
    <row r="484" ht="15.75" customHeight="1">
      <c r="A484" s="122" t="s">
        <v>132</v>
      </c>
      <c r="B484" s="124" t="s">
        <v>57</v>
      </c>
      <c r="C484" s="123">
        <v>6563503.0</v>
      </c>
      <c r="D484" s="123" t="s">
        <v>131</v>
      </c>
      <c r="E484" s="124" t="s">
        <v>58</v>
      </c>
      <c r="F484" s="124"/>
      <c r="G484" s="129">
        <v>145.0</v>
      </c>
      <c r="H484" s="129"/>
      <c r="I484" s="129"/>
      <c r="J484" s="129">
        <v>62770.0</v>
      </c>
      <c r="K484" s="129">
        <v>3766.2</v>
      </c>
      <c r="L484" s="126">
        <v>0.075</v>
      </c>
      <c r="M484" s="129">
        <v>75.0</v>
      </c>
      <c r="N484" s="130">
        <f t="shared" si="1"/>
        <v>3841.2</v>
      </c>
      <c r="O484" s="131"/>
      <c r="P484" s="129">
        <v>225.0</v>
      </c>
      <c r="Q484" s="129"/>
      <c r="R484" s="129">
        <v>77.25</v>
      </c>
      <c r="S484" s="129">
        <v>2.0</v>
      </c>
      <c r="T484" s="129">
        <v>28.0</v>
      </c>
      <c r="U484" s="129">
        <v>32.5</v>
      </c>
      <c r="V484" s="129">
        <v>3.0</v>
      </c>
      <c r="W484" s="129">
        <v>10.6</v>
      </c>
      <c r="X484" s="129"/>
      <c r="Y484" s="130">
        <f t="shared" si="2"/>
        <v>378.35</v>
      </c>
      <c r="Z484" s="130">
        <f t="shared" si="3"/>
        <v>4364.55</v>
      </c>
      <c r="AA484" s="131"/>
      <c r="AB484" s="129"/>
      <c r="AC484" s="129"/>
      <c r="AD484" s="129"/>
      <c r="AE484" s="129">
        <v>0.0</v>
      </c>
      <c r="AF484" s="129"/>
      <c r="AG484" s="132">
        <v>0.0</v>
      </c>
      <c r="AH484" s="130" t="str">
        <f t="shared" si="4"/>
        <v/>
      </c>
      <c r="AI484" s="131"/>
      <c r="AJ484" s="129"/>
      <c r="AK484" s="129">
        <v>3911.01</v>
      </c>
      <c r="AL484" s="129">
        <v>225.0</v>
      </c>
      <c r="AM484" s="129">
        <v>108.4</v>
      </c>
      <c r="AN484" s="129">
        <v>3.0</v>
      </c>
      <c r="AO484" s="129"/>
      <c r="AP484" s="129"/>
      <c r="AQ484" s="129"/>
      <c r="AR484" s="129"/>
      <c r="AS484" s="130">
        <f t="shared" si="5"/>
        <v>4247.41</v>
      </c>
      <c r="AT484" s="130">
        <f t="shared" si="6"/>
        <v>4247.41</v>
      </c>
    </row>
    <row r="485" ht="15.75" customHeight="1">
      <c r="A485" s="122" t="s">
        <v>132</v>
      </c>
      <c r="B485" s="124" t="s">
        <v>57</v>
      </c>
      <c r="C485" s="123">
        <v>6589908.0</v>
      </c>
      <c r="D485" s="123" t="s">
        <v>134</v>
      </c>
      <c r="E485" s="124" t="s">
        <v>58</v>
      </c>
      <c r="F485" s="124"/>
      <c r="G485" s="129">
        <v>135.0</v>
      </c>
      <c r="H485" s="129"/>
      <c r="I485" s="129"/>
      <c r="J485" s="129">
        <v>40358.6</v>
      </c>
      <c r="K485" s="129">
        <v>2421.52</v>
      </c>
      <c r="L485" s="126">
        <v>0.07</v>
      </c>
      <c r="M485" s="129">
        <v>50.0</v>
      </c>
      <c r="N485" s="130">
        <f t="shared" si="1"/>
        <v>2471.52</v>
      </c>
      <c r="O485" s="131"/>
      <c r="P485" s="129">
        <v>225.0</v>
      </c>
      <c r="Q485" s="129"/>
      <c r="R485" s="129">
        <v>77.25</v>
      </c>
      <c r="S485" s="129">
        <v>2.0</v>
      </c>
      <c r="T485" s="129">
        <v>28.0</v>
      </c>
      <c r="U485" s="129">
        <v>32.5</v>
      </c>
      <c r="V485" s="129">
        <v>3.0</v>
      </c>
      <c r="W485" s="129">
        <v>10.6</v>
      </c>
      <c r="X485" s="129"/>
      <c r="Y485" s="130">
        <f t="shared" si="2"/>
        <v>378.35</v>
      </c>
      <c r="Z485" s="130">
        <f t="shared" si="3"/>
        <v>2984.87</v>
      </c>
      <c r="AA485" s="131"/>
      <c r="AB485" s="129"/>
      <c r="AC485" s="129"/>
      <c r="AD485" s="129"/>
      <c r="AE485" s="129">
        <v>0.0</v>
      </c>
      <c r="AF485" s="129"/>
      <c r="AG485" s="132">
        <v>0.0</v>
      </c>
      <c r="AH485" s="130" t="str">
        <f t="shared" si="4"/>
        <v/>
      </c>
      <c r="AI485" s="131"/>
      <c r="AJ485" s="129"/>
      <c r="AK485" s="129">
        <v>141.71</v>
      </c>
      <c r="AL485" s="129">
        <v>225.0</v>
      </c>
      <c r="AM485" s="129">
        <v>61.1</v>
      </c>
      <c r="AN485" s="129">
        <v>3.0</v>
      </c>
      <c r="AO485" s="129"/>
      <c r="AP485" s="129"/>
      <c r="AQ485" s="129"/>
      <c r="AR485" s="129"/>
      <c r="AS485" s="130">
        <f t="shared" si="5"/>
        <v>430.81</v>
      </c>
      <c r="AT485" s="130">
        <f t="shared" si="6"/>
        <v>430.81</v>
      </c>
    </row>
    <row r="486" ht="15.75" customHeight="1">
      <c r="A486" s="122" t="s">
        <v>132</v>
      </c>
      <c r="B486" s="124" t="s">
        <v>57</v>
      </c>
      <c r="C486" s="123">
        <v>6201788.0</v>
      </c>
      <c r="D486" s="123" t="s">
        <v>102</v>
      </c>
      <c r="E486" s="124" t="s">
        <v>58</v>
      </c>
      <c r="F486" s="124"/>
      <c r="G486" s="129">
        <v>50.0</v>
      </c>
      <c r="H486" s="129"/>
      <c r="I486" s="129">
        <v>500.0</v>
      </c>
      <c r="J486" s="129">
        <v>51034.16</v>
      </c>
      <c r="K486" s="129"/>
      <c r="L486" s="126">
        <v>0.0</v>
      </c>
      <c r="M486" s="129"/>
      <c r="N486" s="130">
        <f t="shared" si="1"/>
        <v>0</v>
      </c>
      <c r="O486" s="131"/>
      <c r="P486" s="129"/>
      <c r="Q486" s="129"/>
      <c r="R486" s="129">
        <v>77.25</v>
      </c>
      <c r="S486" s="129">
        <v>2.0</v>
      </c>
      <c r="T486" s="129"/>
      <c r="U486" s="129"/>
      <c r="V486" s="129">
        <v>3.0</v>
      </c>
      <c r="W486" s="129">
        <v>10.6</v>
      </c>
      <c r="X486" s="129">
        <v>7.35</v>
      </c>
      <c r="Y486" s="130">
        <f t="shared" si="2"/>
        <v>100.2</v>
      </c>
      <c r="Z486" s="130">
        <f t="shared" si="3"/>
        <v>150.2</v>
      </c>
      <c r="AA486" s="131"/>
      <c r="AB486" s="129"/>
      <c r="AC486" s="129"/>
      <c r="AD486" s="129"/>
      <c r="AE486" s="129">
        <v>0.0</v>
      </c>
      <c r="AF486" s="129"/>
      <c r="AG486" s="132">
        <v>0.0</v>
      </c>
      <c r="AH486" s="130" t="str">
        <f t="shared" si="4"/>
        <v/>
      </c>
      <c r="AI486" s="131"/>
      <c r="AJ486" s="129">
        <v>4.75</v>
      </c>
      <c r="AK486" s="129">
        <v>95.0</v>
      </c>
      <c r="AL486" s="129"/>
      <c r="AM486" s="129">
        <v>108.4</v>
      </c>
      <c r="AN486" s="129">
        <v>3.0</v>
      </c>
      <c r="AO486" s="129"/>
      <c r="AP486" s="129"/>
      <c r="AQ486" s="129"/>
      <c r="AR486" s="129"/>
      <c r="AS486" s="130">
        <f t="shared" si="5"/>
        <v>211.15</v>
      </c>
      <c r="AT486" s="130">
        <f t="shared" si="6"/>
        <v>211.15</v>
      </c>
    </row>
    <row r="487" ht="15.75" customHeight="1">
      <c r="A487" s="122" t="s">
        <v>132</v>
      </c>
      <c r="B487" s="124" t="s">
        <v>57</v>
      </c>
      <c r="C487" s="123">
        <v>6230899.0</v>
      </c>
      <c r="D487" s="123" t="s">
        <v>111</v>
      </c>
      <c r="E487" s="124" t="s">
        <v>58</v>
      </c>
      <c r="F487" s="124"/>
      <c r="G487" s="129">
        <v>135.0</v>
      </c>
      <c r="H487" s="129"/>
      <c r="I487" s="129">
        <v>32000.0</v>
      </c>
      <c r="J487" s="129">
        <v>18824.9</v>
      </c>
      <c r="K487" s="129">
        <v>1129.49</v>
      </c>
      <c r="L487" s="126">
        <v>0.075</v>
      </c>
      <c r="M487" s="129">
        <v>75.0</v>
      </c>
      <c r="N487" s="130">
        <f t="shared" si="1"/>
        <v>1204.49</v>
      </c>
      <c r="O487" s="131"/>
      <c r="P487" s="129">
        <v>225.0</v>
      </c>
      <c r="Q487" s="129"/>
      <c r="R487" s="129">
        <v>77.25</v>
      </c>
      <c r="S487" s="129">
        <v>2.0</v>
      </c>
      <c r="T487" s="129">
        <v>28.0</v>
      </c>
      <c r="U487" s="129">
        <v>32.5</v>
      </c>
      <c r="V487" s="129">
        <v>3.0</v>
      </c>
      <c r="W487" s="129">
        <v>10.6</v>
      </c>
      <c r="X487" s="129"/>
      <c r="Y487" s="130">
        <f t="shared" si="2"/>
        <v>378.35</v>
      </c>
      <c r="Z487" s="130">
        <f t="shared" si="3"/>
        <v>1717.84</v>
      </c>
      <c r="AA487" s="131"/>
      <c r="AB487" s="129"/>
      <c r="AC487" s="129"/>
      <c r="AD487" s="129"/>
      <c r="AE487" s="129">
        <v>0.0</v>
      </c>
      <c r="AF487" s="129"/>
      <c r="AG487" s="132">
        <v>0.0</v>
      </c>
      <c r="AH487" s="130" t="str">
        <f t="shared" si="4"/>
        <v/>
      </c>
      <c r="AI487" s="131"/>
      <c r="AJ487" s="129"/>
      <c r="AK487" s="129"/>
      <c r="AL487" s="129"/>
      <c r="AM487" s="129">
        <v>142.77</v>
      </c>
      <c r="AN487" s="129">
        <v>3.0</v>
      </c>
      <c r="AO487" s="129"/>
      <c r="AP487" s="129"/>
      <c r="AQ487" s="129"/>
      <c r="AR487" s="129"/>
      <c r="AS487" s="130">
        <f t="shared" si="5"/>
        <v>145.77</v>
      </c>
      <c r="AT487" s="130">
        <f t="shared" si="6"/>
        <v>145.77</v>
      </c>
    </row>
    <row r="488" ht="15.75" customHeight="1">
      <c r="A488" s="122" t="s">
        <v>132</v>
      </c>
      <c r="B488" s="124" t="s">
        <v>57</v>
      </c>
      <c r="C488" s="123">
        <v>6292724.0</v>
      </c>
      <c r="D488" s="123" t="s">
        <v>113</v>
      </c>
      <c r="E488" s="124" t="s">
        <v>58</v>
      </c>
      <c r="F488" s="124"/>
      <c r="G488" s="129">
        <v>145.0</v>
      </c>
      <c r="H488" s="129"/>
      <c r="I488" s="129"/>
      <c r="J488" s="129">
        <v>29195.0</v>
      </c>
      <c r="K488" s="129">
        <v>1751.7</v>
      </c>
      <c r="L488" s="126">
        <v>0.07</v>
      </c>
      <c r="M488" s="129">
        <v>50.0</v>
      </c>
      <c r="N488" s="130">
        <f t="shared" si="1"/>
        <v>1801.7</v>
      </c>
      <c r="O488" s="131"/>
      <c r="P488" s="129">
        <v>225.0</v>
      </c>
      <c r="Q488" s="129"/>
      <c r="R488" s="129">
        <v>85.25</v>
      </c>
      <c r="S488" s="129"/>
      <c r="T488" s="129">
        <v>28.0</v>
      </c>
      <c r="U488" s="129">
        <v>32.5</v>
      </c>
      <c r="V488" s="129">
        <v>3.0</v>
      </c>
      <c r="W488" s="129">
        <v>10.6</v>
      </c>
      <c r="X488" s="129"/>
      <c r="Y488" s="130">
        <f t="shared" si="2"/>
        <v>384.35</v>
      </c>
      <c r="Z488" s="130">
        <f t="shared" si="3"/>
        <v>2331.05</v>
      </c>
      <c r="AA488" s="131"/>
      <c r="AB488" s="129"/>
      <c r="AC488" s="129"/>
      <c r="AD488" s="129"/>
      <c r="AE488" s="129">
        <v>0.0</v>
      </c>
      <c r="AF488" s="129"/>
      <c r="AG488" s="132">
        <v>0.0</v>
      </c>
      <c r="AH488" s="130" t="str">
        <f t="shared" si="4"/>
        <v/>
      </c>
      <c r="AI488" s="131"/>
      <c r="AJ488" s="129"/>
      <c r="AK488" s="129">
        <v>1907.45</v>
      </c>
      <c r="AL488" s="129">
        <v>225.0</v>
      </c>
      <c r="AM488" s="129">
        <v>71.1</v>
      </c>
      <c r="AN488" s="129">
        <v>3.0</v>
      </c>
      <c r="AO488" s="129"/>
      <c r="AP488" s="129"/>
      <c r="AQ488" s="129"/>
      <c r="AR488" s="129"/>
      <c r="AS488" s="130">
        <f t="shared" si="5"/>
        <v>2206.55</v>
      </c>
      <c r="AT488" s="130">
        <f t="shared" si="6"/>
        <v>2206.55</v>
      </c>
    </row>
    <row r="489" ht="15.75" customHeight="1">
      <c r="A489" s="122" t="s">
        <v>132</v>
      </c>
      <c r="B489" s="124" t="s">
        <v>57</v>
      </c>
      <c r="C489" s="123">
        <v>6295268.0</v>
      </c>
      <c r="D489" s="123" t="s">
        <v>131</v>
      </c>
      <c r="E489" s="124" t="s">
        <v>58</v>
      </c>
      <c r="F489" s="124"/>
      <c r="G489" s="129">
        <v>135.0</v>
      </c>
      <c r="H489" s="129"/>
      <c r="I489" s="129"/>
      <c r="J489" s="129">
        <v>34777.0</v>
      </c>
      <c r="K489" s="129">
        <v>2086.62</v>
      </c>
      <c r="L489" s="126">
        <v>0.07</v>
      </c>
      <c r="M489" s="129">
        <v>50.0</v>
      </c>
      <c r="N489" s="130">
        <f t="shared" si="1"/>
        <v>2136.62</v>
      </c>
      <c r="O489" s="131"/>
      <c r="P489" s="129"/>
      <c r="Q489" s="129"/>
      <c r="R489" s="129">
        <v>77.25</v>
      </c>
      <c r="S489" s="129"/>
      <c r="T489" s="129">
        <v>28.0</v>
      </c>
      <c r="U489" s="129">
        <v>32.5</v>
      </c>
      <c r="V489" s="129">
        <v>3.0</v>
      </c>
      <c r="W489" s="129">
        <v>10.6</v>
      </c>
      <c r="X489" s="129"/>
      <c r="Y489" s="130">
        <f t="shared" si="2"/>
        <v>151.35</v>
      </c>
      <c r="Z489" s="130">
        <f t="shared" si="3"/>
        <v>2422.97</v>
      </c>
      <c r="AA489" s="131"/>
      <c r="AB489" s="129"/>
      <c r="AC489" s="129"/>
      <c r="AD489" s="129"/>
      <c r="AE489" s="129">
        <v>0.0</v>
      </c>
      <c r="AF489" s="129"/>
      <c r="AG489" s="132">
        <v>0.0</v>
      </c>
      <c r="AH489" s="130" t="str">
        <f t="shared" si="4"/>
        <v/>
      </c>
      <c r="AI489" s="131"/>
      <c r="AJ489" s="129"/>
      <c r="AK489" s="129">
        <v>76.75</v>
      </c>
      <c r="AL489" s="129"/>
      <c r="AM489" s="129">
        <v>127.29</v>
      </c>
      <c r="AN489" s="129">
        <v>3.0</v>
      </c>
      <c r="AO489" s="129"/>
      <c r="AP489" s="129"/>
      <c r="AQ489" s="129"/>
      <c r="AR489" s="129"/>
      <c r="AS489" s="130">
        <f t="shared" si="5"/>
        <v>207.04</v>
      </c>
      <c r="AT489" s="130">
        <f t="shared" si="6"/>
        <v>207.04</v>
      </c>
    </row>
    <row r="490" ht="15.75" customHeight="1">
      <c r="A490" s="122" t="s">
        <v>132</v>
      </c>
      <c r="B490" s="124" t="s">
        <v>57</v>
      </c>
      <c r="C490" s="123">
        <v>6333959.0</v>
      </c>
      <c r="D490" s="123" t="s">
        <v>135</v>
      </c>
      <c r="E490" s="124" t="s">
        <v>58</v>
      </c>
      <c r="F490" s="124"/>
      <c r="G490" s="129">
        <v>130.0</v>
      </c>
      <c r="H490" s="129"/>
      <c r="I490" s="129"/>
      <c r="J490" s="129">
        <v>41923.89</v>
      </c>
      <c r="K490" s="129"/>
      <c r="L490" s="126">
        <v>0.0</v>
      </c>
      <c r="M490" s="129"/>
      <c r="N490" s="130">
        <f t="shared" si="1"/>
        <v>0</v>
      </c>
      <c r="O490" s="131"/>
      <c r="P490" s="129"/>
      <c r="Q490" s="129"/>
      <c r="R490" s="129">
        <v>77.25</v>
      </c>
      <c r="S490" s="129">
        <v>2.0</v>
      </c>
      <c r="T490" s="129">
        <v>28.0</v>
      </c>
      <c r="U490" s="129">
        <v>32.5</v>
      </c>
      <c r="V490" s="129">
        <v>3.0</v>
      </c>
      <c r="W490" s="129">
        <v>10.6</v>
      </c>
      <c r="X490" s="129"/>
      <c r="Y490" s="130">
        <f t="shared" si="2"/>
        <v>153.35</v>
      </c>
      <c r="Z490" s="130">
        <f t="shared" si="3"/>
        <v>283.35</v>
      </c>
      <c r="AA490" s="131"/>
      <c r="AB490" s="129"/>
      <c r="AC490" s="129"/>
      <c r="AD490" s="129"/>
      <c r="AE490" s="129">
        <v>0.0</v>
      </c>
      <c r="AF490" s="129"/>
      <c r="AG490" s="132">
        <v>0.0</v>
      </c>
      <c r="AH490" s="130" t="str">
        <f t="shared" si="4"/>
        <v/>
      </c>
      <c r="AI490" s="131"/>
      <c r="AJ490" s="129"/>
      <c r="AK490" s="129">
        <v>99.75</v>
      </c>
      <c r="AL490" s="129"/>
      <c r="AM490" s="129">
        <v>71.1</v>
      </c>
      <c r="AN490" s="129">
        <v>3.0</v>
      </c>
      <c r="AO490" s="129"/>
      <c r="AP490" s="129"/>
      <c r="AQ490" s="129"/>
      <c r="AR490" s="129"/>
      <c r="AS490" s="130">
        <f t="shared" si="5"/>
        <v>173.85</v>
      </c>
      <c r="AT490" s="130">
        <f t="shared" si="6"/>
        <v>173.85</v>
      </c>
    </row>
    <row r="491" ht="15.75" customHeight="1">
      <c r="A491" s="122" t="s">
        <v>132</v>
      </c>
      <c r="B491" s="124" t="s">
        <v>57</v>
      </c>
      <c r="C491" s="123">
        <v>6346278.0</v>
      </c>
      <c r="D491" s="123" t="s">
        <v>133</v>
      </c>
      <c r="E491" s="124" t="s">
        <v>58</v>
      </c>
      <c r="F491" s="124"/>
      <c r="G491" s="129">
        <v>50.0</v>
      </c>
      <c r="H491" s="129"/>
      <c r="I491" s="129"/>
      <c r="J491" s="129">
        <v>21746.0</v>
      </c>
      <c r="K491" s="129"/>
      <c r="L491" s="126">
        <v>0.0</v>
      </c>
      <c r="M491" s="129"/>
      <c r="N491" s="130">
        <f t="shared" si="1"/>
        <v>0</v>
      </c>
      <c r="O491" s="131"/>
      <c r="P491" s="129"/>
      <c r="Q491" s="129"/>
      <c r="R491" s="129">
        <v>77.25</v>
      </c>
      <c r="S491" s="129">
        <v>2.0</v>
      </c>
      <c r="T491" s="129">
        <v>28.0</v>
      </c>
      <c r="U491" s="129">
        <v>22.5</v>
      </c>
      <c r="V491" s="129">
        <v>3.0</v>
      </c>
      <c r="W491" s="129">
        <v>10.6</v>
      </c>
      <c r="X491" s="129"/>
      <c r="Y491" s="130">
        <f t="shared" si="2"/>
        <v>143.35</v>
      </c>
      <c r="Z491" s="130">
        <f t="shared" si="3"/>
        <v>193.35</v>
      </c>
      <c r="AA491" s="131"/>
      <c r="AB491" s="129"/>
      <c r="AC491" s="129"/>
      <c r="AD491" s="129"/>
      <c r="AE491" s="129">
        <v>0.0</v>
      </c>
      <c r="AF491" s="129"/>
      <c r="AG491" s="132">
        <v>0.0</v>
      </c>
      <c r="AH491" s="130" t="str">
        <f t="shared" si="4"/>
        <v/>
      </c>
      <c r="AI491" s="131"/>
      <c r="AJ491" s="129"/>
      <c r="AK491" s="129">
        <v>99.75</v>
      </c>
      <c r="AL491" s="129"/>
      <c r="AM491" s="129">
        <v>61.1</v>
      </c>
      <c r="AN491" s="129">
        <v>3.0</v>
      </c>
      <c r="AO491" s="129"/>
      <c r="AP491" s="129"/>
      <c r="AQ491" s="129"/>
      <c r="AR491" s="129"/>
      <c r="AS491" s="130">
        <f t="shared" si="5"/>
        <v>163.85</v>
      </c>
      <c r="AT491" s="130">
        <f t="shared" si="6"/>
        <v>163.85</v>
      </c>
    </row>
    <row r="492" ht="15.75" customHeight="1">
      <c r="A492" s="122" t="s">
        <v>132</v>
      </c>
      <c r="B492" s="124" t="s">
        <v>57</v>
      </c>
      <c r="C492" s="123">
        <v>6465845.0</v>
      </c>
      <c r="D492" s="123" t="s">
        <v>136</v>
      </c>
      <c r="E492" s="124" t="s">
        <v>58</v>
      </c>
      <c r="F492" s="124"/>
      <c r="G492" s="129">
        <v>85.0</v>
      </c>
      <c r="H492" s="129"/>
      <c r="I492" s="129"/>
      <c r="J492" s="129">
        <v>109388.6</v>
      </c>
      <c r="K492" s="129">
        <v>6563.32</v>
      </c>
      <c r="L492" s="126">
        <v>0.07</v>
      </c>
      <c r="M492" s="129">
        <v>50.0</v>
      </c>
      <c r="N492" s="130">
        <f t="shared" si="1"/>
        <v>6613.32</v>
      </c>
      <c r="O492" s="131"/>
      <c r="P492" s="129">
        <v>225.0</v>
      </c>
      <c r="Q492" s="129"/>
      <c r="R492" s="129">
        <v>77.25</v>
      </c>
      <c r="S492" s="129">
        <v>2.0</v>
      </c>
      <c r="T492" s="129">
        <v>28.0</v>
      </c>
      <c r="U492" s="129">
        <v>32.5</v>
      </c>
      <c r="V492" s="129">
        <v>3.0</v>
      </c>
      <c r="W492" s="129">
        <v>10.6</v>
      </c>
      <c r="X492" s="129"/>
      <c r="Y492" s="130">
        <f t="shared" si="2"/>
        <v>378.35</v>
      </c>
      <c r="Z492" s="130">
        <f t="shared" si="3"/>
        <v>7076.67</v>
      </c>
      <c r="AA492" s="131"/>
      <c r="AB492" s="129"/>
      <c r="AC492" s="129"/>
      <c r="AD492" s="129"/>
      <c r="AE492" s="129">
        <v>0.0</v>
      </c>
      <c r="AF492" s="129"/>
      <c r="AG492" s="132">
        <v>0.0</v>
      </c>
      <c r="AH492" s="130" t="str">
        <f t="shared" si="4"/>
        <v/>
      </c>
      <c r="AI492" s="131"/>
      <c r="AJ492" s="129"/>
      <c r="AK492" s="129">
        <v>167.99</v>
      </c>
      <c r="AL492" s="129">
        <v>225.0</v>
      </c>
      <c r="AM492" s="129">
        <v>61.1</v>
      </c>
      <c r="AN492" s="129">
        <v>3.0</v>
      </c>
      <c r="AO492" s="129"/>
      <c r="AP492" s="129"/>
      <c r="AQ492" s="129"/>
      <c r="AR492" s="129"/>
      <c r="AS492" s="130">
        <f t="shared" si="5"/>
        <v>457.09</v>
      </c>
      <c r="AT492" s="130">
        <f t="shared" si="6"/>
        <v>457.09</v>
      </c>
    </row>
    <row r="493" ht="15.75" customHeight="1">
      <c r="A493" s="122" t="s">
        <v>132</v>
      </c>
      <c r="B493" s="124" t="s">
        <v>57</v>
      </c>
      <c r="C493" s="123">
        <v>6476343.0</v>
      </c>
      <c r="D493" s="123" t="s">
        <v>126</v>
      </c>
      <c r="E493" s="124" t="s">
        <v>58</v>
      </c>
      <c r="F493" s="124"/>
      <c r="G493" s="129">
        <v>119.0</v>
      </c>
      <c r="H493" s="129"/>
      <c r="I493" s="129"/>
      <c r="J493" s="129">
        <v>22697.0</v>
      </c>
      <c r="K493" s="129"/>
      <c r="L493" s="126">
        <v>0.0</v>
      </c>
      <c r="M493" s="129"/>
      <c r="N493" s="130">
        <f t="shared" si="1"/>
        <v>0</v>
      </c>
      <c r="O493" s="131"/>
      <c r="P493" s="129"/>
      <c r="Q493" s="129"/>
      <c r="R493" s="129">
        <v>77.25</v>
      </c>
      <c r="S493" s="129">
        <v>2.0</v>
      </c>
      <c r="T493" s="129">
        <v>28.0</v>
      </c>
      <c r="U493" s="129">
        <v>22.5</v>
      </c>
      <c r="V493" s="129">
        <v>3.0</v>
      </c>
      <c r="W493" s="129">
        <v>10.6</v>
      </c>
      <c r="X493" s="129"/>
      <c r="Y493" s="130">
        <f t="shared" si="2"/>
        <v>143.35</v>
      </c>
      <c r="Z493" s="130">
        <f t="shared" si="3"/>
        <v>262.35</v>
      </c>
      <c r="AA493" s="131"/>
      <c r="AB493" s="129"/>
      <c r="AC493" s="129"/>
      <c r="AD493" s="129"/>
      <c r="AE493" s="129">
        <v>0.0</v>
      </c>
      <c r="AF493" s="129"/>
      <c r="AG493" s="132">
        <v>0.0</v>
      </c>
      <c r="AH493" s="130" t="str">
        <f t="shared" si="4"/>
        <v/>
      </c>
      <c r="AI493" s="131"/>
      <c r="AJ493" s="129"/>
      <c r="AK493" s="129">
        <v>79.75</v>
      </c>
      <c r="AL493" s="129"/>
      <c r="AM493" s="129">
        <v>83.6</v>
      </c>
      <c r="AN493" s="129">
        <v>3.0</v>
      </c>
      <c r="AO493" s="129"/>
      <c r="AP493" s="129"/>
      <c r="AQ493" s="129"/>
      <c r="AR493" s="129"/>
      <c r="AS493" s="130">
        <f t="shared" si="5"/>
        <v>166.35</v>
      </c>
      <c r="AT493" s="130">
        <f t="shared" si="6"/>
        <v>166.35</v>
      </c>
    </row>
    <row r="494" ht="15.75" customHeight="1">
      <c r="A494" s="122" t="s">
        <v>132</v>
      </c>
      <c r="B494" s="124" t="s">
        <v>57</v>
      </c>
      <c r="C494" s="123">
        <v>6579056.0</v>
      </c>
      <c r="D494" s="123" t="s">
        <v>136</v>
      </c>
      <c r="E494" s="124" t="s">
        <v>58</v>
      </c>
      <c r="F494" s="124"/>
      <c r="G494" s="129">
        <v>145.0</v>
      </c>
      <c r="H494" s="129"/>
      <c r="I494" s="129"/>
      <c r="J494" s="129">
        <v>62670.0</v>
      </c>
      <c r="K494" s="129">
        <v>3760.2</v>
      </c>
      <c r="L494" s="126">
        <v>0.07</v>
      </c>
      <c r="M494" s="129">
        <v>50.0</v>
      </c>
      <c r="N494" s="130">
        <f t="shared" si="1"/>
        <v>3810.2</v>
      </c>
      <c r="O494" s="131"/>
      <c r="P494" s="129"/>
      <c r="Q494" s="129"/>
      <c r="R494" s="129">
        <v>77.25</v>
      </c>
      <c r="S494" s="129">
        <v>2.0</v>
      </c>
      <c r="T494" s="129">
        <v>28.0</v>
      </c>
      <c r="U494" s="129">
        <v>32.5</v>
      </c>
      <c r="V494" s="129">
        <v>3.0</v>
      </c>
      <c r="W494" s="129">
        <v>10.6</v>
      </c>
      <c r="X494" s="129"/>
      <c r="Y494" s="130">
        <f t="shared" si="2"/>
        <v>153.35</v>
      </c>
      <c r="Z494" s="130">
        <f t="shared" si="3"/>
        <v>4108.55</v>
      </c>
      <c r="AA494" s="131"/>
      <c r="AB494" s="129"/>
      <c r="AC494" s="129"/>
      <c r="AD494" s="129"/>
      <c r="AE494" s="129">
        <v>0.0</v>
      </c>
      <c r="AF494" s="129"/>
      <c r="AG494" s="132">
        <v>0.0</v>
      </c>
      <c r="AH494" s="130" t="str">
        <f t="shared" si="4"/>
        <v/>
      </c>
      <c r="AI494" s="131"/>
      <c r="AJ494" s="129"/>
      <c r="AK494" s="129">
        <v>78.75</v>
      </c>
      <c r="AL494" s="129"/>
      <c r="AM494" s="129">
        <v>83.85</v>
      </c>
      <c r="AN494" s="129">
        <v>3.0</v>
      </c>
      <c r="AO494" s="129"/>
      <c r="AP494" s="129"/>
      <c r="AQ494" s="129"/>
      <c r="AR494" s="129"/>
      <c r="AS494" s="130">
        <f t="shared" si="5"/>
        <v>165.6</v>
      </c>
      <c r="AT494" s="130">
        <f t="shared" si="6"/>
        <v>165.6</v>
      </c>
    </row>
    <row r="495" ht="15.75" customHeight="1">
      <c r="A495" s="122" t="s">
        <v>132</v>
      </c>
      <c r="B495" s="124" t="s">
        <v>57</v>
      </c>
      <c r="C495" s="123">
        <v>6321902.0</v>
      </c>
      <c r="D495" s="123" t="s">
        <v>131</v>
      </c>
      <c r="E495" s="124" t="s">
        <v>58</v>
      </c>
      <c r="F495" s="124"/>
      <c r="G495" s="129">
        <v>135.0</v>
      </c>
      <c r="H495" s="129"/>
      <c r="I495" s="129">
        <v>9948.0</v>
      </c>
      <c r="J495" s="129">
        <v>10550.0</v>
      </c>
      <c r="K495" s="129"/>
      <c r="L495" s="126">
        <v>0.0</v>
      </c>
      <c r="M495" s="129"/>
      <c r="N495" s="130">
        <f t="shared" si="1"/>
        <v>0</v>
      </c>
      <c r="O495" s="131"/>
      <c r="P495" s="129"/>
      <c r="Q495" s="129"/>
      <c r="R495" s="129">
        <v>85.25</v>
      </c>
      <c r="S495" s="129">
        <v>2.0</v>
      </c>
      <c r="T495" s="115"/>
      <c r="U495" s="129"/>
      <c r="V495" s="129">
        <v>3.0</v>
      </c>
      <c r="W495" s="129">
        <v>10.6</v>
      </c>
      <c r="X495" s="129">
        <v>7.35</v>
      </c>
      <c r="Y495" s="130">
        <f t="shared" si="2"/>
        <v>108.2</v>
      </c>
      <c r="Z495" s="130">
        <f t="shared" si="3"/>
        <v>243.2</v>
      </c>
      <c r="AA495" s="131"/>
      <c r="AB495" s="129"/>
      <c r="AC495" s="129"/>
      <c r="AD495" s="129"/>
      <c r="AE495" s="129">
        <v>0.0</v>
      </c>
      <c r="AF495" s="129"/>
      <c r="AG495" s="132">
        <v>0.0</v>
      </c>
      <c r="AH495" s="130" t="str">
        <f t="shared" si="4"/>
        <v/>
      </c>
      <c r="AI495" s="131"/>
      <c r="AJ495" s="129"/>
      <c r="AK495" s="129"/>
      <c r="AL495" s="129"/>
      <c r="AM495" s="129">
        <v>1.6</v>
      </c>
      <c r="AN495" s="129">
        <v>3.0</v>
      </c>
      <c r="AO495" s="129"/>
      <c r="AP495" s="129"/>
      <c r="AQ495" s="129"/>
      <c r="AR495" s="129"/>
      <c r="AS495" s="130">
        <f t="shared" si="5"/>
        <v>4.6</v>
      </c>
      <c r="AT495" s="130">
        <f t="shared" si="6"/>
        <v>4.6</v>
      </c>
    </row>
    <row r="496" ht="15.75" customHeight="1">
      <c r="A496" s="122" t="s">
        <v>132</v>
      </c>
      <c r="B496" s="124" t="s">
        <v>57</v>
      </c>
      <c r="C496" s="123">
        <v>24459.0</v>
      </c>
      <c r="D496" s="123" t="s">
        <v>137</v>
      </c>
      <c r="E496" s="124" t="s">
        <v>58</v>
      </c>
      <c r="F496" s="124"/>
      <c r="G496" s="129">
        <v>135.0</v>
      </c>
      <c r="H496" s="129"/>
      <c r="I496" s="129"/>
      <c r="J496" s="129">
        <v>32035.0</v>
      </c>
      <c r="K496" s="129">
        <v>1922.1</v>
      </c>
      <c r="L496" s="126">
        <v>0.07</v>
      </c>
      <c r="M496" s="129">
        <v>50.0</v>
      </c>
      <c r="N496" s="130">
        <f t="shared" si="1"/>
        <v>1972.1</v>
      </c>
      <c r="O496" s="131"/>
      <c r="P496" s="129">
        <v>225.0</v>
      </c>
      <c r="Q496" s="129"/>
      <c r="R496" s="129">
        <v>85.25</v>
      </c>
      <c r="S496" s="129">
        <v>2.0</v>
      </c>
      <c r="T496" s="129">
        <v>28.0</v>
      </c>
      <c r="U496" s="129">
        <v>32.5</v>
      </c>
      <c r="V496" s="129">
        <v>3.0</v>
      </c>
      <c r="W496" s="129">
        <v>10.6</v>
      </c>
      <c r="X496" s="129"/>
      <c r="Y496" s="130">
        <f t="shared" si="2"/>
        <v>386.35</v>
      </c>
      <c r="Z496" s="130">
        <f t="shared" si="3"/>
        <v>2493.45</v>
      </c>
      <c r="AA496" s="131"/>
      <c r="AB496" s="129"/>
      <c r="AC496" s="129"/>
      <c r="AD496" s="129"/>
      <c r="AE496" s="129">
        <v>0.0</v>
      </c>
      <c r="AF496" s="129"/>
      <c r="AG496" s="132">
        <v>0.0</v>
      </c>
      <c r="AH496" s="130" t="str">
        <f t="shared" si="4"/>
        <v/>
      </c>
      <c r="AI496" s="131"/>
      <c r="AJ496" s="129"/>
      <c r="AK496" s="129">
        <v>2024.75</v>
      </c>
      <c r="AL496" s="129">
        <v>225.0</v>
      </c>
      <c r="AM496" s="129">
        <v>71.1</v>
      </c>
      <c r="AN496" s="129">
        <v>3.0</v>
      </c>
      <c r="AO496" s="129"/>
      <c r="AP496" s="129"/>
      <c r="AQ496" s="129"/>
      <c r="AR496" s="129"/>
      <c r="AS496" s="130">
        <f t="shared" si="5"/>
        <v>2323.85</v>
      </c>
      <c r="AT496" s="130">
        <f t="shared" si="6"/>
        <v>2323.85</v>
      </c>
    </row>
    <row r="497" ht="15.75" customHeight="1">
      <c r="A497" s="122" t="s">
        <v>132</v>
      </c>
      <c r="B497" s="124" t="s">
        <v>57</v>
      </c>
      <c r="C497" s="123">
        <v>6309559.0</v>
      </c>
      <c r="D497" s="123" t="s">
        <v>129</v>
      </c>
      <c r="E497" s="124" t="s">
        <v>58</v>
      </c>
      <c r="F497" s="124"/>
      <c r="G497" s="129">
        <v>130.0</v>
      </c>
      <c r="H497" s="129"/>
      <c r="I497" s="129"/>
      <c r="J497" s="129">
        <v>38894.0</v>
      </c>
      <c r="K497" s="129"/>
      <c r="L497" s="126">
        <v>0.0</v>
      </c>
      <c r="M497" s="129"/>
      <c r="N497" s="130">
        <f t="shared" si="1"/>
        <v>0</v>
      </c>
      <c r="O497" s="131"/>
      <c r="P497" s="129"/>
      <c r="Q497" s="129"/>
      <c r="R497" s="129">
        <v>77.25</v>
      </c>
      <c r="S497" s="129"/>
      <c r="T497" s="129">
        <v>28.0</v>
      </c>
      <c r="U497" s="129">
        <v>32.5</v>
      </c>
      <c r="V497" s="129">
        <v>3.0</v>
      </c>
      <c r="W497" s="129">
        <v>10.6</v>
      </c>
      <c r="X497" s="129"/>
      <c r="Y497" s="130">
        <f t="shared" si="2"/>
        <v>151.35</v>
      </c>
      <c r="Z497" s="130">
        <f t="shared" si="3"/>
        <v>281.35</v>
      </c>
      <c r="AA497" s="131"/>
      <c r="AB497" s="129"/>
      <c r="AC497" s="129"/>
      <c r="AD497" s="129"/>
      <c r="AE497" s="129">
        <v>0.0</v>
      </c>
      <c r="AF497" s="129"/>
      <c r="AG497" s="132">
        <v>0.0</v>
      </c>
      <c r="AH497" s="130" t="str">
        <f t="shared" si="4"/>
        <v/>
      </c>
      <c r="AI497" s="131"/>
      <c r="AJ497" s="129"/>
      <c r="AK497" s="129">
        <v>99.75</v>
      </c>
      <c r="AL497" s="129"/>
      <c r="AM497" s="129">
        <v>108.4</v>
      </c>
      <c r="AN497" s="129">
        <v>3.0</v>
      </c>
      <c r="AO497" s="129"/>
      <c r="AP497" s="129"/>
      <c r="AQ497" s="129"/>
      <c r="AR497" s="129"/>
      <c r="AS497" s="130">
        <f t="shared" si="5"/>
        <v>211.15</v>
      </c>
      <c r="AT497" s="130">
        <f t="shared" si="6"/>
        <v>211.15</v>
      </c>
    </row>
    <row r="498" ht="15.75" customHeight="1">
      <c r="A498" s="122" t="s">
        <v>132</v>
      </c>
      <c r="B498" s="124" t="s">
        <v>57</v>
      </c>
      <c r="C498" s="123">
        <v>6411471.0</v>
      </c>
      <c r="D498" s="123" t="s">
        <v>136</v>
      </c>
      <c r="E498" s="124" t="s">
        <v>58</v>
      </c>
      <c r="F498" s="124"/>
      <c r="G498" s="129">
        <v>135.0</v>
      </c>
      <c r="H498" s="129"/>
      <c r="I498" s="129"/>
      <c r="J498" s="129">
        <v>73782.6</v>
      </c>
      <c r="K498" s="129">
        <v>4426.96</v>
      </c>
      <c r="L498" s="126">
        <v>0.07</v>
      </c>
      <c r="M498" s="129">
        <v>50.0</v>
      </c>
      <c r="N498" s="130">
        <f t="shared" si="1"/>
        <v>4476.96</v>
      </c>
      <c r="O498" s="131"/>
      <c r="P498" s="129">
        <v>225.0</v>
      </c>
      <c r="Q498" s="129"/>
      <c r="R498" s="129">
        <v>85.25</v>
      </c>
      <c r="S498" s="129">
        <v>2.0</v>
      </c>
      <c r="T498" s="129">
        <v>28.0</v>
      </c>
      <c r="U498" s="129">
        <v>32.5</v>
      </c>
      <c r="V498" s="129">
        <v>3.0</v>
      </c>
      <c r="W498" s="129">
        <v>10.6</v>
      </c>
      <c r="X498" s="129"/>
      <c r="Y498" s="130">
        <f t="shared" si="2"/>
        <v>386.35</v>
      </c>
      <c r="Z498" s="130">
        <f t="shared" si="3"/>
        <v>4998.31</v>
      </c>
      <c r="AA498" s="131"/>
      <c r="AB498" s="129"/>
      <c r="AC498" s="129"/>
      <c r="AD498" s="129"/>
      <c r="AE498" s="129">
        <v>0.0</v>
      </c>
      <c r="AF498" s="129"/>
      <c r="AG498" s="132">
        <v>0.0</v>
      </c>
      <c r="AH498" s="130" t="str">
        <f t="shared" si="4"/>
        <v/>
      </c>
      <c r="AI498" s="131"/>
      <c r="AJ498" s="129"/>
      <c r="AK498" s="129"/>
      <c r="AL498" s="129">
        <v>225.0</v>
      </c>
      <c r="AM498" s="129">
        <v>71.1</v>
      </c>
      <c r="AN498" s="129">
        <v>3.0</v>
      </c>
      <c r="AO498" s="129"/>
      <c r="AP498" s="129"/>
      <c r="AQ498" s="129"/>
      <c r="AR498" s="129"/>
      <c r="AS498" s="130">
        <f t="shared" si="5"/>
        <v>299.1</v>
      </c>
      <c r="AT498" s="130">
        <f t="shared" si="6"/>
        <v>299.1</v>
      </c>
    </row>
    <row r="499" ht="15.75" customHeight="1">
      <c r="A499" s="122" t="s">
        <v>132</v>
      </c>
      <c r="B499" s="124" t="s">
        <v>57</v>
      </c>
      <c r="C499" s="123">
        <v>6446939.0</v>
      </c>
      <c r="D499" s="123" t="s">
        <v>130</v>
      </c>
      <c r="E499" s="124" t="s">
        <v>58</v>
      </c>
      <c r="F499" s="124"/>
      <c r="G499" s="129">
        <v>135.0</v>
      </c>
      <c r="H499" s="129"/>
      <c r="I499" s="129"/>
      <c r="J499" s="129">
        <v>87298.0</v>
      </c>
      <c r="K499" s="129">
        <v>5237.94</v>
      </c>
      <c r="L499" s="126">
        <v>0.07</v>
      </c>
      <c r="M499" s="129">
        <v>50.0</v>
      </c>
      <c r="N499" s="130">
        <f t="shared" si="1"/>
        <v>5287.94</v>
      </c>
      <c r="O499" s="131"/>
      <c r="P499" s="129">
        <v>225.0</v>
      </c>
      <c r="Q499" s="129"/>
      <c r="R499" s="129">
        <v>77.25</v>
      </c>
      <c r="S499" s="115"/>
      <c r="T499" s="129">
        <v>28.0</v>
      </c>
      <c r="U499" s="129">
        <v>32.5</v>
      </c>
      <c r="V499" s="129">
        <v>3.0</v>
      </c>
      <c r="W499" s="129">
        <v>10.6</v>
      </c>
      <c r="X499" s="129"/>
      <c r="Y499" s="130">
        <f t="shared" si="2"/>
        <v>376.35</v>
      </c>
      <c r="Z499" s="130">
        <f t="shared" si="3"/>
        <v>5799.29</v>
      </c>
      <c r="AA499" s="131"/>
      <c r="AB499" s="129"/>
      <c r="AC499" s="129"/>
      <c r="AD499" s="129"/>
      <c r="AE499" s="129">
        <v>0.0</v>
      </c>
      <c r="AF499" s="129"/>
      <c r="AG499" s="132">
        <v>0.0</v>
      </c>
      <c r="AH499" s="130" t="str">
        <f t="shared" si="4"/>
        <v/>
      </c>
      <c r="AI499" s="131"/>
      <c r="AJ499" s="129"/>
      <c r="AK499" s="129">
        <v>5050.95</v>
      </c>
      <c r="AL499" s="129">
        <v>225.0</v>
      </c>
      <c r="AM499" s="129">
        <v>71.1</v>
      </c>
      <c r="AN499" s="129">
        <v>3.0</v>
      </c>
      <c r="AO499" s="129"/>
      <c r="AP499" s="129"/>
      <c r="AQ499" s="129"/>
      <c r="AR499" s="129"/>
      <c r="AS499" s="130">
        <f t="shared" si="5"/>
        <v>5350.05</v>
      </c>
      <c r="AT499" s="130">
        <f t="shared" si="6"/>
        <v>5350.05</v>
      </c>
    </row>
    <row r="500" ht="15.75" customHeight="1">
      <c r="A500" s="122" t="s">
        <v>132</v>
      </c>
      <c r="B500" s="124" t="s">
        <v>57</v>
      </c>
      <c r="C500" s="123">
        <v>6456321.0</v>
      </c>
      <c r="D500" s="123" t="s">
        <v>126</v>
      </c>
      <c r="E500" s="124" t="s">
        <v>58</v>
      </c>
      <c r="F500" s="124"/>
      <c r="G500" s="129">
        <v>119.0</v>
      </c>
      <c r="H500" s="129"/>
      <c r="I500" s="129"/>
      <c r="J500" s="129">
        <v>15395.0</v>
      </c>
      <c r="K500" s="129">
        <v>923.71</v>
      </c>
      <c r="L500" s="126">
        <v>0.07</v>
      </c>
      <c r="M500" s="129">
        <v>50.0</v>
      </c>
      <c r="N500" s="130">
        <f t="shared" si="1"/>
        <v>973.71</v>
      </c>
      <c r="O500" s="131"/>
      <c r="P500" s="129"/>
      <c r="Q500" s="129"/>
      <c r="R500" s="129">
        <v>85.25</v>
      </c>
      <c r="S500" s="129">
        <v>2.0</v>
      </c>
      <c r="T500" s="129"/>
      <c r="U500" s="129"/>
      <c r="V500" s="129">
        <v>3.0</v>
      </c>
      <c r="W500" s="129">
        <v>10.6</v>
      </c>
      <c r="X500" s="129">
        <v>7.35</v>
      </c>
      <c r="Y500" s="130">
        <f t="shared" si="2"/>
        <v>108.2</v>
      </c>
      <c r="Z500" s="130">
        <f t="shared" si="3"/>
        <v>1200.91</v>
      </c>
      <c r="AA500" s="131"/>
      <c r="AB500" s="129"/>
      <c r="AC500" s="129"/>
      <c r="AD500" s="129"/>
      <c r="AE500" s="129">
        <v>0.0</v>
      </c>
      <c r="AF500" s="129"/>
      <c r="AG500" s="132">
        <v>0.0</v>
      </c>
      <c r="AH500" s="130" t="str">
        <f t="shared" si="4"/>
        <v/>
      </c>
      <c r="AI500" s="131"/>
      <c r="AJ500" s="129"/>
      <c r="AK500" s="129">
        <v>1023.52</v>
      </c>
      <c r="AL500" s="129">
        <v>225.0</v>
      </c>
      <c r="AM500" s="129">
        <v>1.6</v>
      </c>
      <c r="AN500" s="129">
        <v>3.0</v>
      </c>
      <c r="AO500" s="129"/>
      <c r="AP500" s="129"/>
      <c r="AQ500" s="129"/>
      <c r="AR500" s="129"/>
      <c r="AS500" s="130">
        <f t="shared" si="5"/>
        <v>1253.12</v>
      </c>
      <c r="AT500" s="130">
        <f t="shared" si="6"/>
        <v>1253.12</v>
      </c>
    </row>
    <row r="501" ht="15.75" customHeight="1">
      <c r="A501" s="122" t="s">
        <v>132</v>
      </c>
      <c r="B501" s="124" t="s">
        <v>57</v>
      </c>
      <c r="C501" s="123">
        <v>6477713.0</v>
      </c>
      <c r="D501" s="123" t="s">
        <v>136</v>
      </c>
      <c r="E501" s="124" t="s">
        <v>58</v>
      </c>
      <c r="F501" s="124"/>
      <c r="G501" s="129">
        <v>85.0</v>
      </c>
      <c r="H501" s="129"/>
      <c r="I501" s="129"/>
      <c r="J501" s="129">
        <v>138733.6</v>
      </c>
      <c r="K501" s="129">
        <v>8324.02</v>
      </c>
      <c r="L501" s="126">
        <v>0.07</v>
      </c>
      <c r="M501" s="129">
        <v>50.0</v>
      </c>
      <c r="N501" s="130">
        <f t="shared" si="1"/>
        <v>8374.02</v>
      </c>
      <c r="O501" s="131"/>
      <c r="P501" s="129">
        <v>225.0</v>
      </c>
      <c r="Q501" s="129"/>
      <c r="R501" s="129">
        <v>77.25</v>
      </c>
      <c r="S501" s="129"/>
      <c r="T501" s="129">
        <v>28.0</v>
      </c>
      <c r="U501" s="129">
        <v>32.5</v>
      </c>
      <c r="V501" s="129">
        <v>3.0</v>
      </c>
      <c r="W501" s="129">
        <v>10.6</v>
      </c>
      <c r="X501" s="129"/>
      <c r="Y501" s="130">
        <f t="shared" si="2"/>
        <v>376.35</v>
      </c>
      <c r="Z501" s="130">
        <f t="shared" si="3"/>
        <v>8835.37</v>
      </c>
      <c r="AA501" s="131"/>
      <c r="AB501" s="129"/>
      <c r="AC501" s="129"/>
      <c r="AD501" s="129"/>
      <c r="AE501" s="129">
        <v>0.0</v>
      </c>
      <c r="AF501" s="129"/>
      <c r="AG501" s="132">
        <v>0.0</v>
      </c>
      <c r="AH501" s="130" t="str">
        <f t="shared" si="4"/>
        <v/>
      </c>
      <c r="AI501" s="131"/>
      <c r="AJ501" s="129"/>
      <c r="AK501" s="129">
        <v>104.95</v>
      </c>
      <c r="AL501" s="129">
        <v>225.0</v>
      </c>
      <c r="AM501" s="129">
        <v>71.1</v>
      </c>
      <c r="AN501" s="129">
        <v>3.0</v>
      </c>
      <c r="AO501" s="129"/>
      <c r="AP501" s="129"/>
      <c r="AQ501" s="129"/>
      <c r="AR501" s="129"/>
      <c r="AS501" s="130">
        <f t="shared" si="5"/>
        <v>404.05</v>
      </c>
      <c r="AT501" s="130">
        <f t="shared" si="6"/>
        <v>404.05</v>
      </c>
    </row>
    <row r="502" ht="15.75" customHeight="1">
      <c r="A502" s="122" t="s">
        <v>132</v>
      </c>
      <c r="B502" s="124" t="s">
        <v>57</v>
      </c>
      <c r="C502" s="123">
        <v>6516347.0</v>
      </c>
      <c r="D502" s="123" t="s">
        <v>135</v>
      </c>
      <c r="E502" s="124" t="s">
        <v>58</v>
      </c>
      <c r="F502" s="124"/>
      <c r="G502" s="129">
        <v>145.0</v>
      </c>
      <c r="H502" s="129"/>
      <c r="I502" s="129">
        <v>500.0</v>
      </c>
      <c r="J502" s="129">
        <v>13825.0</v>
      </c>
      <c r="K502" s="129">
        <v>829.5</v>
      </c>
      <c r="L502" s="126">
        <v>0.07</v>
      </c>
      <c r="M502" s="129">
        <v>50.0</v>
      </c>
      <c r="N502" s="130">
        <f t="shared" si="1"/>
        <v>879.5</v>
      </c>
      <c r="O502" s="131"/>
      <c r="P502" s="129"/>
      <c r="Q502" s="129"/>
      <c r="R502" s="129">
        <v>85.25</v>
      </c>
      <c r="S502" s="129">
        <v>2.0</v>
      </c>
      <c r="T502" s="129"/>
      <c r="U502" s="129"/>
      <c r="V502" s="129">
        <v>3.0</v>
      </c>
      <c r="W502" s="129">
        <v>10.6</v>
      </c>
      <c r="X502" s="129">
        <v>7.35</v>
      </c>
      <c r="Y502" s="130">
        <f t="shared" si="2"/>
        <v>108.2</v>
      </c>
      <c r="Z502" s="130">
        <f t="shared" si="3"/>
        <v>1132.7</v>
      </c>
      <c r="AA502" s="131"/>
      <c r="AB502" s="129"/>
      <c r="AC502" s="129">
        <v>13700.0</v>
      </c>
      <c r="AD502" s="129"/>
      <c r="AE502" s="129">
        <v>0.0</v>
      </c>
      <c r="AF502" s="129">
        <v>872.0</v>
      </c>
      <c r="AG502" s="132">
        <v>0.0</v>
      </c>
      <c r="AH502" s="130">
        <f t="shared" si="4"/>
        <v>872</v>
      </c>
      <c r="AI502" s="131"/>
      <c r="AJ502" s="129">
        <v>4.75</v>
      </c>
      <c r="AK502" s="129">
        <v>103.0</v>
      </c>
      <c r="AL502" s="129"/>
      <c r="AM502" s="129">
        <v>1.6</v>
      </c>
      <c r="AN502" s="129">
        <v>3.0</v>
      </c>
      <c r="AO502" s="129"/>
      <c r="AP502" s="129"/>
      <c r="AQ502" s="129"/>
      <c r="AR502" s="129"/>
      <c r="AS502" s="130">
        <f t="shared" si="5"/>
        <v>112.35</v>
      </c>
      <c r="AT502" s="130">
        <f t="shared" si="6"/>
        <v>984.35</v>
      </c>
    </row>
    <row r="503" ht="15.75" customHeight="1">
      <c r="A503" s="122" t="s">
        <v>132</v>
      </c>
      <c r="B503" s="124" t="s">
        <v>57</v>
      </c>
      <c r="C503" s="123">
        <v>6544554.0</v>
      </c>
      <c r="D503" s="123" t="s">
        <v>127</v>
      </c>
      <c r="E503" s="124" t="s">
        <v>58</v>
      </c>
      <c r="F503" s="124"/>
      <c r="G503" s="129">
        <v>135.0</v>
      </c>
      <c r="H503" s="129"/>
      <c r="I503" s="129"/>
      <c r="J503" s="129">
        <v>72689.0</v>
      </c>
      <c r="K503" s="129">
        <v>4361.34</v>
      </c>
      <c r="L503" s="126">
        <v>0.075</v>
      </c>
      <c r="M503" s="129">
        <v>75.0</v>
      </c>
      <c r="N503" s="130">
        <f t="shared" si="1"/>
        <v>4436.34</v>
      </c>
      <c r="O503" s="131"/>
      <c r="P503" s="129">
        <v>225.0</v>
      </c>
      <c r="Q503" s="129"/>
      <c r="R503" s="129">
        <v>77.25</v>
      </c>
      <c r="S503" s="129">
        <v>2.0</v>
      </c>
      <c r="T503" s="129">
        <v>28.0</v>
      </c>
      <c r="U503" s="129">
        <v>32.5</v>
      </c>
      <c r="V503" s="129">
        <v>3.0</v>
      </c>
      <c r="W503" s="129">
        <v>10.6</v>
      </c>
      <c r="X503" s="129"/>
      <c r="Y503" s="130">
        <f t="shared" si="2"/>
        <v>378.35</v>
      </c>
      <c r="Z503" s="130">
        <f t="shared" si="3"/>
        <v>4949.69</v>
      </c>
      <c r="AA503" s="131"/>
      <c r="AB503" s="129"/>
      <c r="AC503" s="129"/>
      <c r="AD503" s="129"/>
      <c r="AE503" s="129">
        <v>0.0</v>
      </c>
      <c r="AF503" s="129"/>
      <c r="AG503" s="132">
        <v>0.0</v>
      </c>
      <c r="AH503" s="130" t="str">
        <f t="shared" si="4"/>
        <v/>
      </c>
      <c r="AI503" s="131"/>
      <c r="AJ503" s="129"/>
      <c r="AK503" s="129">
        <v>2725.57</v>
      </c>
      <c r="AL503" s="129">
        <v>225.0</v>
      </c>
      <c r="AM503" s="129">
        <v>71.1</v>
      </c>
      <c r="AN503" s="129">
        <v>3.0</v>
      </c>
      <c r="AO503" s="129"/>
      <c r="AP503" s="129"/>
      <c r="AQ503" s="129"/>
      <c r="AR503" s="129"/>
      <c r="AS503" s="130">
        <f t="shared" si="5"/>
        <v>3024.67</v>
      </c>
      <c r="AT503" s="130">
        <f t="shared" si="6"/>
        <v>3024.67</v>
      </c>
    </row>
    <row r="504" ht="15.75" customHeight="1">
      <c r="A504" s="122" t="s">
        <v>132</v>
      </c>
      <c r="B504" s="124" t="s">
        <v>57</v>
      </c>
      <c r="C504" s="123">
        <v>6566925.0</v>
      </c>
      <c r="D504" s="123" t="s">
        <v>131</v>
      </c>
      <c r="E504" s="124" t="s">
        <v>58</v>
      </c>
      <c r="F504" s="124"/>
      <c r="G504" s="129">
        <v>135.0</v>
      </c>
      <c r="H504" s="129"/>
      <c r="I504" s="129"/>
      <c r="J504" s="129">
        <v>203071.0</v>
      </c>
      <c r="K504" s="129">
        <v>12184.26</v>
      </c>
      <c r="L504" s="126">
        <v>0.07</v>
      </c>
      <c r="M504" s="129">
        <v>50.0</v>
      </c>
      <c r="N504" s="130">
        <f t="shared" si="1"/>
        <v>12234.26</v>
      </c>
      <c r="O504" s="131"/>
      <c r="P504" s="129"/>
      <c r="Q504" s="129"/>
      <c r="R504" s="129">
        <v>77.25</v>
      </c>
      <c r="S504" s="129">
        <v>2.0</v>
      </c>
      <c r="T504" s="129">
        <v>28.0</v>
      </c>
      <c r="U504" s="129">
        <v>32.5</v>
      </c>
      <c r="V504" s="129">
        <v>3.0</v>
      </c>
      <c r="W504" s="129">
        <v>10.6</v>
      </c>
      <c r="X504" s="129"/>
      <c r="Y504" s="130">
        <f t="shared" si="2"/>
        <v>153.35</v>
      </c>
      <c r="Z504" s="130">
        <f t="shared" si="3"/>
        <v>12522.61</v>
      </c>
      <c r="AA504" s="131"/>
      <c r="AB504" s="129"/>
      <c r="AC504" s="129"/>
      <c r="AD504" s="129"/>
      <c r="AE504" s="129">
        <v>0.0</v>
      </c>
      <c r="AF504" s="129"/>
      <c r="AG504" s="132">
        <v>0.0</v>
      </c>
      <c r="AH504" s="130" t="str">
        <f t="shared" si="4"/>
        <v/>
      </c>
      <c r="AI504" s="131"/>
      <c r="AJ504" s="129"/>
      <c r="AK504" s="129">
        <v>78.75</v>
      </c>
      <c r="AL504" s="129"/>
      <c r="AM504" s="129">
        <v>159.16</v>
      </c>
      <c r="AN504" s="129">
        <v>3.0</v>
      </c>
      <c r="AO504" s="129"/>
      <c r="AP504" s="129"/>
      <c r="AQ504" s="129"/>
      <c r="AR504" s="129"/>
      <c r="AS504" s="130">
        <f t="shared" si="5"/>
        <v>240.91</v>
      </c>
      <c r="AT504" s="130">
        <f t="shared" si="6"/>
        <v>240.91</v>
      </c>
    </row>
    <row r="505" ht="15.75" customHeight="1">
      <c r="A505" s="122" t="s">
        <v>132</v>
      </c>
      <c r="B505" s="124" t="s">
        <v>57</v>
      </c>
      <c r="C505" s="123">
        <v>6569154.0</v>
      </c>
      <c r="D505" s="123" t="s">
        <v>136</v>
      </c>
      <c r="E505" s="124" t="s">
        <v>58</v>
      </c>
      <c r="F505" s="124"/>
      <c r="G505" s="129">
        <v>145.0</v>
      </c>
      <c r="H505" s="129"/>
      <c r="I505" s="129">
        <v>9200.0</v>
      </c>
      <c r="J505" s="129">
        <v>41639.0</v>
      </c>
      <c r="K505" s="129">
        <v>2498.34</v>
      </c>
      <c r="L505" s="126">
        <v>0.07</v>
      </c>
      <c r="M505" s="129">
        <v>50.0</v>
      </c>
      <c r="N505" s="130">
        <f t="shared" si="1"/>
        <v>2548.34</v>
      </c>
      <c r="O505" s="131"/>
      <c r="P505" s="129"/>
      <c r="Q505" s="129"/>
      <c r="R505" s="129">
        <v>77.25</v>
      </c>
      <c r="S505" s="129">
        <v>2.0</v>
      </c>
      <c r="T505" s="129">
        <v>28.0</v>
      </c>
      <c r="U505" s="129">
        <v>32.5</v>
      </c>
      <c r="V505" s="129">
        <v>3.0</v>
      </c>
      <c r="W505" s="129">
        <v>10.6</v>
      </c>
      <c r="X505" s="129"/>
      <c r="Y505" s="130">
        <f t="shared" si="2"/>
        <v>153.35</v>
      </c>
      <c r="Z505" s="130">
        <f t="shared" si="3"/>
        <v>2846.69</v>
      </c>
      <c r="AA505" s="131"/>
      <c r="AB505" s="129"/>
      <c r="AC505" s="129"/>
      <c r="AD505" s="129"/>
      <c r="AE505" s="129">
        <v>0.0</v>
      </c>
      <c r="AF505" s="129"/>
      <c r="AG505" s="132">
        <v>0.0</v>
      </c>
      <c r="AH505" s="130" t="str">
        <f t="shared" si="4"/>
        <v/>
      </c>
      <c r="AI505" s="131"/>
      <c r="AJ505" s="129"/>
      <c r="AK505" s="129">
        <v>78.75</v>
      </c>
      <c r="AL505" s="129">
        <v>83.85</v>
      </c>
      <c r="AM505" s="129">
        <v>80.85</v>
      </c>
      <c r="AN505" s="129">
        <v>3.0</v>
      </c>
      <c r="AO505" s="129"/>
      <c r="AP505" s="129"/>
      <c r="AQ505" s="129"/>
      <c r="AR505" s="129"/>
      <c r="AS505" s="130">
        <f t="shared" si="5"/>
        <v>246.45</v>
      </c>
      <c r="AT505" s="130">
        <f t="shared" si="6"/>
        <v>246.45</v>
      </c>
    </row>
    <row r="506" ht="15.75" customHeight="1">
      <c r="A506" s="122" t="s">
        <v>132</v>
      </c>
      <c r="B506" s="124" t="s">
        <v>57</v>
      </c>
      <c r="C506" s="128">
        <v>6503443.0</v>
      </c>
      <c r="D506" s="123" t="s">
        <v>138</v>
      </c>
      <c r="E506" s="124" t="s">
        <v>58</v>
      </c>
      <c r="F506" s="124"/>
      <c r="G506" s="129">
        <v>85.0</v>
      </c>
      <c r="H506" s="129"/>
      <c r="I506" s="129">
        <v>34000.0</v>
      </c>
      <c r="J506" s="129">
        <v>26630.6</v>
      </c>
      <c r="K506" s="129">
        <v>1597.84</v>
      </c>
      <c r="L506" s="126">
        <v>0.07</v>
      </c>
      <c r="M506" s="129">
        <v>50.0</v>
      </c>
      <c r="N506" s="130">
        <f t="shared" si="1"/>
        <v>1647.84</v>
      </c>
      <c r="O506" s="131"/>
      <c r="P506" s="129"/>
      <c r="Q506" s="129"/>
      <c r="R506" s="129">
        <v>77.25</v>
      </c>
      <c r="S506" s="129">
        <v>2.0</v>
      </c>
      <c r="T506" s="129"/>
      <c r="U506" s="129"/>
      <c r="V506" s="129">
        <v>3.0</v>
      </c>
      <c r="W506" s="129">
        <v>10.6</v>
      </c>
      <c r="X506" s="129">
        <v>7.35</v>
      </c>
      <c r="Y506" s="130">
        <f t="shared" si="2"/>
        <v>100.2</v>
      </c>
      <c r="Z506" s="130">
        <f t="shared" si="3"/>
        <v>1833.04</v>
      </c>
      <c r="AA506" s="131"/>
      <c r="AB506" s="129"/>
      <c r="AC506" s="129"/>
      <c r="AD506" s="129"/>
      <c r="AE506" s="129">
        <v>0.0</v>
      </c>
      <c r="AF506" s="129"/>
      <c r="AG506" s="132">
        <v>0.0</v>
      </c>
      <c r="AH506" s="130" t="str">
        <f t="shared" si="4"/>
        <v/>
      </c>
      <c r="AI506" s="131"/>
      <c r="AJ506" s="129"/>
      <c r="AK506" s="129">
        <v>149.75</v>
      </c>
      <c r="AL506" s="129">
        <v>225.0</v>
      </c>
      <c r="AM506" s="129">
        <v>22.77</v>
      </c>
      <c r="AN506" s="129">
        <v>3.0</v>
      </c>
      <c r="AO506" s="129"/>
      <c r="AP506" s="129"/>
      <c r="AQ506" s="129"/>
      <c r="AR506" s="129"/>
      <c r="AS506" s="130">
        <f t="shared" si="5"/>
        <v>400.52</v>
      </c>
      <c r="AT506" s="130">
        <f t="shared" si="6"/>
        <v>400.52</v>
      </c>
    </row>
    <row r="507" ht="15.75" customHeight="1">
      <c r="A507" s="122" t="s">
        <v>132</v>
      </c>
      <c r="B507" s="124" t="s">
        <v>57</v>
      </c>
      <c r="C507" s="123">
        <v>5775244.0</v>
      </c>
      <c r="D507" s="123" t="s">
        <v>98</v>
      </c>
      <c r="E507" s="124" t="s">
        <v>58</v>
      </c>
      <c r="F507" s="124"/>
      <c r="G507" s="129">
        <v>135.0</v>
      </c>
      <c r="H507" s="129"/>
      <c r="I507" s="129"/>
      <c r="J507" s="129">
        <v>13403.6</v>
      </c>
      <c r="K507" s="129">
        <v>804.22</v>
      </c>
      <c r="L507" s="126">
        <v>0.07</v>
      </c>
      <c r="M507" s="129">
        <v>50.0</v>
      </c>
      <c r="N507" s="130">
        <f t="shared" si="1"/>
        <v>854.22</v>
      </c>
      <c r="O507" s="131"/>
      <c r="P507" s="129">
        <v>225.0</v>
      </c>
      <c r="Q507" s="129"/>
      <c r="R507" s="129">
        <v>77.25</v>
      </c>
      <c r="S507" s="129">
        <v>2.0</v>
      </c>
      <c r="T507" s="129">
        <v>28.0</v>
      </c>
      <c r="U507" s="129">
        <v>10.0</v>
      </c>
      <c r="V507" s="129">
        <v>3.0</v>
      </c>
      <c r="W507" s="129">
        <v>10.6</v>
      </c>
      <c r="X507" s="129"/>
      <c r="Y507" s="130">
        <f t="shared" si="2"/>
        <v>355.85</v>
      </c>
      <c r="Z507" s="130">
        <f t="shared" si="3"/>
        <v>1345.07</v>
      </c>
      <c r="AA507" s="131"/>
      <c r="AB507" s="129"/>
      <c r="AC507" s="129"/>
      <c r="AD507" s="129"/>
      <c r="AE507" s="129">
        <v>0.0</v>
      </c>
      <c r="AF507" s="129"/>
      <c r="AG507" s="132">
        <v>0.0</v>
      </c>
      <c r="AH507" s="130" t="str">
        <f t="shared" si="4"/>
        <v/>
      </c>
      <c r="AI507" s="131"/>
      <c r="AJ507" s="129"/>
      <c r="AK507" s="129"/>
      <c r="AL507" s="129"/>
      <c r="AM507" s="129">
        <v>49.6</v>
      </c>
      <c r="AN507" s="129">
        <v>3.0</v>
      </c>
      <c r="AO507" s="129"/>
      <c r="AP507" s="129"/>
      <c r="AQ507" s="129"/>
      <c r="AR507" s="129"/>
      <c r="AS507" s="130">
        <f t="shared" si="5"/>
        <v>52.6</v>
      </c>
      <c r="AT507" s="130">
        <f t="shared" si="6"/>
        <v>52.6</v>
      </c>
    </row>
    <row r="508" ht="15.75" customHeight="1">
      <c r="A508" s="122" t="s">
        <v>132</v>
      </c>
      <c r="B508" s="124" t="s">
        <v>57</v>
      </c>
      <c r="C508" s="123">
        <v>6350962.0</v>
      </c>
      <c r="D508" s="123" t="s">
        <v>93</v>
      </c>
      <c r="E508" s="124" t="s">
        <v>58</v>
      </c>
      <c r="F508" s="124"/>
      <c r="G508" s="129">
        <v>135.0</v>
      </c>
      <c r="H508" s="129"/>
      <c r="I508" s="129"/>
      <c r="J508" s="129">
        <v>36947.15</v>
      </c>
      <c r="K508" s="129">
        <v>2216.83</v>
      </c>
      <c r="L508" s="126">
        <v>0.07</v>
      </c>
      <c r="M508" s="129">
        <v>50.0</v>
      </c>
      <c r="N508" s="130">
        <f t="shared" si="1"/>
        <v>2266.83</v>
      </c>
      <c r="O508" s="131"/>
      <c r="P508" s="129"/>
      <c r="Q508" s="129"/>
      <c r="R508" s="129">
        <v>77.25</v>
      </c>
      <c r="S508" s="129">
        <v>2.0</v>
      </c>
      <c r="T508" s="129"/>
      <c r="U508" s="129"/>
      <c r="V508" s="129">
        <v>3.0</v>
      </c>
      <c r="W508" s="129">
        <v>10.6</v>
      </c>
      <c r="X508" s="129">
        <v>7.35</v>
      </c>
      <c r="Y508" s="130">
        <f t="shared" si="2"/>
        <v>100.2</v>
      </c>
      <c r="Z508" s="130">
        <f t="shared" si="3"/>
        <v>2502.03</v>
      </c>
      <c r="AA508" s="131"/>
      <c r="AB508" s="129"/>
      <c r="AC508" s="129"/>
      <c r="AD508" s="129"/>
      <c r="AE508" s="129">
        <v>0.0</v>
      </c>
      <c r="AF508" s="129"/>
      <c r="AG508" s="132">
        <v>0.0</v>
      </c>
      <c r="AH508" s="130" t="str">
        <f t="shared" si="4"/>
        <v/>
      </c>
      <c r="AI508" s="131"/>
      <c r="AJ508" s="129"/>
      <c r="AK508" s="129"/>
      <c r="AL508" s="129">
        <v>225.0</v>
      </c>
      <c r="AM508" s="129">
        <v>71.1</v>
      </c>
      <c r="AN508" s="129">
        <v>3.0</v>
      </c>
      <c r="AO508" s="129"/>
      <c r="AP508" s="129"/>
      <c r="AQ508" s="129"/>
      <c r="AR508" s="129"/>
      <c r="AS508" s="130">
        <f t="shared" si="5"/>
        <v>299.1</v>
      </c>
      <c r="AT508" s="130">
        <f t="shared" si="6"/>
        <v>299.1</v>
      </c>
    </row>
    <row r="509" ht="15.75" customHeight="1">
      <c r="A509" s="122" t="s">
        <v>132</v>
      </c>
      <c r="B509" s="124" t="s">
        <v>57</v>
      </c>
      <c r="C509" s="123">
        <v>6513475.0</v>
      </c>
      <c r="D509" s="123" t="s">
        <v>139</v>
      </c>
      <c r="E509" s="124" t="s">
        <v>58</v>
      </c>
      <c r="F509" s="124"/>
      <c r="G509" s="129">
        <v>125.0</v>
      </c>
      <c r="H509" s="129"/>
      <c r="I509" s="129"/>
      <c r="J509" s="129">
        <v>36795.0</v>
      </c>
      <c r="K509" s="129">
        <v>2207.7</v>
      </c>
      <c r="L509" s="126">
        <v>0.07</v>
      </c>
      <c r="M509" s="129">
        <v>50.0</v>
      </c>
      <c r="N509" s="130">
        <f t="shared" si="1"/>
        <v>2257.7</v>
      </c>
      <c r="O509" s="131"/>
      <c r="P509" s="129">
        <v>225.0</v>
      </c>
      <c r="Q509" s="129"/>
      <c r="R509" s="129">
        <v>77.25</v>
      </c>
      <c r="S509" s="129">
        <v>2.0</v>
      </c>
      <c r="T509" s="129">
        <v>28.0</v>
      </c>
      <c r="U509" s="129">
        <v>32.5</v>
      </c>
      <c r="V509" s="129">
        <v>3.0</v>
      </c>
      <c r="W509" s="129">
        <v>10.6</v>
      </c>
      <c r="X509" s="129"/>
      <c r="Y509" s="130">
        <f t="shared" si="2"/>
        <v>378.35</v>
      </c>
      <c r="Z509" s="130">
        <f t="shared" si="3"/>
        <v>2761.05</v>
      </c>
      <c r="AA509" s="131"/>
      <c r="AB509" s="129"/>
      <c r="AC509" s="129"/>
      <c r="AD509" s="129"/>
      <c r="AE509" s="129">
        <v>0.0</v>
      </c>
      <c r="AF509" s="129"/>
      <c r="AG509" s="132">
        <v>0.0</v>
      </c>
      <c r="AH509" s="130" t="str">
        <f t="shared" si="4"/>
        <v/>
      </c>
      <c r="AI509" s="131"/>
      <c r="AJ509" s="129"/>
      <c r="AK509" s="129"/>
      <c r="AL509" s="129">
        <v>225.0</v>
      </c>
      <c r="AM509" s="129">
        <v>61.1</v>
      </c>
      <c r="AN509" s="129">
        <v>3.0</v>
      </c>
      <c r="AO509" s="129"/>
      <c r="AP509" s="129"/>
      <c r="AQ509" s="129"/>
      <c r="AR509" s="129"/>
      <c r="AS509" s="130">
        <f t="shared" si="5"/>
        <v>289.1</v>
      </c>
      <c r="AT509" s="130">
        <f t="shared" si="6"/>
        <v>289.1</v>
      </c>
    </row>
    <row r="510" ht="15.75" customHeight="1">
      <c r="A510" s="122" t="s">
        <v>132</v>
      </c>
      <c r="B510" s="124" t="s">
        <v>57</v>
      </c>
      <c r="C510" s="123">
        <v>6525608.0</v>
      </c>
      <c r="D510" s="123" t="s">
        <v>130</v>
      </c>
      <c r="E510" s="124" t="s">
        <v>58</v>
      </c>
      <c r="F510" s="124"/>
      <c r="G510" s="129">
        <v>145.0</v>
      </c>
      <c r="H510" s="129"/>
      <c r="I510" s="129">
        <v>9500.0</v>
      </c>
      <c r="J510" s="129">
        <v>31125.0</v>
      </c>
      <c r="K510" s="129">
        <v>1867.5</v>
      </c>
      <c r="L510" s="126">
        <v>0.065</v>
      </c>
      <c r="M510" s="129">
        <v>25.0</v>
      </c>
      <c r="N510" s="130">
        <f t="shared" si="1"/>
        <v>1892.5</v>
      </c>
      <c r="O510" s="131"/>
      <c r="P510" s="129"/>
      <c r="Q510" s="129"/>
      <c r="R510" s="129">
        <v>77.25</v>
      </c>
      <c r="S510" s="129"/>
      <c r="T510" s="129"/>
      <c r="U510" s="129"/>
      <c r="V510" s="129">
        <v>3.0</v>
      </c>
      <c r="W510" s="129">
        <v>10.6</v>
      </c>
      <c r="X510" s="129">
        <v>7.35</v>
      </c>
      <c r="Y510" s="130">
        <f t="shared" si="2"/>
        <v>98.2</v>
      </c>
      <c r="Z510" s="130">
        <f t="shared" si="3"/>
        <v>2135.7</v>
      </c>
      <c r="AA510" s="131"/>
      <c r="AB510" s="129"/>
      <c r="AC510" s="129"/>
      <c r="AD510" s="129"/>
      <c r="AE510" s="129">
        <v>0.0</v>
      </c>
      <c r="AF510" s="129">
        <v>2040.0</v>
      </c>
      <c r="AG510" s="132">
        <v>0.0</v>
      </c>
      <c r="AH510" s="130">
        <f t="shared" si="4"/>
        <v>2040</v>
      </c>
      <c r="AI510" s="131"/>
      <c r="AJ510" s="129">
        <v>4.75</v>
      </c>
      <c r="AK510" s="129">
        <v>73.0</v>
      </c>
      <c r="AL510" s="129"/>
      <c r="AM510" s="129">
        <v>1.6</v>
      </c>
      <c r="AN510" s="129">
        <v>3.0</v>
      </c>
      <c r="AO510" s="129"/>
      <c r="AP510" s="129"/>
      <c r="AQ510" s="129"/>
      <c r="AR510" s="129"/>
      <c r="AS510" s="130">
        <f t="shared" si="5"/>
        <v>82.35</v>
      </c>
      <c r="AT510" s="130">
        <f t="shared" si="6"/>
        <v>2122.35</v>
      </c>
    </row>
    <row r="511" ht="15.75" customHeight="1">
      <c r="A511" s="122" t="s">
        <v>132</v>
      </c>
      <c r="B511" s="124" t="s">
        <v>57</v>
      </c>
      <c r="C511" s="123">
        <v>6633641.0</v>
      </c>
      <c r="D511" s="123" t="s">
        <v>136</v>
      </c>
      <c r="E511" s="124" t="s">
        <v>58</v>
      </c>
      <c r="F511" s="124"/>
      <c r="G511" s="129">
        <v>135.0</v>
      </c>
      <c r="H511" s="129"/>
      <c r="I511" s="129"/>
      <c r="J511" s="129">
        <v>59030.0</v>
      </c>
      <c r="K511" s="129">
        <v>3541.8</v>
      </c>
      <c r="L511" s="126">
        <v>0.07</v>
      </c>
      <c r="M511" s="129">
        <v>50.0</v>
      </c>
      <c r="N511" s="130">
        <f t="shared" si="1"/>
        <v>3591.8</v>
      </c>
      <c r="O511" s="131"/>
      <c r="P511" s="129">
        <v>225.0</v>
      </c>
      <c r="Q511" s="129"/>
      <c r="R511" s="129">
        <v>77.25</v>
      </c>
      <c r="S511" s="129">
        <v>2.0</v>
      </c>
      <c r="T511" s="129">
        <v>28.0</v>
      </c>
      <c r="U511" s="129">
        <v>32.5</v>
      </c>
      <c r="V511" s="129">
        <v>3.0</v>
      </c>
      <c r="W511" s="129">
        <v>10.6</v>
      </c>
      <c r="X511" s="129"/>
      <c r="Y511" s="130">
        <f t="shared" si="2"/>
        <v>378.35</v>
      </c>
      <c r="Z511" s="130">
        <f t="shared" si="3"/>
        <v>4105.15</v>
      </c>
      <c r="AA511" s="131"/>
      <c r="AB511" s="129"/>
      <c r="AC511" s="129"/>
      <c r="AD511" s="129"/>
      <c r="AE511" s="129">
        <v>0.0</v>
      </c>
      <c r="AF511" s="129"/>
      <c r="AG511" s="132">
        <v>0.0</v>
      </c>
      <c r="AH511" s="130" t="str">
        <f t="shared" si="4"/>
        <v/>
      </c>
      <c r="AI511" s="131"/>
      <c r="AJ511" s="129"/>
      <c r="AK511" s="129"/>
      <c r="AL511" s="129">
        <v>225.0</v>
      </c>
      <c r="AM511" s="129">
        <v>71.1</v>
      </c>
      <c r="AN511" s="129">
        <v>3.0</v>
      </c>
      <c r="AO511" s="129"/>
      <c r="AP511" s="129"/>
      <c r="AQ511" s="129"/>
      <c r="AR511" s="129"/>
      <c r="AS511" s="130">
        <f t="shared" si="5"/>
        <v>299.1</v>
      </c>
      <c r="AT511" s="130">
        <f t="shared" si="6"/>
        <v>299.1</v>
      </c>
    </row>
    <row r="512" ht="15.75" customHeight="1">
      <c r="A512" s="111">
        <v>44477.0</v>
      </c>
      <c r="B512" s="115" t="s">
        <v>57</v>
      </c>
      <c r="C512" s="112">
        <v>5909438.0</v>
      </c>
      <c r="D512" s="114" t="s">
        <v>140</v>
      </c>
      <c r="E512" s="115" t="s">
        <v>58</v>
      </c>
      <c r="F512" s="115"/>
      <c r="G512" s="134">
        <v>135.0</v>
      </c>
      <c r="H512" s="134"/>
      <c r="I512" s="134"/>
      <c r="J512" s="134">
        <v>30500.0</v>
      </c>
      <c r="K512" s="134">
        <v>1830.0</v>
      </c>
      <c r="L512" s="109">
        <v>0.07</v>
      </c>
      <c r="M512" s="134">
        <v>50.0</v>
      </c>
      <c r="N512" s="130">
        <f t="shared" si="1"/>
        <v>1880</v>
      </c>
      <c r="O512" s="135"/>
      <c r="P512" s="134">
        <v>225.0</v>
      </c>
      <c r="Q512" s="134"/>
      <c r="R512" s="134">
        <v>85.25</v>
      </c>
      <c r="S512" s="134">
        <v>2.0</v>
      </c>
      <c r="T512" s="134">
        <v>28.0</v>
      </c>
      <c r="U512" s="134">
        <v>32.5</v>
      </c>
      <c r="V512" s="134">
        <v>3.0</v>
      </c>
      <c r="W512" s="134">
        <v>10.6</v>
      </c>
      <c r="X512" s="134"/>
      <c r="Y512" s="130">
        <f t="shared" si="2"/>
        <v>386.35</v>
      </c>
      <c r="Z512" s="130">
        <f t="shared" si="3"/>
        <v>2401.35</v>
      </c>
      <c r="AA512" s="135"/>
      <c r="AB512" s="134"/>
      <c r="AC512" s="134">
        <v>30500.0</v>
      </c>
      <c r="AD512" s="134"/>
      <c r="AE512" s="134">
        <v>0.0</v>
      </c>
      <c r="AF512" s="134">
        <v>1880.0</v>
      </c>
      <c r="AG512" s="109">
        <v>0.0</v>
      </c>
      <c r="AH512" s="130">
        <f t="shared" si="4"/>
        <v>1880</v>
      </c>
      <c r="AI512" s="135"/>
      <c r="AJ512" s="134">
        <v>4.75</v>
      </c>
      <c r="AK512" s="134">
        <v>103.0</v>
      </c>
      <c r="AL512" s="134">
        <v>225.0</v>
      </c>
      <c r="AM512" s="134">
        <v>61.1</v>
      </c>
      <c r="AN512" s="134">
        <v>3.0</v>
      </c>
      <c r="AO512" s="134"/>
      <c r="AP512" s="134"/>
      <c r="AQ512" s="134"/>
      <c r="AR512" s="134"/>
      <c r="AS512" s="130">
        <f t="shared" si="5"/>
        <v>396.85</v>
      </c>
      <c r="AT512" s="130">
        <f t="shared" si="6"/>
        <v>2276.85</v>
      </c>
    </row>
    <row r="513" ht="15.75" customHeight="1">
      <c r="A513" s="111">
        <v>44477.0</v>
      </c>
      <c r="B513" s="115" t="s">
        <v>57</v>
      </c>
      <c r="C513" s="112">
        <v>6417573.0</v>
      </c>
      <c r="D513" s="114" t="s">
        <v>135</v>
      </c>
      <c r="E513" s="115" t="s">
        <v>58</v>
      </c>
      <c r="F513" s="115"/>
      <c r="G513" s="134">
        <v>135.0</v>
      </c>
      <c r="H513" s="134"/>
      <c r="I513" s="134"/>
      <c r="J513" s="134">
        <v>45896.54</v>
      </c>
      <c r="K513" s="134">
        <v>2753.79</v>
      </c>
      <c r="L513" s="109">
        <v>0.07</v>
      </c>
      <c r="M513" s="134">
        <v>50.0</v>
      </c>
      <c r="N513" s="130">
        <f t="shared" si="1"/>
        <v>2803.79</v>
      </c>
      <c r="O513" s="135"/>
      <c r="P513" s="134">
        <v>225.0</v>
      </c>
      <c r="Q513" s="134"/>
      <c r="R513" s="134">
        <v>77.25</v>
      </c>
      <c r="S513" s="134">
        <v>2.0</v>
      </c>
      <c r="T513" s="134">
        <v>28.0</v>
      </c>
      <c r="U513" s="134">
        <v>32.5</v>
      </c>
      <c r="V513" s="134">
        <v>3.0</v>
      </c>
      <c r="W513" s="134">
        <v>10.6</v>
      </c>
      <c r="X513" s="134"/>
      <c r="Y513" s="130">
        <f t="shared" si="2"/>
        <v>378.35</v>
      </c>
      <c r="Z513" s="130">
        <f t="shared" si="3"/>
        <v>3317.14</v>
      </c>
      <c r="AA513" s="135"/>
      <c r="AB513" s="134"/>
      <c r="AC513" s="134">
        <v>44620.0</v>
      </c>
      <c r="AD513" s="134"/>
      <c r="AE513" s="134">
        <v>0.0</v>
      </c>
      <c r="AF513" s="134">
        <v>2727.2</v>
      </c>
      <c r="AG513" s="109">
        <v>0.0</v>
      </c>
      <c r="AH513" s="130">
        <f t="shared" si="4"/>
        <v>2727.2</v>
      </c>
      <c r="AI513" s="135"/>
      <c r="AJ513" s="134">
        <v>4.75</v>
      </c>
      <c r="AK513" s="134">
        <v>95.0</v>
      </c>
      <c r="AL513" s="134">
        <v>225.0</v>
      </c>
      <c r="AM513" s="134">
        <v>71.1</v>
      </c>
      <c r="AN513" s="134">
        <v>3.0</v>
      </c>
      <c r="AO513" s="134"/>
      <c r="AP513" s="134"/>
      <c r="AQ513" s="134"/>
      <c r="AR513" s="134"/>
      <c r="AS513" s="130">
        <f t="shared" si="5"/>
        <v>398.85</v>
      </c>
      <c r="AT513" s="130">
        <f t="shared" si="6"/>
        <v>3126.05</v>
      </c>
    </row>
    <row r="514" ht="15.75" customHeight="1">
      <c r="A514" s="111">
        <v>44477.0</v>
      </c>
      <c r="B514" s="115" t="s">
        <v>57</v>
      </c>
      <c r="C514" s="112">
        <v>6454889.0</v>
      </c>
      <c r="D514" s="114" t="s">
        <v>140</v>
      </c>
      <c r="E514" s="115" t="s">
        <v>58</v>
      </c>
      <c r="F514" s="115"/>
      <c r="G514" s="134">
        <v>145.0</v>
      </c>
      <c r="H514" s="134"/>
      <c r="I514" s="134"/>
      <c r="J514" s="134">
        <v>42857.25</v>
      </c>
      <c r="K514" s="134">
        <v>2571.44</v>
      </c>
      <c r="L514" s="109">
        <v>0.07</v>
      </c>
      <c r="M514" s="134">
        <v>50.0</v>
      </c>
      <c r="N514" s="130">
        <f t="shared" si="1"/>
        <v>2621.44</v>
      </c>
      <c r="O514" s="135"/>
      <c r="P514" s="134"/>
      <c r="Q514" s="134"/>
      <c r="R514" s="134">
        <v>85.25</v>
      </c>
      <c r="S514" s="134">
        <v>2.0</v>
      </c>
      <c r="T514" s="134"/>
      <c r="U514" s="134"/>
      <c r="V514" s="134">
        <v>3.0</v>
      </c>
      <c r="W514" s="134">
        <v>10.6</v>
      </c>
      <c r="X514" s="134">
        <v>7.35</v>
      </c>
      <c r="Y514" s="130">
        <f t="shared" si="2"/>
        <v>108.2</v>
      </c>
      <c r="Z514" s="130">
        <f t="shared" si="3"/>
        <v>2874.64</v>
      </c>
      <c r="AA514" s="135"/>
      <c r="AB514" s="134"/>
      <c r="AC514" s="134">
        <v>38886.25</v>
      </c>
      <c r="AD514" s="134"/>
      <c r="AE514" s="134">
        <v>0.0</v>
      </c>
      <c r="AF514" s="134">
        <v>2383.18</v>
      </c>
      <c r="AG514" s="109">
        <v>0.0</v>
      </c>
      <c r="AH514" s="130">
        <f t="shared" si="4"/>
        <v>2383.18</v>
      </c>
      <c r="AI514" s="135"/>
      <c r="AJ514" s="134">
        <v>4.75</v>
      </c>
      <c r="AK514" s="134">
        <v>93.0</v>
      </c>
      <c r="AL514" s="134"/>
      <c r="AM514" s="134">
        <v>1.6</v>
      </c>
      <c r="AN514" s="134">
        <v>3.0</v>
      </c>
      <c r="AO514" s="134"/>
      <c r="AP514" s="134"/>
      <c r="AQ514" s="134"/>
      <c r="AR514" s="134"/>
      <c r="AS514" s="130">
        <f t="shared" si="5"/>
        <v>102.35</v>
      </c>
      <c r="AT514" s="130">
        <f t="shared" si="6"/>
        <v>2485.53</v>
      </c>
    </row>
    <row r="515" ht="15.75" customHeight="1">
      <c r="A515" s="111">
        <v>44477.0</v>
      </c>
      <c r="B515" s="115" t="s">
        <v>57</v>
      </c>
      <c r="C515" s="112">
        <v>6456704.0</v>
      </c>
      <c r="D515" s="114" t="s">
        <v>136</v>
      </c>
      <c r="E515" s="115" t="s">
        <v>58</v>
      </c>
      <c r="F515" s="115"/>
      <c r="G515" s="134">
        <v>110.0</v>
      </c>
      <c r="H515" s="134"/>
      <c r="I515" s="134"/>
      <c r="J515" s="134">
        <v>79612.0</v>
      </c>
      <c r="K515" s="134">
        <v>4776.72</v>
      </c>
      <c r="L515" s="109">
        <v>0.065</v>
      </c>
      <c r="M515" s="134">
        <v>25.0</v>
      </c>
      <c r="N515" s="130">
        <f t="shared" si="1"/>
        <v>4801.72</v>
      </c>
      <c r="O515" s="135"/>
      <c r="P515" s="134"/>
      <c r="Q515" s="134"/>
      <c r="R515" s="134">
        <v>77.25</v>
      </c>
      <c r="S515" s="134">
        <v>2.0</v>
      </c>
      <c r="T515" s="134">
        <v>28.0</v>
      </c>
      <c r="U515" s="134">
        <v>251.0</v>
      </c>
      <c r="V515" s="134">
        <v>3.0</v>
      </c>
      <c r="W515" s="134">
        <v>10.6</v>
      </c>
      <c r="X515" s="134"/>
      <c r="Y515" s="130">
        <f t="shared" si="2"/>
        <v>371.85</v>
      </c>
      <c r="Z515" s="130">
        <f t="shared" si="3"/>
        <v>5283.57</v>
      </c>
      <c r="AA515" s="135"/>
      <c r="AB515" s="134"/>
      <c r="AC515" s="134">
        <v>79612.0</v>
      </c>
      <c r="AD515" s="134"/>
      <c r="AE515" s="134">
        <v>0.0</v>
      </c>
      <c r="AF515" s="134">
        <v>4801.72</v>
      </c>
      <c r="AG515" s="109">
        <v>0.0</v>
      </c>
      <c r="AH515" s="130">
        <f t="shared" si="4"/>
        <v>4801.72</v>
      </c>
      <c r="AI515" s="135"/>
      <c r="AJ515" s="134">
        <v>4.75</v>
      </c>
      <c r="AK515" s="134">
        <v>95.0</v>
      </c>
      <c r="AL515" s="134"/>
      <c r="AM515" s="134">
        <v>151.68</v>
      </c>
      <c r="AN515" s="134">
        <v>3.0</v>
      </c>
      <c r="AO515" s="134"/>
      <c r="AP515" s="134"/>
      <c r="AQ515" s="134"/>
      <c r="AR515" s="134"/>
      <c r="AS515" s="130">
        <f t="shared" si="5"/>
        <v>254.43</v>
      </c>
      <c r="AT515" s="130">
        <f t="shared" si="6"/>
        <v>5056.15</v>
      </c>
    </row>
    <row r="516" ht="15.75" customHeight="1">
      <c r="A516" s="111">
        <v>44477.0</v>
      </c>
      <c r="B516" s="115" t="s">
        <v>57</v>
      </c>
      <c r="C516" s="112">
        <v>6467474.0</v>
      </c>
      <c r="D516" s="114" t="s">
        <v>140</v>
      </c>
      <c r="E516" s="115" t="s">
        <v>58</v>
      </c>
      <c r="F516" s="115"/>
      <c r="G516" s="134">
        <v>135.0</v>
      </c>
      <c r="H516" s="134"/>
      <c r="I516" s="134"/>
      <c r="J516" s="134">
        <v>49490.0</v>
      </c>
      <c r="K516" s="134">
        <v>2969.4</v>
      </c>
      <c r="L516" s="109">
        <v>0.07</v>
      </c>
      <c r="M516" s="134">
        <v>50.0</v>
      </c>
      <c r="N516" s="130">
        <f t="shared" si="1"/>
        <v>3019.4</v>
      </c>
      <c r="O516" s="135"/>
      <c r="P516" s="134">
        <v>225.0</v>
      </c>
      <c r="Q516" s="134"/>
      <c r="R516" s="134">
        <v>85.25</v>
      </c>
      <c r="S516" s="134"/>
      <c r="T516" s="134">
        <v>28.0</v>
      </c>
      <c r="U516" s="134">
        <v>32.5</v>
      </c>
      <c r="V516" s="134">
        <v>3.0</v>
      </c>
      <c r="W516" s="134">
        <v>10.6</v>
      </c>
      <c r="X516" s="134"/>
      <c r="Y516" s="130">
        <f t="shared" si="2"/>
        <v>384.35</v>
      </c>
      <c r="Z516" s="130">
        <f t="shared" si="3"/>
        <v>3538.75</v>
      </c>
      <c r="AA516" s="135"/>
      <c r="AB516" s="134"/>
      <c r="AC516" s="134">
        <v>48991.0</v>
      </c>
      <c r="AD516" s="134"/>
      <c r="AE516" s="134">
        <v>0.0</v>
      </c>
      <c r="AF516" s="134">
        <v>2989.46</v>
      </c>
      <c r="AG516" s="109">
        <v>0.0</v>
      </c>
      <c r="AH516" s="130">
        <f t="shared" si="4"/>
        <v>2989.46</v>
      </c>
      <c r="AI516" s="135"/>
      <c r="AJ516" s="134">
        <v>4.75</v>
      </c>
      <c r="AK516" s="134">
        <v>91.0</v>
      </c>
      <c r="AL516" s="134">
        <v>225.0</v>
      </c>
      <c r="AM516" s="134">
        <v>61.1</v>
      </c>
      <c r="AN516" s="134">
        <v>3.0</v>
      </c>
      <c r="AO516" s="134"/>
      <c r="AP516" s="134"/>
      <c r="AQ516" s="134"/>
      <c r="AR516" s="134"/>
      <c r="AS516" s="130">
        <f t="shared" si="5"/>
        <v>384.85</v>
      </c>
      <c r="AT516" s="130">
        <f t="shared" si="6"/>
        <v>3374.31</v>
      </c>
    </row>
    <row r="517" ht="15.75" customHeight="1">
      <c r="A517" s="111">
        <v>44477.0</v>
      </c>
      <c r="B517" s="115" t="s">
        <v>57</v>
      </c>
      <c r="C517" s="112">
        <v>6496623.0</v>
      </c>
      <c r="D517" s="114" t="s">
        <v>136</v>
      </c>
      <c r="E517" s="115" t="s">
        <v>58</v>
      </c>
      <c r="F517" s="115"/>
      <c r="G517" s="134">
        <v>110.0</v>
      </c>
      <c r="H517" s="134"/>
      <c r="I517" s="134"/>
      <c r="J517" s="134">
        <v>53524.0</v>
      </c>
      <c r="K517" s="134">
        <v>3211.44</v>
      </c>
      <c r="L517" s="109">
        <v>0.065</v>
      </c>
      <c r="M517" s="134">
        <v>25.0</v>
      </c>
      <c r="N517" s="130">
        <f t="shared" si="1"/>
        <v>3236.44</v>
      </c>
      <c r="O517" s="135"/>
      <c r="P517" s="134"/>
      <c r="Q517" s="134"/>
      <c r="R517" s="134">
        <v>77.25</v>
      </c>
      <c r="S517" s="134">
        <v>2.0</v>
      </c>
      <c r="T517" s="134">
        <v>28.0</v>
      </c>
      <c r="U517" s="134">
        <v>251.0</v>
      </c>
      <c r="V517" s="134">
        <v>3.0</v>
      </c>
      <c r="W517" s="134">
        <v>10.6</v>
      </c>
      <c r="X517" s="134"/>
      <c r="Y517" s="130">
        <f t="shared" si="2"/>
        <v>371.85</v>
      </c>
      <c r="Z517" s="130">
        <f t="shared" si="3"/>
        <v>3718.29</v>
      </c>
      <c r="AA517" s="135"/>
      <c r="AB517" s="134"/>
      <c r="AC517" s="134">
        <v>53524.0</v>
      </c>
      <c r="AD517" s="134"/>
      <c r="AE517" s="134">
        <v>0.0</v>
      </c>
      <c r="AF517" s="134">
        <v>3236.44</v>
      </c>
      <c r="AG517" s="109">
        <v>0.0</v>
      </c>
      <c r="AH517" s="130">
        <f t="shared" si="4"/>
        <v>3236.44</v>
      </c>
      <c r="AI517" s="135"/>
      <c r="AJ517" s="134">
        <v>4.75</v>
      </c>
      <c r="AK517" s="134">
        <v>95.0</v>
      </c>
      <c r="AL517" s="134"/>
      <c r="AM517" s="134">
        <v>151.68</v>
      </c>
      <c r="AN517" s="134">
        <v>3.0</v>
      </c>
      <c r="AO517" s="134"/>
      <c r="AP517" s="134"/>
      <c r="AQ517" s="134"/>
      <c r="AR517" s="134"/>
      <c r="AS517" s="130">
        <f t="shared" si="5"/>
        <v>254.43</v>
      </c>
      <c r="AT517" s="130">
        <f t="shared" si="6"/>
        <v>3490.87</v>
      </c>
    </row>
    <row r="518" ht="15.75" customHeight="1">
      <c r="A518" s="111">
        <v>44477.0</v>
      </c>
      <c r="B518" s="115" t="s">
        <v>57</v>
      </c>
      <c r="C518" s="112">
        <v>6513252.0</v>
      </c>
      <c r="D518" s="114" t="s">
        <v>139</v>
      </c>
      <c r="E518" s="115" t="s">
        <v>58</v>
      </c>
      <c r="F518" s="115"/>
      <c r="G518" s="134">
        <v>85.0</v>
      </c>
      <c r="H518" s="134"/>
      <c r="I518" s="134"/>
      <c r="J518" s="134">
        <v>167898.6</v>
      </c>
      <c r="K518" s="134">
        <v>10073.92</v>
      </c>
      <c r="L518" s="109">
        <v>0.07</v>
      </c>
      <c r="M518" s="134">
        <v>50.0</v>
      </c>
      <c r="N518" s="130">
        <f t="shared" si="1"/>
        <v>10123.92</v>
      </c>
      <c r="O518" s="135"/>
      <c r="P518" s="134">
        <v>225.0</v>
      </c>
      <c r="Q518" s="134"/>
      <c r="R518" s="134">
        <v>77.25</v>
      </c>
      <c r="S518" s="134"/>
      <c r="T518" s="134">
        <v>28.0</v>
      </c>
      <c r="U518" s="134">
        <v>32.5</v>
      </c>
      <c r="V518" s="134">
        <v>3.0</v>
      </c>
      <c r="W518" s="134">
        <v>10.6</v>
      </c>
      <c r="X518" s="134"/>
      <c r="Y518" s="130">
        <f t="shared" si="2"/>
        <v>376.35</v>
      </c>
      <c r="Z518" s="130">
        <f t="shared" si="3"/>
        <v>10585.27</v>
      </c>
      <c r="AA518" s="135"/>
      <c r="AB518" s="134"/>
      <c r="AC518" s="134">
        <v>164795.0</v>
      </c>
      <c r="AD518" s="134"/>
      <c r="AE518" s="134">
        <v>0.0</v>
      </c>
      <c r="AF518" s="134"/>
      <c r="AG518" s="109">
        <v>0.0</v>
      </c>
      <c r="AH518" s="130" t="str">
        <f t="shared" si="4"/>
        <v/>
      </c>
      <c r="AI518" s="135"/>
      <c r="AJ518" s="134">
        <v>4.75</v>
      </c>
      <c r="AK518" s="134">
        <v>93.0</v>
      </c>
      <c r="AL518" s="134">
        <v>225.0</v>
      </c>
      <c r="AM518" s="134">
        <v>71.1</v>
      </c>
      <c r="AN518" s="134">
        <v>3.0</v>
      </c>
      <c r="AO518" s="134"/>
      <c r="AP518" s="134"/>
      <c r="AQ518" s="134"/>
      <c r="AR518" s="134"/>
      <c r="AS518" s="130">
        <f t="shared" si="5"/>
        <v>396.85</v>
      </c>
      <c r="AT518" s="130">
        <f t="shared" si="6"/>
        <v>396.85</v>
      </c>
    </row>
    <row r="519" ht="15.75" customHeight="1">
      <c r="A519" s="111">
        <v>44477.0</v>
      </c>
      <c r="B519" s="115" t="s">
        <v>57</v>
      </c>
      <c r="C519" s="112">
        <v>6623381.0</v>
      </c>
      <c r="D519" s="114" t="s">
        <v>135</v>
      </c>
      <c r="E519" s="115" t="s">
        <v>58</v>
      </c>
      <c r="F519" s="115"/>
      <c r="G519" s="134">
        <v>135.0</v>
      </c>
      <c r="H519" s="134"/>
      <c r="I519" s="134"/>
      <c r="J519" s="134">
        <v>42083.6</v>
      </c>
      <c r="K519" s="134">
        <v>2525.02</v>
      </c>
      <c r="L519" s="109">
        <v>0.07</v>
      </c>
      <c r="M519" s="134">
        <v>50.0</v>
      </c>
      <c r="N519" s="130">
        <f t="shared" si="1"/>
        <v>2575.02</v>
      </c>
      <c r="O519" s="135"/>
      <c r="P519" s="134"/>
      <c r="Q519" s="134"/>
      <c r="R519" s="134">
        <v>77.25</v>
      </c>
      <c r="S519" s="134">
        <v>2.0</v>
      </c>
      <c r="T519" s="134"/>
      <c r="U519" s="134"/>
      <c r="V519" s="134">
        <v>3.0</v>
      </c>
      <c r="W519" s="134">
        <v>10.6</v>
      </c>
      <c r="X519" s="134">
        <v>7.35</v>
      </c>
      <c r="Y519" s="130">
        <f t="shared" si="2"/>
        <v>100.2</v>
      </c>
      <c r="Z519" s="130">
        <f t="shared" si="3"/>
        <v>2810.22</v>
      </c>
      <c r="AA519" s="135"/>
      <c r="AB519" s="134"/>
      <c r="AC519" s="134">
        <v>41780.0</v>
      </c>
      <c r="AD519" s="134"/>
      <c r="AE519" s="134">
        <v>0.0</v>
      </c>
      <c r="AF519" s="134">
        <v>2556.8</v>
      </c>
      <c r="AG519" s="109">
        <v>0.0</v>
      </c>
      <c r="AH519" s="130">
        <f t="shared" si="4"/>
        <v>2556.8</v>
      </c>
      <c r="AI519" s="135"/>
      <c r="AJ519" s="134">
        <v>4.75</v>
      </c>
      <c r="AK519" s="134">
        <v>75.0</v>
      </c>
      <c r="AL519" s="134"/>
      <c r="AM519" s="134">
        <v>3.1</v>
      </c>
      <c r="AN519" s="134">
        <v>3.0</v>
      </c>
      <c r="AO519" s="134"/>
      <c r="AP519" s="134"/>
      <c r="AQ519" s="134"/>
      <c r="AR519" s="134"/>
      <c r="AS519" s="130">
        <f t="shared" si="5"/>
        <v>85.85</v>
      </c>
      <c r="AT519" s="130">
        <f t="shared" si="6"/>
        <v>2642.65</v>
      </c>
    </row>
    <row r="520" ht="15.75" customHeight="1">
      <c r="A520" s="111">
        <v>44477.0</v>
      </c>
      <c r="B520" s="115" t="s">
        <v>57</v>
      </c>
      <c r="C520" s="112">
        <v>6153397.0</v>
      </c>
      <c r="D520" s="114" t="s">
        <v>140</v>
      </c>
      <c r="E520" s="115" t="s">
        <v>58</v>
      </c>
      <c r="F520" s="115"/>
      <c r="G520" s="134">
        <v>62.5</v>
      </c>
      <c r="H520" s="134"/>
      <c r="I520" s="134"/>
      <c r="J520" s="134">
        <v>36913.0</v>
      </c>
      <c r="K520" s="134">
        <v>2214.78</v>
      </c>
      <c r="L520" s="109">
        <v>0.075</v>
      </c>
      <c r="M520" s="134">
        <v>75.0</v>
      </c>
      <c r="N520" s="130">
        <f t="shared" si="1"/>
        <v>2289.78</v>
      </c>
      <c r="O520" s="135"/>
      <c r="P520" s="134">
        <v>225.0</v>
      </c>
      <c r="Q520" s="134"/>
      <c r="R520" s="134">
        <v>77.25</v>
      </c>
      <c r="S520" s="134"/>
      <c r="T520" s="134">
        <v>28.0</v>
      </c>
      <c r="U520" s="134">
        <v>32.5</v>
      </c>
      <c r="V520" s="134">
        <v>3.0</v>
      </c>
      <c r="W520" s="134">
        <v>10.6</v>
      </c>
      <c r="X520" s="134"/>
      <c r="Y520" s="130">
        <f t="shared" si="2"/>
        <v>376.35</v>
      </c>
      <c r="Z520" s="130">
        <f t="shared" si="3"/>
        <v>2728.63</v>
      </c>
      <c r="AA520" s="135"/>
      <c r="AB520" s="134"/>
      <c r="AC520" s="134">
        <v>36124.0</v>
      </c>
      <c r="AD520" s="134"/>
      <c r="AE520" s="134">
        <v>0.0</v>
      </c>
      <c r="AF520" s="134">
        <v>2242.44</v>
      </c>
      <c r="AG520" s="109">
        <v>0.0</v>
      </c>
      <c r="AH520" s="130">
        <f t="shared" si="4"/>
        <v>2242.44</v>
      </c>
      <c r="AI520" s="135"/>
      <c r="AJ520" s="134">
        <v>4.75</v>
      </c>
      <c r="AK520" s="134">
        <v>93.0</v>
      </c>
      <c r="AL520" s="134">
        <v>225.0</v>
      </c>
      <c r="AM520" s="134">
        <v>71.1</v>
      </c>
      <c r="AN520" s="134">
        <v>3.0</v>
      </c>
      <c r="AO520" s="134"/>
      <c r="AP520" s="134"/>
      <c r="AQ520" s="134"/>
      <c r="AR520" s="134"/>
      <c r="AS520" s="130">
        <f t="shared" si="5"/>
        <v>396.85</v>
      </c>
      <c r="AT520" s="130">
        <f t="shared" si="6"/>
        <v>2639.29</v>
      </c>
    </row>
    <row r="521" ht="15.75" customHeight="1">
      <c r="A521" s="111">
        <v>44477.0</v>
      </c>
      <c r="B521" s="115" t="s">
        <v>57</v>
      </c>
      <c r="C521" s="112">
        <v>6470297.0</v>
      </c>
      <c r="D521" s="114" t="s">
        <v>141</v>
      </c>
      <c r="E521" s="115" t="s">
        <v>58</v>
      </c>
      <c r="F521" s="115"/>
      <c r="G521" s="134">
        <v>135.0</v>
      </c>
      <c r="H521" s="134"/>
      <c r="I521" s="134"/>
      <c r="J521" s="134">
        <v>131143.4</v>
      </c>
      <c r="K521" s="134">
        <v>7868.6</v>
      </c>
      <c r="L521" s="109">
        <v>0.07</v>
      </c>
      <c r="M521" s="134">
        <v>50.0</v>
      </c>
      <c r="N521" s="130">
        <f t="shared" si="1"/>
        <v>7918.6</v>
      </c>
      <c r="O521" s="135"/>
      <c r="P521" s="134"/>
      <c r="Q521" s="134"/>
      <c r="R521" s="134">
        <v>77.25</v>
      </c>
      <c r="S521" s="134"/>
      <c r="T521" s="134"/>
      <c r="U521" s="134"/>
      <c r="V521" s="134">
        <v>3.0</v>
      </c>
      <c r="W521" s="134">
        <v>10.6</v>
      </c>
      <c r="X521" s="134">
        <v>7.35</v>
      </c>
      <c r="Y521" s="130">
        <f t="shared" si="2"/>
        <v>98.2</v>
      </c>
      <c r="Z521" s="130">
        <f t="shared" si="3"/>
        <v>8151.8</v>
      </c>
      <c r="AA521" s="135"/>
      <c r="AB521" s="134"/>
      <c r="AC521" s="134">
        <v>129090.0</v>
      </c>
      <c r="AD521" s="134"/>
      <c r="AE521" s="134">
        <v>0.0</v>
      </c>
      <c r="AF521" s="134">
        <v>7795.4</v>
      </c>
      <c r="AG521" s="109">
        <v>0.0</v>
      </c>
      <c r="AH521" s="130">
        <f t="shared" si="4"/>
        <v>7795.4</v>
      </c>
      <c r="AI521" s="135"/>
      <c r="AJ521" s="134">
        <v>4.75</v>
      </c>
      <c r="AK521" s="134">
        <v>93.0</v>
      </c>
      <c r="AL521" s="134">
        <v>225.0</v>
      </c>
      <c r="AM521" s="134">
        <v>6.1</v>
      </c>
      <c r="AN521" s="134">
        <v>3.0</v>
      </c>
      <c r="AO521" s="134"/>
      <c r="AP521" s="134"/>
      <c r="AQ521" s="134"/>
      <c r="AR521" s="134"/>
      <c r="AS521" s="130">
        <f t="shared" si="5"/>
        <v>331.85</v>
      </c>
      <c r="AT521" s="130">
        <f t="shared" si="6"/>
        <v>8127.25</v>
      </c>
    </row>
    <row r="522" ht="15.75" customHeight="1">
      <c r="A522" s="111">
        <v>44477.0</v>
      </c>
      <c r="B522" s="115" t="s">
        <v>57</v>
      </c>
      <c r="C522" s="112">
        <v>6552790.0</v>
      </c>
      <c r="D522" s="114" t="s">
        <v>142</v>
      </c>
      <c r="E522" s="115" t="s">
        <v>58</v>
      </c>
      <c r="F522" s="115"/>
      <c r="G522" s="134">
        <v>135.0</v>
      </c>
      <c r="H522" s="134"/>
      <c r="I522" s="134"/>
      <c r="J522" s="134">
        <v>54670.0</v>
      </c>
      <c r="K522" s="134">
        <v>3280.2</v>
      </c>
      <c r="L522" s="109">
        <v>0.07</v>
      </c>
      <c r="M522" s="134">
        <v>50.0</v>
      </c>
      <c r="N522" s="130">
        <f t="shared" si="1"/>
        <v>3330.2</v>
      </c>
      <c r="O522" s="135"/>
      <c r="P522" s="134">
        <v>225.0</v>
      </c>
      <c r="Q522" s="134"/>
      <c r="R522" s="134">
        <v>77.25</v>
      </c>
      <c r="S522" s="134"/>
      <c r="T522" s="134">
        <v>28.0</v>
      </c>
      <c r="U522" s="134">
        <v>32.5</v>
      </c>
      <c r="V522" s="134">
        <v>3.0</v>
      </c>
      <c r="W522" s="134">
        <v>10.6</v>
      </c>
      <c r="X522" s="134"/>
      <c r="Y522" s="130">
        <f t="shared" si="2"/>
        <v>376.35</v>
      </c>
      <c r="Z522" s="130">
        <f t="shared" si="3"/>
        <v>3841.55</v>
      </c>
      <c r="AA522" s="135"/>
      <c r="AB522" s="134"/>
      <c r="AC522" s="134">
        <v>54520.0</v>
      </c>
      <c r="AD522" s="134"/>
      <c r="AE522" s="134">
        <v>0.0</v>
      </c>
      <c r="AF522" s="134">
        <v>3321.2</v>
      </c>
      <c r="AG522" s="109">
        <v>0.0</v>
      </c>
      <c r="AH522" s="130">
        <f t="shared" si="4"/>
        <v>3321.2</v>
      </c>
      <c r="AI522" s="135"/>
      <c r="AJ522" s="134">
        <v>4.75</v>
      </c>
      <c r="AK522" s="134">
        <v>93.0</v>
      </c>
      <c r="AL522" s="134">
        <v>225.0</v>
      </c>
      <c r="AM522" s="134">
        <v>71.1</v>
      </c>
      <c r="AN522" s="134">
        <v>3.0</v>
      </c>
      <c r="AO522" s="134"/>
      <c r="AP522" s="134"/>
      <c r="AQ522" s="134"/>
      <c r="AR522" s="134"/>
      <c r="AS522" s="130">
        <f t="shared" si="5"/>
        <v>396.85</v>
      </c>
      <c r="AT522" s="130">
        <f t="shared" si="6"/>
        <v>3718.05</v>
      </c>
    </row>
    <row r="523" ht="15.75" customHeight="1">
      <c r="A523" s="111">
        <v>44477.0</v>
      </c>
      <c r="B523" s="115" t="s">
        <v>57</v>
      </c>
      <c r="C523" s="112">
        <v>6557947.0</v>
      </c>
      <c r="D523" s="114" t="s">
        <v>143</v>
      </c>
      <c r="E523" s="115" t="s">
        <v>58</v>
      </c>
      <c r="F523" s="115"/>
      <c r="G523" s="134">
        <v>135.0</v>
      </c>
      <c r="H523" s="134"/>
      <c r="I523" s="134"/>
      <c r="J523" s="134">
        <v>26988.6</v>
      </c>
      <c r="K523" s="134">
        <v>1619.32</v>
      </c>
      <c r="L523" s="109">
        <v>0.07</v>
      </c>
      <c r="M523" s="134">
        <v>50.0</v>
      </c>
      <c r="N523" s="130">
        <f t="shared" si="1"/>
        <v>1669.32</v>
      </c>
      <c r="O523" s="135"/>
      <c r="P523" s="134">
        <v>225.0</v>
      </c>
      <c r="Q523" s="134"/>
      <c r="R523" s="134">
        <v>77.25</v>
      </c>
      <c r="S523" s="134">
        <v>2.0</v>
      </c>
      <c r="T523" s="134">
        <v>28.0</v>
      </c>
      <c r="U523" s="134">
        <v>32.5</v>
      </c>
      <c r="V523" s="134">
        <v>3.0</v>
      </c>
      <c r="W523" s="134">
        <v>10.6</v>
      </c>
      <c r="X523" s="134"/>
      <c r="Y523" s="130">
        <f t="shared" si="2"/>
        <v>378.35</v>
      </c>
      <c r="Z523" s="130">
        <f t="shared" si="3"/>
        <v>2182.67</v>
      </c>
      <c r="AA523" s="135"/>
      <c r="AB523" s="134"/>
      <c r="AC523" s="134">
        <v>26685.0</v>
      </c>
      <c r="AD523" s="134"/>
      <c r="AE523" s="134">
        <v>0.0</v>
      </c>
      <c r="AF523" s="134">
        <v>1651.1</v>
      </c>
      <c r="AG523" s="109">
        <v>0.0</v>
      </c>
      <c r="AH523" s="130">
        <f t="shared" si="4"/>
        <v>1651.1</v>
      </c>
      <c r="AI523" s="135"/>
      <c r="AJ523" s="134">
        <v>4.75</v>
      </c>
      <c r="AK523" s="134">
        <v>95.0</v>
      </c>
      <c r="AL523" s="134">
        <v>225.0</v>
      </c>
      <c r="AM523" s="134">
        <v>88.4</v>
      </c>
      <c r="AN523" s="134">
        <v>3.0</v>
      </c>
      <c r="AO523" s="134"/>
      <c r="AP523" s="134"/>
      <c r="AQ523" s="134"/>
      <c r="AR523" s="134"/>
      <c r="AS523" s="130">
        <f t="shared" si="5"/>
        <v>416.15</v>
      </c>
      <c r="AT523" s="130">
        <f t="shared" si="6"/>
        <v>2067.25</v>
      </c>
    </row>
    <row r="524" ht="15.75" customHeight="1">
      <c r="A524" s="111">
        <v>44477.0</v>
      </c>
      <c r="B524" s="115" t="s">
        <v>57</v>
      </c>
      <c r="C524" s="112">
        <v>6558067.0</v>
      </c>
      <c r="D524" s="114" t="s">
        <v>142</v>
      </c>
      <c r="E524" s="115" t="s">
        <v>58</v>
      </c>
      <c r="F524" s="115"/>
      <c r="G524" s="134">
        <v>85.0</v>
      </c>
      <c r="H524" s="134"/>
      <c r="I524" s="134">
        <v>82000.0</v>
      </c>
      <c r="J524" s="134">
        <v>94552.15</v>
      </c>
      <c r="K524" s="134">
        <v>5673.13</v>
      </c>
      <c r="L524" s="109">
        <v>0.07</v>
      </c>
      <c r="M524" s="134">
        <v>50.0</v>
      </c>
      <c r="N524" s="130">
        <f t="shared" si="1"/>
        <v>5723.13</v>
      </c>
      <c r="O524" s="135"/>
      <c r="P524" s="134">
        <v>225.0</v>
      </c>
      <c r="Q524" s="134"/>
      <c r="R524" s="134">
        <v>77.25</v>
      </c>
      <c r="S524" s="134"/>
      <c r="T524" s="134">
        <v>28.0</v>
      </c>
      <c r="U524" s="134">
        <v>32.5</v>
      </c>
      <c r="V524" s="134">
        <v>3.0</v>
      </c>
      <c r="W524" s="134">
        <v>10.6</v>
      </c>
      <c r="X524" s="134"/>
      <c r="Y524" s="130">
        <f t="shared" si="2"/>
        <v>376.35</v>
      </c>
      <c r="Z524" s="130">
        <f t="shared" si="3"/>
        <v>6184.48</v>
      </c>
      <c r="AA524" s="135"/>
      <c r="AB524" s="134"/>
      <c r="AC524" s="134">
        <v>94123.55</v>
      </c>
      <c r="AD524" s="134"/>
      <c r="AE524" s="134">
        <v>0.0</v>
      </c>
      <c r="AF524" s="134">
        <v>5647.41</v>
      </c>
      <c r="AG524" s="109">
        <v>0.0</v>
      </c>
      <c r="AH524" s="130">
        <f t="shared" si="4"/>
        <v>5647.41</v>
      </c>
      <c r="AI524" s="135"/>
      <c r="AJ524" s="134">
        <v>4.75</v>
      </c>
      <c r="AK524" s="134">
        <v>93.0</v>
      </c>
      <c r="AL524" s="134">
        <v>225.0</v>
      </c>
      <c r="AM524" s="134">
        <v>71.1</v>
      </c>
      <c r="AN524" s="134">
        <v>3.0</v>
      </c>
      <c r="AO524" s="134"/>
      <c r="AP524" s="134"/>
      <c r="AQ524" s="134"/>
      <c r="AR524" s="134"/>
      <c r="AS524" s="130">
        <f t="shared" si="5"/>
        <v>396.85</v>
      </c>
      <c r="AT524" s="130">
        <f t="shared" si="6"/>
        <v>6044.26</v>
      </c>
    </row>
    <row r="525" ht="15.75" customHeight="1">
      <c r="A525" s="111">
        <v>44477.0</v>
      </c>
      <c r="B525" s="115" t="s">
        <v>57</v>
      </c>
      <c r="C525" s="112">
        <v>6561483.0</v>
      </c>
      <c r="D525" s="114" t="s">
        <v>141</v>
      </c>
      <c r="E525" s="115" t="s">
        <v>58</v>
      </c>
      <c r="F525" s="115"/>
      <c r="G525" s="134">
        <v>85.0</v>
      </c>
      <c r="H525" s="134"/>
      <c r="I525" s="134">
        <v>40000.0</v>
      </c>
      <c r="J525" s="134">
        <v>53035.6</v>
      </c>
      <c r="K525" s="134">
        <v>3182.14</v>
      </c>
      <c r="L525" s="109">
        <v>0.07</v>
      </c>
      <c r="M525" s="134">
        <v>50.0</v>
      </c>
      <c r="N525" s="130">
        <f t="shared" si="1"/>
        <v>3232.14</v>
      </c>
      <c r="O525" s="135"/>
      <c r="P525" s="134">
        <v>225.0</v>
      </c>
      <c r="Q525" s="134"/>
      <c r="R525" s="134">
        <v>85.25</v>
      </c>
      <c r="S525" s="134">
        <v>2.0</v>
      </c>
      <c r="T525" s="134">
        <v>28.0</v>
      </c>
      <c r="U525" s="134">
        <v>32.5</v>
      </c>
      <c r="V525" s="134">
        <v>3.0</v>
      </c>
      <c r="W525" s="134">
        <v>10.6</v>
      </c>
      <c r="X525" s="134"/>
      <c r="Y525" s="130">
        <f t="shared" si="2"/>
        <v>386.35</v>
      </c>
      <c r="Z525" s="130">
        <f t="shared" si="3"/>
        <v>3703.49</v>
      </c>
      <c r="AA525" s="135"/>
      <c r="AB525" s="134"/>
      <c r="AC525" s="134">
        <v>46987.0</v>
      </c>
      <c r="AD525" s="134"/>
      <c r="AE525" s="134">
        <v>0.0</v>
      </c>
      <c r="AF525" s="134">
        <v>2869.22</v>
      </c>
      <c r="AG525" s="109">
        <v>0.0</v>
      </c>
      <c r="AH525" s="130">
        <f t="shared" si="4"/>
        <v>2869.22</v>
      </c>
      <c r="AI525" s="135"/>
      <c r="AJ525" s="134">
        <v>4.75</v>
      </c>
      <c r="AK525" s="134">
        <v>93.0</v>
      </c>
      <c r="AL525" s="134">
        <v>225.0</v>
      </c>
      <c r="AM525" s="134">
        <v>71.1</v>
      </c>
      <c r="AN525" s="134">
        <v>3.0</v>
      </c>
      <c r="AO525" s="134"/>
      <c r="AP525" s="134"/>
      <c r="AQ525" s="134"/>
      <c r="AR525" s="134"/>
      <c r="AS525" s="130">
        <f t="shared" si="5"/>
        <v>396.85</v>
      </c>
      <c r="AT525" s="130">
        <f t="shared" si="6"/>
        <v>3266.07</v>
      </c>
    </row>
    <row r="526" ht="15.75" customHeight="1">
      <c r="A526" s="111">
        <v>44477.0</v>
      </c>
      <c r="B526" s="115" t="s">
        <v>57</v>
      </c>
      <c r="C526" s="112">
        <v>6332037.0</v>
      </c>
      <c r="D526" s="114" t="s">
        <v>142</v>
      </c>
      <c r="E526" s="115" t="s">
        <v>58</v>
      </c>
      <c r="F526" s="115"/>
      <c r="G526" s="134">
        <v>119.0</v>
      </c>
      <c r="H526" s="134"/>
      <c r="I526" s="134"/>
      <c r="J526" s="134">
        <v>19694.0</v>
      </c>
      <c r="K526" s="134"/>
      <c r="L526" s="109">
        <v>0.0</v>
      </c>
      <c r="M526" s="134"/>
      <c r="N526" s="130">
        <f t="shared" si="1"/>
        <v>0</v>
      </c>
      <c r="O526" s="135"/>
      <c r="P526" s="134"/>
      <c r="Q526" s="134"/>
      <c r="R526" s="134">
        <v>85.25</v>
      </c>
      <c r="S526" s="134">
        <v>2.0</v>
      </c>
      <c r="T526" s="134">
        <v>28.0</v>
      </c>
      <c r="U526" s="134">
        <v>32.5</v>
      </c>
      <c r="V526" s="134">
        <v>3.0</v>
      </c>
      <c r="W526" s="134">
        <v>10.6</v>
      </c>
      <c r="X526" s="134"/>
      <c r="Y526" s="130">
        <f t="shared" si="2"/>
        <v>161.35</v>
      </c>
      <c r="Z526" s="130">
        <f t="shared" si="3"/>
        <v>280.35</v>
      </c>
      <c r="AA526" s="135"/>
      <c r="AB526" s="134"/>
      <c r="AC526" s="134"/>
      <c r="AD526" s="134"/>
      <c r="AE526" s="134">
        <v>0.0</v>
      </c>
      <c r="AF526" s="134"/>
      <c r="AG526" s="109">
        <v>0.0</v>
      </c>
      <c r="AH526" s="130" t="str">
        <f t="shared" si="4"/>
        <v/>
      </c>
      <c r="AI526" s="135"/>
      <c r="AJ526" s="134">
        <v>4.75</v>
      </c>
      <c r="AK526" s="134">
        <v>103.0</v>
      </c>
      <c r="AL526" s="134"/>
      <c r="AM526" s="134">
        <v>88.29</v>
      </c>
      <c r="AN526" s="134">
        <v>3.0</v>
      </c>
      <c r="AO526" s="134"/>
      <c r="AP526" s="134"/>
      <c r="AQ526" s="134"/>
      <c r="AR526" s="134"/>
      <c r="AS526" s="130">
        <f t="shared" si="5"/>
        <v>199.04</v>
      </c>
      <c r="AT526" s="130">
        <f t="shared" si="6"/>
        <v>199.04</v>
      </c>
    </row>
    <row r="527" ht="15.75" customHeight="1">
      <c r="A527" s="111">
        <v>44477.0</v>
      </c>
      <c r="B527" s="115" t="s">
        <v>57</v>
      </c>
      <c r="C527" s="112">
        <v>6442529.0</v>
      </c>
      <c r="D527" s="114" t="s">
        <v>144</v>
      </c>
      <c r="E527" s="115" t="s">
        <v>58</v>
      </c>
      <c r="F527" s="115"/>
      <c r="G527" s="134">
        <v>85.0</v>
      </c>
      <c r="H527" s="134"/>
      <c r="I527" s="134">
        <v>18000.0</v>
      </c>
      <c r="J527" s="134">
        <v>7850.91</v>
      </c>
      <c r="K527" s="134">
        <v>471.06</v>
      </c>
      <c r="L527" s="109">
        <v>0.075</v>
      </c>
      <c r="M527" s="134">
        <v>75.0</v>
      </c>
      <c r="N527" s="130">
        <f t="shared" si="1"/>
        <v>546.06</v>
      </c>
      <c r="O527" s="135"/>
      <c r="P527" s="134"/>
      <c r="Q527" s="134"/>
      <c r="R527" s="134">
        <v>77.25</v>
      </c>
      <c r="S527" s="134"/>
      <c r="T527" s="134">
        <v>28.0</v>
      </c>
      <c r="U527" s="134">
        <v>14.5</v>
      </c>
      <c r="V527" s="134">
        <v>3.0</v>
      </c>
      <c r="W527" s="134">
        <v>10.6</v>
      </c>
      <c r="X527" s="134"/>
      <c r="Y527" s="130">
        <f t="shared" si="2"/>
        <v>133.35</v>
      </c>
      <c r="Z527" s="130">
        <f t="shared" si="3"/>
        <v>764.41</v>
      </c>
      <c r="AA527" s="135"/>
      <c r="AB527" s="134"/>
      <c r="AC527" s="134"/>
      <c r="AD527" s="134"/>
      <c r="AE527" s="134">
        <v>0.0</v>
      </c>
      <c r="AF527" s="134"/>
      <c r="AG527" s="109">
        <v>0.0</v>
      </c>
      <c r="AH527" s="130" t="str">
        <f t="shared" si="4"/>
        <v/>
      </c>
      <c r="AI527" s="135"/>
      <c r="AJ527" s="134">
        <v>4.75</v>
      </c>
      <c r="AK527" s="134">
        <v>72.0</v>
      </c>
      <c r="AL527" s="134"/>
      <c r="AM527" s="134">
        <v>67.35</v>
      </c>
      <c r="AN527" s="134">
        <v>3.0</v>
      </c>
      <c r="AO527" s="134"/>
      <c r="AP527" s="134"/>
      <c r="AQ527" s="134"/>
      <c r="AR527" s="134"/>
      <c r="AS527" s="130">
        <f t="shared" si="5"/>
        <v>147.1</v>
      </c>
      <c r="AT527" s="130">
        <f t="shared" si="6"/>
        <v>147.1</v>
      </c>
    </row>
    <row r="528" ht="15.75" customHeight="1">
      <c r="A528" s="111">
        <v>44477.0</v>
      </c>
      <c r="B528" s="115" t="s">
        <v>57</v>
      </c>
      <c r="C528" s="112">
        <v>6667693.0</v>
      </c>
      <c r="D528" s="114" t="s">
        <v>138</v>
      </c>
      <c r="E528" s="115" t="s">
        <v>58</v>
      </c>
      <c r="F528" s="115"/>
      <c r="G528" s="134">
        <v>145.0</v>
      </c>
      <c r="H528" s="134"/>
      <c r="I528" s="134"/>
      <c r="J528" s="134">
        <v>6395.0</v>
      </c>
      <c r="K528" s="134">
        <v>383.7</v>
      </c>
      <c r="L528" s="109">
        <v>0.07</v>
      </c>
      <c r="M528" s="134">
        <v>50.0</v>
      </c>
      <c r="N528" s="130">
        <f t="shared" si="1"/>
        <v>433.7</v>
      </c>
      <c r="O528" s="135"/>
      <c r="P528" s="134">
        <v>225.0</v>
      </c>
      <c r="Q528" s="134"/>
      <c r="R528" s="134">
        <v>85.25</v>
      </c>
      <c r="S528" s="134"/>
      <c r="T528" s="134">
        <v>28.0</v>
      </c>
      <c r="U528" s="134">
        <v>32.5</v>
      </c>
      <c r="V528" s="134">
        <v>3.0</v>
      </c>
      <c r="W528" s="134">
        <v>10.6</v>
      </c>
      <c r="X528" s="134"/>
      <c r="Y528" s="130">
        <f t="shared" si="2"/>
        <v>384.35</v>
      </c>
      <c r="Z528" s="130">
        <f t="shared" si="3"/>
        <v>963.05</v>
      </c>
      <c r="AA528" s="135"/>
      <c r="AB528" s="134"/>
      <c r="AC528" s="134">
        <v>6250.0</v>
      </c>
      <c r="AD528" s="134"/>
      <c r="AE528" s="134">
        <v>0.0</v>
      </c>
      <c r="AF528" s="134">
        <v>425.0</v>
      </c>
      <c r="AG528" s="109">
        <v>0.0</v>
      </c>
      <c r="AH528" s="130">
        <f t="shared" si="4"/>
        <v>425</v>
      </c>
      <c r="AI528" s="135"/>
      <c r="AJ528" s="134">
        <v>4.75</v>
      </c>
      <c r="AK528" s="134">
        <v>73.0</v>
      </c>
      <c r="AL528" s="134">
        <v>225.0</v>
      </c>
      <c r="AM528" s="134">
        <v>71.1</v>
      </c>
      <c r="AN528" s="134">
        <v>3.0</v>
      </c>
      <c r="AO528" s="134"/>
      <c r="AP528" s="134"/>
      <c r="AQ528" s="134"/>
      <c r="AR528" s="134"/>
      <c r="AS528" s="130">
        <f t="shared" si="5"/>
        <v>376.85</v>
      </c>
      <c r="AT528" s="130">
        <f t="shared" si="6"/>
        <v>801.85</v>
      </c>
    </row>
    <row r="529" ht="15.75" customHeight="1">
      <c r="A529" s="111">
        <v>44477.0</v>
      </c>
      <c r="B529" s="115" t="s">
        <v>57</v>
      </c>
      <c r="C529" s="112">
        <v>6226169.0</v>
      </c>
      <c r="D529" s="114" t="s">
        <v>142</v>
      </c>
      <c r="E529" s="115" t="s">
        <v>58</v>
      </c>
      <c r="F529" s="115"/>
      <c r="G529" s="134">
        <v>50.0</v>
      </c>
      <c r="H529" s="134"/>
      <c r="I529" s="134"/>
      <c r="J529" s="134">
        <v>49919.0</v>
      </c>
      <c r="K529" s="134"/>
      <c r="L529" s="109">
        <v>0.0</v>
      </c>
      <c r="M529" s="134"/>
      <c r="N529" s="130">
        <f t="shared" si="1"/>
        <v>0</v>
      </c>
      <c r="O529" s="135"/>
      <c r="P529" s="134"/>
      <c r="Q529" s="134"/>
      <c r="R529" s="134">
        <v>77.25</v>
      </c>
      <c r="S529" s="134">
        <v>2.0</v>
      </c>
      <c r="T529" s="134">
        <v>28.0</v>
      </c>
      <c r="U529" s="134">
        <v>32.5</v>
      </c>
      <c r="V529" s="134">
        <v>3.0</v>
      </c>
      <c r="W529" s="134">
        <v>10.6</v>
      </c>
      <c r="X529" s="134"/>
      <c r="Y529" s="130">
        <f t="shared" si="2"/>
        <v>153.35</v>
      </c>
      <c r="Z529" s="130">
        <f t="shared" si="3"/>
        <v>203.35</v>
      </c>
      <c r="AA529" s="135"/>
      <c r="AB529" s="134"/>
      <c r="AC529" s="134"/>
      <c r="AD529" s="134"/>
      <c r="AE529" s="134">
        <v>0.0</v>
      </c>
      <c r="AF529" s="134"/>
      <c r="AG529" s="109">
        <v>0.0</v>
      </c>
      <c r="AH529" s="130" t="str">
        <f t="shared" si="4"/>
        <v/>
      </c>
      <c r="AI529" s="135"/>
      <c r="AJ529" s="134">
        <v>4.75</v>
      </c>
      <c r="AK529" s="134">
        <v>95.0</v>
      </c>
      <c r="AL529" s="134"/>
      <c r="AM529" s="134">
        <v>71.1</v>
      </c>
      <c r="AN529" s="134">
        <v>3.0</v>
      </c>
      <c r="AO529" s="134"/>
      <c r="AP529" s="134"/>
      <c r="AQ529" s="134"/>
      <c r="AR529" s="134"/>
      <c r="AS529" s="130">
        <f t="shared" si="5"/>
        <v>173.85</v>
      </c>
      <c r="AT529" s="130">
        <f t="shared" si="6"/>
        <v>173.85</v>
      </c>
    </row>
    <row r="530" ht="15.75" customHeight="1">
      <c r="A530" s="111">
        <v>44477.0</v>
      </c>
      <c r="B530" s="115" t="s">
        <v>57</v>
      </c>
      <c r="C530" s="112">
        <v>6295109.0</v>
      </c>
      <c r="D530" s="114" t="s">
        <v>130</v>
      </c>
      <c r="E530" s="115" t="s">
        <v>58</v>
      </c>
      <c r="F530" s="115"/>
      <c r="G530" s="134">
        <v>135.0</v>
      </c>
      <c r="H530" s="134"/>
      <c r="I530" s="134"/>
      <c r="J530" s="134">
        <v>31310.86</v>
      </c>
      <c r="K530" s="134">
        <v>1878.65</v>
      </c>
      <c r="L530" s="109">
        <v>0.065</v>
      </c>
      <c r="M530" s="134">
        <v>25.0</v>
      </c>
      <c r="N530" s="130">
        <f t="shared" si="1"/>
        <v>1903.65</v>
      </c>
      <c r="O530" s="135"/>
      <c r="P530" s="134">
        <v>225.0</v>
      </c>
      <c r="Q530" s="134"/>
      <c r="R530" s="134">
        <v>85.25</v>
      </c>
      <c r="S530" s="134">
        <v>2.0</v>
      </c>
      <c r="T530" s="134">
        <v>28.0</v>
      </c>
      <c r="U530" s="134">
        <v>32.5</v>
      </c>
      <c r="V530" s="134">
        <v>3.0</v>
      </c>
      <c r="W530" s="134">
        <v>10.6</v>
      </c>
      <c r="X530" s="134"/>
      <c r="Y530" s="130">
        <f t="shared" si="2"/>
        <v>386.35</v>
      </c>
      <c r="Z530" s="130">
        <f t="shared" si="3"/>
        <v>2425</v>
      </c>
      <c r="AA530" s="135"/>
      <c r="AB530" s="134"/>
      <c r="AC530" s="134"/>
      <c r="AD530" s="134"/>
      <c r="AE530" s="134">
        <v>33995.0</v>
      </c>
      <c r="AF530" s="134">
        <v>2064.7</v>
      </c>
      <c r="AG530" s="109">
        <v>0.0</v>
      </c>
      <c r="AH530" s="130">
        <f t="shared" si="4"/>
        <v>2064.7</v>
      </c>
      <c r="AI530" s="135"/>
      <c r="AJ530" s="134">
        <v>4.75</v>
      </c>
      <c r="AK530" s="134">
        <v>103.0</v>
      </c>
      <c r="AL530" s="134">
        <v>225.0</v>
      </c>
      <c r="AM530" s="134">
        <v>71.1</v>
      </c>
      <c r="AN530" s="134">
        <v>3.0</v>
      </c>
      <c r="AO530" s="134"/>
      <c r="AP530" s="134"/>
      <c r="AQ530" s="134"/>
      <c r="AR530" s="134"/>
      <c r="AS530" s="130">
        <f t="shared" si="5"/>
        <v>406.85</v>
      </c>
      <c r="AT530" s="130">
        <f t="shared" si="6"/>
        <v>2471.55</v>
      </c>
    </row>
    <row r="531" ht="15.75" customHeight="1">
      <c r="A531" s="111">
        <v>44477.0</v>
      </c>
      <c r="B531" s="115" t="s">
        <v>57</v>
      </c>
      <c r="C531" s="112">
        <v>6342724.0</v>
      </c>
      <c r="D531" s="114" t="s">
        <v>140</v>
      </c>
      <c r="E531" s="115" t="s">
        <v>58</v>
      </c>
      <c r="F531" s="115"/>
      <c r="G531" s="134">
        <v>135.0</v>
      </c>
      <c r="H531" s="134"/>
      <c r="I531" s="134"/>
      <c r="J531" s="134">
        <v>46990.0</v>
      </c>
      <c r="K531" s="134">
        <v>2819.4</v>
      </c>
      <c r="L531" s="109">
        <v>0.07</v>
      </c>
      <c r="M531" s="134">
        <v>50.0</v>
      </c>
      <c r="N531" s="130">
        <f t="shared" si="1"/>
        <v>2869.4</v>
      </c>
      <c r="O531" s="135"/>
      <c r="P531" s="134"/>
      <c r="Q531" s="134"/>
      <c r="R531" s="134">
        <v>85.25</v>
      </c>
      <c r="S531" s="134"/>
      <c r="T531" s="134">
        <v>28.0</v>
      </c>
      <c r="U531" s="134">
        <v>32.5</v>
      </c>
      <c r="V531" s="134">
        <v>3.0</v>
      </c>
      <c r="W531" s="134">
        <v>10.6</v>
      </c>
      <c r="X531" s="134"/>
      <c r="Y531" s="130">
        <f t="shared" si="2"/>
        <v>159.35</v>
      </c>
      <c r="Z531" s="130">
        <f t="shared" si="3"/>
        <v>3163.75</v>
      </c>
      <c r="AA531" s="135"/>
      <c r="AB531" s="134"/>
      <c r="AC531" s="134"/>
      <c r="AD531" s="134"/>
      <c r="AE531" s="134">
        <v>0.0</v>
      </c>
      <c r="AF531" s="134"/>
      <c r="AG531" s="109">
        <v>0.0</v>
      </c>
      <c r="AH531" s="130" t="str">
        <f t="shared" si="4"/>
        <v/>
      </c>
      <c r="AI531" s="135"/>
      <c r="AJ531" s="134">
        <v>4.75</v>
      </c>
      <c r="AK531" s="134">
        <v>82.0</v>
      </c>
      <c r="AL531" s="134"/>
      <c r="AM531" s="134">
        <v>123.99</v>
      </c>
      <c r="AN531" s="134">
        <v>3.0</v>
      </c>
      <c r="AO531" s="134"/>
      <c r="AP531" s="134"/>
      <c r="AQ531" s="134"/>
      <c r="AR531" s="134"/>
      <c r="AS531" s="130">
        <f t="shared" si="5"/>
        <v>213.74</v>
      </c>
      <c r="AT531" s="130">
        <f t="shared" si="6"/>
        <v>213.74</v>
      </c>
    </row>
    <row r="532" ht="15.75" customHeight="1">
      <c r="A532" s="111">
        <v>44477.0</v>
      </c>
      <c r="B532" s="115" t="s">
        <v>57</v>
      </c>
      <c r="C532" s="112">
        <v>6343282.0</v>
      </c>
      <c r="D532" s="114" t="s">
        <v>139</v>
      </c>
      <c r="E532" s="115" t="s">
        <v>59</v>
      </c>
      <c r="F532" s="115"/>
      <c r="G532" s="134">
        <v>135.0</v>
      </c>
      <c r="H532" s="134"/>
      <c r="I532" s="134"/>
      <c r="J532" s="134">
        <v>20990.0</v>
      </c>
      <c r="K532" s="134">
        <v>1259.4</v>
      </c>
      <c r="L532" s="109">
        <v>0.07</v>
      </c>
      <c r="M532" s="134">
        <v>50.0</v>
      </c>
      <c r="N532" s="130">
        <f t="shared" si="1"/>
        <v>1309.4</v>
      </c>
      <c r="O532" s="135"/>
      <c r="P532" s="134">
        <v>225.0</v>
      </c>
      <c r="Q532" s="134"/>
      <c r="R532" s="134">
        <v>85.25</v>
      </c>
      <c r="S532" s="134">
        <v>2.0</v>
      </c>
      <c r="T532" s="134">
        <v>28.0</v>
      </c>
      <c r="U532" s="134">
        <v>32.5</v>
      </c>
      <c r="V532" s="134">
        <v>3.0</v>
      </c>
      <c r="W532" s="134">
        <v>10.6</v>
      </c>
      <c r="X532" s="134"/>
      <c r="Y532" s="130">
        <f t="shared" si="2"/>
        <v>386.35</v>
      </c>
      <c r="Z532" s="130">
        <f t="shared" si="3"/>
        <v>1830.75</v>
      </c>
      <c r="AA532" s="135"/>
      <c r="AB532" s="134"/>
      <c r="AC532" s="134">
        <v>20990.0</v>
      </c>
      <c r="AD532" s="134"/>
      <c r="AE532" s="134">
        <v>0.0</v>
      </c>
      <c r="AF532" s="134">
        <v>1309.4</v>
      </c>
      <c r="AG532" s="109">
        <v>0.0</v>
      </c>
      <c r="AH532" s="130">
        <f t="shared" si="4"/>
        <v>1309.4</v>
      </c>
      <c r="AI532" s="135"/>
      <c r="AJ532" s="134">
        <v>4.75</v>
      </c>
      <c r="AK532" s="134">
        <v>103.0</v>
      </c>
      <c r="AL532" s="134">
        <v>225.0</v>
      </c>
      <c r="AM532" s="134">
        <v>103.6</v>
      </c>
      <c r="AN532" s="134">
        <v>3.0</v>
      </c>
      <c r="AO532" s="134"/>
      <c r="AP532" s="134"/>
      <c r="AQ532" s="134"/>
      <c r="AR532" s="134"/>
      <c r="AS532" s="130">
        <f t="shared" si="5"/>
        <v>439.35</v>
      </c>
      <c r="AT532" s="130">
        <f t="shared" si="6"/>
        <v>1748.75</v>
      </c>
    </row>
    <row r="533" ht="15.75" customHeight="1">
      <c r="A533" s="111">
        <v>44477.0</v>
      </c>
      <c r="B533" s="115" t="s">
        <v>57</v>
      </c>
      <c r="C533" s="112">
        <v>6358898.0</v>
      </c>
      <c r="D533" s="114" t="s">
        <v>139</v>
      </c>
      <c r="E533" s="115" t="s">
        <v>59</v>
      </c>
      <c r="F533" s="115"/>
      <c r="G533" s="134">
        <v>135.0</v>
      </c>
      <c r="H533" s="134"/>
      <c r="I533" s="134">
        <v>21730.0</v>
      </c>
      <c r="J533" s="134">
        <v>9260.0</v>
      </c>
      <c r="K533" s="134">
        <v>555.6</v>
      </c>
      <c r="L533" s="109">
        <v>0.07</v>
      </c>
      <c r="M533" s="134">
        <v>50.0</v>
      </c>
      <c r="N533" s="130">
        <f t="shared" si="1"/>
        <v>605.6</v>
      </c>
      <c r="O533" s="135"/>
      <c r="P533" s="134">
        <v>225.0</v>
      </c>
      <c r="Q533" s="134"/>
      <c r="R533" s="134">
        <v>85.25</v>
      </c>
      <c r="S533" s="134">
        <v>2.0</v>
      </c>
      <c r="T533" s="134">
        <v>28.0</v>
      </c>
      <c r="U533" s="134">
        <v>32.5</v>
      </c>
      <c r="V533" s="134">
        <v>3.0</v>
      </c>
      <c r="W533" s="134">
        <v>10.6</v>
      </c>
      <c r="X533" s="134"/>
      <c r="Y533" s="130">
        <f t="shared" si="2"/>
        <v>386.35</v>
      </c>
      <c r="Z533" s="130">
        <f t="shared" si="3"/>
        <v>1126.95</v>
      </c>
      <c r="AA533" s="135"/>
      <c r="AB533" s="134"/>
      <c r="AC533" s="134">
        <v>9260.0</v>
      </c>
      <c r="AD533" s="134"/>
      <c r="AE533" s="134">
        <v>0.0</v>
      </c>
      <c r="AF533" s="134">
        <v>605.6</v>
      </c>
      <c r="AG533" s="109">
        <v>0.0</v>
      </c>
      <c r="AH533" s="130">
        <f t="shared" si="4"/>
        <v>605.6</v>
      </c>
      <c r="AI533" s="135"/>
      <c r="AJ533" s="134">
        <v>4.75</v>
      </c>
      <c r="AK533" s="134">
        <v>103.0</v>
      </c>
      <c r="AL533" s="134">
        <v>225.0</v>
      </c>
      <c r="AM533" s="134">
        <v>71.1</v>
      </c>
      <c r="AN533" s="134">
        <v>3.0</v>
      </c>
      <c r="AO533" s="134"/>
      <c r="AP533" s="134"/>
      <c r="AQ533" s="134"/>
      <c r="AR533" s="134"/>
      <c r="AS533" s="130">
        <f t="shared" si="5"/>
        <v>406.85</v>
      </c>
      <c r="AT533" s="130">
        <f t="shared" si="6"/>
        <v>1012.45</v>
      </c>
    </row>
    <row r="534" ht="15.75" customHeight="1">
      <c r="A534" s="111">
        <v>44477.0</v>
      </c>
      <c r="B534" s="115" t="s">
        <v>57</v>
      </c>
      <c r="C534" s="112">
        <v>6360907.0</v>
      </c>
      <c r="D534" s="114" t="s">
        <v>127</v>
      </c>
      <c r="E534" s="115" t="s">
        <v>58</v>
      </c>
      <c r="F534" s="115"/>
      <c r="G534" s="134">
        <v>119.0</v>
      </c>
      <c r="H534" s="134"/>
      <c r="I534" s="134"/>
      <c r="J534" s="134">
        <v>35646.0</v>
      </c>
      <c r="K534" s="134"/>
      <c r="L534" s="109">
        <v>0.0</v>
      </c>
      <c r="M534" s="134"/>
      <c r="N534" s="130">
        <f t="shared" si="1"/>
        <v>0</v>
      </c>
      <c r="O534" s="135"/>
      <c r="P534" s="134"/>
      <c r="Q534" s="134"/>
      <c r="R534" s="134">
        <v>77.25</v>
      </c>
      <c r="S534" s="134">
        <v>2.0</v>
      </c>
      <c r="T534" s="134">
        <v>28.0</v>
      </c>
      <c r="U534" s="134">
        <v>32.5</v>
      </c>
      <c r="V534" s="134">
        <v>3.0</v>
      </c>
      <c r="W534" s="134">
        <v>10.6</v>
      </c>
      <c r="X534" s="134"/>
      <c r="Y534" s="130">
        <f t="shared" si="2"/>
        <v>153.35</v>
      </c>
      <c r="Z534" s="130">
        <f t="shared" si="3"/>
        <v>272.35</v>
      </c>
      <c r="AA534" s="135"/>
      <c r="AB534" s="134"/>
      <c r="AC534" s="134"/>
      <c r="AD534" s="134"/>
      <c r="AE534" s="134">
        <v>0.0</v>
      </c>
      <c r="AF534" s="134"/>
      <c r="AG534" s="109">
        <v>0.0</v>
      </c>
      <c r="AH534" s="130" t="str">
        <f t="shared" si="4"/>
        <v/>
      </c>
      <c r="AI534" s="135"/>
      <c r="AJ534" s="134">
        <v>4.75</v>
      </c>
      <c r="AK534" s="134">
        <v>95.0</v>
      </c>
      <c r="AL534" s="134"/>
      <c r="AM534" s="134">
        <v>71.1</v>
      </c>
      <c r="AN534" s="134">
        <v>3.0</v>
      </c>
      <c r="AO534" s="134"/>
      <c r="AP534" s="134"/>
      <c r="AQ534" s="134"/>
      <c r="AR534" s="134"/>
      <c r="AS534" s="130">
        <f t="shared" si="5"/>
        <v>173.85</v>
      </c>
      <c r="AT534" s="130">
        <f t="shared" si="6"/>
        <v>173.85</v>
      </c>
    </row>
    <row r="535" ht="15.75" customHeight="1">
      <c r="A535" s="111">
        <v>44477.0</v>
      </c>
      <c r="B535" s="115" t="s">
        <v>57</v>
      </c>
      <c r="C535" s="112">
        <v>6400614.0</v>
      </c>
      <c r="D535" s="114" t="s">
        <v>143</v>
      </c>
      <c r="E535" s="115" t="s">
        <v>58</v>
      </c>
      <c r="F535" s="115"/>
      <c r="G535" s="134">
        <v>135.0</v>
      </c>
      <c r="H535" s="134"/>
      <c r="I535" s="134"/>
      <c r="J535" s="134">
        <v>62187.6</v>
      </c>
      <c r="K535" s="134">
        <v>3731.26</v>
      </c>
      <c r="L535" s="109">
        <v>0.06</v>
      </c>
      <c r="M535" s="134"/>
      <c r="N535" s="130">
        <f t="shared" si="1"/>
        <v>3731.26</v>
      </c>
      <c r="O535" s="135"/>
      <c r="P535" s="134">
        <v>225.0</v>
      </c>
      <c r="Q535" s="134"/>
      <c r="R535" s="134">
        <v>77.25</v>
      </c>
      <c r="S535" s="134">
        <v>2.0</v>
      </c>
      <c r="T535" s="134">
        <v>28.0</v>
      </c>
      <c r="U535" s="134">
        <v>32.5</v>
      </c>
      <c r="V535" s="134">
        <v>3.0</v>
      </c>
      <c r="W535" s="134">
        <v>10.6</v>
      </c>
      <c r="X535" s="134"/>
      <c r="Y535" s="130">
        <f t="shared" si="2"/>
        <v>378.35</v>
      </c>
      <c r="Z535" s="130">
        <f t="shared" si="3"/>
        <v>4244.61</v>
      </c>
      <c r="AA535" s="135"/>
      <c r="AB535" s="134"/>
      <c r="AC535" s="134">
        <v>60025.0</v>
      </c>
      <c r="AD535" s="134"/>
      <c r="AE535" s="134">
        <v>0.0</v>
      </c>
      <c r="AF535" s="134">
        <v>3601.5</v>
      </c>
      <c r="AG535" s="109">
        <v>0.0</v>
      </c>
      <c r="AH535" s="130">
        <f t="shared" si="4"/>
        <v>3601.5</v>
      </c>
      <c r="AI535" s="135"/>
      <c r="AJ535" s="134">
        <v>4.75</v>
      </c>
      <c r="AK535" s="134">
        <v>95.0</v>
      </c>
      <c r="AL535" s="134">
        <v>225.0</v>
      </c>
      <c r="AM535" s="134">
        <v>71.1</v>
      </c>
      <c r="AN535" s="134">
        <v>3.0</v>
      </c>
      <c r="AO535" s="134"/>
      <c r="AP535" s="134"/>
      <c r="AQ535" s="134"/>
      <c r="AR535" s="134"/>
      <c r="AS535" s="130">
        <f t="shared" si="5"/>
        <v>398.85</v>
      </c>
      <c r="AT535" s="130">
        <f t="shared" si="6"/>
        <v>4000.35</v>
      </c>
    </row>
    <row r="536" ht="15.75" customHeight="1">
      <c r="A536" s="111">
        <v>44477.0</v>
      </c>
      <c r="B536" s="115" t="s">
        <v>57</v>
      </c>
      <c r="C536" s="112">
        <v>6446140.0</v>
      </c>
      <c r="D536" s="114" t="s">
        <v>143</v>
      </c>
      <c r="E536" s="115" t="s">
        <v>58</v>
      </c>
      <c r="F536" s="115"/>
      <c r="G536" s="134">
        <v>119.0</v>
      </c>
      <c r="H536" s="134"/>
      <c r="I536" s="134"/>
      <c r="J536" s="134">
        <v>38429.0</v>
      </c>
      <c r="K536" s="134"/>
      <c r="L536" s="109">
        <v>0.0</v>
      </c>
      <c r="M536" s="134"/>
      <c r="N536" s="130">
        <f t="shared" si="1"/>
        <v>0</v>
      </c>
      <c r="O536" s="135"/>
      <c r="P536" s="134"/>
      <c r="Q536" s="134"/>
      <c r="R536" s="134">
        <v>85.25</v>
      </c>
      <c r="S536" s="134">
        <v>2.0</v>
      </c>
      <c r="T536" s="134">
        <v>28.0</v>
      </c>
      <c r="U536" s="134">
        <v>32.5</v>
      </c>
      <c r="V536" s="134">
        <v>3.0</v>
      </c>
      <c r="W536" s="134">
        <v>10.6</v>
      </c>
      <c r="X536" s="134"/>
      <c r="Y536" s="130">
        <f t="shared" si="2"/>
        <v>161.35</v>
      </c>
      <c r="Z536" s="130">
        <f t="shared" si="3"/>
        <v>280.35</v>
      </c>
      <c r="AA536" s="135"/>
      <c r="AB536" s="134"/>
      <c r="AC536" s="134"/>
      <c r="AD536" s="134"/>
      <c r="AE536" s="134">
        <v>0.0</v>
      </c>
      <c r="AF536" s="134"/>
      <c r="AG536" s="109">
        <v>0.0</v>
      </c>
      <c r="AH536" s="130" t="str">
        <f t="shared" si="4"/>
        <v/>
      </c>
      <c r="AI536" s="135"/>
      <c r="AJ536" s="134">
        <v>4.75</v>
      </c>
      <c r="AK536" s="134">
        <v>103.0</v>
      </c>
      <c r="AL536" s="134"/>
      <c r="AM536" s="134">
        <v>66.35</v>
      </c>
      <c r="AN536" s="134">
        <v>3.0</v>
      </c>
      <c r="AO536" s="134"/>
      <c r="AP536" s="134"/>
      <c r="AQ536" s="134"/>
      <c r="AR536" s="134"/>
      <c r="AS536" s="130">
        <f t="shared" si="5"/>
        <v>177.1</v>
      </c>
      <c r="AT536" s="130">
        <f t="shared" si="6"/>
        <v>177.1</v>
      </c>
    </row>
    <row r="537" ht="15.75" customHeight="1">
      <c r="A537" s="111">
        <v>44477.0</v>
      </c>
      <c r="B537" s="115" t="s">
        <v>57</v>
      </c>
      <c r="C537" s="112">
        <v>6448279.0</v>
      </c>
      <c r="D537" s="114" t="s">
        <v>139</v>
      </c>
      <c r="E537" s="115" t="s">
        <v>58</v>
      </c>
      <c r="F537" s="115"/>
      <c r="G537" s="134">
        <v>135.0</v>
      </c>
      <c r="H537" s="134"/>
      <c r="I537" s="134">
        <v>70000.0</v>
      </c>
      <c r="J537" s="134"/>
      <c r="K537" s="134"/>
      <c r="L537" s="109">
        <v>0.0</v>
      </c>
      <c r="M537" s="134"/>
      <c r="N537" s="130">
        <f t="shared" si="1"/>
        <v>0</v>
      </c>
      <c r="O537" s="135"/>
      <c r="P537" s="134"/>
      <c r="Q537" s="134"/>
      <c r="R537" s="134">
        <v>77.25</v>
      </c>
      <c r="S537" s="134"/>
      <c r="T537" s="134">
        <v>28.0</v>
      </c>
      <c r="U537" s="134">
        <v>118.0</v>
      </c>
      <c r="V537" s="134">
        <v>3.0</v>
      </c>
      <c r="W537" s="134">
        <v>10.6</v>
      </c>
      <c r="X537" s="134"/>
      <c r="Y537" s="130">
        <f t="shared" si="2"/>
        <v>236.85</v>
      </c>
      <c r="Z537" s="130">
        <f t="shared" si="3"/>
        <v>371.85</v>
      </c>
      <c r="AA537" s="135"/>
      <c r="AB537" s="134"/>
      <c r="AC537" s="134"/>
      <c r="AD537" s="134"/>
      <c r="AE537" s="134">
        <v>0.0</v>
      </c>
      <c r="AF537" s="134"/>
      <c r="AG537" s="109">
        <v>0.0</v>
      </c>
      <c r="AH537" s="130" t="str">
        <f t="shared" si="4"/>
        <v/>
      </c>
      <c r="AI537" s="135"/>
      <c r="AJ537" s="134">
        <v>4.75</v>
      </c>
      <c r="AK537" s="134">
        <v>93.0</v>
      </c>
      <c r="AL537" s="134"/>
      <c r="AM537" s="134">
        <v>96.27</v>
      </c>
      <c r="AN537" s="134">
        <v>3.0</v>
      </c>
      <c r="AO537" s="134"/>
      <c r="AP537" s="134"/>
      <c r="AQ537" s="134"/>
      <c r="AR537" s="134"/>
      <c r="AS537" s="130">
        <f t="shared" si="5"/>
        <v>197.02</v>
      </c>
      <c r="AT537" s="130">
        <f t="shared" si="6"/>
        <v>197.02</v>
      </c>
    </row>
    <row r="538" ht="15.75" customHeight="1">
      <c r="A538" s="111">
        <v>44477.0</v>
      </c>
      <c r="B538" s="115" t="s">
        <v>57</v>
      </c>
      <c r="C538" s="112">
        <v>6486455.0</v>
      </c>
      <c r="D538" s="114" t="s">
        <v>127</v>
      </c>
      <c r="E538" s="115" t="s">
        <v>58</v>
      </c>
      <c r="F538" s="115"/>
      <c r="G538" s="134">
        <v>125.0</v>
      </c>
      <c r="H538" s="134"/>
      <c r="I538" s="134"/>
      <c r="J538" s="134">
        <v>59825.0</v>
      </c>
      <c r="K538" s="134">
        <v>3589.5</v>
      </c>
      <c r="L538" s="109">
        <v>0.065</v>
      </c>
      <c r="M538" s="134">
        <v>25.0</v>
      </c>
      <c r="N538" s="130">
        <f t="shared" si="1"/>
        <v>3614.5</v>
      </c>
      <c r="O538" s="135"/>
      <c r="P538" s="134"/>
      <c r="Q538" s="134"/>
      <c r="R538" s="134">
        <v>77.25</v>
      </c>
      <c r="S538" s="134">
        <v>2.0</v>
      </c>
      <c r="T538" s="134">
        <v>28.0</v>
      </c>
      <c r="U538" s="134">
        <v>87.75</v>
      </c>
      <c r="V538" s="134">
        <v>3.0</v>
      </c>
      <c r="W538" s="134">
        <v>10.6</v>
      </c>
      <c r="X538" s="134"/>
      <c r="Y538" s="130">
        <f t="shared" si="2"/>
        <v>208.6</v>
      </c>
      <c r="Z538" s="130">
        <f t="shared" si="3"/>
        <v>3948.1</v>
      </c>
      <c r="AA538" s="135"/>
      <c r="AB538" s="134"/>
      <c r="AC538" s="134">
        <v>58200.0</v>
      </c>
      <c r="AD538" s="134"/>
      <c r="AE538" s="134">
        <v>0.0</v>
      </c>
      <c r="AF538" s="134">
        <v>3517.0</v>
      </c>
      <c r="AG538" s="109">
        <v>0.0</v>
      </c>
      <c r="AH538" s="130">
        <f t="shared" si="4"/>
        <v>3517</v>
      </c>
      <c r="AI538" s="135"/>
      <c r="AJ538" s="134">
        <v>4.75</v>
      </c>
      <c r="AK538" s="134">
        <v>95.0</v>
      </c>
      <c r="AL538" s="134">
        <v>225.0</v>
      </c>
      <c r="AM538" s="134">
        <v>71.1</v>
      </c>
      <c r="AN538" s="134">
        <v>3.0</v>
      </c>
      <c r="AO538" s="134"/>
      <c r="AP538" s="134"/>
      <c r="AQ538" s="134"/>
      <c r="AR538" s="134"/>
      <c r="AS538" s="130">
        <f t="shared" si="5"/>
        <v>398.85</v>
      </c>
      <c r="AT538" s="130">
        <f t="shared" si="6"/>
        <v>3915.85</v>
      </c>
    </row>
    <row r="539" ht="15.75" customHeight="1">
      <c r="A539" s="111">
        <v>44477.0</v>
      </c>
      <c r="B539" s="115" t="s">
        <v>57</v>
      </c>
      <c r="C539" s="112">
        <v>6490794.0</v>
      </c>
      <c r="D539" s="114" t="s">
        <v>141</v>
      </c>
      <c r="E539" s="115" t="s">
        <v>58</v>
      </c>
      <c r="F539" s="115"/>
      <c r="G539" s="134">
        <v>135.0</v>
      </c>
      <c r="H539" s="134"/>
      <c r="I539" s="134">
        <v>137000.0</v>
      </c>
      <c r="J539" s="134">
        <v>139171.0</v>
      </c>
      <c r="K539" s="134">
        <v>8350.26</v>
      </c>
      <c r="L539" s="109">
        <v>0.07</v>
      </c>
      <c r="M539" s="134">
        <v>50.0</v>
      </c>
      <c r="N539" s="130">
        <f t="shared" si="1"/>
        <v>8400.26</v>
      </c>
      <c r="O539" s="135"/>
      <c r="P539" s="134"/>
      <c r="Q539" s="134"/>
      <c r="R539" s="134">
        <v>77.25</v>
      </c>
      <c r="S539" s="134">
        <v>2.0</v>
      </c>
      <c r="T539" s="134"/>
      <c r="U539" s="134"/>
      <c r="V539" s="134">
        <v>3.0</v>
      </c>
      <c r="W539" s="134">
        <v>10.6</v>
      </c>
      <c r="X539" s="134">
        <v>7.35</v>
      </c>
      <c r="Y539" s="130">
        <f t="shared" si="2"/>
        <v>100.2</v>
      </c>
      <c r="Z539" s="130">
        <f t="shared" si="3"/>
        <v>8635.46</v>
      </c>
      <c r="AA539" s="135"/>
      <c r="AB539" s="134"/>
      <c r="AC539" s="134">
        <v>138870.0</v>
      </c>
      <c r="AD539" s="134"/>
      <c r="AE539" s="134">
        <v>0.0</v>
      </c>
      <c r="AF539" s="134">
        <v>8382.2</v>
      </c>
      <c r="AG539" s="109">
        <v>0.0</v>
      </c>
      <c r="AH539" s="130">
        <f t="shared" si="4"/>
        <v>8382.2</v>
      </c>
      <c r="AI539" s="135"/>
      <c r="AJ539" s="134">
        <v>4.75</v>
      </c>
      <c r="AK539" s="134">
        <v>95.0</v>
      </c>
      <c r="AL539" s="134">
        <v>225.0</v>
      </c>
      <c r="AM539" s="134">
        <v>6.1</v>
      </c>
      <c r="AN539" s="134">
        <v>3.0</v>
      </c>
      <c r="AO539" s="134"/>
      <c r="AP539" s="134"/>
      <c r="AQ539" s="134"/>
      <c r="AR539" s="134"/>
      <c r="AS539" s="130">
        <f t="shared" si="5"/>
        <v>333.85</v>
      </c>
      <c r="AT539" s="130">
        <f t="shared" si="6"/>
        <v>8716.05</v>
      </c>
    </row>
    <row r="540" ht="15.75" customHeight="1">
      <c r="A540" s="111">
        <v>44477.0</v>
      </c>
      <c r="B540" s="115" t="s">
        <v>57</v>
      </c>
      <c r="C540" s="112">
        <v>6520303.0</v>
      </c>
      <c r="D540" s="114" t="s">
        <v>139</v>
      </c>
      <c r="E540" s="115" t="s">
        <v>58</v>
      </c>
      <c r="F540" s="115"/>
      <c r="G540" s="134">
        <v>135.0</v>
      </c>
      <c r="H540" s="134"/>
      <c r="I540" s="134"/>
      <c r="J540" s="134">
        <v>53467.0</v>
      </c>
      <c r="K540" s="134">
        <v>3208.02</v>
      </c>
      <c r="L540" s="109">
        <v>0.075</v>
      </c>
      <c r="M540" s="134">
        <v>75.0</v>
      </c>
      <c r="N540" s="130">
        <f t="shared" si="1"/>
        <v>3283.02</v>
      </c>
      <c r="O540" s="135"/>
      <c r="P540" s="134"/>
      <c r="Q540" s="134"/>
      <c r="R540" s="134">
        <v>77.25</v>
      </c>
      <c r="S540" s="134"/>
      <c r="T540" s="134">
        <v>28.0</v>
      </c>
      <c r="U540" s="134">
        <v>118.0</v>
      </c>
      <c r="V540" s="134">
        <v>3.0</v>
      </c>
      <c r="W540" s="134">
        <v>10.6</v>
      </c>
      <c r="X540" s="134"/>
      <c r="Y540" s="130">
        <f t="shared" si="2"/>
        <v>236.85</v>
      </c>
      <c r="Z540" s="130">
        <f t="shared" si="3"/>
        <v>3654.87</v>
      </c>
      <c r="AA540" s="135"/>
      <c r="AB540" s="134"/>
      <c r="AC540" s="134">
        <v>52982.0</v>
      </c>
      <c r="AD540" s="134"/>
      <c r="AE540" s="134">
        <v>0.0</v>
      </c>
      <c r="AF540" s="134">
        <v>3228.92</v>
      </c>
      <c r="AG540" s="109">
        <v>0.0</v>
      </c>
      <c r="AH540" s="130">
        <f t="shared" si="4"/>
        <v>3228.92</v>
      </c>
      <c r="AI540" s="135"/>
      <c r="AJ540" s="134">
        <v>8.25</v>
      </c>
      <c r="AK540" s="134">
        <v>99.5</v>
      </c>
      <c r="AL540" s="134">
        <v>225.0</v>
      </c>
      <c r="AM540" s="134">
        <v>71.1</v>
      </c>
      <c r="AN540" s="134">
        <v>3.0</v>
      </c>
      <c r="AO540" s="134"/>
      <c r="AP540" s="134"/>
      <c r="AQ540" s="134"/>
      <c r="AR540" s="134"/>
      <c r="AS540" s="130">
        <f t="shared" si="5"/>
        <v>406.85</v>
      </c>
      <c r="AT540" s="130">
        <f t="shared" si="6"/>
        <v>3635.77</v>
      </c>
    </row>
    <row r="541" ht="15.75" customHeight="1">
      <c r="A541" s="111">
        <v>44477.0</v>
      </c>
      <c r="B541" s="115" t="s">
        <v>57</v>
      </c>
      <c r="C541" s="112">
        <v>6644240.0</v>
      </c>
      <c r="D541" s="114" t="s">
        <v>139</v>
      </c>
      <c r="E541" s="115" t="s">
        <v>59</v>
      </c>
      <c r="F541" s="115"/>
      <c r="G541" s="134">
        <v>135.0</v>
      </c>
      <c r="H541" s="134"/>
      <c r="I541" s="134">
        <v>23935.0</v>
      </c>
      <c r="J541" s="134">
        <v>16655.0</v>
      </c>
      <c r="K541" s="134">
        <v>999.3</v>
      </c>
      <c r="L541" s="109">
        <v>0.07</v>
      </c>
      <c r="M541" s="134">
        <v>50.0</v>
      </c>
      <c r="N541" s="130">
        <f t="shared" si="1"/>
        <v>1049.3</v>
      </c>
      <c r="O541" s="135"/>
      <c r="P541" s="134"/>
      <c r="Q541" s="134"/>
      <c r="R541" s="134">
        <v>85.25</v>
      </c>
      <c r="S541" s="134">
        <v>2.0</v>
      </c>
      <c r="T541" s="134"/>
      <c r="U541" s="134"/>
      <c r="V541" s="134">
        <v>3.0</v>
      </c>
      <c r="W541" s="134">
        <v>10.6</v>
      </c>
      <c r="X541" s="134">
        <v>7.35</v>
      </c>
      <c r="Y541" s="130">
        <f t="shared" si="2"/>
        <v>108.2</v>
      </c>
      <c r="Z541" s="130">
        <f t="shared" si="3"/>
        <v>1292.5</v>
      </c>
      <c r="AA541" s="135"/>
      <c r="AB541" s="134"/>
      <c r="AC541" s="134">
        <v>16655.0</v>
      </c>
      <c r="AD541" s="134"/>
      <c r="AE541" s="134">
        <v>0.0</v>
      </c>
      <c r="AF541" s="134">
        <v>1049.3</v>
      </c>
      <c r="AG541" s="109">
        <v>0.0</v>
      </c>
      <c r="AH541" s="130">
        <f t="shared" si="4"/>
        <v>1049.3</v>
      </c>
      <c r="AI541" s="135"/>
      <c r="AJ541" s="134">
        <v>4.75</v>
      </c>
      <c r="AK541" s="134">
        <v>103.0</v>
      </c>
      <c r="AL541" s="134"/>
      <c r="AM541" s="134">
        <v>1.6</v>
      </c>
      <c r="AN541" s="134">
        <v>3.0</v>
      </c>
      <c r="AO541" s="134"/>
      <c r="AP541" s="134"/>
      <c r="AQ541" s="134"/>
      <c r="AR541" s="134"/>
      <c r="AS541" s="130">
        <f t="shared" si="5"/>
        <v>112.35</v>
      </c>
      <c r="AT541" s="130">
        <f t="shared" si="6"/>
        <v>1161.65</v>
      </c>
    </row>
    <row r="542" ht="15.75" customHeight="1">
      <c r="A542" s="111">
        <v>44477.0</v>
      </c>
      <c r="B542" s="115" t="s">
        <v>57</v>
      </c>
      <c r="C542" s="112">
        <v>6676007.0</v>
      </c>
      <c r="D542" s="114" t="s">
        <v>145</v>
      </c>
      <c r="E542" s="115" t="s">
        <v>58</v>
      </c>
      <c r="F542" s="115"/>
      <c r="G542" s="134">
        <v>145.0</v>
      </c>
      <c r="H542" s="134"/>
      <c r="I542" s="134"/>
      <c r="J542" s="134">
        <v>33903.0</v>
      </c>
      <c r="K542" s="134">
        <v>2034.18</v>
      </c>
      <c r="L542" s="109">
        <v>0.07</v>
      </c>
      <c r="M542" s="134">
        <v>50.0</v>
      </c>
      <c r="N542" s="130">
        <f t="shared" si="1"/>
        <v>2084.18</v>
      </c>
      <c r="O542" s="135"/>
      <c r="P542" s="134">
        <v>225.0</v>
      </c>
      <c r="Q542" s="134"/>
      <c r="R542" s="134">
        <v>77.25</v>
      </c>
      <c r="S542" s="134">
        <v>2.0</v>
      </c>
      <c r="T542" s="134">
        <v>28.0</v>
      </c>
      <c r="U542" s="134">
        <v>32.5</v>
      </c>
      <c r="V542" s="134">
        <v>3.0</v>
      </c>
      <c r="W542" s="134">
        <v>10.6</v>
      </c>
      <c r="X542" s="134"/>
      <c r="Y542" s="130">
        <f t="shared" si="2"/>
        <v>378.35</v>
      </c>
      <c r="Z542" s="130">
        <f t="shared" si="3"/>
        <v>2607.53</v>
      </c>
      <c r="AA542" s="135"/>
      <c r="AB542" s="134"/>
      <c r="AC542" s="134">
        <v>33404.0</v>
      </c>
      <c r="AD542" s="134"/>
      <c r="AE542" s="134">
        <v>0.0</v>
      </c>
      <c r="AF542" s="134">
        <v>2054.24</v>
      </c>
      <c r="AG542" s="109">
        <v>0.0</v>
      </c>
      <c r="AH542" s="130">
        <f t="shared" si="4"/>
        <v>2054.24</v>
      </c>
      <c r="AI542" s="135"/>
      <c r="AJ542" s="134">
        <v>4.75</v>
      </c>
      <c r="AK542" s="134">
        <v>95.0</v>
      </c>
      <c r="AL542" s="134">
        <v>225.0</v>
      </c>
      <c r="AM542" s="134">
        <v>94.2</v>
      </c>
      <c r="AN542" s="134">
        <v>6.0</v>
      </c>
      <c r="AO542" s="134"/>
      <c r="AP542" s="134"/>
      <c r="AQ542" s="134"/>
      <c r="AR542" s="134"/>
      <c r="AS542" s="130">
        <f t="shared" si="5"/>
        <v>424.95</v>
      </c>
      <c r="AT542" s="130">
        <f t="shared" si="6"/>
        <v>2479.19</v>
      </c>
    </row>
    <row r="543" ht="15.75" customHeight="1">
      <c r="A543" s="111">
        <v>44477.0</v>
      </c>
      <c r="B543" s="115" t="s">
        <v>57</v>
      </c>
      <c r="C543" s="112">
        <v>6750606.0</v>
      </c>
      <c r="D543" s="114" t="s">
        <v>141</v>
      </c>
      <c r="E543" s="115" t="s">
        <v>58</v>
      </c>
      <c r="F543" s="115"/>
      <c r="G543" s="134">
        <v>135.0</v>
      </c>
      <c r="H543" s="134"/>
      <c r="I543" s="134"/>
      <c r="J543" s="134">
        <v>23061.0</v>
      </c>
      <c r="K543" s="134">
        <v>1383.66</v>
      </c>
      <c r="L543" s="109">
        <v>0.07</v>
      </c>
      <c r="M543" s="134">
        <v>50.0</v>
      </c>
      <c r="N543" s="130">
        <f t="shared" si="1"/>
        <v>1433.66</v>
      </c>
      <c r="O543" s="135"/>
      <c r="P543" s="134">
        <v>225.0</v>
      </c>
      <c r="Q543" s="134"/>
      <c r="R543" s="134">
        <v>85.25</v>
      </c>
      <c r="S543" s="134">
        <v>2.0</v>
      </c>
      <c r="T543" s="134">
        <v>28.0</v>
      </c>
      <c r="U543" s="134">
        <v>32.5</v>
      </c>
      <c r="V543" s="134">
        <v>3.0</v>
      </c>
      <c r="W543" s="134">
        <v>10.6</v>
      </c>
      <c r="X543" s="134"/>
      <c r="Y543" s="130">
        <f t="shared" si="2"/>
        <v>386.35</v>
      </c>
      <c r="Z543" s="130">
        <f t="shared" si="3"/>
        <v>1955.01</v>
      </c>
      <c r="AA543" s="135"/>
      <c r="AB543" s="134"/>
      <c r="AC543" s="134">
        <v>21941.0</v>
      </c>
      <c r="AD543" s="134"/>
      <c r="AE543" s="134">
        <v>0.0</v>
      </c>
      <c r="AF543" s="134">
        <v>1366.46</v>
      </c>
      <c r="AG543" s="109">
        <v>0.0</v>
      </c>
      <c r="AH543" s="130">
        <f t="shared" si="4"/>
        <v>1366.46</v>
      </c>
      <c r="AI543" s="135"/>
      <c r="AJ543" s="134">
        <v>4.75</v>
      </c>
      <c r="AK543" s="134">
        <v>103.0</v>
      </c>
      <c r="AL543" s="134">
        <v>225.0</v>
      </c>
      <c r="AM543" s="134">
        <v>71.1</v>
      </c>
      <c r="AN543" s="134">
        <v>3.0</v>
      </c>
      <c r="AO543" s="134"/>
      <c r="AP543" s="134"/>
      <c r="AQ543" s="134"/>
      <c r="AR543" s="134"/>
      <c r="AS543" s="130">
        <f t="shared" si="5"/>
        <v>406.85</v>
      </c>
      <c r="AT543" s="130">
        <f t="shared" si="6"/>
        <v>1773.31</v>
      </c>
    </row>
    <row r="544" ht="15.75" customHeight="1">
      <c r="A544" s="111">
        <v>44477.0</v>
      </c>
      <c r="B544" s="115" t="s">
        <v>57</v>
      </c>
      <c r="C544" s="112">
        <v>6345106.0</v>
      </c>
      <c r="D544" s="114" t="s">
        <v>139</v>
      </c>
      <c r="E544" s="115" t="s">
        <v>58</v>
      </c>
      <c r="F544" s="115"/>
      <c r="G544" s="134">
        <v>135.0</v>
      </c>
      <c r="H544" s="134"/>
      <c r="I544" s="134">
        <v>35000.0</v>
      </c>
      <c r="J544" s="134">
        <v>13477.0</v>
      </c>
      <c r="K544" s="134">
        <v>808.62</v>
      </c>
      <c r="L544" s="109">
        <v>0.075</v>
      </c>
      <c r="M544" s="134">
        <v>75.0</v>
      </c>
      <c r="N544" s="130">
        <f t="shared" si="1"/>
        <v>883.62</v>
      </c>
      <c r="O544" s="135"/>
      <c r="P544" s="134"/>
      <c r="Q544" s="134"/>
      <c r="R544" s="134">
        <v>85.25</v>
      </c>
      <c r="S544" s="134">
        <v>2.0</v>
      </c>
      <c r="T544" s="134"/>
      <c r="U544" s="134"/>
      <c r="V544" s="134">
        <v>3.0</v>
      </c>
      <c r="W544" s="134">
        <v>10.6</v>
      </c>
      <c r="X544" s="134">
        <v>7.35</v>
      </c>
      <c r="Y544" s="130">
        <f t="shared" si="2"/>
        <v>108.2</v>
      </c>
      <c r="Z544" s="130">
        <f t="shared" si="3"/>
        <v>1126.82</v>
      </c>
      <c r="AA544" s="135"/>
      <c r="AB544" s="134"/>
      <c r="AC544" s="134">
        <v>10988.0</v>
      </c>
      <c r="AD544" s="134"/>
      <c r="AE544" s="134">
        <v>0.0</v>
      </c>
      <c r="AF544" s="134">
        <v>734.28</v>
      </c>
      <c r="AG544" s="109">
        <v>0.0</v>
      </c>
      <c r="AH544" s="130">
        <f t="shared" si="4"/>
        <v>734.28</v>
      </c>
      <c r="AI544" s="135"/>
      <c r="AJ544" s="134">
        <v>4.75</v>
      </c>
      <c r="AK544" s="134">
        <v>103.0</v>
      </c>
      <c r="AL544" s="134"/>
      <c r="AM544" s="134">
        <v>33.9</v>
      </c>
      <c r="AN544" s="134">
        <v>3.0</v>
      </c>
      <c r="AO544" s="134"/>
      <c r="AP544" s="134"/>
      <c r="AQ544" s="134"/>
      <c r="AR544" s="134"/>
      <c r="AS544" s="130">
        <f t="shared" si="5"/>
        <v>144.65</v>
      </c>
      <c r="AT544" s="130">
        <f t="shared" si="6"/>
        <v>878.93</v>
      </c>
    </row>
    <row r="545" ht="15.75" customHeight="1">
      <c r="A545" s="111">
        <v>44477.0</v>
      </c>
      <c r="B545" s="115" t="s">
        <v>57</v>
      </c>
      <c r="C545" s="112">
        <v>6356446.0</v>
      </c>
      <c r="D545" s="114" t="s">
        <v>143</v>
      </c>
      <c r="E545" s="115" t="s">
        <v>58</v>
      </c>
      <c r="F545" s="115"/>
      <c r="G545" s="134">
        <v>135.0</v>
      </c>
      <c r="H545" s="134"/>
      <c r="I545" s="134"/>
      <c r="J545" s="134">
        <v>19698.0</v>
      </c>
      <c r="K545" s="134"/>
      <c r="L545" s="109">
        <v>0.0</v>
      </c>
      <c r="M545" s="134"/>
      <c r="N545" s="130">
        <f t="shared" si="1"/>
        <v>0</v>
      </c>
      <c r="O545" s="135"/>
      <c r="P545" s="134"/>
      <c r="Q545" s="134"/>
      <c r="R545" s="134">
        <v>85.25</v>
      </c>
      <c r="S545" s="134"/>
      <c r="T545" s="134">
        <v>28.0</v>
      </c>
      <c r="U545" s="134">
        <v>22.5</v>
      </c>
      <c r="V545" s="134">
        <v>3.0</v>
      </c>
      <c r="W545" s="134">
        <v>10.6</v>
      </c>
      <c r="X545" s="134"/>
      <c r="Y545" s="130">
        <f t="shared" si="2"/>
        <v>149.35</v>
      </c>
      <c r="Z545" s="130">
        <f t="shared" si="3"/>
        <v>284.35</v>
      </c>
      <c r="AA545" s="135"/>
      <c r="AB545" s="134"/>
      <c r="AC545" s="134"/>
      <c r="AD545" s="134"/>
      <c r="AE545" s="134">
        <v>0.0</v>
      </c>
      <c r="AF545" s="134"/>
      <c r="AG545" s="109">
        <v>0.0</v>
      </c>
      <c r="AH545" s="130" t="str">
        <f t="shared" si="4"/>
        <v/>
      </c>
      <c r="AI545" s="135"/>
      <c r="AJ545" s="134">
        <v>4.75</v>
      </c>
      <c r="AK545" s="134">
        <v>103.0</v>
      </c>
      <c r="AL545" s="134"/>
      <c r="AM545" s="134">
        <v>83.6</v>
      </c>
      <c r="AN545" s="134">
        <v>3.0</v>
      </c>
      <c r="AO545" s="134"/>
      <c r="AP545" s="134"/>
      <c r="AQ545" s="134"/>
      <c r="AR545" s="134"/>
      <c r="AS545" s="130">
        <f t="shared" si="5"/>
        <v>194.35</v>
      </c>
      <c r="AT545" s="130">
        <f t="shared" si="6"/>
        <v>194.35</v>
      </c>
    </row>
    <row r="546" ht="15.75" customHeight="1">
      <c r="A546" s="111">
        <v>44477.0</v>
      </c>
      <c r="B546" s="115" t="s">
        <v>57</v>
      </c>
      <c r="C546" s="112">
        <v>6536291.0</v>
      </c>
      <c r="D546" s="114" t="s">
        <v>141</v>
      </c>
      <c r="E546" s="115" t="s">
        <v>58</v>
      </c>
      <c r="F546" s="115"/>
      <c r="G546" s="134">
        <v>85.0</v>
      </c>
      <c r="H546" s="134"/>
      <c r="I546" s="134"/>
      <c r="J546" s="134">
        <v>91303.6</v>
      </c>
      <c r="K546" s="134">
        <v>5478.22</v>
      </c>
      <c r="L546" s="109">
        <v>0.07</v>
      </c>
      <c r="M546" s="134">
        <v>50.0</v>
      </c>
      <c r="N546" s="130">
        <f t="shared" si="1"/>
        <v>5528.22</v>
      </c>
      <c r="O546" s="135"/>
      <c r="P546" s="134">
        <v>225.0</v>
      </c>
      <c r="Q546" s="134"/>
      <c r="R546" s="134">
        <v>77.25</v>
      </c>
      <c r="S546" s="134"/>
      <c r="T546" s="134">
        <v>28.0</v>
      </c>
      <c r="U546" s="134">
        <v>32.5</v>
      </c>
      <c r="V546" s="134">
        <v>3.0</v>
      </c>
      <c r="W546" s="134">
        <v>10.6</v>
      </c>
      <c r="X546" s="134"/>
      <c r="Y546" s="130">
        <f t="shared" si="2"/>
        <v>376.35</v>
      </c>
      <c r="Z546" s="130">
        <f t="shared" si="3"/>
        <v>5989.57</v>
      </c>
      <c r="AA546" s="135"/>
      <c r="AB546" s="134"/>
      <c r="AC546" s="134">
        <v>85005.0</v>
      </c>
      <c r="AD546" s="134"/>
      <c r="AE546" s="134">
        <v>0.0</v>
      </c>
      <c r="AF546" s="134">
        <v>5150.3</v>
      </c>
      <c r="AG546" s="109">
        <v>0.0</v>
      </c>
      <c r="AH546" s="130">
        <f t="shared" si="4"/>
        <v>5150.3</v>
      </c>
      <c r="AI546" s="135"/>
      <c r="AJ546" s="134">
        <v>4.75</v>
      </c>
      <c r="AK546" s="134">
        <v>93.0</v>
      </c>
      <c r="AL546" s="134">
        <v>225.0</v>
      </c>
      <c r="AM546" s="134">
        <v>71.1</v>
      </c>
      <c r="AN546" s="134">
        <v>3.0</v>
      </c>
      <c r="AO546" s="134"/>
      <c r="AP546" s="134"/>
      <c r="AQ546" s="134"/>
      <c r="AR546" s="134"/>
      <c r="AS546" s="130">
        <f t="shared" si="5"/>
        <v>396.85</v>
      </c>
      <c r="AT546" s="130">
        <f t="shared" si="6"/>
        <v>5547.15</v>
      </c>
    </row>
    <row r="547" ht="15.75" customHeight="1">
      <c r="A547" s="111">
        <v>44477.0</v>
      </c>
      <c r="B547" s="115" t="s">
        <v>57</v>
      </c>
      <c r="C547" s="112">
        <v>5899148.0</v>
      </c>
      <c r="D547" s="114" t="s">
        <v>130</v>
      </c>
      <c r="E547" s="115" t="s">
        <v>58</v>
      </c>
      <c r="F547" s="115"/>
      <c r="G547" s="134">
        <v>135.0</v>
      </c>
      <c r="H547" s="134"/>
      <c r="I547" s="134"/>
      <c r="J547" s="134">
        <v>63480.0</v>
      </c>
      <c r="K547" s="134">
        <v>3808.8</v>
      </c>
      <c r="L547" s="109">
        <v>0.07</v>
      </c>
      <c r="M547" s="134">
        <v>50.0</v>
      </c>
      <c r="N547" s="130">
        <f t="shared" si="1"/>
        <v>3858.8</v>
      </c>
      <c r="O547" s="135"/>
      <c r="P547" s="134"/>
      <c r="Q547" s="134"/>
      <c r="R547" s="134">
        <v>77.25</v>
      </c>
      <c r="S547" s="134">
        <v>2.0</v>
      </c>
      <c r="T547" s="134">
        <v>28.0</v>
      </c>
      <c r="U547" s="134">
        <v>177.0</v>
      </c>
      <c r="V547" s="134">
        <v>3.0</v>
      </c>
      <c r="W547" s="134">
        <v>10.6</v>
      </c>
      <c r="X547" s="134"/>
      <c r="Y547" s="130">
        <f t="shared" si="2"/>
        <v>297.85</v>
      </c>
      <c r="Z547" s="130">
        <f t="shared" si="3"/>
        <v>4291.65</v>
      </c>
      <c r="AA547" s="135"/>
      <c r="AB547" s="134"/>
      <c r="AC547" s="134">
        <v>63480.0</v>
      </c>
      <c r="AD547" s="134"/>
      <c r="AE547" s="134">
        <v>0.0</v>
      </c>
      <c r="AF547" s="134">
        <v>3858.8</v>
      </c>
      <c r="AG547" s="109">
        <v>0.0</v>
      </c>
      <c r="AH547" s="130">
        <f t="shared" si="4"/>
        <v>3858.8</v>
      </c>
      <c r="AI547" s="135"/>
      <c r="AJ547" s="134">
        <v>4.75</v>
      </c>
      <c r="AK547" s="134">
        <v>95.0</v>
      </c>
      <c r="AL547" s="134"/>
      <c r="AM547" s="134"/>
      <c r="AN547" s="134"/>
      <c r="AO547" s="134"/>
      <c r="AP547" s="134"/>
      <c r="AQ547" s="134"/>
      <c r="AR547" s="134"/>
      <c r="AS547" s="130">
        <f t="shared" si="5"/>
        <v>99.75</v>
      </c>
      <c r="AT547" s="130">
        <f t="shared" si="6"/>
        <v>3958.55</v>
      </c>
    </row>
    <row r="548" ht="15.75" customHeight="1">
      <c r="A548" s="136" t="s">
        <v>146</v>
      </c>
      <c r="B548" s="137" t="s">
        <v>57</v>
      </c>
      <c r="C548" s="138">
        <v>6587829.0</v>
      </c>
      <c r="D548" s="137" t="s">
        <v>147</v>
      </c>
      <c r="E548" s="137" t="s">
        <v>58</v>
      </c>
      <c r="F548" s="137"/>
      <c r="G548" s="139">
        <v>135.0</v>
      </c>
      <c r="H548" s="139"/>
      <c r="I548" s="139"/>
      <c r="J548" s="139">
        <v>85884.0</v>
      </c>
      <c r="K548" s="139">
        <v>5153.04</v>
      </c>
      <c r="L548" s="140">
        <v>0.07</v>
      </c>
      <c r="M548" s="139">
        <v>50.0</v>
      </c>
      <c r="N548" s="130">
        <f t="shared" si="1"/>
        <v>5203.04</v>
      </c>
      <c r="O548" s="135"/>
      <c r="P548" s="139">
        <v>225.0</v>
      </c>
      <c r="Q548" s="139"/>
      <c r="R548" s="139">
        <v>77.25</v>
      </c>
      <c r="S548" s="139">
        <v>2.0</v>
      </c>
      <c r="T548" s="139">
        <v>28.0</v>
      </c>
      <c r="U548" s="139">
        <v>32.5</v>
      </c>
      <c r="V548" s="139">
        <v>3.0</v>
      </c>
      <c r="W548" s="139">
        <v>10.6</v>
      </c>
      <c r="X548" s="139"/>
      <c r="Y548" s="130">
        <f t="shared" si="2"/>
        <v>378.35</v>
      </c>
      <c r="Z548" s="130">
        <f t="shared" si="3"/>
        <v>5716.39</v>
      </c>
      <c r="AA548" s="135"/>
      <c r="AB548" s="139"/>
      <c r="AC548" s="139"/>
      <c r="AD548" s="139"/>
      <c r="AE548" s="139">
        <v>0.0</v>
      </c>
      <c r="AF548" s="139">
        <v>5167.1</v>
      </c>
      <c r="AG548" s="141">
        <v>0.0</v>
      </c>
      <c r="AH548" s="130">
        <f t="shared" si="4"/>
        <v>5167.1</v>
      </c>
      <c r="AI548" s="135"/>
      <c r="AJ548" s="139">
        <v>4.75</v>
      </c>
      <c r="AK548" s="139">
        <v>95.0</v>
      </c>
      <c r="AL548" s="139">
        <v>225.0</v>
      </c>
      <c r="AM548" s="139">
        <v>108.4</v>
      </c>
      <c r="AN548" s="139">
        <v>3.0</v>
      </c>
      <c r="AO548" s="139"/>
      <c r="AP548" s="139"/>
      <c r="AQ548" s="139"/>
      <c r="AR548" s="139"/>
      <c r="AS548" s="130">
        <f t="shared" si="5"/>
        <v>436.15</v>
      </c>
      <c r="AT548" s="130">
        <f t="shared" si="6"/>
        <v>5603.25</v>
      </c>
    </row>
    <row r="549" ht="15.75" customHeight="1">
      <c r="A549" s="136" t="s">
        <v>146</v>
      </c>
      <c r="B549" s="137" t="s">
        <v>57</v>
      </c>
      <c r="C549" s="138">
        <v>6116063.0</v>
      </c>
      <c r="D549" s="137" t="s">
        <v>148</v>
      </c>
      <c r="E549" s="137" t="s">
        <v>58</v>
      </c>
      <c r="F549" s="137"/>
      <c r="G549" s="139">
        <v>50.0</v>
      </c>
      <c r="H549" s="139"/>
      <c r="I549" s="139">
        <v>26200.0</v>
      </c>
      <c r="J549" s="139">
        <v>12279.0</v>
      </c>
      <c r="K549" s="139"/>
      <c r="L549" s="140">
        <v>0.0</v>
      </c>
      <c r="M549" s="139"/>
      <c r="N549" s="130">
        <f t="shared" si="1"/>
        <v>0</v>
      </c>
      <c r="O549" s="135"/>
      <c r="P549" s="139"/>
      <c r="Q549" s="139"/>
      <c r="R549" s="139">
        <v>77.25</v>
      </c>
      <c r="S549" s="139">
        <v>2.0</v>
      </c>
      <c r="T549" s="139"/>
      <c r="U549" s="139"/>
      <c r="V549" s="139">
        <v>3.0</v>
      </c>
      <c r="W549" s="139">
        <v>10.6</v>
      </c>
      <c r="X549" s="139">
        <v>7.35</v>
      </c>
      <c r="Y549" s="130">
        <f t="shared" si="2"/>
        <v>100.2</v>
      </c>
      <c r="Z549" s="130">
        <f t="shared" si="3"/>
        <v>150.2</v>
      </c>
      <c r="AA549" s="135"/>
      <c r="AB549" s="139"/>
      <c r="AC549" s="139"/>
      <c r="AD549" s="139"/>
      <c r="AE549" s="139">
        <v>0.0</v>
      </c>
      <c r="AF549" s="139"/>
      <c r="AG549" s="141">
        <v>0.0</v>
      </c>
      <c r="AH549" s="130" t="str">
        <f t="shared" si="4"/>
        <v/>
      </c>
      <c r="AI549" s="135"/>
      <c r="AJ549" s="139">
        <v>4.75</v>
      </c>
      <c r="AK549" s="139">
        <v>95.0</v>
      </c>
      <c r="AL549" s="139"/>
      <c r="AM549" s="139">
        <v>71.1</v>
      </c>
      <c r="AN549" s="139">
        <v>3.0</v>
      </c>
      <c r="AO549" s="139"/>
      <c r="AP549" s="139"/>
      <c r="AQ549" s="139"/>
      <c r="AR549" s="139"/>
      <c r="AS549" s="130">
        <f t="shared" si="5"/>
        <v>173.85</v>
      </c>
      <c r="AT549" s="130">
        <f t="shared" si="6"/>
        <v>173.85</v>
      </c>
    </row>
    <row r="550" ht="15.75" customHeight="1">
      <c r="A550" s="136" t="s">
        <v>146</v>
      </c>
      <c r="B550" s="137" t="s">
        <v>57</v>
      </c>
      <c r="C550" s="138">
        <v>6250131.0</v>
      </c>
      <c r="D550" s="137" t="s">
        <v>148</v>
      </c>
      <c r="E550" s="137" t="s">
        <v>59</v>
      </c>
      <c r="F550" s="137"/>
      <c r="G550" s="139">
        <v>135.0</v>
      </c>
      <c r="H550" s="139"/>
      <c r="I550" s="139"/>
      <c r="J550" s="139">
        <v>1130.4</v>
      </c>
      <c r="K550" s="139">
        <v>67.82</v>
      </c>
      <c r="L550" s="140">
        <v>0.075</v>
      </c>
      <c r="M550" s="139">
        <v>16.96</v>
      </c>
      <c r="N550" s="130">
        <f t="shared" si="1"/>
        <v>84.78</v>
      </c>
      <c r="O550" s="135"/>
      <c r="P550" s="139">
        <v>225.0</v>
      </c>
      <c r="Q550" s="139"/>
      <c r="R550" s="139">
        <v>85.25</v>
      </c>
      <c r="S550" s="139">
        <v>2.0</v>
      </c>
      <c r="T550" s="139">
        <v>28.0</v>
      </c>
      <c r="U550" s="139">
        <v>32.5</v>
      </c>
      <c r="V550" s="139">
        <v>3.0</v>
      </c>
      <c r="W550" s="139">
        <v>10.6</v>
      </c>
      <c r="X550" s="139"/>
      <c r="Y550" s="130">
        <f t="shared" si="2"/>
        <v>386.35</v>
      </c>
      <c r="Z550" s="130">
        <f t="shared" si="3"/>
        <v>606.13</v>
      </c>
      <c r="AA550" s="135"/>
      <c r="AB550" s="139"/>
      <c r="AC550" s="139">
        <v>17590.0</v>
      </c>
      <c r="AD550" s="139"/>
      <c r="AE550" s="139">
        <v>0.0</v>
      </c>
      <c r="AF550" s="139">
        <v>1130.4</v>
      </c>
      <c r="AG550" s="141">
        <v>0.0</v>
      </c>
      <c r="AH550" s="130">
        <f t="shared" si="4"/>
        <v>1130.4</v>
      </c>
      <c r="AI550" s="135"/>
      <c r="AJ550" s="139">
        <v>4.75</v>
      </c>
      <c r="AK550" s="139">
        <v>103.0</v>
      </c>
      <c r="AL550" s="139">
        <v>225.0</v>
      </c>
      <c r="AM550" s="139">
        <v>71.1</v>
      </c>
      <c r="AN550" s="139">
        <v>3.0</v>
      </c>
      <c r="AO550" s="139"/>
      <c r="AP550" s="139"/>
      <c r="AQ550" s="139"/>
      <c r="AR550" s="139"/>
      <c r="AS550" s="130">
        <f t="shared" si="5"/>
        <v>406.85</v>
      </c>
      <c r="AT550" s="130">
        <f t="shared" si="6"/>
        <v>1537.25</v>
      </c>
    </row>
    <row r="551" ht="15.75" customHeight="1">
      <c r="A551" s="136" t="s">
        <v>146</v>
      </c>
      <c r="B551" s="137" t="s">
        <v>57</v>
      </c>
      <c r="C551" s="138">
        <v>6471304.0</v>
      </c>
      <c r="D551" s="137" t="s">
        <v>147</v>
      </c>
      <c r="E551" s="137" t="s">
        <v>58</v>
      </c>
      <c r="F551" s="137"/>
      <c r="G551" s="139">
        <v>145.0</v>
      </c>
      <c r="H551" s="139"/>
      <c r="I551" s="139"/>
      <c r="J551" s="139">
        <v>51423.0</v>
      </c>
      <c r="K551" s="139">
        <v>3085.38</v>
      </c>
      <c r="L551" s="140">
        <v>0.07</v>
      </c>
      <c r="M551" s="139">
        <v>50.0</v>
      </c>
      <c r="N551" s="130">
        <f t="shared" si="1"/>
        <v>3135.38</v>
      </c>
      <c r="O551" s="135"/>
      <c r="P551" s="139">
        <v>225.0</v>
      </c>
      <c r="Q551" s="139"/>
      <c r="R551" s="139">
        <v>85.25</v>
      </c>
      <c r="S551" s="139"/>
      <c r="T551" s="139">
        <v>28.0</v>
      </c>
      <c r="U551" s="139">
        <v>32.5</v>
      </c>
      <c r="V551" s="139">
        <v>3.0</v>
      </c>
      <c r="W551" s="139">
        <v>10.6</v>
      </c>
      <c r="X551" s="139"/>
      <c r="Y551" s="130">
        <f t="shared" si="2"/>
        <v>384.35</v>
      </c>
      <c r="Z551" s="130">
        <f t="shared" si="3"/>
        <v>3664.73</v>
      </c>
      <c r="AA551" s="135"/>
      <c r="AB551" s="139"/>
      <c r="AC551" s="139">
        <v>51298.0</v>
      </c>
      <c r="AD551" s="139"/>
      <c r="AE551" s="139">
        <v>0.0</v>
      </c>
      <c r="AF551" s="139">
        <v>3127.88</v>
      </c>
      <c r="AG551" s="141">
        <v>0.0</v>
      </c>
      <c r="AH551" s="130">
        <f t="shared" si="4"/>
        <v>3127.88</v>
      </c>
      <c r="AI551" s="135"/>
      <c r="AJ551" s="139">
        <v>4.75</v>
      </c>
      <c r="AK551" s="139">
        <v>101.0</v>
      </c>
      <c r="AL551" s="139">
        <v>225.0</v>
      </c>
      <c r="AM551" s="139">
        <v>61.1</v>
      </c>
      <c r="AN551" s="139">
        <v>3.0</v>
      </c>
      <c r="AO551" s="139"/>
      <c r="AP551" s="139"/>
      <c r="AQ551" s="139"/>
      <c r="AR551" s="139"/>
      <c r="AS551" s="130">
        <f t="shared" si="5"/>
        <v>394.85</v>
      </c>
      <c r="AT551" s="130">
        <f t="shared" si="6"/>
        <v>3522.73</v>
      </c>
    </row>
    <row r="552" ht="15.75" customHeight="1">
      <c r="A552" s="136" t="s">
        <v>146</v>
      </c>
      <c r="B552" s="137" t="s">
        <v>57</v>
      </c>
      <c r="C552" s="138">
        <v>6507978.0</v>
      </c>
      <c r="D552" s="137" t="s">
        <v>141</v>
      </c>
      <c r="E552" s="137" t="s">
        <v>58</v>
      </c>
      <c r="F552" s="137"/>
      <c r="G552" s="139">
        <v>135.0</v>
      </c>
      <c r="H552" s="139"/>
      <c r="I552" s="139"/>
      <c r="J552" s="139">
        <v>27598.0</v>
      </c>
      <c r="K552" s="139">
        <v>1655.88</v>
      </c>
      <c r="L552" s="140">
        <v>0.065</v>
      </c>
      <c r="M552" s="139">
        <v>25.0</v>
      </c>
      <c r="N552" s="130">
        <f t="shared" si="1"/>
        <v>1680.88</v>
      </c>
      <c r="O552" s="135"/>
      <c r="P552" s="139"/>
      <c r="Q552" s="139"/>
      <c r="R552" s="139">
        <v>77.25</v>
      </c>
      <c r="S552" s="139">
        <v>2.0</v>
      </c>
      <c r="T552" s="139"/>
      <c r="U552" s="139"/>
      <c r="V552" s="139">
        <v>3.0</v>
      </c>
      <c r="W552" s="139">
        <v>10.6</v>
      </c>
      <c r="X552" s="139">
        <v>7.35</v>
      </c>
      <c r="Y552" s="130">
        <f t="shared" si="2"/>
        <v>100.2</v>
      </c>
      <c r="Z552" s="130">
        <f t="shared" si="3"/>
        <v>1916.08</v>
      </c>
      <c r="AA552" s="135"/>
      <c r="AB552" s="139"/>
      <c r="AC552" s="139">
        <v>27159.0</v>
      </c>
      <c r="AD552" s="139"/>
      <c r="AE552" s="139">
        <v>0.0</v>
      </c>
      <c r="AF552" s="139">
        <v>1654.54</v>
      </c>
      <c r="AG552" s="141">
        <v>0.0</v>
      </c>
      <c r="AH552" s="130">
        <f t="shared" si="4"/>
        <v>1654.54</v>
      </c>
      <c r="AI552" s="135"/>
      <c r="AJ552" s="139">
        <v>4.75</v>
      </c>
      <c r="AK552" s="139">
        <v>95.0</v>
      </c>
      <c r="AL552" s="139"/>
      <c r="AM552" s="139">
        <v>88.4</v>
      </c>
      <c r="AN552" s="139">
        <v>3.0</v>
      </c>
      <c r="AO552" s="139"/>
      <c r="AP552" s="139"/>
      <c r="AQ552" s="139"/>
      <c r="AR552" s="139"/>
      <c r="AS552" s="130">
        <f t="shared" si="5"/>
        <v>191.15</v>
      </c>
      <c r="AT552" s="130">
        <f t="shared" si="6"/>
        <v>1845.69</v>
      </c>
    </row>
    <row r="553" ht="15.75" customHeight="1">
      <c r="A553" s="136" t="s">
        <v>146</v>
      </c>
      <c r="B553" s="137" t="s">
        <v>57</v>
      </c>
      <c r="C553" s="138">
        <v>6520270.0</v>
      </c>
      <c r="D553" s="137" t="s">
        <v>149</v>
      </c>
      <c r="E553" s="137" t="s">
        <v>58</v>
      </c>
      <c r="F553" s="137"/>
      <c r="G553" s="139">
        <v>135.0</v>
      </c>
      <c r="H553" s="139"/>
      <c r="I553" s="139">
        <v>25000.0</v>
      </c>
      <c r="J553" s="139">
        <v>21580.0</v>
      </c>
      <c r="K553" s="139">
        <v>1294.8</v>
      </c>
      <c r="L553" s="140">
        <v>0.075</v>
      </c>
      <c r="M553" s="139">
        <v>75.0</v>
      </c>
      <c r="N553" s="130">
        <f t="shared" si="1"/>
        <v>1369.8</v>
      </c>
      <c r="O553" s="135"/>
      <c r="P553" s="139"/>
      <c r="Q553" s="139"/>
      <c r="R553" s="139">
        <v>77.25</v>
      </c>
      <c r="S553" s="139">
        <v>2.0</v>
      </c>
      <c r="T553" s="139"/>
      <c r="U553" s="139"/>
      <c r="V553" s="139">
        <v>3.0</v>
      </c>
      <c r="W553" s="139">
        <v>10.6</v>
      </c>
      <c r="X553" s="139">
        <v>7.35</v>
      </c>
      <c r="Y553" s="130">
        <f t="shared" si="2"/>
        <v>100.2</v>
      </c>
      <c r="Z553" s="130">
        <f t="shared" si="3"/>
        <v>1605</v>
      </c>
      <c r="AA553" s="135"/>
      <c r="AB553" s="139"/>
      <c r="AC553" s="139">
        <v>19366.0</v>
      </c>
      <c r="AD553" s="139"/>
      <c r="AE553" s="139">
        <v>0.0</v>
      </c>
      <c r="AF553" s="139">
        <v>1236.96</v>
      </c>
      <c r="AG553" s="141">
        <v>0.0</v>
      </c>
      <c r="AH553" s="130">
        <f t="shared" si="4"/>
        <v>1236.96</v>
      </c>
      <c r="AI553" s="135"/>
      <c r="AJ553" s="139">
        <v>4.75</v>
      </c>
      <c r="AK553" s="139">
        <v>95.0</v>
      </c>
      <c r="AL553" s="139"/>
      <c r="AM553" s="139">
        <v>1.6</v>
      </c>
      <c r="AN553" s="139">
        <v>3.0</v>
      </c>
      <c r="AO553" s="139"/>
      <c r="AP553" s="139"/>
      <c r="AQ553" s="139"/>
      <c r="AR553" s="139"/>
      <c r="AS553" s="130">
        <f t="shared" si="5"/>
        <v>104.35</v>
      </c>
      <c r="AT553" s="130">
        <f t="shared" si="6"/>
        <v>1341.31</v>
      </c>
    </row>
    <row r="554" ht="15.75" customHeight="1">
      <c r="A554" s="136" t="s">
        <v>146</v>
      </c>
      <c r="B554" s="137" t="s">
        <v>57</v>
      </c>
      <c r="C554" s="138">
        <v>6523288.0</v>
      </c>
      <c r="D554" s="137" t="s">
        <v>141</v>
      </c>
      <c r="E554" s="137" t="s">
        <v>58</v>
      </c>
      <c r="F554" s="137"/>
      <c r="G554" s="139">
        <v>145.0</v>
      </c>
      <c r="H554" s="139"/>
      <c r="I554" s="139"/>
      <c r="J554" s="139">
        <v>29150.0</v>
      </c>
      <c r="K554" s="139">
        <v>1749.0</v>
      </c>
      <c r="L554" s="140">
        <v>0.07</v>
      </c>
      <c r="M554" s="139">
        <v>50.0</v>
      </c>
      <c r="N554" s="130">
        <f t="shared" si="1"/>
        <v>1799</v>
      </c>
      <c r="O554" s="135"/>
      <c r="P554" s="139"/>
      <c r="Q554" s="139"/>
      <c r="R554" s="139">
        <v>77.25</v>
      </c>
      <c r="S554" s="139"/>
      <c r="T554" s="139">
        <v>28.0</v>
      </c>
      <c r="U554" s="139">
        <v>32.5</v>
      </c>
      <c r="V554" s="139">
        <v>3.0</v>
      </c>
      <c r="W554" s="139">
        <v>10.6</v>
      </c>
      <c r="X554" s="139"/>
      <c r="Y554" s="130">
        <f t="shared" si="2"/>
        <v>151.35</v>
      </c>
      <c r="Z554" s="130">
        <f t="shared" si="3"/>
        <v>2095.35</v>
      </c>
      <c r="AA554" s="135"/>
      <c r="AB554" s="139"/>
      <c r="AC554" s="139"/>
      <c r="AD554" s="139"/>
      <c r="AE554" s="139">
        <v>0.0</v>
      </c>
      <c r="AF554" s="139"/>
      <c r="AG554" s="141">
        <v>0.0</v>
      </c>
      <c r="AH554" s="130" t="str">
        <f t="shared" si="4"/>
        <v/>
      </c>
      <c r="AI554" s="135"/>
      <c r="AJ554" s="139">
        <v>4.75</v>
      </c>
      <c r="AK554" s="139">
        <v>72.0</v>
      </c>
      <c r="AL554" s="139"/>
      <c r="AM554" s="139">
        <v>109.6</v>
      </c>
      <c r="AN554" s="139">
        <v>3.0</v>
      </c>
      <c r="AO554" s="139"/>
      <c r="AP554" s="139"/>
      <c r="AQ554" s="139"/>
      <c r="AR554" s="139"/>
      <c r="AS554" s="130">
        <f t="shared" si="5"/>
        <v>189.35</v>
      </c>
      <c r="AT554" s="130">
        <f t="shared" si="6"/>
        <v>189.35</v>
      </c>
    </row>
    <row r="555" ht="15.75" customHeight="1">
      <c r="A555" s="136" t="s">
        <v>146</v>
      </c>
      <c r="B555" s="137" t="s">
        <v>57</v>
      </c>
      <c r="C555" s="138">
        <v>6534639.0</v>
      </c>
      <c r="D555" s="137" t="s">
        <v>147</v>
      </c>
      <c r="E555" s="137" t="s">
        <v>58</v>
      </c>
      <c r="F555" s="137"/>
      <c r="G555" s="139">
        <v>135.0</v>
      </c>
      <c r="H555" s="139"/>
      <c r="I555" s="139"/>
      <c r="J555" s="139">
        <v>44146.0</v>
      </c>
      <c r="K555" s="139">
        <v>2648.76</v>
      </c>
      <c r="L555" s="140">
        <v>0.07</v>
      </c>
      <c r="M555" s="139">
        <v>50.0</v>
      </c>
      <c r="N555" s="130">
        <f t="shared" si="1"/>
        <v>2698.76</v>
      </c>
      <c r="O555" s="135"/>
      <c r="P555" s="139">
        <v>225.0</v>
      </c>
      <c r="Q555" s="139"/>
      <c r="R555" s="139">
        <v>85.25</v>
      </c>
      <c r="S555" s="139">
        <v>2.0</v>
      </c>
      <c r="T555" s="139">
        <v>28.0</v>
      </c>
      <c r="U555" s="139">
        <v>32.5</v>
      </c>
      <c r="V555" s="139">
        <v>3.0</v>
      </c>
      <c r="W555" s="139">
        <v>10.6</v>
      </c>
      <c r="X555" s="139"/>
      <c r="Y555" s="130">
        <f t="shared" si="2"/>
        <v>386.35</v>
      </c>
      <c r="Z555" s="130">
        <f t="shared" si="3"/>
        <v>3220.11</v>
      </c>
      <c r="AA555" s="135"/>
      <c r="AB555" s="139"/>
      <c r="AC555" s="139"/>
      <c r="AD555" s="139"/>
      <c r="AE555" s="139">
        <v>41726.0</v>
      </c>
      <c r="AF555" s="139">
        <v>2553.56</v>
      </c>
      <c r="AG555" s="141">
        <v>0.0</v>
      </c>
      <c r="AH555" s="130">
        <f t="shared" si="4"/>
        <v>2553.56</v>
      </c>
      <c r="AI555" s="135"/>
      <c r="AJ555" s="139">
        <v>4.75</v>
      </c>
      <c r="AK555" s="139">
        <v>103.0</v>
      </c>
      <c r="AL555" s="139">
        <v>225.0</v>
      </c>
      <c r="AM555" s="139">
        <v>108.4</v>
      </c>
      <c r="AN555" s="139">
        <v>3.0</v>
      </c>
      <c r="AO555" s="139"/>
      <c r="AP555" s="139"/>
      <c r="AQ555" s="139"/>
      <c r="AR555" s="139"/>
      <c r="AS555" s="130">
        <f t="shared" si="5"/>
        <v>444.15</v>
      </c>
      <c r="AT555" s="130">
        <f t="shared" si="6"/>
        <v>2997.71</v>
      </c>
    </row>
    <row r="556" ht="15.75" customHeight="1">
      <c r="A556" s="136" t="s">
        <v>146</v>
      </c>
      <c r="B556" s="137" t="s">
        <v>57</v>
      </c>
      <c r="C556" s="138">
        <v>6554035.0</v>
      </c>
      <c r="D556" s="137" t="s">
        <v>150</v>
      </c>
      <c r="E556" s="137" t="s">
        <v>58</v>
      </c>
      <c r="F556" s="137"/>
      <c r="G556" s="139">
        <v>135.0</v>
      </c>
      <c r="H556" s="139"/>
      <c r="I556" s="139">
        <v>18200.0</v>
      </c>
      <c r="J556" s="139">
        <v>35764.82</v>
      </c>
      <c r="K556" s="139">
        <v>2145.89</v>
      </c>
      <c r="L556" s="140">
        <v>0.07</v>
      </c>
      <c r="M556" s="139">
        <v>50.0</v>
      </c>
      <c r="N556" s="130">
        <f t="shared" si="1"/>
        <v>2195.89</v>
      </c>
      <c r="O556" s="135"/>
      <c r="P556" s="139"/>
      <c r="Q556" s="139"/>
      <c r="R556" s="139">
        <v>85.25</v>
      </c>
      <c r="S556" s="139">
        <v>2.0</v>
      </c>
      <c r="T556" s="139"/>
      <c r="U556" s="139"/>
      <c r="V556" s="139">
        <v>3.0</v>
      </c>
      <c r="W556" s="139">
        <v>10.6</v>
      </c>
      <c r="X556" s="139">
        <v>7.35</v>
      </c>
      <c r="Y556" s="130">
        <f t="shared" si="2"/>
        <v>108.2</v>
      </c>
      <c r="Z556" s="130">
        <f t="shared" si="3"/>
        <v>2439.09</v>
      </c>
      <c r="AA556" s="135"/>
      <c r="AB556" s="139"/>
      <c r="AC556" s="139">
        <v>31799.0</v>
      </c>
      <c r="AD556" s="139"/>
      <c r="AE556" s="139">
        <v>0.0</v>
      </c>
      <c r="AF556" s="139"/>
      <c r="AG556" s="141">
        <v>0.0</v>
      </c>
      <c r="AH556" s="130" t="str">
        <f t="shared" si="4"/>
        <v/>
      </c>
      <c r="AI556" s="135"/>
      <c r="AJ556" s="139">
        <v>4.75</v>
      </c>
      <c r="AK556" s="139">
        <v>93.0</v>
      </c>
      <c r="AL556" s="139"/>
      <c r="AM556" s="139">
        <v>1.6</v>
      </c>
      <c r="AN556" s="139">
        <v>3.0</v>
      </c>
      <c r="AO556" s="139"/>
      <c r="AP556" s="139"/>
      <c r="AQ556" s="139"/>
      <c r="AR556" s="139"/>
      <c r="AS556" s="130">
        <f t="shared" si="5"/>
        <v>102.35</v>
      </c>
      <c r="AT556" s="130">
        <f t="shared" si="6"/>
        <v>102.35</v>
      </c>
    </row>
    <row r="557" ht="15.75" customHeight="1">
      <c r="A557" s="136" t="s">
        <v>146</v>
      </c>
      <c r="B557" s="137" t="s">
        <v>57</v>
      </c>
      <c r="C557" s="138">
        <v>6560925.0</v>
      </c>
      <c r="D557" s="137" t="s">
        <v>143</v>
      </c>
      <c r="E557" s="137" t="s">
        <v>58</v>
      </c>
      <c r="F557" s="137"/>
      <c r="G557" s="139">
        <v>135.0</v>
      </c>
      <c r="H557" s="139"/>
      <c r="I557" s="139"/>
      <c r="J557" s="139">
        <v>43625.0</v>
      </c>
      <c r="K557" s="139">
        <v>2617.5</v>
      </c>
      <c r="L557" s="140">
        <v>0.075</v>
      </c>
      <c r="M557" s="139">
        <v>75.0</v>
      </c>
      <c r="N557" s="130">
        <f t="shared" si="1"/>
        <v>2692.5</v>
      </c>
      <c r="O557" s="135"/>
      <c r="P557" s="139"/>
      <c r="Q557" s="139"/>
      <c r="R557" s="139">
        <v>85.25</v>
      </c>
      <c r="S557" s="139">
        <v>2.0</v>
      </c>
      <c r="T557" s="139">
        <v>28.0</v>
      </c>
      <c r="U557" s="139">
        <v>118.0</v>
      </c>
      <c r="V557" s="139">
        <v>3.0</v>
      </c>
      <c r="W557" s="139">
        <v>10.6</v>
      </c>
      <c r="X557" s="139"/>
      <c r="Y557" s="130">
        <f t="shared" si="2"/>
        <v>246.85</v>
      </c>
      <c r="Z557" s="130">
        <f t="shared" si="3"/>
        <v>3074.35</v>
      </c>
      <c r="AA557" s="135"/>
      <c r="AB557" s="139"/>
      <c r="AC557" s="139">
        <v>43500.0</v>
      </c>
      <c r="AD557" s="139"/>
      <c r="AE557" s="139">
        <v>0.0</v>
      </c>
      <c r="AF557" s="139">
        <v>2685.0</v>
      </c>
      <c r="AG557" s="141">
        <v>0.0</v>
      </c>
      <c r="AH557" s="130">
        <f t="shared" si="4"/>
        <v>2685</v>
      </c>
      <c r="AI557" s="135"/>
      <c r="AJ557" s="139">
        <v>4.75</v>
      </c>
      <c r="AK557" s="139">
        <v>103.0</v>
      </c>
      <c r="AL557" s="139"/>
      <c r="AM557" s="139">
        <v>86.43</v>
      </c>
      <c r="AN557" s="139">
        <v>3.0</v>
      </c>
      <c r="AO557" s="139"/>
      <c r="AP557" s="139"/>
      <c r="AQ557" s="139"/>
      <c r="AR557" s="139"/>
      <c r="AS557" s="130">
        <f t="shared" si="5"/>
        <v>197.18</v>
      </c>
      <c r="AT557" s="130">
        <f t="shared" si="6"/>
        <v>2882.18</v>
      </c>
    </row>
    <row r="558" ht="15.75" customHeight="1">
      <c r="A558" s="136" t="s">
        <v>146</v>
      </c>
      <c r="B558" s="137" t="s">
        <v>57</v>
      </c>
      <c r="C558" s="138">
        <v>6580991.0</v>
      </c>
      <c r="D558" s="137" t="s">
        <v>139</v>
      </c>
      <c r="E558" s="137" t="s">
        <v>58</v>
      </c>
      <c r="F558" s="137"/>
      <c r="G558" s="139">
        <v>135.0</v>
      </c>
      <c r="H558" s="139"/>
      <c r="I558" s="139"/>
      <c r="J558" s="139">
        <v>49108.0</v>
      </c>
      <c r="K558" s="139">
        <v>2946.48</v>
      </c>
      <c r="L558" s="140">
        <v>0.07</v>
      </c>
      <c r="M558" s="139">
        <v>50.0</v>
      </c>
      <c r="N558" s="130">
        <f t="shared" si="1"/>
        <v>2996.48</v>
      </c>
      <c r="O558" s="135"/>
      <c r="P558" s="139">
        <v>225.0</v>
      </c>
      <c r="Q558" s="139"/>
      <c r="R558" s="139">
        <v>77.25</v>
      </c>
      <c r="S558" s="139"/>
      <c r="T558" s="139">
        <v>28.0</v>
      </c>
      <c r="U558" s="139">
        <v>10.0</v>
      </c>
      <c r="V558" s="139">
        <v>3.0</v>
      </c>
      <c r="W558" s="139">
        <v>10.6</v>
      </c>
      <c r="X558" s="139"/>
      <c r="Y558" s="130">
        <f t="shared" si="2"/>
        <v>353.85</v>
      </c>
      <c r="Z558" s="130">
        <f t="shared" si="3"/>
        <v>3485.33</v>
      </c>
      <c r="AA558" s="135"/>
      <c r="AB558" s="139"/>
      <c r="AC558" s="139"/>
      <c r="AD558" s="139"/>
      <c r="AE558" s="139">
        <v>46950.0</v>
      </c>
      <c r="AF558" s="139">
        <v>2867.0</v>
      </c>
      <c r="AG558" s="141">
        <v>0.0</v>
      </c>
      <c r="AH558" s="130">
        <f t="shared" si="4"/>
        <v>2867</v>
      </c>
      <c r="AI558" s="135"/>
      <c r="AJ558" s="139">
        <v>4.75</v>
      </c>
      <c r="AK558" s="139">
        <v>91.0</v>
      </c>
      <c r="AL558" s="139"/>
      <c r="AM558" s="139">
        <v>49.6</v>
      </c>
      <c r="AN558" s="139">
        <v>3.0</v>
      </c>
      <c r="AO558" s="139"/>
      <c r="AP558" s="139"/>
      <c r="AQ558" s="139"/>
      <c r="AR558" s="139"/>
      <c r="AS558" s="130">
        <f t="shared" si="5"/>
        <v>148.35</v>
      </c>
      <c r="AT558" s="130">
        <f t="shared" si="6"/>
        <v>3015.35</v>
      </c>
    </row>
    <row r="559" ht="15.75" customHeight="1">
      <c r="A559" s="136" t="s">
        <v>146</v>
      </c>
      <c r="B559" s="137" t="s">
        <v>57</v>
      </c>
      <c r="C559" s="138">
        <v>6611723.0</v>
      </c>
      <c r="D559" s="137" t="s">
        <v>147</v>
      </c>
      <c r="E559" s="137" t="s">
        <v>58</v>
      </c>
      <c r="F559" s="137"/>
      <c r="G559" s="139">
        <v>130.0</v>
      </c>
      <c r="H559" s="139"/>
      <c r="I559" s="139"/>
      <c r="J559" s="139">
        <v>35788.73</v>
      </c>
      <c r="K559" s="139"/>
      <c r="L559" s="140">
        <v>0.0</v>
      </c>
      <c r="M559" s="139"/>
      <c r="N559" s="130">
        <f t="shared" si="1"/>
        <v>0</v>
      </c>
      <c r="O559" s="135"/>
      <c r="P559" s="139"/>
      <c r="Q559" s="139"/>
      <c r="R559" s="139">
        <v>77.25</v>
      </c>
      <c r="S559" s="139">
        <v>2.0</v>
      </c>
      <c r="T559" s="139">
        <v>28.0</v>
      </c>
      <c r="U559" s="139">
        <v>32.5</v>
      </c>
      <c r="V559" s="139">
        <v>3.0</v>
      </c>
      <c r="W559" s="139">
        <v>10.6</v>
      </c>
      <c r="X559" s="139"/>
      <c r="Y559" s="130">
        <f t="shared" si="2"/>
        <v>153.35</v>
      </c>
      <c r="Z559" s="130">
        <f t="shared" si="3"/>
        <v>283.35</v>
      </c>
      <c r="AA559" s="135"/>
      <c r="AB559" s="139"/>
      <c r="AC559" s="139"/>
      <c r="AD559" s="139"/>
      <c r="AE559" s="139">
        <v>0.0</v>
      </c>
      <c r="AF559" s="139"/>
      <c r="AG559" s="141">
        <v>0.0</v>
      </c>
      <c r="AH559" s="130" t="str">
        <f t="shared" si="4"/>
        <v/>
      </c>
      <c r="AI559" s="135"/>
      <c r="AJ559" s="139">
        <v>4.75</v>
      </c>
      <c r="AK559" s="139">
        <v>95.0</v>
      </c>
      <c r="AL559" s="139"/>
      <c r="AM559" s="139">
        <v>103.6</v>
      </c>
      <c r="AN559" s="139">
        <v>3.0</v>
      </c>
      <c r="AO559" s="139"/>
      <c r="AP559" s="139"/>
      <c r="AQ559" s="139"/>
      <c r="AR559" s="139"/>
      <c r="AS559" s="130">
        <f t="shared" si="5"/>
        <v>206.35</v>
      </c>
      <c r="AT559" s="130">
        <f t="shared" si="6"/>
        <v>206.35</v>
      </c>
    </row>
    <row r="560" ht="15.75" customHeight="1">
      <c r="A560" s="136" t="s">
        <v>146</v>
      </c>
      <c r="B560" s="137" t="s">
        <v>57</v>
      </c>
      <c r="C560" s="138">
        <v>6614097.0</v>
      </c>
      <c r="D560" s="137" t="s">
        <v>151</v>
      </c>
      <c r="E560" s="137" t="s">
        <v>58</v>
      </c>
      <c r="F560" s="137"/>
      <c r="G560" s="139">
        <v>85.0</v>
      </c>
      <c r="H560" s="139"/>
      <c r="I560" s="139">
        <v>160000.0</v>
      </c>
      <c r="J560" s="139"/>
      <c r="K560" s="139"/>
      <c r="L560" s="140">
        <v>0.0</v>
      </c>
      <c r="M560" s="139"/>
      <c r="N560" s="130">
        <f t="shared" si="1"/>
        <v>0</v>
      </c>
      <c r="O560" s="135"/>
      <c r="P560" s="139"/>
      <c r="Q560" s="139"/>
      <c r="R560" s="139">
        <v>77.25</v>
      </c>
      <c r="S560" s="139"/>
      <c r="T560" s="139"/>
      <c r="U560" s="139"/>
      <c r="V560" s="139">
        <v>3.0</v>
      </c>
      <c r="W560" s="139">
        <v>10.6</v>
      </c>
      <c r="X560" s="139">
        <v>7.35</v>
      </c>
      <c r="Y560" s="130">
        <f t="shared" si="2"/>
        <v>98.2</v>
      </c>
      <c r="Z560" s="130">
        <f t="shared" si="3"/>
        <v>183.2</v>
      </c>
      <c r="AA560" s="135"/>
      <c r="AB560" s="139"/>
      <c r="AC560" s="139"/>
      <c r="AD560" s="139"/>
      <c r="AE560" s="139">
        <v>0.0</v>
      </c>
      <c r="AF560" s="139"/>
      <c r="AG560" s="141">
        <v>0.0</v>
      </c>
      <c r="AH560" s="130" t="str">
        <f t="shared" si="4"/>
        <v/>
      </c>
      <c r="AI560" s="135"/>
      <c r="AJ560" s="139">
        <v>4.75</v>
      </c>
      <c r="AK560" s="139">
        <v>93.0</v>
      </c>
      <c r="AL560" s="139"/>
      <c r="AM560" s="139">
        <v>1.6</v>
      </c>
      <c r="AN560" s="139">
        <v>3.0</v>
      </c>
      <c r="AO560" s="139"/>
      <c r="AP560" s="139"/>
      <c r="AQ560" s="139"/>
      <c r="AR560" s="139"/>
      <c r="AS560" s="130">
        <f t="shared" si="5"/>
        <v>102.35</v>
      </c>
      <c r="AT560" s="130">
        <f t="shared" si="6"/>
        <v>102.35</v>
      </c>
    </row>
    <row r="561" ht="15.75" customHeight="1">
      <c r="A561" s="136" t="s">
        <v>146</v>
      </c>
      <c r="B561" s="137" t="s">
        <v>57</v>
      </c>
      <c r="C561" s="138">
        <v>6676713.0</v>
      </c>
      <c r="D561" s="137" t="s">
        <v>151</v>
      </c>
      <c r="E561" s="137" t="s">
        <v>58</v>
      </c>
      <c r="F561" s="137"/>
      <c r="G561" s="139">
        <v>135.0</v>
      </c>
      <c r="H561" s="139"/>
      <c r="I561" s="139">
        <v>43000.0</v>
      </c>
      <c r="J561" s="139">
        <v>15029.0</v>
      </c>
      <c r="K561" s="139">
        <v>901.74</v>
      </c>
      <c r="L561" s="140">
        <v>0.065</v>
      </c>
      <c r="M561" s="139">
        <v>25.0</v>
      </c>
      <c r="N561" s="130">
        <f t="shared" si="1"/>
        <v>926.74</v>
      </c>
      <c r="O561" s="135"/>
      <c r="P561" s="139"/>
      <c r="Q561" s="139"/>
      <c r="R561" s="139">
        <v>77.25</v>
      </c>
      <c r="S561" s="139">
        <v>2.0</v>
      </c>
      <c r="T561" s="139"/>
      <c r="U561" s="139"/>
      <c r="V561" s="139">
        <v>3.0</v>
      </c>
      <c r="W561" s="139">
        <v>10.6</v>
      </c>
      <c r="X561" s="139">
        <v>7.35</v>
      </c>
      <c r="Y561" s="130">
        <f t="shared" si="2"/>
        <v>100.2</v>
      </c>
      <c r="Z561" s="130">
        <f t="shared" si="3"/>
        <v>1161.94</v>
      </c>
      <c r="AA561" s="135"/>
      <c r="AB561" s="139"/>
      <c r="AC561" s="139">
        <v>16205.0</v>
      </c>
      <c r="AD561" s="139"/>
      <c r="AE561" s="139">
        <v>0.0</v>
      </c>
      <c r="AF561" s="139">
        <v>997.3</v>
      </c>
      <c r="AG561" s="141">
        <v>0.0</v>
      </c>
      <c r="AH561" s="130">
        <f t="shared" si="4"/>
        <v>997.3</v>
      </c>
      <c r="AI561" s="135"/>
      <c r="AJ561" s="139">
        <v>4.75</v>
      </c>
      <c r="AK561" s="139">
        <v>95.0</v>
      </c>
      <c r="AL561" s="139"/>
      <c r="AM561" s="139">
        <v>108.1</v>
      </c>
      <c r="AN561" s="139">
        <v>3.0</v>
      </c>
      <c r="AO561" s="139"/>
      <c r="AP561" s="139"/>
      <c r="AQ561" s="139"/>
      <c r="AR561" s="139"/>
      <c r="AS561" s="130">
        <f t="shared" si="5"/>
        <v>210.85</v>
      </c>
      <c r="AT561" s="130">
        <f t="shared" si="6"/>
        <v>1208.15</v>
      </c>
    </row>
    <row r="562" ht="15.75" customHeight="1">
      <c r="A562" s="136" t="s">
        <v>146</v>
      </c>
      <c r="B562" s="137" t="s">
        <v>57</v>
      </c>
      <c r="C562" s="138">
        <v>6677129.0</v>
      </c>
      <c r="D562" s="137" t="s">
        <v>148</v>
      </c>
      <c r="E562" s="137" t="s">
        <v>58</v>
      </c>
      <c r="F562" s="137"/>
      <c r="G562" s="139">
        <v>119.0</v>
      </c>
      <c r="H562" s="139"/>
      <c r="I562" s="139">
        <v>6000.0</v>
      </c>
      <c r="J562" s="139">
        <v>34054.0</v>
      </c>
      <c r="K562" s="139"/>
      <c r="L562" s="140">
        <v>0.0</v>
      </c>
      <c r="M562" s="139"/>
      <c r="N562" s="130">
        <f t="shared" si="1"/>
        <v>0</v>
      </c>
      <c r="O562" s="135"/>
      <c r="P562" s="139"/>
      <c r="Q562" s="139"/>
      <c r="R562" s="139">
        <v>77.25</v>
      </c>
      <c r="S562" s="139">
        <v>2.0</v>
      </c>
      <c r="T562" s="139">
        <v>28.0</v>
      </c>
      <c r="U562" s="139">
        <v>32.5</v>
      </c>
      <c r="V562" s="139">
        <v>3.0</v>
      </c>
      <c r="W562" s="139">
        <v>10.6</v>
      </c>
      <c r="X562" s="139"/>
      <c r="Y562" s="130">
        <f t="shared" si="2"/>
        <v>153.35</v>
      </c>
      <c r="Z562" s="130">
        <f t="shared" si="3"/>
        <v>272.35</v>
      </c>
      <c r="AA562" s="135"/>
      <c r="AB562" s="139"/>
      <c r="AC562" s="139"/>
      <c r="AD562" s="139"/>
      <c r="AE562" s="139">
        <v>0.0</v>
      </c>
      <c r="AF562" s="139"/>
      <c r="AG562" s="141">
        <v>0.0</v>
      </c>
      <c r="AH562" s="130" t="str">
        <f t="shared" si="4"/>
        <v/>
      </c>
      <c r="AI562" s="135"/>
      <c r="AJ562" s="139">
        <v>4.75</v>
      </c>
      <c r="AK562" s="139">
        <v>75.0</v>
      </c>
      <c r="AL562" s="139"/>
      <c r="AM562" s="139">
        <v>88.4</v>
      </c>
      <c r="AN562" s="139">
        <v>3.0</v>
      </c>
      <c r="AO562" s="139"/>
      <c r="AP562" s="139"/>
      <c r="AQ562" s="139"/>
      <c r="AR562" s="139"/>
      <c r="AS562" s="130">
        <f t="shared" si="5"/>
        <v>171.15</v>
      </c>
      <c r="AT562" s="130">
        <f t="shared" si="6"/>
        <v>171.15</v>
      </c>
    </row>
    <row r="563" ht="15.75" customHeight="1">
      <c r="A563" s="136" t="s">
        <v>146</v>
      </c>
      <c r="B563" s="137" t="s">
        <v>57</v>
      </c>
      <c r="C563" s="138">
        <v>6702766.0</v>
      </c>
      <c r="D563" s="137" t="s">
        <v>147</v>
      </c>
      <c r="E563" s="137" t="s">
        <v>58</v>
      </c>
      <c r="F563" s="137"/>
      <c r="G563" s="139">
        <v>125.0</v>
      </c>
      <c r="H563" s="139"/>
      <c r="I563" s="139"/>
      <c r="J563" s="139">
        <v>50924.0</v>
      </c>
      <c r="K563" s="139">
        <v>3055.44</v>
      </c>
      <c r="L563" s="140">
        <v>0.07</v>
      </c>
      <c r="M563" s="139">
        <v>50.0</v>
      </c>
      <c r="N563" s="130">
        <f t="shared" si="1"/>
        <v>3105.44</v>
      </c>
      <c r="O563" s="135"/>
      <c r="P563" s="139">
        <v>225.0</v>
      </c>
      <c r="Q563" s="139"/>
      <c r="R563" s="139">
        <v>77.25</v>
      </c>
      <c r="S563" s="139">
        <v>2.0</v>
      </c>
      <c r="T563" s="139">
        <v>28.0</v>
      </c>
      <c r="U563" s="139">
        <v>87.75</v>
      </c>
      <c r="V563" s="139">
        <v>3.0</v>
      </c>
      <c r="W563" s="139">
        <v>10.6</v>
      </c>
      <c r="X563" s="139"/>
      <c r="Y563" s="130">
        <f t="shared" si="2"/>
        <v>433.6</v>
      </c>
      <c r="Z563" s="130">
        <f t="shared" si="3"/>
        <v>3664.04</v>
      </c>
      <c r="AA563" s="135"/>
      <c r="AB563" s="139"/>
      <c r="AC563" s="139">
        <v>50799.0</v>
      </c>
      <c r="AD563" s="139"/>
      <c r="AE563" s="139">
        <v>0.0</v>
      </c>
      <c r="AF563" s="139">
        <v>3097.94</v>
      </c>
      <c r="AG563" s="141">
        <v>0.0</v>
      </c>
      <c r="AH563" s="130">
        <f t="shared" si="4"/>
        <v>3097.94</v>
      </c>
      <c r="AI563" s="135"/>
      <c r="AJ563" s="139">
        <v>4.75</v>
      </c>
      <c r="AK563" s="139">
        <v>75.0</v>
      </c>
      <c r="AL563" s="139">
        <v>225.0</v>
      </c>
      <c r="AM563" s="139">
        <v>103.6</v>
      </c>
      <c r="AN563" s="139">
        <v>3.0</v>
      </c>
      <c r="AO563" s="139"/>
      <c r="AP563" s="139"/>
      <c r="AQ563" s="139"/>
      <c r="AR563" s="139"/>
      <c r="AS563" s="130">
        <f t="shared" si="5"/>
        <v>411.35</v>
      </c>
      <c r="AT563" s="130">
        <f t="shared" si="6"/>
        <v>3509.29</v>
      </c>
    </row>
    <row r="564" ht="15.75" customHeight="1">
      <c r="A564" s="136" t="s">
        <v>146</v>
      </c>
      <c r="B564" s="137" t="s">
        <v>57</v>
      </c>
      <c r="C564" s="138">
        <v>6724886.0</v>
      </c>
      <c r="D564" s="137" t="s">
        <v>151</v>
      </c>
      <c r="E564" s="137" t="s">
        <v>58</v>
      </c>
      <c r="F564" s="137"/>
      <c r="G564" s="139">
        <v>130.0</v>
      </c>
      <c r="H564" s="139"/>
      <c r="I564" s="139">
        <v>6000.0</v>
      </c>
      <c r="J564" s="139">
        <v>82179.0</v>
      </c>
      <c r="K564" s="139"/>
      <c r="L564" s="140">
        <v>0.0</v>
      </c>
      <c r="M564" s="139"/>
      <c r="N564" s="130">
        <f t="shared" si="1"/>
        <v>0</v>
      </c>
      <c r="O564" s="135"/>
      <c r="P564" s="139"/>
      <c r="Q564" s="139"/>
      <c r="R564" s="139">
        <v>77.25</v>
      </c>
      <c r="S564" s="139"/>
      <c r="T564" s="139">
        <v>28.0</v>
      </c>
      <c r="U564" s="139">
        <v>118.0</v>
      </c>
      <c r="V564" s="139">
        <v>3.0</v>
      </c>
      <c r="W564" s="139">
        <v>10.6</v>
      </c>
      <c r="X564" s="139"/>
      <c r="Y564" s="130">
        <f t="shared" si="2"/>
        <v>236.85</v>
      </c>
      <c r="Z564" s="130">
        <f t="shared" si="3"/>
        <v>366.85</v>
      </c>
      <c r="AA564" s="135"/>
      <c r="AB564" s="139"/>
      <c r="AC564" s="139"/>
      <c r="AD564" s="139"/>
      <c r="AE564" s="139">
        <v>0.0</v>
      </c>
      <c r="AF564" s="139"/>
      <c r="AG564" s="141">
        <v>0.0</v>
      </c>
      <c r="AH564" s="130" t="str">
        <f t="shared" si="4"/>
        <v/>
      </c>
      <c r="AI564" s="135"/>
      <c r="AJ564" s="139"/>
      <c r="AK564" s="139"/>
      <c r="AL564" s="139"/>
      <c r="AM564" s="139">
        <v>38.77</v>
      </c>
      <c r="AN564" s="139">
        <v>3.0</v>
      </c>
      <c r="AO564" s="139"/>
      <c r="AP564" s="139"/>
      <c r="AQ564" s="139"/>
      <c r="AR564" s="139"/>
      <c r="AS564" s="130">
        <f t="shared" si="5"/>
        <v>41.77</v>
      </c>
      <c r="AT564" s="130">
        <f t="shared" si="6"/>
        <v>41.77</v>
      </c>
    </row>
    <row r="565" ht="15.75" customHeight="1">
      <c r="A565" s="136" t="s">
        <v>146</v>
      </c>
      <c r="B565" s="137" t="s">
        <v>57</v>
      </c>
      <c r="C565" s="138">
        <v>6735062.0</v>
      </c>
      <c r="D565" s="137" t="s">
        <v>139</v>
      </c>
      <c r="E565" s="137" t="s">
        <v>58</v>
      </c>
      <c r="F565" s="137"/>
      <c r="G565" s="139">
        <v>135.0</v>
      </c>
      <c r="H565" s="139"/>
      <c r="I565" s="139"/>
      <c r="J565" s="139">
        <v>53525.0</v>
      </c>
      <c r="K565" s="139">
        <v>3211.5</v>
      </c>
      <c r="L565" s="140">
        <v>0.075</v>
      </c>
      <c r="M565" s="139">
        <v>75.0</v>
      </c>
      <c r="N565" s="130">
        <f t="shared" si="1"/>
        <v>3286.5</v>
      </c>
      <c r="O565" s="135"/>
      <c r="P565" s="139"/>
      <c r="Q565" s="139"/>
      <c r="R565" s="139">
        <v>77.25</v>
      </c>
      <c r="S565" s="139"/>
      <c r="T565" s="139"/>
      <c r="U565" s="139"/>
      <c r="V565" s="139">
        <v>3.0</v>
      </c>
      <c r="W565" s="139">
        <v>10.6</v>
      </c>
      <c r="X565" s="139">
        <v>7.35</v>
      </c>
      <c r="Y565" s="130">
        <f t="shared" si="2"/>
        <v>98.2</v>
      </c>
      <c r="Z565" s="130">
        <f t="shared" si="3"/>
        <v>3519.7</v>
      </c>
      <c r="AA565" s="135"/>
      <c r="AB565" s="139"/>
      <c r="AC565" s="139"/>
      <c r="AD565" s="139"/>
      <c r="AE565" s="139">
        <v>0.0</v>
      </c>
      <c r="AF565" s="139"/>
      <c r="AG565" s="141">
        <v>0.0</v>
      </c>
      <c r="AH565" s="130" t="str">
        <f t="shared" si="4"/>
        <v/>
      </c>
      <c r="AI565" s="135"/>
      <c r="AJ565" s="139">
        <v>4.75</v>
      </c>
      <c r="AK565" s="139">
        <v>52.0</v>
      </c>
      <c r="AL565" s="139"/>
      <c r="AM565" s="139">
        <v>8.35</v>
      </c>
      <c r="AN565" s="139">
        <v>3.0</v>
      </c>
      <c r="AO565" s="139"/>
      <c r="AP565" s="139"/>
      <c r="AQ565" s="139"/>
      <c r="AR565" s="139"/>
      <c r="AS565" s="130">
        <f t="shared" si="5"/>
        <v>68.1</v>
      </c>
      <c r="AT565" s="130">
        <f t="shared" si="6"/>
        <v>68.1</v>
      </c>
    </row>
    <row r="566" ht="15.75" customHeight="1">
      <c r="A566" s="136" t="s">
        <v>146</v>
      </c>
      <c r="B566" s="137" t="s">
        <v>57</v>
      </c>
      <c r="C566" s="138">
        <v>6753285.0</v>
      </c>
      <c r="D566" s="137" t="s">
        <v>150</v>
      </c>
      <c r="E566" s="137" t="s">
        <v>58</v>
      </c>
      <c r="F566" s="137"/>
      <c r="G566" s="139">
        <v>135.0</v>
      </c>
      <c r="H566" s="139"/>
      <c r="I566" s="139"/>
      <c r="J566" s="139">
        <v>41350.0</v>
      </c>
      <c r="K566" s="139">
        <v>2481.0</v>
      </c>
      <c r="L566" s="140">
        <v>0.07</v>
      </c>
      <c r="M566" s="139">
        <v>50.0</v>
      </c>
      <c r="N566" s="130">
        <f t="shared" si="1"/>
        <v>2531</v>
      </c>
      <c r="O566" s="135"/>
      <c r="P566" s="139">
        <v>225.0</v>
      </c>
      <c r="Q566" s="139"/>
      <c r="R566" s="139">
        <v>77.25</v>
      </c>
      <c r="S566" s="139">
        <v>2.0</v>
      </c>
      <c r="T566" s="139">
        <v>28.0</v>
      </c>
      <c r="U566" s="139">
        <v>32.5</v>
      </c>
      <c r="V566" s="139">
        <v>3.0</v>
      </c>
      <c r="W566" s="139">
        <v>10.6</v>
      </c>
      <c r="X566" s="139"/>
      <c r="Y566" s="130">
        <f t="shared" si="2"/>
        <v>378.35</v>
      </c>
      <c r="Z566" s="130">
        <f t="shared" si="3"/>
        <v>3044.35</v>
      </c>
      <c r="AA566" s="135"/>
      <c r="AB566" s="139"/>
      <c r="AC566" s="139">
        <v>46350.0</v>
      </c>
      <c r="AD566" s="139"/>
      <c r="AE566" s="139">
        <v>0.0</v>
      </c>
      <c r="AF566" s="139">
        <v>2831.0</v>
      </c>
      <c r="AG566" s="141">
        <v>0.0</v>
      </c>
      <c r="AH566" s="130">
        <f t="shared" si="4"/>
        <v>2831</v>
      </c>
      <c r="AI566" s="135"/>
      <c r="AJ566" s="139">
        <v>4.75</v>
      </c>
      <c r="AK566" s="139">
        <v>75.0</v>
      </c>
      <c r="AL566" s="139">
        <v>225.0</v>
      </c>
      <c r="AM566" s="139">
        <v>71.1</v>
      </c>
      <c r="AN566" s="139">
        <v>3.0</v>
      </c>
      <c r="AO566" s="139"/>
      <c r="AP566" s="139"/>
      <c r="AQ566" s="139"/>
      <c r="AR566" s="139"/>
      <c r="AS566" s="130">
        <f t="shared" si="5"/>
        <v>378.85</v>
      </c>
      <c r="AT566" s="130">
        <f t="shared" si="6"/>
        <v>3209.85</v>
      </c>
    </row>
    <row r="567" ht="15.75" customHeight="1">
      <c r="A567" s="136" t="s">
        <v>146</v>
      </c>
      <c r="B567" s="137" t="s">
        <v>57</v>
      </c>
      <c r="C567" s="138">
        <v>6772547.0</v>
      </c>
      <c r="D567" s="137" t="s">
        <v>148</v>
      </c>
      <c r="E567" s="137" t="s">
        <v>58</v>
      </c>
      <c r="F567" s="137"/>
      <c r="G567" s="139">
        <v>135.0</v>
      </c>
      <c r="H567" s="139"/>
      <c r="I567" s="139"/>
      <c r="J567" s="139">
        <v>92000.0</v>
      </c>
      <c r="K567" s="139">
        <v>5520.0</v>
      </c>
      <c r="L567" s="140">
        <v>0.07</v>
      </c>
      <c r="M567" s="139">
        <v>50.0</v>
      </c>
      <c r="N567" s="130">
        <f t="shared" si="1"/>
        <v>5570</v>
      </c>
      <c r="O567" s="135"/>
      <c r="P567" s="139"/>
      <c r="Q567" s="139"/>
      <c r="R567" s="139">
        <v>77.25</v>
      </c>
      <c r="S567" s="139">
        <v>2.0</v>
      </c>
      <c r="T567" s="139">
        <v>28.0</v>
      </c>
      <c r="U567" s="139">
        <v>32.5</v>
      </c>
      <c r="V567" s="139">
        <v>3.0</v>
      </c>
      <c r="W567" s="139">
        <v>10.6</v>
      </c>
      <c r="X567" s="139"/>
      <c r="Y567" s="130">
        <f t="shared" si="2"/>
        <v>153.35</v>
      </c>
      <c r="Z567" s="130">
        <f t="shared" si="3"/>
        <v>5858.35</v>
      </c>
      <c r="AA567" s="135"/>
      <c r="AB567" s="139"/>
      <c r="AC567" s="139"/>
      <c r="AD567" s="139"/>
      <c r="AE567" s="139">
        <v>0.0</v>
      </c>
      <c r="AF567" s="139"/>
      <c r="AG567" s="141">
        <v>0.0</v>
      </c>
      <c r="AH567" s="130" t="str">
        <f t="shared" si="4"/>
        <v/>
      </c>
      <c r="AI567" s="135"/>
      <c r="AJ567" s="139">
        <v>4.75</v>
      </c>
      <c r="AK567" s="139">
        <v>74.0</v>
      </c>
      <c r="AL567" s="139"/>
      <c r="AM567" s="139">
        <v>133.6</v>
      </c>
      <c r="AN567" s="139">
        <v>3.0</v>
      </c>
      <c r="AO567" s="139"/>
      <c r="AP567" s="139"/>
      <c r="AQ567" s="139"/>
      <c r="AR567" s="139"/>
      <c r="AS567" s="130">
        <f t="shared" si="5"/>
        <v>215.35</v>
      </c>
      <c r="AT567" s="130">
        <f t="shared" si="6"/>
        <v>215.35</v>
      </c>
    </row>
    <row r="568" ht="15.75" customHeight="1">
      <c r="A568" s="136" t="s">
        <v>146</v>
      </c>
      <c r="B568" s="137" t="s">
        <v>57</v>
      </c>
      <c r="C568" s="138">
        <v>6791807.0</v>
      </c>
      <c r="D568" s="137" t="s">
        <v>150</v>
      </c>
      <c r="E568" s="137" t="s">
        <v>59</v>
      </c>
      <c r="F568" s="137"/>
      <c r="G568" s="139">
        <v>135.0</v>
      </c>
      <c r="H568" s="139"/>
      <c r="I568" s="139"/>
      <c r="J568" s="139">
        <v>28990.0</v>
      </c>
      <c r="K568" s="139">
        <v>1739.4</v>
      </c>
      <c r="L568" s="140">
        <v>0.07</v>
      </c>
      <c r="M568" s="139">
        <v>50.0</v>
      </c>
      <c r="N568" s="130">
        <f t="shared" si="1"/>
        <v>1789.4</v>
      </c>
      <c r="O568" s="135"/>
      <c r="P568" s="139">
        <v>225.0</v>
      </c>
      <c r="Q568" s="139"/>
      <c r="R568" s="139">
        <v>85.25</v>
      </c>
      <c r="S568" s="139">
        <v>2.0</v>
      </c>
      <c r="T568" s="139">
        <v>28.0</v>
      </c>
      <c r="U568" s="139">
        <v>32.5</v>
      </c>
      <c r="V568" s="139">
        <v>3.0</v>
      </c>
      <c r="W568" s="139">
        <v>10.6</v>
      </c>
      <c r="X568" s="139"/>
      <c r="Y568" s="130">
        <f t="shared" si="2"/>
        <v>386.35</v>
      </c>
      <c r="Z568" s="130">
        <f t="shared" si="3"/>
        <v>2310.75</v>
      </c>
      <c r="AA568" s="135"/>
      <c r="AB568" s="139"/>
      <c r="AC568" s="139">
        <v>14222.0</v>
      </c>
      <c r="AD568" s="139"/>
      <c r="AE568" s="139">
        <v>0.0</v>
      </c>
      <c r="AF568" s="139">
        <v>903.32</v>
      </c>
      <c r="AG568" s="141">
        <v>0.0</v>
      </c>
      <c r="AH568" s="130">
        <f t="shared" si="4"/>
        <v>903.32</v>
      </c>
      <c r="AI568" s="135"/>
      <c r="AJ568" s="139">
        <v>4.75</v>
      </c>
      <c r="AK568" s="139">
        <v>103.0</v>
      </c>
      <c r="AL568" s="139">
        <v>225.0</v>
      </c>
      <c r="AM568" s="139">
        <v>71.1</v>
      </c>
      <c r="AN568" s="139">
        <v>3.0</v>
      </c>
      <c r="AO568" s="139"/>
      <c r="AP568" s="139"/>
      <c r="AQ568" s="139"/>
      <c r="AR568" s="139"/>
      <c r="AS568" s="130">
        <f t="shared" si="5"/>
        <v>406.85</v>
      </c>
      <c r="AT568" s="130">
        <f t="shared" si="6"/>
        <v>1310.17</v>
      </c>
    </row>
    <row r="569" ht="15.75" customHeight="1">
      <c r="A569" s="136" t="s">
        <v>146</v>
      </c>
      <c r="B569" s="137" t="s">
        <v>57</v>
      </c>
      <c r="C569" s="138">
        <v>6339091.0</v>
      </c>
      <c r="D569" s="137" t="s">
        <v>148</v>
      </c>
      <c r="E569" s="137" t="s">
        <v>58</v>
      </c>
      <c r="F569" s="137"/>
      <c r="G569" s="139">
        <v>135.0</v>
      </c>
      <c r="H569" s="139"/>
      <c r="I569" s="139"/>
      <c r="J569" s="139">
        <v>24650.0</v>
      </c>
      <c r="K569" s="139">
        <v>1479.0</v>
      </c>
      <c r="L569" s="140">
        <v>0.065</v>
      </c>
      <c r="M569" s="139">
        <v>25.0</v>
      </c>
      <c r="N569" s="130">
        <f t="shared" si="1"/>
        <v>1504</v>
      </c>
      <c r="O569" s="135"/>
      <c r="P569" s="139"/>
      <c r="Q569" s="139"/>
      <c r="R569" s="139">
        <v>85.25</v>
      </c>
      <c r="S569" s="139">
        <v>2.0</v>
      </c>
      <c r="T569" s="139">
        <v>28.0</v>
      </c>
      <c r="U569" s="139">
        <v>87.75</v>
      </c>
      <c r="V569" s="139">
        <v>3.0</v>
      </c>
      <c r="W569" s="139">
        <v>10.6</v>
      </c>
      <c r="X569" s="139"/>
      <c r="Y569" s="130">
        <f t="shared" si="2"/>
        <v>216.6</v>
      </c>
      <c r="Z569" s="130">
        <f t="shared" si="3"/>
        <v>1855.6</v>
      </c>
      <c r="AA569" s="135"/>
      <c r="AB569" s="139"/>
      <c r="AC569" s="139"/>
      <c r="AD569" s="139"/>
      <c r="AE569" s="139">
        <v>24500.0</v>
      </c>
      <c r="AF569" s="139">
        <v>1495.0</v>
      </c>
      <c r="AG569" s="141">
        <v>0.0</v>
      </c>
      <c r="AH569" s="130">
        <f t="shared" si="4"/>
        <v>1495</v>
      </c>
      <c r="AI569" s="135"/>
      <c r="AJ569" s="139">
        <v>4.75</v>
      </c>
      <c r="AK569" s="139">
        <v>103.0</v>
      </c>
      <c r="AL569" s="139"/>
      <c r="AM569" s="139">
        <v>88.29</v>
      </c>
      <c r="AN569" s="139">
        <v>3.0</v>
      </c>
      <c r="AO569" s="139"/>
      <c r="AP569" s="139"/>
      <c r="AQ569" s="139"/>
      <c r="AR569" s="139"/>
      <c r="AS569" s="130">
        <f t="shared" si="5"/>
        <v>199.04</v>
      </c>
      <c r="AT569" s="130">
        <f t="shared" si="6"/>
        <v>1694.04</v>
      </c>
    </row>
    <row r="570" ht="15.75" customHeight="1">
      <c r="A570" s="136" t="s">
        <v>146</v>
      </c>
      <c r="B570" s="137" t="s">
        <v>57</v>
      </c>
      <c r="C570" s="138">
        <v>6436645.0</v>
      </c>
      <c r="D570" s="137" t="s">
        <v>150</v>
      </c>
      <c r="E570" s="137" t="s">
        <v>58</v>
      </c>
      <c r="F570" s="137"/>
      <c r="G570" s="139">
        <v>130.0</v>
      </c>
      <c r="H570" s="139"/>
      <c r="I570" s="139"/>
      <c r="J570" s="139">
        <v>28153.5</v>
      </c>
      <c r="K570" s="139"/>
      <c r="L570" s="140">
        <v>0.0</v>
      </c>
      <c r="M570" s="139"/>
      <c r="N570" s="130">
        <f t="shared" si="1"/>
        <v>0</v>
      </c>
      <c r="O570" s="135"/>
      <c r="P570" s="139"/>
      <c r="Q570" s="139"/>
      <c r="R570" s="139">
        <v>77.25</v>
      </c>
      <c r="S570" s="139">
        <v>2.0</v>
      </c>
      <c r="T570" s="139">
        <v>28.0</v>
      </c>
      <c r="U570" s="139">
        <v>32.5</v>
      </c>
      <c r="V570" s="139">
        <v>3.0</v>
      </c>
      <c r="W570" s="139">
        <v>10.6</v>
      </c>
      <c r="X570" s="139"/>
      <c r="Y570" s="130">
        <f t="shared" si="2"/>
        <v>153.35</v>
      </c>
      <c r="Z570" s="130">
        <f t="shared" si="3"/>
        <v>283.35</v>
      </c>
      <c r="AA570" s="135"/>
      <c r="AB570" s="139"/>
      <c r="AC570" s="139"/>
      <c r="AD570" s="139"/>
      <c r="AE570" s="139">
        <v>0.0</v>
      </c>
      <c r="AF570" s="139"/>
      <c r="AG570" s="141">
        <v>0.0</v>
      </c>
      <c r="AH570" s="130" t="str">
        <f t="shared" si="4"/>
        <v/>
      </c>
      <c r="AI570" s="135"/>
      <c r="AJ570" s="139">
        <v>4.75</v>
      </c>
      <c r="AK570" s="139">
        <v>95.0</v>
      </c>
      <c r="AL570" s="139"/>
      <c r="AM570" s="139">
        <v>61.1</v>
      </c>
      <c r="AN570" s="139">
        <v>3.0</v>
      </c>
      <c r="AO570" s="139"/>
      <c r="AP570" s="139"/>
      <c r="AQ570" s="139"/>
      <c r="AR570" s="139"/>
      <c r="AS570" s="130">
        <f t="shared" si="5"/>
        <v>163.85</v>
      </c>
      <c r="AT570" s="130">
        <f t="shared" si="6"/>
        <v>163.85</v>
      </c>
    </row>
    <row r="571" ht="15.75" customHeight="1">
      <c r="A571" s="136" t="s">
        <v>146</v>
      </c>
      <c r="B571" s="137" t="s">
        <v>57</v>
      </c>
      <c r="C571" s="138">
        <v>6452289.0</v>
      </c>
      <c r="D571" s="137" t="s">
        <v>150</v>
      </c>
      <c r="E571" s="137" t="s">
        <v>58</v>
      </c>
      <c r="F571" s="137"/>
      <c r="G571" s="139">
        <v>130.0</v>
      </c>
      <c r="H571" s="139"/>
      <c r="I571" s="139"/>
      <c r="J571" s="139">
        <v>34074.0</v>
      </c>
      <c r="K571" s="139"/>
      <c r="L571" s="140">
        <v>0.0</v>
      </c>
      <c r="M571" s="139"/>
      <c r="N571" s="130">
        <f t="shared" si="1"/>
        <v>0</v>
      </c>
      <c r="O571" s="135"/>
      <c r="P571" s="139"/>
      <c r="Q571" s="139"/>
      <c r="R571" s="139">
        <v>77.25</v>
      </c>
      <c r="S571" s="139">
        <v>2.0</v>
      </c>
      <c r="T571" s="139">
        <v>28.0</v>
      </c>
      <c r="U571" s="139">
        <v>32.5</v>
      </c>
      <c r="V571" s="139">
        <v>3.0</v>
      </c>
      <c r="W571" s="139">
        <v>10.6</v>
      </c>
      <c r="X571" s="139"/>
      <c r="Y571" s="130">
        <f t="shared" si="2"/>
        <v>153.35</v>
      </c>
      <c r="Z571" s="130">
        <f t="shared" si="3"/>
        <v>283.35</v>
      </c>
      <c r="AA571" s="135"/>
      <c r="AB571" s="139"/>
      <c r="AC571" s="139"/>
      <c r="AD571" s="139"/>
      <c r="AE571" s="139">
        <v>0.0</v>
      </c>
      <c r="AF571" s="139"/>
      <c r="AG571" s="141">
        <v>0.0</v>
      </c>
      <c r="AH571" s="130" t="str">
        <f t="shared" si="4"/>
        <v/>
      </c>
      <c r="AI571" s="135"/>
      <c r="AJ571" s="139">
        <v>4.75</v>
      </c>
      <c r="AK571" s="139">
        <v>95.0</v>
      </c>
      <c r="AL571" s="139"/>
      <c r="AM571" s="139">
        <v>61.1</v>
      </c>
      <c r="AN571" s="139">
        <v>3.0</v>
      </c>
      <c r="AO571" s="139"/>
      <c r="AP571" s="139"/>
      <c r="AQ571" s="139"/>
      <c r="AR571" s="139"/>
      <c r="AS571" s="130">
        <f t="shared" si="5"/>
        <v>163.85</v>
      </c>
      <c r="AT571" s="130">
        <f t="shared" si="6"/>
        <v>163.85</v>
      </c>
    </row>
    <row r="572" ht="15.75" customHeight="1">
      <c r="A572" s="136" t="s">
        <v>146</v>
      </c>
      <c r="B572" s="137" t="s">
        <v>57</v>
      </c>
      <c r="C572" s="138">
        <v>6480161.0</v>
      </c>
      <c r="D572" s="137" t="s">
        <v>151</v>
      </c>
      <c r="E572" s="137" t="s">
        <v>58</v>
      </c>
      <c r="F572" s="137"/>
      <c r="G572" s="139">
        <v>56.0</v>
      </c>
      <c r="H572" s="139"/>
      <c r="I572" s="139"/>
      <c r="J572" s="139">
        <v>94765.0</v>
      </c>
      <c r="K572" s="139">
        <v>5685.9</v>
      </c>
      <c r="L572" s="140">
        <v>0.07</v>
      </c>
      <c r="M572" s="139">
        <v>50.0</v>
      </c>
      <c r="N572" s="130">
        <f t="shared" si="1"/>
        <v>5735.9</v>
      </c>
      <c r="O572" s="135"/>
      <c r="P572" s="139">
        <v>225.0</v>
      </c>
      <c r="Q572" s="139"/>
      <c r="R572" s="139">
        <v>77.25</v>
      </c>
      <c r="S572" s="139"/>
      <c r="T572" s="139">
        <v>28.0</v>
      </c>
      <c r="U572" s="139">
        <v>32.5</v>
      </c>
      <c r="V572" s="139">
        <v>3.0</v>
      </c>
      <c r="W572" s="139">
        <v>10.6</v>
      </c>
      <c r="X572" s="139"/>
      <c r="Y572" s="130">
        <f t="shared" si="2"/>
        <v>376.35</v>
      </c>
      <c r="Z572" s="130">
        <f t="shared" si="3"/>
        <v>6168.25</v>
      </c>
      <c r="AA572" s="135"/>
      <c r="AB572" s="139"/>
      <c r="AC572" s="139">
        <v>90815.0</v>
      </c>
      <c r="AD572" s="139"/>
      <c r="AE572" s="139">
        <v>0.0</v>
      </c>
      <c r="AF572" s="139">
        <v>5498.9</v>
      </c>
      <c r="AG572" s="141">
        <v>0.0</v>
      </c>
      <c r="AH572" s="130">
        <f t="shared" si="4"/>
        <v>5498.9</v>
      </c>
      <c r="AI572" s="135"/>
      <c r="AJ572" s="139">
        <v>4.75</v>
      </c>
      <c r="AK572" s="139">
        <v>93.0</v>
      </c>
      <c r="AL572" s="139">
        <v>225.0</v>
      </c>
      <c r="AM572" s="139">
        <v>71.1</v>
      </c>
      <c r="AN572" s="139">
        <v>3.0</v>
      </c>
      <c r="AO572" s="139"/>
      <c r="AP572" s="139"/>
      <c r="AQ572" s="139"/>
      <c r="AR572" s="139"/>
      <c r="AS572" s="130">
        <f t="shared" si="5"/>
        <v>396.85</v>
      </c>
      <c r="AT572" s="130">
        <f t="shared" si="6"/>
        <v>5895.75</v>
      </c>
    </row>
    <row r="573" ht="15.75" customHeight="1">
      <c r="A573" s="136" t="s">
        <v>146</v>
      </c>
      <c r="B573" s="137" t="s">
        <v>57</v>
      </c>
      <c r="C573" s="138">
        <v>6497183.0</v>
      </c>
      <c r="D573" s="137" t="s">
        <v>135</v>
      </c>
      <c r="E573" s="137" t="s">
        <v>58</v>
      </c>
      <c r="F573" s="137"/>
      <c r="G573" s="139">
        <v>135.0</v>
      </c>
      <c r="H573" s="139"/>
      <c r="I573" s="139"/>
      <c r="J573" s="139">
        <v>48820.0</v>
      </c>
      <c r="K573" s="139">
        <v>2929.2</v>
      </c>
      <c r="L573" s="140">
        <v>0.07</v>
      </c>
      <c r="M573" s="139">
        <v>50.0</v>
      </c>
      <c r="N573" s="130">
        <f t="shared" si="1"/>
        <v>2979.2</v>
      </c>
      <c r="O573" s="135"/>
      <c r="P573" s="139"/>
      <c r="Q573" s="139"/>
      <c r="R573" s="139">
        <v>77.25</v>
      </c>
      <c r="S573" s="139">
        <v>2.0</v>
      </c>
      <c r="T573" s="139"/>
      <c r="U573" s="139"/>
      <c r="V573" s="139">
        <v>3.0</v>
      </c>
      <c r="W573" s="139">
        <v>10.6</v>
      </c>
      <c r="X573" s="139">
        <v>7.35</v>
      </c>
      <c r="Y573" s="130">
        <f t="shared" si="2"/>
        <v>100.2</v>
      </c>
      <c r="Z573" s="130">
        <f t="shared" si="3"/>
        <v>3214.4</v>
      </c>
      <c r="AA573" s="135"/>
      <c r="AB573" s="139"/>
      <c r="AC573" s="139"/>
      <c r="AD573" s="139"/>
      <c r="AE573" s="139">
        <v>0.0</v>
      </c>
      <c r="AF573" s="139"/>
      <c r="AG573" s="141">
        <v>0.0</v>
      </c>
      <c r="AH573" s="130" t="str">
        <f t="shared" si="4"/>
        <v/>
      </c>
      <c r="AI573" s="135"/>
      <c r="AJ573" s="139">
        <v>4.75</v>
      </c>
      <c r="AK573" s="139">
        <v>72.0</v>
      </c>
      <c r="AL573" s="139"/>
      <c r="AM573" s="139">
        <v>8.35</v>
      </c>
      <c r="AN573" s="139">
        <v>3.0</v>
      </c>
      <c r="AO573" s="139"/>
      <c r="AP573" s="139"/>
      <c r="AQ573" s="139"/>
      <c r="AR573" s="139"/>
      <c r="AS573" s="130">
        <f t="shared" si="5"/>
        <v>88.1</v>
      </c>
      <c r="AT573" s="130">
        <f t="shared" si="6"/>
        <v>88.1</v>
      </c>
    </row>
    <row r="574" ht="15.75" customHeight="1">
      <c r="A574" s="136" t="s">
        <v>146</v>
      </c>
      <c r="B574" s="137" t="s">
        <v>57</v>
      </c>
      <c r="C574" s="138">
        <v>6550419.0</v>
      </c>
      <c r="D574" s="137" t="s">
        <v>149</v>
      </c>
      <c r="E574" s="137" t="s">
        <v>58</v>
      </c>
      <c r="F574" s="137"/>
      <c r="G574" s="139">
        <v>135.0</v>
      </c>
      <c r="H574" s="139"/>
      <c r="I574" s="139"/>
      <c r="J574" s="139">
        <v>23932.6</v>
      </c>
      <c r="K574" s="139">
        <v>1435.96</v>
      </c>
      <c r="L574" s="140">
        <v>0.07</v>
      </c>
      <c r="M574" s="139">
        <v>50.0</v>
      </c>
      <c r="N574" s="130">
        <f t="shared" si="1"/>
        <v>1485.96</v>
      </c>
      <c r="O574" s="135"/>
      <c r="P574" s="139">
        <v>225.0</v>
      </c>
      <c r="Q574" s="139"/>
      <c r="R574" s="139">
        <v>85.25</v>
      </c>
      <c r="S574" s="139">
        <v>2.0</v>
      </c>
      <c r="T574" s="139">
        <v>28.0</v>
      </c>
      <c r="U574" s="139">
        <v>32.5</v>
      </c>
      <c r="V574" s="139">
        <v>3.0</v>
      </c>
      <c r="W574" s="139">
        <v>10.6</v>
      </c>
      <c r="X574" s="139"/>
      <c r="Y574" s="130">
        <f t="shared" si="2"/>
        <v>386.35</v>
      </c>
      <c r="Z574" s="130">
        <f t="shared" si="3"/>
        <v>2007.31</v>
      </c>
      <c r="AA574" s="135"/>
      <c r="AB574" s="139"/>
      <c r="AC574" s="139">
        <v>22629.0</v>
      </c>
      <c r="AD574" s="139"/>
      <c r="AE574" s="139">
        <v>0.0</v>
      </c>
      <c r="AF574" s="139">
        <v>31.74</v>
      </c>
      <c r="AG574" s="141">
        <v>0.0</v>
      </c>
      <c r="AH574" s="130">
        <f t="shared" si="4"/>
        <v>31.74</v>
      </c>
      <c r="AI574" s="135"/>
      <c r="AJ574" s="139">
        <v>4.75</v>
      </c>
      <c r="AK574" s="139">
        <v>103.0</v>
      </c>
      <c r="AL574" s="139">
        <v>225.0</v>
      </c>
      <c r="AM574" s="139">
        <v>88.4</v>
      </c>
      <c r="AN574" s="139">
        <v>3.0</v>
      </c>
      <c r="AO574" s="139"/>
      <c r="AP574" s="139"/>
      <c r="AQ574" s="139"/>
      <c r="AR574" s="139"/>
      <c r="AS574" s="130">
        <f t="shared" si="5"/>
        <v>424.15</v>
      </c>
      <c r="AT574" s="130">
        <f t="shared" si="6"/>
        <v>455.89</v>
      </c>
    </row>
    <row r="575" ht="15.75" customHeight="1">
      <c r="A575" s="136" t="s">
        <v>146</v>
      </c>
      <c r="B575" s="137" t="s">
        <v>57</v>
      </c>
      <c r="C575" s="138">
        <v>6583460.0</v>
      </c>
      <c r="D575" s="137" t="s">
        <v>151</v>
      </c>
      <c r="E575" s="137" t="s">
        <v>58</v>
      </c>
      <c r="F575" s="137"/>
      <c r="G575" s="139">
        <v>145.0</v>
      </c>
      <c r="H575" s="139"/>
      <c r="I575" s="139"/>
      <c r="J575" s="139">
        <v>57334.6</v>
      </c>
      <c r="K575" s="139">
        <v>3440.08</v>
      </c>
      <c r="L575" s="140">
        <v>0.07</v>
      </c>
      <c r="M575" s="139">
        <v>50.0</v>
      </c>
      <c r="N575" s="130">
        <f t="shared" si="1"/>
        <v>3490.08</v>
      </c>
      <c r="O575" s="135"/>
      <c r="P575" s="139">
        <v>225.0</v>
      </c>
      <c r="Q575" s="139"/>
      <c r="R575" s="139">
        <v>77.25</v>
      </c>
      <c r="S575" s="139">
        <v>2.0</v>
      </c>
      <c r="T575" s="139">
        <v>28.0</v>
      </c>
      <c r="U575" s="139">
        <v>32.5</v>
      </c>
      <c r="V575" s="139">
        <v>3.0</v>
      </c>
      <c r="W575" s="139">
        <v>10.6</v>
      </c>
      <c r="X575" s="139"/>
      <c r="Y575" s="130">
        <f t="shared" si="2"/>
        <v>378.35</v>
      </c>
      <c r="Z575" s="130">
        <f t="shared" si="3"/>
        <v>4013.43</v>
      </c>
      <c r="AA575" s="135"/>
      <c r="AB575" s="139"/>
      <c r="AC575" s="139">
        <v>57031.0</v>
      </c>
      <c r="AD575" s="139"/>
      <c r="AE575" s="139">
        <v>0.0</v>
      </c>
      <c r="AF575" s="139">
        <v>31.86</v>
      </c>
      <c r="AG575" s="141">
        <v>0.0</v>
      </c>
      <c r="AH575" s="130">
        <f t="shared" si="4"/>
        <v>31.86</v>
      </c>
      <c r="AI575" s="135"/>
      <c r="AJ575" s="139">
        <v>4.75</v>
      </c>
      <c r="AK575" s="139">
        <v>95.0</v>
      </c>
      <c r="AL575" s="139">
        <v>225.0</v>
      </c>
      <c r="AM575" s="139">
        <v>71.1</v>
      </c>
      <c r="AN575" s="139">
        <v>3.0</v>
      </c>
      <c r="AO575" s="139"/>
      <c r="AP575" s="139"/>
      <c r="AQ575" s="139"/>
      <c r="AR575" s="139"/>
      <c r="AS575" s="130">
        <f t="shared" si="5"/>
        <v>398.85</v>
      </c>
      <c r="AT575" s="130">
        <f t="shared" si="6"/>
        <v>430.71</v>
      </c>
    </row>
    <row r="576" ht="15.75" customHeight="1">
      <c r="A576" s="136" t="s">
        <v>146</v>
      </c>
      <c r="B576" s="137" t="s">
        <v>57</v>
      </c>
      <c r="C576" s="138">
        <v>6586611.0</v>
      </c>
      <c r="D576" s="137" t="s">
        <v>135</v>
      </c>
      <c r="E576" s="137" t="s">
        <v>58</v>
      </c>
      <c r="F576" s="137"/>
      <c r="G576" s="139">
        <v>145.0</v>
      </c>
      <c r="H576" s="139"/>
      <c r="I576" s="139"/>
      <c r="J576" s="139">
        <v>65601.26</v>
      </c>
      <c r="K576" s="139">
        <v>3936.08</v>
      </c>
      <c r="L576" s="140">
        <v>0.075</v>
      </c>
      <c r="M576" s="139">
        <v>75.0</v>
      </c>
      <c r="N576" s="130">
        <f t="shared" si="1"/>
        <v>4011.08</v>
      </c>
      <c r="O576" s="135"/>
      <c r="P576" s="139">
        <v>225.0</v>
      </c>
      <c r="Q576" s="139"/>
      <c r="R576" s="139">
        <v>77.25</v>
      </c>
      <c r="S576" s="139">
        <v>2.0</v>
      </c>
      <c r="T576" s="139">
        <v>28.0</v>
      </c>
      <c r="U576" s="139">
        <v>32.5</v>
      </c>
      <c r="V576" s="139">
        <v>3.0</v>
      </c>
      <c r="W576" s="139">
        <v>10.6</v>
      </c>
      <c r="X576" s="139"/>
      <c r="Y576" s="130">
        <f t="shared" si="2"/>
        <v>378.35</v>
      </c>
      <c r="Z576" s="130">
        <f t="shared" si="3"/>
        <v>4534.43</v>
      </c>
      <c r="AA576" s="135"/>
      <c r="AB576" s="139"/>
      <c r="AC576" s="139">
        <v>65102.26</v>
      </c>
      <c r="AD576" s="139"/>
      <c r="AE576" s="139">
        <v>0.0</v>
      </c>
      <c r="AF576" s="139">
        <v>3981.14</v>
      </c>
      <c r="AG576" s="141">
        <v>0.0</v>
      </c>
      <c r="AH576" s="130">
        <f t="shared" si="4"/>
        <v>3981.14</v>
      </c>
      <c r="AI576" s="135"/>
      <c r="AJ576" s="139">
        <v>4.75</v>
      </c>
      <c r="AK576" s="139">
        <v>95.0</v>
      </c>
      <c r="AL576" s="139">
        <v>225.0</v>
      </c>
      <c r="AM576" s="139">
        <v>71.1</v>
      </c>
      <c r="AN576" s="139">
        <v>3.0</v>
      </c>
      <c r="AO576" s="139"/>
      <c r="AP576" s="139"/>
      <c r="AQ576" s="139"/>
      <c r="AR576" s="139"/>
      <c r="AS576" s="130">
        <f t="shared" si="5"/>
        <v>398.85</v>
      </c>
      <c r="AT576" s="130">
        <f t="shared" si="6"/>
        <v>4379.99</v>
      </c>
    </row>
    <row r="577" ht="15.75" customHeight="1">
      <c r="A577" s="136" t="s">
        <v>146</v>
      </c>
      <c r="B577" s="137" t="s">
        <v>57</v>
      </c>
      <c r="C577" s="138">
        <v>6596354.0</v>
      </c>
      <c r="D577" s="137" t="s">
        <v>151</v>
      </c>
      <c r="E577" s="137" t="s">
        <v>58</v>
      </c>
      <c r="F577" s="137"/>
      <c r="G577" s="139">
        <v>130.0</v>
      </c>
      <c r="H577" s="139"/>
      <c r="I577" s="139"/>
      <c r="J577" s="139">
        <v>73964.0</v>
      </c>
      <c r="K577" s="139">
        <v>4437.84</v>
      </c>
      <c r="L577" s="140">
        <v>0.075</v>
      </c>
      <c r="M577" s="139">
        <v>75.0</v>
      </c>
      <c r="N577" s="130">
        <f t="shared" si="1"/>
        <v>4512.84</v>
      </c>
      <c r="O577" s="135"/>
      <c r="P577" s="139">
        <v>225.0</v>
      </c>
      <c r="Q577" s="139"/>
      <c r="R577" s="139">
        <v>77.25</v>
      </c>
      <c r="S577" s="139">
        <v>2.0</v>
      </c>
      <c r="T577" s="139">
        <v>28.0</v>
      </c>
      <c r="U577" s="139">
        <v>32.5</v>
      </c>
      <c r="V577" s="139">
        <v>3.0</v>
      </c>
      <c r="W577" s="139">
        <v>10.6</v>
      </c>
      <c r="X577" s="139"/>
      <c r="Y577" s="130">
        <f t="shared" si="2"/>
        <v>378.35</v>
      </c>
      <c r="Z577" s="130">
        <f t="shared" si="3"/>
        <v>5021.19</v>
      </c>
      <c r="AA577" s="135"/>
      <c r="AB577" s="139"/>
      <c r="AC577" s="139">
        <v>73165.0</v>
      </c>
      <c r="AD577" s="139"/>
      <c r="AE577" s="139">
        <v>0.0</v>
      </c>
      <c r="AF577" s="139">
        <v>4464.9</v>
      </c>
      <c r="AG577" s="141">
        <v>0.0</v>
      </c>
      <c r="AH577" s="130">
        <f t="shared" si="4"/>
        <v>4464.9</v>
      </c>
      <c r="AI577" s="135"/>
      <c r="AJ577" s="139">
        <v>4.75</v>
      </c>
      <c r="AK577" s="139">
        <v>95.0</v>
      </c>
      <c r="AL577" s="139">
        <v>225.0</v>
      </c>
      <c r="AM577" s="139">
        <v>71.1</v>
      </c>
      <c r="AN577" s="139">
        <v>3.0</v>
      </c>
      <c r="AO577" s="139"/>
      <c r="AP577" s="139"/>
      <c r="AQ577" s="139"/>
      <c r="AR577" s="139"/>
      <c r="AS577" s="130">
        <f t="shared" si="5"/>
        <v>398.85</v>
      </c>
      <c r="AT577" s="130">
        <f t="shared" si="6"/>
        <v>4863.75</v>
      </c>
    </row>
    <row r="578" ht="15.75" customHeight="1">
      <c r="A578" s="136" t="s">
        <v>146</v>
      </c>
      <c r="B578" s="137" t="s">
        <v>57</v>
      </c>
      <c r="C578" s="138">
        <v>6612571.0</v>
      </c>
      <c r="D578" s="137" t="s">
        <v>152</v>
      </c>
      <c r="E578" s="137" t="s">
        <v>58</v>
      </c>
      <c r="F578" s="137"/>
      <c r="G578" s="139">
        <v>135.0</v>
      </c>
      <c r="H578" s="139"/>
      <c r="I578" s="139"/>
      <c r="J578" s="139">
        <v>12109.11</v>
      </c>
      <c r="K578" s="139">
        <v>726.55</v>
      </c>
      <c r="L578" s="140">
        <v>0.07</v>
      </c>
      <c r="M578" s="139">
        <v>50.0</v>
      </c>
      <c r="N578" s="130">
        <f t="shared" si="1"/>
        <v>776.55</v>
      </c>
      <c r="O578" s="135"/>
      <c r="P578" s="139">
        <v>225.0</v>
      </c>
      <c r="Q578" s="139"/>
      <c r="R578" s="139">
        <v>85.25</v>
      </c>
      <c r="S578" s="139">
        <v>2.0</v>
      </c>
      <c r="T578" s="139">
        <v>28.0</v>
      </c>
      <c r="U578" s="139">
        <v>10.0</v>
      </c>
      <c r="V578" s="139">
        <v>3.0</v>
      </c>
      <c r="W578" s="139">
        <v>10.6</v>
      </c>
      <c r="X578" s="139"/>
      <c r="Y578" s="130">
        <f t="shared" si="2"/>
        <v>363.85</v>
      </c>
      <c r="Z578" s="130">
        <f t="shared" si="3"/>
        <v>1275.4</v>
      </c>
      <c r="AA578" s="135"/>
      <c r="AB578" s="139"/>
      <c r="AC578" s="139">
        <v>11810.11</v>
      </c>
      <c r="AD578" s="139"/>
      <c r="AE578" s="139">
        <v>0.0</v>
      </c>
      <c r="AF578" s="139">
        <v>49.61</v>
      </c>
      <c r="AG578" s="141">
        <v>0.0</v>
      </c>
      <c r="AH578" s="130">
        <f t="shared" si="4"/>
        <v>49.61</v>
      </c>
      <c r="AI578" s="135"/>
      <c r="AJ578" s="139">
        <v>4.75</v>
      </c>
      <c r="AK578" s="139">
        <v>103.0</v>
      </c>
      <c r="AL578" s="139"/>
      <c r="AM578" s="139">
        <v>52.1</v>
      </c>
      <c r="AN578" s="139">
        <v>3.0</v>
      </c>
      <c r="AO578" s="139"/>
      <c r="AP578" s="139"/>
      <c r="AQ578" s="139"/>
      <c r="AR578" s="139"/>
      <c r="AS578" s="130">
        <f t="shared" si="5"/>
        <v>162.85</v>
      </c>
      <c r="AT578" s="130">
        <f t="shared" si="6"/>
        <v>212.46</v>
      </c>
    </row>
    <row r="579" ht="15.75" customHeight="1">
      <c r="A579" s="136" t="s">
        <v>146</v>
      </c>
      <c r="B579" s="137" t="s">
        <v>57</v>
      </c>
      <c r="C579" s="138">
        <v>6626184.0</v>
      </c>
      <c r="D579" s="137" t="s">
        <v>139</v>
      </c>
      <c r="E579" s="137" t="s">
        <v>58</v>
      </c>
      <c r="F579" s="137"/>
      <c r="G579" s="139">
        <v>119.0</v>
      </c>
      <c r="H579" s="139"/>
      <c r="I579" s="139"/>
      <c r="J579" s="139">
        <v>44607.0</v>
      </c>
      <c r="K579" s="139"/>
      <c r="L579" s="140">
        <v>0.0</v>
      </c>
      <c r="M579" s="139"/>
      <c r="N579" s="130">
        <f t="shared" si="1"/>
        <v>0</v>
      </c>
      <c r="O579" s="135"/>
      <c r="P579" s="139"/>
      <c r="Q579" s="139"/>
      <c r="R579" s="139">
        <v>77.25</v>
      </c>
      <c r="S579" s="139">
        <v>2.0</v>
      </c>
      <c r="T579" s="139">
        <v>28.0</v>
      </c>
      <c r="U579" s="139">
        <v>32.5</v>
      </c>
      <c r="V579" s="139">
        <v>3.0</v>
      </c>
      <c r="W579" s="139">
        <v>10.6</v>
      </c>
      <c r="X579" s="139"/>
      <c r="Y579" s="130">
        <f t="shared" si="2"/>
        <v>153.35</v>
      </c>
      <c r="Z579" s="130">
        <f t="shared" si="3"/>
        <v>272.35</v>
      </c>
      <c r="AA579" s="135"/>
      <c r="AB579" s="139"/>
      <c r="AC579" s="139"/>
      <c r="AD579" s="139"/>
      <c r="AE579" s="139">
        <v>0.0</v>
      </c>
      <c r="AF579" s="139"/>
      <c r="AG579" s="141">
        <v>0.0</v>
      </c>
      <c r="AH579" s="130" t="str">
        <f t="shared" si="4"/>
        <v/>
      </c>
      <c r="AI579" s="135"/>
      <c r="AJ579" s="139">
        <v>4.75</v>
      </c>
      <c r="AK579" s="139">
        <v>95.0</v>
      </c>
      <c r="AL579" s="139"/>
      <c r="AM579" s="139">
        <v>71.1</v>
      </c>
      <c r="AN579" s="139">
        <v>3.0</v>
      </c>
      <c r="AO579" s="139"/>
      <c r="AP579" s="139"/>
      <c r="AQ579" s="139"/>
      <c r="AR579" s="139"/>
      <c r="AS579" s="130">
        <f t="shared" si="5"/>
        <v>173.85</v>
      </c>
      <c r="AT579" s="130">
        <f t="shared" si="6"/>
        <v>173.85</v>
      </c>
    </row>
    <row r="580" ht="15.75" customHeight="1">
      <c r="A580" s="136" t="s">
        <v>146</v>
      </c>
      <c r="B580" s="137" t="s">
        <v>57</v>
      </c>
      <c r="C580" s="138">
        <v>6640781.0</v>
      </c>
      <c r="D580" s="137" t="s">
        <v>151</v>
      </c>
      <c r="E580" s="137" t="s">
        <v>58</v>
      </c>
      <c r="F580" s="137"/>
      <c r="G580" s="139">
        <v>119.0</v>
      </c>
      <c r="H580" s="139"/>
      <c r="I580" s="139"/>
      <c r="J580" s="139">
        <v>44164.0</v>
      </c>
      <c r="K580" s="139"/>
      <c r="L580" s="140">
        <v>0.0</v>
      </c>
      <c r="M580" s="139"/>
      <c r="N580" s="130">
        <f t="shared" si="1"/>
        <v>0</v>
      </c>
      <c r="O580" s="135"/>
      <c r="P580" s="139"/>
      <c r="Q580" s="139"/>
      <c r="R580" s="139">
        <v>77.25</v>
      </c>
      <c r="S580" s="139">
        <v>2.0</v>
      </c>
      <c r="T580" s="139">
        <v>28.0</v>
      </c>
      <c r="U580" s="139">
        <v>32.5</v>
      </c>
      <c r="V580" s="139">
        <v>3.0</v>
      </c>
      <c r="W580" s="139">
        <v>10.6</v>
      </c>
      <c r="X580" s="139"/>
      <c r="Y580" s="130">
        <f t="shared" si="2"/>
        <v>153.35</v>
      </c>
      <c r="Z580" s="130">
        <f t="shared" si="3"/>
        <v>272.35</v>
      </c>
      <c r="AA580" s="135"/>
      <c r="AB580" s="139"/>
      <c r="AC580" s="139"/>
      <c r="AD580" s="139"/>
      <c r="AE580" s="139">
        <v>0.0</v>
      </c>
      <c r="AF580" s="139"/>
      <c r="AG580" s="141">
        <v>0.0</v>
      </c>
      <c r="AH580" s="130" t="str">
        <f t="shared" si="4"/>
        <v/>
      </c>
      <c r="AI580" s="135"/>
      <c r="AJ580" s="139">
        <v>4.75</v>
      </c>
      <c r="AK580" s="139">
        <v>95.0</v>
      </c>
      <c r="AL580" s="139"/>
      <c r="AM580" s="139">
        <v>71.1</v>
      </c>
      <c r="AN580" s="139">
        <v>3.0</v>
      </c>
      <c r="AO580" s="139"/>
      <c r="AP580" s="139"/>
      <c r="AQ580" s="139"/>
      <c r="AR580" s="139"/>
      <c r="AS580" s="130">
        <f t="shared" si="5"/>
        <v>173.85</v>
      </c>
      <c r="AT580" s="130">
        <f t="shared" si="6"/>
        <v>173.85</v>
      </c>
    </row>
    <row r="581" ht="15.75" customHeight="1">
      <c r="A581" s="136" t="s">
        <v>146</v>
      </c>
      <c r="B581" s="137" t="s">
        <v>57</v>
      </c>
      <c r="C581" s="138">
        <v>6716519.0</v>
      </c>
      <c r="D581" s="137" t="s">
        <v>148</v>
      </c>
      <c r="E581" s="137" t="s">
        <v>58</v>
      </c>
      <c r="F581" s="137"/>
      <c r="G581" s="139">
        <v>56.0</v>
      </c>
      <c r="H581" s="139"/>
      <c r="I581" s="139">
        <v>45000.0</v>
      </c>
      <c r="J581" s="139">
        <v>9000.0</v>
      </c>
      <c r="K581" s="139">
        <v>540.0</v>
      </c>
      <c r="L581" s="140">
        <v>0.065</v>
      </c>
      <c r="M581" s="139">
        <v>25.0</v>
      </c>
      <c r="N581" s="130">
        <f t="shared" si="1"/>
        <v>565</v>
      </c>
      <c r="O581" s="135"/>
      <c r="P581" s="139"/>
      <c r="Q581" s="139"/>
      <c r="R581" s="139">
        <v>85.25</v>
      </c>
      <c r="S581" s="139"/>
      <c r="T581" s="139"/>
      <c r="U581" s="139"/>
      <c r="V581" s="139">
        <v>3.0</v>
      </c>
      <c r="W581" s="139">
        <v>10.6</v>
      </c>
      <c r="X581" s="139">
        <v>7.35</v>
      </c>
      <c r="Y581" s="130">
        <f t="shared" si="2"/>
        <v>106.2</v>
      </c>
      <c r="Z581" s="130">
        <f t="shared" si="3"/>
        <v>727.2</v>
      </c>
      <c r="AA581" s="135"/>
      <c r="AB581" s="139"/>
      <c r="AC581" s="139">
        <v>8500.0</v>
      </c>
      <c r="AD581" s="139"/>
      <c r="AE581" s="139">
        <v>0.0</v>
      </c>
      <c r="AF581" s="139">
        <v>535.0</v>
      </c>
      <c r="AG581" s="141">
        <v>0.0</v>
      </c>
      <c r="AH581" s="130">
        <f t="shared" si="4"/>
        <v>535</v>
      </c>
      <c r="AI581" s="135"/>
      <c r="AJ581" s="139">
        <v>4.75</v>
      </c>
      <c r="AK581" s="139">
        <v>81.0</v>
      </c>
      <c r="AL581" s="139"/>
      <c r="AM581" s="139">
        <v>1.6</v>
      </c>
      <c r="AN581" s="139">
        <v>3.0</v>
      </c>
      <c r="AO581" s="139"/>
      <c r="AP581" s="139"/>
      <c r="AQ581" s="139"/>
      <c r="AR581" s="139"/>
      <c r="AS581" s="130">
        <f t="shared" si="5"/>
        <v>90.35</v>
      </c>
      <c r="AT581" s="130">
        <f t="shared" si="6"/>
        <v>625.35</v>
      </c>
    </row>
    <row r="582" ht="15.75" customHeight="1">
      <c r="A582" s="136" t="s">
        <v>146</v>
      </c>
      <c r="B582" s="137" t="s">
        <v>57</v>
      </c>
      <c r="C582" s="138">
        <v>6719476.0</v>
      </c>
      <c r="D582" s="137" t="s">
        <v>151</v>
      </c>
      <c r="E582" s="137" t="s">
        <v>58</v>
      </c>
      <c r="F582" s="137"/>
      <c r="G582" s="139">
        <v>145.0</v>
      </c>
      <c r="H582" s="139"/>
      <c r="I582" s="139"/>
      <c r="J582" s="139">
        <v>30922.0</v>
      </c>
      <c r="K582" s="139">
        <v>1855.32</v>
      </c>
      <c r="L582" s="140">
        <v>0.065</v>
      </c>
      <c r="M582" s="139">
        <v>25.0</v>
      </c>
      <c r="N582" s="130">
        <f t="shared" si="1"/>
        <v>1880.32</v>
      </c>
      <c r="O582" s="135"/>
      <c r="P582" s="139">
        <v>225.0</v>
      </c>
      <c r="Q582" s="139"/>
      <c r="R582" s="139">
        <v>77.25</v>
      </c>
      <c r="S582" s="139">
        <v>2.0</v>
      </c>
      <c r="T582" s="139">
        <v>28.0</v>
      </c>
      <c r="U582" s="139">
        <v>32.5</v>
      </c>
      <c r="V582" s="139">
        <v>3.0</v>
      </c>
      <c r="W582" s="139">
        <v>10.6</v>
      </c>
      <c r="X582" s="139"/>
      <c r="Y582" s="130">
        <f t="shared" si="2"/>
        <v>378.35</v>
      </c>
      <c r="Z582" s="130">
        <f t="shared" si="3"/>
        <v>2403.67</v>
      </c>
      <c r="AA582" s="135"/>
      <c r="AB582" s="139"/>
      <c r="AC582" s="139"/>
      <c r="AD582" s="139"/>
      <c r="AE582" s="139">
        <v>31297.0</v>
      </c>
      <c r="AF582" s="139">
        <v>1902.82</v>
      </c>
      <c r="AG582" s="141">
        <v>0.0</v>
      </c>
      <c r="AH582" s="130">
        <f t="shared" si="4"/>
        <v>1902.82</v>
      </c>
      <c r="AI582" s="135"/>
      <c r="AJ582" s="139">
        <v>4.75</v>
      </c>
      <c r="AK582" s="139">
        <v>75.0</v>
      </c>
      <c r="AL582" s="139">
        <v>225.0</v>
      </c>
      <c r="AM582" s="139">
        <v>71.1</v>
      </c>
      <c r="AN582" s="139">
        <v>3.0</v>
      </c>
      <c r="AO582" s="139"/>
      <c r="AP582" s="139"/>
      <c r="AQ582" s="139"/>
      <c r="AR582" s="139"/>
      <c r="AS582" s="130">
        <f t="shared" si="5"/>
        <v>378.85</v>
      </c>
      <c r="AT582" s="130">
        <f t="shared" si="6"/>
        <v>2281.67</v>
      </c>
    </row>
    <row r="583" ht="15.75" customHeight="1">
      <c r="A583" s="136" t="s">
        <v>146</v>
      </c>
      <c r="B583" s="137" t="s">
        <v>57</v>
      </c>
      <c r="C583" s="138">
        <v>6811357.0</v>
      </c>
      <c r="D583" s="137" t="s">
        <v>148</v>
      </c>
      <c r="E583" s="137" t="s">
        <v>59</v>
      </c>
      <c r="F583" s="137"/>
      <c r="G583" s="139">
        <v>135.0</v>
      </c>
      <c r="H583" s="139"/>
      <c r="I583" s="139"/>
      <c r="J583" s="139">
        <v>17590.0</v>
      </c>
      <c r="K583" s="139">
        <v>1055.4</v>
      </c>
      <c r="L583" s="140">
        <v>0.07</v>
      </c>
      <c r="M583" s="139">
        <v>50.0</v>
      </c>
      <c r="N583" s="130">
        <f t="shared" si="1"/>
        <v>1105.4</v>
      </c>
      <c r="O583" s="135"/>
      <c r="P583" s="139">
        <v>225.0</v>
      </c>
      <c r="Q583" s="139"/>
      <c r="R583" s="139">
        <v>85.25</v>
      </c>
      <c r="S583" s="139">
        <v>2.0</v>
      </c>
      <c r="T583" s="139">
        <v>28.0</v>
      </c>
      <c r="U583" s="139">
        <v>32.5</v>
      </c>
      <c r="V583" s="139">
        <v>3.0</v>
      </c>
      <c r="W583" s="139">
        <v>10.6</v>
      </c>
      <c r="X583" s="139"/>
      <c r="Y583" s="130">
        <f t="shared" si="2"/>
        <v>386.35</v>
      </c>
      <c r="Z583" s="130">
        <f t="shared" si="3"/>
        <v>1626.75</v>
      </c>
      <c r="AA583" s="135"/>
      <c r="AB583" s="139"/>
      <c r="AC583" s="139"/>
      <c r="AD583" s="139"/>
      <c r="AE583" s="139">
        <v>0.0</v>
      </c>
      <c r="AF583" s="139"/>
      <c r="AG583" s="141">
        <v>0.0</v>
      </c>
      <c r="AH583" s="130" t="str">
        <f t="shared" si="4"/>
        <v/>
      </c>
      <c r="AI583" s="135"/>
      <c r="AJ583" s="139">
        <v>4.75</v>
      </c>
      <c r="AK583" s="139">
        <v>103.0</v>
      </c>
      <c r="AL583" s="139"/>
      <c r="AM583" s="139">
        <v>71.1</v>
      </c>
      <c r="AN583" s="139">
        <v>3.0</v>
      </c>
      <c r="AO583" s="139"/>
      <c r="AP583" s="139"/>
      <c r="AQ583" s="139"/>
      <c r="AR583" s="139"/>
      <c r="AS583" s="130">
        <f t="shared" si="5"/>
        <v>181.85</v>
      </c>
      <c r="AT583" s="130">
        <f t="shared" si="6"/>
        <v>181.85</v>
      </c>
    </row>
    <row r="584" ht="15.75" customHeight="1">
      <c r="A584" s="136" t="s">
        <v>146</v>
      </c>
      <c r="B584" s="137" t="s">
        <v>57</v>
      </c>
      <c r="C584" s="138">
        <v>6282898.0</v>
      </c>
      <c r="D584" s="137" t="s">
        <v>151</v>
      </c>
      <c r="E584" s="137" t="s">
        <v>59</v>
      </c>
      <c r="F584" s="137"/>
      <c r="G584" s="139">
        <v>135.0</v>
      </c>
      <c r="H584" s="139"/>
      <c r="I584" s="139"/>
      <c r="J584" s="139">
        <v>15590.0</v>
      </c>
      <c r="K584" s="139">
        <v>935.4</v>
      </c>
      <c r="L584" s="140">
        <v>0.075</v>
      </c>
      <c r="M584" s="139">
        <v>75.0</v>
      </c>
      <c r="N584" s="130">
        <f t="shared" si="1"/>
        <v>1010.4</v>
      </c>
      <c r="O584" s="135"/>
      <c r="P584" s="139">
        <v>225.0</v>
      </c>
      <c r="Q584" s="139"/>
      <c r="R584" s="139">
        <v>85.25</v>
      </c>
      <c r="S584" s="139">
        <v>2.0</v>
      </c>
      <c r="T584" s="139">
        <v>28.0</v>
      </c>
      <c r="U584" s="139">
        <v>22.5</v>
      </c>
      <c r="V584" s="139">
        <v>3.0</v>
      </c>
      <c r="W584" s="139">
        <v>10.6</v>
      </c>
      <c r="X584" s="139"/>
      <c r="Y584" s="130">
        <f t="shared" si="2"/>
        <v>376.35</v>
      </c>
      <c r="Z584" s="130">
        <f t="shared" si="3"/>
        <v>1521.75</v>
      </c>
      <c r="AA584" s="135"/>
      <c r="AB584" s="139"/>
      <c r="AC584" s="139">
        <v>15590.0</v>
      </c>
      <c r="AD584" s="139"/>
      <c r="AE584" s="139">
        <v>0.0</v>
      </c>
      <c r="AF584" s="139">
        <v>1010.4</v>
      </c>
      <c r="AG584" s="141">
        <v>0.0</v>
      </c>
      <c r="AH584" s="130">
        <f t="shared" si="4"/>
        <v>1010.4</v>
      </c>
      <c r="AI584" s="135"/>
      <c r="AJ584" s="139">
        <v>4.75</v>
      </c>
      <c r="AK584" s="139">
        <v>103.0</v>
      </c>
      <c r="AL584" s="139">
        <v>225.0</v>
      </c>
      <c r="AM584" s="139">
        <v>61.1</v>
      </c>
      <c r="AN584" s="139">
        <v>3.0</v>
      </c>
      <c r="AO584" s="139"/>
      <c r="AP584" s="139"/>
      <c r="AQ584" s="139"/>
      <c r="AR584" s="139"/>
      <c r="AS584" s="130">
        <f t="shared" si="5"/>
        <v>396.85</v>
      </c>
      <c r="AT584" s="130">
        <f t="shared" si="6"/>
        <v>1407.25</v>
      </c>
    </row>
    <row r="585" ht="15.75" customHeight="1">
      <c r="A585" s="136" t="s">
        <v>146</v>
      </c>
      <c r="B585" s="137" t="s">
        <v>57</v>
      </c>
      <c r="C585" s="138">
        <v>6627396.0</v>
      </c>
      <c r="D585" s="137" t="s">
        <v>153</v>
      </c>
      <c r="E585" s="137" t="s">
        <v>58</v>
      </c>
      <c r="F585" s="137"/>
      <c r="G585" s="139">
        <v>135.0</v>
      </c>
      <c r="H585" s="139"/>
      <c r="I585" s="139"/>
      <c r="J585" s="139">
        <v>82863.6</v>
      </c>
      <c r="K585" s="139">
        <v>4971.82</v>
      </c>
      <c r="L585" s="140">
        <v>0.065</v>
      </c>
      <c r="M585" s="139">
        <v>25.0</v>
      </c>
      <c r="N585" s="130">
        <f t="shared" si="1"/>
        <v>4996.82</v>
      </c>
      <c r="O585" s="135"/>
      <c r="P585" s="139">
        <v>225.0</v>
      </c>
      <c r="Q585" s="139"/>
      <c r="R585" s="139">
        <v>77.25</v>
      </c>
      <c r="S585" s="139">
        <v>2.0</v>
      </c>
      <c r="T585" s="139">
        <v>28.0</v>
      </c>
      <c r="U585" s="139">
        <v>32.5</v>
      </c>
      <c r="V585" s="139">
        <v>3.0</v>
      </c>
      <c r="W585" s="139">
        <v>10.6</v>
      </c>
      <c r="X585" s="139"/>
      <c r="Y585" s="130">
        <f t="shared" si="2"/>
        <v>378.35</v>
      </c>
      <c r="Z585" s="130">
        <f t="shared" si="3"/>
        <v>5510.17</v>
      </c>
      <c r="AA585" s="135"/>
      <c r="AB585" s="139"/>
      <c r="AC585" s="139">
        <v>78435.0</v>
      </c>
      <c r="AD585" s="139"/>
      <c r="AE585" s="139">
        <v>0.0</v>
      </c>
      <c r="AF585" s="139"/>
      <c r="AG585" s="141">
        <v>0.0</v>
      </c>
      <c r="AH585" s="130" t="str">
        <f t="shared" si="4"/>
        <v/>
      </c>
      <c r="AI585" s="135"/>
      <c r="AJ585" s="139">
        <v>4.75</v>
      </c>
      <c r="AK585" s="139">
        <v>95.0</v>
      </c>
      <c r="AL585" s="139">
        <v>225.0</v>
      </c>
      <c r="AM585" s="139">
        <v>71.1</v>
      </c>
      <c r="AN585" s="139">
        <v>3.0</v>
      </c>
      <c r="AO585" s="139"/>
      <c r="AP585" s="139"/>
      <c r="AQ585" s="139"/>
      <c r="AR585" s="139"/>
      <c r="AS585" s="130">
        <f t="shared" si="5"/>
        <v>398.85</v>
      </c>
      <c r="AT585" s="130">
        <f t="shared" si="6"/>
        <v>398.85</v>
      </c>
    </row>
    <row r="586" ht="15.75" customHeight="1">
      <c r="A586" s="136" t="s">
        <v>146</v>
      </c>
      <c r="B586" s="137" t="s">
        <v>57</v>
      </c>
      <c r="C586" s="138">
        <v>6392207.0</v>
      </c>
      <c r="D586" s="137" t="s">
        <v>154</v>
      </c>
      <c r="E586" s="137" t="s">
        <v>58</v>
      </c>
      <c r="F586" s="137"/>
      <c r="G586" s="139">
        <v>145.0</v>
      </c>
      <c r="H586" s="139"/>
      <c r="I586" s="139"/>
      <c r="J586" s="139">
        <v>36125.0</v>
      </c>
      <c r="K586" s="139">
        <v>2167.5</v>
      </c>
      <c r="L586" s="140">
        <v>0.07</v>
      </c>
      <c r="M586" s="139">
        <v>50.0</v>
      </c>
      <c r="N586" s="130">
        <f t="shared" si="1"/>
        <v>2217.5</v>
      </c>
      <c r="O586" s="135"/>
      <c r="P586" s="139">
        <v>225.0</v>
      </c>
      <c r="Q586" s="139"/>
      <c r="R586" s="139">
        <v>85.25</v>
      </c>
      <c r="S586" s="139">
        <v>2.0</v>
      </c>
      <c r="T586" s="139">
        <v>28.0</v>
      </c>
      <c r="U586" s="139">
        <v>32.5</v>
      </c>
      <c r="V586" s="139">
        <v>3.0</v>
      </c>
      <c r="W586" s="139">
        <v>10.6</v>
      </c>
      <c r="X586" s="139"/>
      <c r="Y586" s="130">
        <f t="shared" si="2"/>
        <v>386.35</v>
      </c>
      <c r="Z586" s="130">
        <f t="shared" si="3"/>
        <v>2748.85</v>
      </c>
      <c r="AA586" s="135"/>
      <c r="AB586" s="139"/>
      <c r="AC586" s="139"/>
      <c r="AD586" s="139"/>
      <c r="AE586" s="139">
        <v>0.0</v>
      </c>
      <c r="AF586" s="139"/>
      <c r="AG586" s="141">
        <v>0.0</v>
      </c>
      <c r="AH586" s="130" t="str">
        <f t="shared" si="4"/>
        <v/>
      </c>
      <c r="AI586" s="135"/>
      <c r="AJ586" s="139"/>
      <c r="AK586" s="139">
        <v>2203.75</v>
      </c>
      <c r="AL586" s="139">
        <v>225.0</v>
      </c>
      <c r="AM586" s="139">
        <v>71.1</v>
      </c>
      <c r="AN586" s="139">
        <v>3.0</v>
      </c>
      <c r="AO586" s="139"/>
      <c r="AP586" s="139"/>
      <c r="AQ586" s="139"/>
      <c r="AR586" s="139"/>
      <c r="AS586" s="130">
        <f t="shared" si="5"/>
        <v>2502.85</v>
      </c>
      <c r="AT586" s="130">
        <f t="shared" si="6"/>
        <v>2502.85</v>
      </c>
    </row>
    <row r="587" ht="15.75" customHeight="1">
      <c r="A587" s="136" t="s">
        <v>146</v>
      </c>
      <c r="B587" s="137" t="s">
        <v>57</v>
      </c>
      <c r="C587" s="138">
        <v>6412903.0</v>
      </c>
      <c r="D587" s="137" t="s">
        <v>149</v>
      </c>
      <c r="E587" s="137" t="s">
        <v>58</v>
      </c>
      <c r="F587" s="137"/>
      <c r="G587" s="139">
        <v>119.0</v>
      </c>
      <c r="H587" s="139"/>
      <c r="I587" s="139"/>
      <c r="J587" s="139">
        <v>50622.92</v>
      </c>
      <c r="K587" s="139"/>
      <c r="L587" s="140">
        <v>0.0</v>
      </c>
      <c r="M587" s="139"/>
      <c r="N587" s="130">
        <f t="shared" si="1"/>
        <v>0</v>
      </c>
      <c r="O587" s="135"/>
      <c r="P587" s="139"/>
      <c r="Q587" s="139"/>
      <c r="R587" s="139">
        <v>77.25</v>
      </c>
      <c r="S587" s="139">
        <v>2.0</v>
      </c>
      <c r="T587" s="139">
        <v>28.0</v>
      </c>
      <c r="U587" s="139">
        <v>87.75</v>
      </c>
      <c r="V587" s="139">
        <v>3.0</v>
      </c>
      <c r="W587" s="139">
        <v>10.6</v>
      </c>
      <c r="X587" s="139"/>
      <c r="Y587" s="130">
        <f t="shared" si="2"/>
        <v>208.6</v>
      </c>
      <c r="Z587" s="130">
        <f t="shared" si="3"/>
        <v>327.6</v>
      </c>
      <c r="AA587" s="135"/>
      <c r="AB587" s="139"/>
      <c r="AC587" s="139"/>
      <c r="AD587" s="139"/>
      <c r="AE587" s="139">
        <v>0.0</v>
      </c>
      <c r="AF587" s="139"/>
      <c r="AG587" s="141">
        <v>0.0</v>
      </c>
      <c r="AH587" s="130" t="str">
        <f t="shared" si="4"/>
        <v/>
      </c>
      <c r="AI587" s="135"/>
      <c r="AJ587" s="139"/>
      <c r="AK587" s="139">
        <v>99.75</v>
      </c>
      <c r="AL587" s="139"/>
      <c r="AM587" s="139">
        <v>71.1</v>
      </c>
      <c r="AN587" s="139">
        <v>3.0</v>
      </c>
      <c r="AO587" s="139"/>
      <c r="AP587" s="139"/>
      <c r="AQ587" s="139"/>
      <c r="AR587" s="139"/>
      <c r="AS587" s="130">
        <f t="shared" si="5"/>
        <v>173.85</v>
      </c>
      <c r="AT587" s="130">
        <f t="shared" si="6"/>
        <v>173.85</v>
      </c>
    </row>
    <row r="588" ht="15.75" customHeight="1">
      <c r="A588" s="136" t="s">
        <v>146</v>
      </c>
      <c r="B588" s="137" t="s">
        <v>57</v>
      </c>
      <c r="C588" s="138">
        <v>6474300.0</v>
      </c>
      <c r="D588" s="137" t="s">
        <v>147</v>
      </c>
      <c r="E588" s="137" t="s">
        <v>58</v>
      </c>
      <c r="F588" s="137"/>
      <c r="G588" s="139">
        <v>145.0</v>
      </c>
      <c r="H588" s="139"/>
      <c r="I588" s="139">
        <v>57500.0</v>
      </c>
      <c r="J588" s="139">
        <v>53390.0</v>
      </c>
      <c r="K588" s="139">
        <v>3203.4</v>
      </c>
      <c r="L588" s="140">
        <v>0.07</v>
      </c>
      <c r="M588" s="139">
        <v>50.0</v>
      </c>
      <c r="N588" s="130">
        <f t="shared" si="1"/>
        <v>3253.4</v>
      </c>
      <c r="O588" s="135"/>
      <c r="P588" s="139"/>
      <c r="Q588" s="139"/>
      <c r="R588" s="139">
        <v>77.25</v>
      </c>
      <c r="S588" s="139"/>
      <c r="T588" s="139">
        <v>28.0</v>
      </c>
      <c r="U588" s="139">
        <v>87.75</v>
      </c>
      <c r="V588" s="139">
        <v>3.0</v>
      </c>
      <c r="W588" s="139">
        <v>10.6</v>
      </c>
      <c r="X588" s="139"/>
      <c r="Y588" s="130">
        <f t="shared" si="2"/>
        <v>206.6</v>
      </c>
      <c r="Z588" s="130">
        <f t="shared" si="3"/>
        <v>3605</v>
      </c>
      <c r="AA588" s="135"/>
      <c r="AB588" s="139"/>
      <c r="AC588" s="139">
        <v>53265.0</v>
      </c>
      <c r="AD588" s="139"/>
      <c r="AE588" s="139">
        <v>0.0</v>
      </c>
      <c r="AF588" s="139">
        <v>3245.9</v>
      </c>
      <c r="AG588" s="141">
        <v>0.0</v>
      </c>
      <c r="AH588" s="130">
        <f t="shared" si="4"/>
        <v>3245.9</v>
      </c>
      <c r="AI588" s="135"/>
      <c r="AJ588" s="139">
        <v>4.75</v>
      </c>
      <c r="AK588" s="139">
        <v>93.0</v>
      </c>
      <c r="AL588" s="139">
        <v>225.0</v>
      </c>
      <c r="AM588" s="139">
        <v>71.1</v>
      </c>
      <c r="AN588" s="139">
        <v>3.0</v>
      </c>
      <c r="AO588" s="139"/>
      <c r="AP588" s="139"/>
      <c r="AQ588" s="139"/>
      <c r="AR588" s="139"/>
      <c r="AS588" s="130">
        <f t="shared" si="5"/>
        <v>396.85</v>
      </c>
      <c r="AT588" s="130">
        <f t="shared" si="6"/>
        <v>3642.75</v>
      </c>
    </row>
    <row r="589" ht="15.75" customHeight="1">
      <c r="A589" s="136" t="s">
        <v>146</v>
      </c>
      <c r="B589" s="137" t="s">
        <v>57</v>
      </c>
      <c r="C589" s="138">
        <v>6485402.0</v>
      </c>
      <c r="D589" s="137" t="s">
        <v>154</v>
      </c>
      <c r="E589" s="137" t="s">
        <v>59</v>
      </c>
      <c r="F589" s="137"/>
      <c r="G589" s="139">
        <v>135.0</v>
      </c>
      <c r="H589" s="139"/>
      <c r="I589" s="139"/>
      <c r="J589" s="139">
        <v>12990.0</v>
      </c>
      <c r="K589" s="139">
        <v>779.4</v>
      </c>
      <c r="L589" s="140">
        <v>0.075</v>
      </c>
      <c r="M589" s="139">
        <v>75.0</v>
      </c>
      <c r="N589" s="130">
        <f t="shared" si="1"/>
        <v>854.4</v>
      </c>
      <c r="O589" s="135"/>
      <c r="P589" s="139">
        <v>225.0</v>
      </c>
      <c r="Q589" s="139"/>
      <c r="R589" s="139">
        <v>85.25</v>
      </c>
      <c r="S589" s="139">
        <v>2.0</v>
      </c>
      <c r="T589" s="139">
        <v>28.0</v>
      </c>
      <c r="U589" s="139">
        <v>22.5</v>
      </c>
      <c r="V589" s="139">
        <v>3.0</v>
      </c>
      <c r="W589" s="139">
        <v>10.6</v>
      </c>
      <c r="X589" s="139"/>
      <c r="Y589" s="130">
        <f t="shared" si="2"/>
        <v>376.35</v>
      </c>
      <c r="Z589" s="130">
        <f t="shared" si="3"/>
        <v>1365.75</v>
      </c>
      <c r="AA589" s="135"/>
      <c r="AB589" s="139"/>
      <c r="AC589" s="139">
        <v>12990.0</v>
      </c>
      <c r="AD589" s="139"/>
      <c r="AE589" s="139">
        <v>0.0</v>
      </c>
      <c r="AF589" s="139">
        <v>854.4</v>
      </c>
      <c r="AG589" s="141">
        <v>0.0</v>
      </c>
      <c r="AH589" s="130">
        <f t="shared" si="4"/>
        <v>854.4</v>
      </c>
      <c r="AI589" s="135"/>
      <c r="AJ589" s="139">
        <v>4.75</v>
      </c>
      <c r="AK589" s="139">
        <v>103.0</v>
      </c>
      <c r="AL589" s="139">
        <v>225.0</v>
      </c>
      <c r="AM589" s="139">
        <v>61.1</v>
      </c>
      <c r="AN589" s="139">
        <v>3.0</v>
      </c>
      <c r="AO589" s="139"/>
      <c r="AP589" s="139"/>
      <c r="AQ589" s="139"/>
      <c r="AR589" s="139"/>
      <c r="AS589" s="130">
        <f t="shared" si="5"/>
        <v>396.85</v>
      </c>
      <c r="AT589" s="130">
        <f t="shared" si="6"/>
        <v>1251.25</v>
      </c>
    </row>
    <row r="590" ht="15.75" customHeight="1">
      <c r="A590" s="136" t="s">
        <v>146</v>
      </c>
      <c r="B590" s="137" t="s">
        <v>57</v>
      </c>
      <c r="C590" s="138">
        <v>6524610.0</v>
      </c>
      <c r="D590" s="137" t="s">
        <v>150</v>
      </c>
      <c r="E590" s="137" t="s">
        <v>58</v>
      </c>
      <c r="F590" s="137"/>
      <c r="G590" s="139">
        <v>56.0</v>
      </c>
      <c r="H590" s="139"/>
      <c r="I590" s="139"/>
      <c r="J590" s="139">
        <v>29018.31</v>
      </c>
      <c r="K590" s="139">
        <v>1741.1</v>
      </c>
      <c r="L590" s="140">
        <v>0.065</v>
      </c>
      <c r="M590" s="139">
        <v>25.0</v>
      </c>
      <c r="N590" s="130">
        <f t="shared" si="1"/>
        <v>1766.1</v>
      </c>
      <c r="O590" s="135"/>
      <c r="P590" s="139">
        <v>225.0</v>
      </c>
      <c r="Q590" s="139"/>
      <c r="R590" s="139">
        <v>77.25</v>
      </c>
      <c r="S590" s="139">
        <v>2.0</v>
      </c>
      <c r="T590" s="139">
        <v>28.0</v>
      </c>
      <c r="U590" s="139">
        <v>32.5</v>
      </c>
      <c r="V590" s="139">
        <v>3.0</v>
      </c>
      <c r="W590" s="139">
        <v>10.6</v>
      </c>
      <c r="X590" s="139"/>
      <c r="Y590" s="130">
        <f t="shared" si="2"/>
        <v>378.35</v>
      </c>
      <c r="Z590" s="130">
        <f t="shared" si="3"/>
        <v>2200.45</v>
      </c>
      <c r="AA590" s="135"/>
      <c r="AB590" s="139"/>
      <c r="AC590" s="139"/>
      <c r="AD590" s="139"/>
      <c r="AE590" s="139">
        <v>0.0</v>
      </c>
      <c r="AF590" s="139"/>
      <c r="AG590" s="141">
        <v>0.0</v>
      </c>
      <c r="AH590" s="130" t="str">
        <f t="shared" si="4"/>
        <v/>
      </c>
      <c r="AI590" s="135"/>
      <c r="AJ590" s="139"/>
      <c r="AK590" s="139">
        <v>1843.85</v>
      </c>
      <c r="AL590" s="139">
        <v>225.0</v>
      </c>
      <c r="AM590" s="139">
        <v>61.1</v>
      </c>
      <c r="AN590" s="139">
        <v>3.0</v>
      </c>
      <c r="AO590" s="139"/>
      <c r="AP590" s="139"/>
      <c r="AQ590" s="139"/>
      <c r="AR590" s="139"/>
      <c r="AS590" s="130">
        <f t="shared" si="5"/>
        <v>2132.95</v>
      </c>
      <c r="AT590" s="130">
        <f t="shared" si="6"/>
        <v>2132.95</v>
      </c>
    </row>
    <row r="591" ht="15.75" customHeight="1">
      <c r="A591" s="136" t="s">
        <v>146</v>
      </c>
      <c r="B591" s="137" t="s">
        <v>57</v>
      </c>
      <c r="C591" s="138">
        <v>6554809.0</v>
      </c>
      <c r="D591" s="137" t="s">
        <v>150</v>
      </c>
      <c r="E591" s="137" t="s">
        <v>58</v>
      </c>
      <c r="F591" s="137"/>
      <c r="G591" s="139">
        <v>135.0</v>
      </c>
      <c r="H591" s="139"/>
      <c r="I591" s="139"/>
      <c r="J591" s="139">
        <v>28844.0</v>
      </c>
      <c r="K591" s="139">
        <v>1730.64</v>
      </c>
      <c r="L591" s="140">
        <v>0.07</v>
      </c>
      <c r="M591" s="139">
        <v>50.0</v>
      </c>
      <c r="N591" s="130">
        <f t="shared" si="1"/>
        <v>1780.64</v>
      </c>
      <c r="O591" s="135"/>
      <c r="P591" s="139">
        <v>225.0</v>
      </c>
      <c r="Q591" s="139"/>
      <c r="R591" s="139">
        <v>77.25</v>
      </c>
      <c r="S591" s="139">
        <v>2.0</v>
      </c>
      <c r="T591" s="139">
        <v>28.0</v>
      </c>
      <c r="U591" s="139">
        <v>32.5</v>
      </c>
      <c r="V591" s="139">
        <v>3.0</v>
      </c>
      <c r="W591" s="139">
        <v>10.6</v>
      </c>
      <c r="X591" s="139"/>
      <c r="Y591" s="130">
        <f t="shared" si="2"/>
        <v>378.35</v>
      </c>
      <c r="Z591" s="130">
        <f t="shared" si="3"/>
        <v>2293.99</v>
      </c>
      <c r="AA591" s="135"/>
      <c r="AB591" s="139"/>
      <c r="AC591" s="139">
        <v>28145.0</v>
      </c>
      <c r="AD591" s="139"/>
      <c r="AE591" s="139">
        <v>0.0</v>
      </c>
      <c r="AF591" s="139">
        <v>1738.7</v>
      </c>
      <c r="AG591" s="141">
        <v>0.0</v>
      </c>
      <c r="AH591" s="130">
        <f t="shared" si="4"/>
        <v>1738.7</v>
      </c>
      <c r="AI591" s="135"/>
      <c r="AJ591" s="139">
        <v>4.75</v>
      </c>
      <c r="AK591" s="139">
        <v>95.0</v>
      </c>
      <c r="AL591" s="139">
        <v>225.0</v>
      </c>
      <c r="AM591" s="139">
        <v>61.1</v>
      </c>
      <c r="AN591" s="139">
        <v>3.0</v>
      </c>
      <c r="AO591" s="139"/>
      <c r="AP591" s="139"/>
      <c r="AQ591" s="139"/>
      <c r="AR591" s="139"/>
      <c r="AS591" s="130">
        <f t="shared" si="5"/>
        <v>388.85</v>
      </c>
      <c r="AT591" s="130">
        <f t="shared" si="6"/>
        <v>2127.55</v>
      </c>
    </row>
    <row r="592" ht="15.75" customHeight="1">
      <c r="A592" s="136" t="s">
        <v>146</v>
      </c>
      <c r="B592" s="137" t="s">
        <v>57</v>
      </c>
      <c r="C592" s="138">
        <v>6595696.0</v>
      </c>
      <c r="D592" s="137" t="s">
        <v>151</v>
      </c>
      <c r="E592" s="137" t="s">
        <v>58</v>
      </c>
      <c r="F592" s="137"/>
      <c r="G592" s="139">
        <v>120.0</v>
      </c>
      <c r="H592" s="139"/>
      <c r="I592" s="139"/>
      <c r="J592" s="139">
        <v>44109.85</v>
      </c>
      <c r="K592" s="139">
        <v>2646.59</v>
      </c>
      <c r="L592" s="140">
        <v>0.07</v>
      </c>
      <c r="M592" s="139">
        <v>50.0</v>
      </c>
      <c r="N592" s="130">
        <f t="shared" si="1"/>
        <v>2696.59</v>
      </c>
      <c r="O592" s="135"/>
      <c r="P592" s="139">
        <v>225.0</v>
      </c>
      <c r="Q592" s="139"/>
      <c r="R592" s="139">
        <v>85.25</v>
      </c>
      <c r="S592" s="139">
        <v>2.0</v>
      </c>
      <c r="T592" s="139">
        <v>28.0</v>
      </c>
      <c r="U592" s="139">
        <v>32.5</v>
      </c>
      <c r="V592" s="139">
        <v>3.0</v>
      </c>
      <c r="W592" s="139">
        <v>10.6</v>
      </c>
      <c r="X592" s="139"/>
      <c r="Y592" s="130">
        <f t="shared" si="2"/>
        <v>386.35</v>
      </c>
      <c r="Z592" s="130">
        <f t="shared" si="3"/>
        <v>3202.94</v>
      </c>
      <c r="AA592" s="135"/>
      <c r="AB592" s="139"/>
      <c r="AC592" s="139">
        <v>39000.0</v>
      </c>
      <c r="AD592" s="139"/>
      <c r="AE592" s="139">
        <v>0.0</v>
      </c>
      <c r="AF592" s="139">
        <v>2390.0</v>
      </c>
      <c r="AG592" s="141">
        <v>0.0</v>
      </c>
      <c r="AH592" s="130">
        <f t="shared" si="4"/>
        <v>2390</v>
      </c>
      <c r="AI592" s="135"/>
      <c r="AJ592" s="139">
        <v>4.75</v>
      </c>
      <c r="AK592" s="139">
        <v>103.0</v>
      </c>
      <c r="AL592" s="139"/>
      <c r="AM592" s="139">
        <v>142.77</v>
      </c>
      <c r="AN592" s="139">
        <v>3.0</v>
      </c>
      <c r="AO592" s="139"/>
      <c r="AP592" s="139"/>
      <c r="AQ592" s="139"/>
      <c r="AR592" s="139"/>
      <c r="AS592" s="130">
        <f t="shared" si="5"/>
        <v>253.52</v>
      </c>
      <c r="AT592" s="130">
        <f t="shared" si="6"/>
        <v>2643.52</v>
      </c>
    </row>
    <row r="593" ht="15.75" customHeight="1">
      <c r="A593" s="136" t="s">
        <v>146</v>
      </c>
      <c r="B593" s="137" t="s">
        <v>57</v>
      </c>
      <c r="C593" s="138">
        <v>6624008.0</v>
      </c>
      <c r="D593" s="137" t="s">
        <v>147</v>
      </c>
      <c r="E593" s="137" t="s">
        <v>58</v>
      </c>
      <c r="F593" s="137"/>
      <c r="G593" s="139">
        <v>50.0</v>
      </c>
      <c r="H593" s="139"/>
      <c r="I593" s="139"/>
      <c r="J593" s="139">
        <v>12349.0</v>
      </c>
      <c r="K593" s="139"/>
      <c r="L593" s="140">
        <v>0.0</v>
      </c>
      <c r="M593" s="139"/>
      <c r="N593" s="130">
        <f t="shared" si="1"/>
        <v>0</v>
      </c>
      <c r="O593" s="135"/>
      <c r="P593" s="139"/>
      <c r="Q593" s="139"/>
      <c r="R593" s="139">
        <v>85.25</v>
      </c>
      <c r="S593" s="139">
        <v>2.0</v>
      </c>
      <c r="T593" s="139"/>
      <c r="U593" s="139"/>
      <c r="V593" s="139">
        <v>3.0</v>
      </c>
      <c r="W593" s="139">
        <v>10.6</v>
      </c>
      <c r="X593" s="139">
        <v>7.35</v>
      </c>
      <c r="Y593" s="130">
        <f t="shared" si="2"/>
        <v>108.2</v>
      </c>
      <c r="Z593" s="130">
        <f t="shared" si="3"/>
        <v>158.2</v>
      </c>
      <c r="AA593" s="135"/>
      <c r="AB593" s="139"/>
      <c r="AC593" s="139"/>
      <c r="AD593" s="139"/>
      <c r="AE593" s="139">
        <v>0.0</v>
      </c>
      <c r="AF593" s="139"/>
      <c r="AG593" s="141">
        <v>0.0</v>
      </c>
      <c r="AH593" s="130" t="str">
        <f t="shared" si="4"/>
        <v/>
      </c>
      <c r="AI593" s="135"/>
      <c r="AJ593" s="139"/>
      <c r="AK593" s="139">
        <v>107.75</v>
      </c>
      <c r="AL593" s="139"/>
      <c r="AM593" s="139">
        <v>71.1</v>
      </c>
      <c r="AN593" s="139">
        <v>3.0</v>
      </c>
      <c r="AO593" s="139"/>
      <c r="AP593" s="139"/>
      <c r="AQ593" s="139"/>
      <c r="AR593" s="139"/>
      <c r="AS593" s="130">
        <f t="shared" si="5"/>
        <v>181.85</v>
      </c>
      <c r="AT593" s="130">
        <f t="shared" si="6"/>
        <v>181.85</v>
      </c>
    </row>
    <row r="594" ht="15.75" customHeight="1">
      <c r="A594" s="136" t="s">
        <v>146</v>
      </c>
      <c r="B594" s="137" t="s">
        <v>57</v>
      </c>
      <c r="C594" s="138">
        <v>6631825.0</v>
      </c>
      <c r="D594" s="137" t="s">
        <v>151</v>
      </c>
      <c r="E594" s="137" t="s">
        <v>58</v>
      </c>
      <c r="F594" s="137"/>
      <c r="G594" s="139">
        <v>135.0</v>
      </c>
      <c r="H594" s="139"/>
      <c r="I594" s="139">
        <v>46631.6</v>
      </c>
      <c r="J594" s="139">
        <v>48708.4</v>
      </c>
      <c r="K594" s="139">
        <v>2922.5</v>
      </c>
      <c r="L594" s="140">
        <v>0.07</v>
      </c>
      <c r="M594" s="139">
        <v>50.0</v>
      </c>
      <c r="N594" s="130">
        <f t="shared" si="1"/>
        <v>2972.5</v>
      </c>
      <c r="O594" s="135"/>
      <c r="P594" s="139"/>
      <c r="Q594" s="139"/>
      <c r="R594" s="139">
        <v>77.25</v>
      </c>
      <c r="S594" s="139">
        <v>2.0</v>
      </c>
      <c r="T594" s="139"/>
      <c r="U594" s="139"/>
      <c r="V594" s="139">
        <v>3.0</v>
      </c>
      <c r="W594" s="139">
        <v>10.6</v>
      </c>
      <c r="X594" s="139">
        <v>7.35</v>
      </c>
      <c r="Y594" s="130">
        <f t="shared" si="2"/>
        <v>100.2</v>
      </c>
      <c r="Z594" s="130">
        <f t="shared" si="3"/>
        <v>3207.7</v>
      </c>
      <c r="AA594" s="135"/>
      <c r="AB594" s="139"/>
      <c r="AC594" s="139"/>
      <c r="AD594" s="139"/>
      <c r="AE594" s="139">
        <v>0.0</v>
      </c>
      <c r="AF594" s="139"/>
      <c r="AG594" s="141">
        <v>0.0</v>
      </c>
      <c r="AH594" s="130" t="str">
        <f t="shared" si="4"/>
        <v/>
      </c>
      <c r="AI594" s="135"/>
      <c r="AJ594" s="139"/>
      <c r="AK594" s="139">
        <v>78.75</v>
      </c>
      <c r="AL594" s="139"/>
      <c r="AM594" s="139">
        <v>7.6</v>
      </c>
      <c r="AN594" s="139">
        <v>3.0</v>
      </c>
      <c r="AO594" s="139"/>
      <c r="AP594" s="139"/>
      <c r="AQ594" s="139"/>
      <c r="AR594" s="139"/>
      <c r="AS594" s="130">
        <f t="shared" si="5"/>
        <v>89.35</v>
      </c>
      <c r="AT594" s="130">
        <f t="shared" si="6"/>
        <v>89.35</v>
      </c>
    </row>
    <row r="595" ht="15.75" customHeight="1">
      <c r="A595" s="136" t="s">
        <v>146</v>
      </c>
      <c r="B595" s="137" t="s">
        <v>57</v>
      </c>
      <c r="C595" s="138">
        <v>6661199.0</v>
      </c>
      <c r="D595" s="137" t="s">
        <v>147</v>
      </c>
      <c r="E595" s="137" t="s">
        <v>58</v>
      </c>
      <c r="F595" s="137"/>
      <c r="G595" s="139">
        <v>62.5</v>
      </c>
      <c r="H595" s="139"/>
      <c r="I595" s="139"/>
      <c r="J595" s="139">
        <v>35446.0</v>
      </c>
      <c r="K595" s="139">
        <v>2126.76</v>
      </c>
      <c r="L595" s="140">
        <v>0.07</v>
      </c>
      <c r="M595" s="139">
        <v>50.0</v>
      </c>
      <c r="N595" s="130">
        <f t="shared" si="1"/>
        <v>2176.76</v>
      </c>
      <c r="O595" s="135"/>
      <c r="P595" s="139">
        <v>225.0</v>
      </c>
      <c r="Q595" s="139"/>
      <c r="R595" s="139">
        <v>77.25</v>
      </c>
      <c r="S595" s="139">
        <v>2.0</v>
      </c>
      <c r="T595" s="139">
        <v>28.0</v>
      </c>
      <c r="U595" s="139">
        <v>32.5</v>
      </c>
      <c r="V595" s="139">
        <v>3.0</v>
      </c>
      <c r="W595" s="139">
        <v>10.6</v>
      </c>
      <c r="X595" s="139"/>
      <c r="Y595" s="130">
        <f t="shared" si="2"/>
        <v>378.35</v>
      </c>
      <c r="Z595" s="130">
        <f t="shared" si="3"/>
        <v>2617.61</v>
      </c>
      <c r="AA595" s="135"/>
      <c r="AB595" s="139"/>
      <c r="AC595" s="139"/>
      <c r="AD595" s="139"/>
      <c r="AE595" s="139">
        <v>0.0</v>
      </c>
      <c r="AF595" s="139"/>
      <c r="AG595" s="141">
        <v>0.0</v>
      </c>
      <c r="AH595" s="130" t="str">
        <f t="shared" si="4"/>
        <v/>
      </c>
      <c r="AI595" s="135"/>
      <c r="AJ595" s="139"/>
      <c r="AK595" s="139">
        <v>2131.47</v>
      </c>
      <c r="AL595" s="139">
        <v>225.0</v>
      </c>
      <c r="AM595" s="139">
        <v>71.1</v>
      </c>
      <c r="AN595" s="139">
        <v>3.0</v>
      </c>
      <c r="AO595" s="139"/>
      <c r="AP595" s="139"/>
      <c r="AQ595" s="139"/>
      <c r="AR595" s="139"/>
      <c r="AS595" s="130">
        <f t="shared" si="5"/>
        <v>2430.57</v>
      </c>
      <c r="AT595" s="130">
        <f t="shared" si="6"/>
        <v>2430.57</v>
      </c>
    </row>
    <row r="596" ht="15.75" customHeight="1">
      <c r="A596" s="136" t="s">
        <v>146</v>
      </c>
      <c r="B596" s="137" t="s">
        <v>57</v>
      </c>
      <c r="C596" s="138">
        <v>6713354.0</v>
      </c>
      <c r="D596" s="137" t="s">
        <v>150</v>
      </c>
      <c r="E596" s="137" t="s">
        <v>58</v>
      </c>
      <c r="F596" s="137"/>
      <c r="G596" s="139">
        <v>135.0</v>
      </c>
      <c r="H596" s="139"/>
      <c r="I596" s="139"/>
      <c r="J596" s="139">
        <v>32947.6</v>
      </c>
      <c r="K596" s="139">
        <v>1976.86</v>
      </c>
      <c r="L596" s="140">
        <v>0.07</v>
      </c>
      <c r="M596" s="139">
        <v>50.0</v>
      </c>
      <c r="N596" s="130">
        <f t="shared" si="1"/>
        <v>2026.86</v>
      </c>
      <c r="O596" s="135"/>
      <c r="P596" s="139"/>
      <c r="Q596" s="139"/>
      <c r="R596" s="139">
        <v>85.25</v>
      </c>
      <c r="S596" s="139">
        <v>2.0</v>
      </c>
      <c r="T596" s="139">
        <v>28.0</v>
      </c>
      <c r="U596" s="139">
        <v>87.75</v>
      </c>
      <c r="V596" s="139">
        <v>3.0</v>
      </c>
      <c r="W596" s="139">
        <v>10.6</v>
      </c>
      <c r="X596" s="139"/>
      <c r="Y596" s="130">
        <f t="shared" si="2"/>
        <v>216.6</v>
      </c>
      <c r="Z596" s="130">
        <f t="shared" si="3"/>
        <v>2378.46</v>
      </c>
      <c r="AA596" s="135"/>
      <c r="AB596" s="139"/>
      <c r="AC596" s="139"/>
      <c r="AD596" s="139"/>
      <c r="AE596" s="139">
        <v>0.0</v>
      </c>
      <c r="AF596" s="139"/>
      <c r="AG596" s="141">
        <v>0.0</v>
      </c>
      <c r="AH596" s="130" t="str">
        <f t="shared" si="4"/>
        <v/>
      </c>
      <c r="AI596" s="135"/>
      <c r="AJ596" s="139"/>
      <c r="AK596" s="139">
        <v>1841.39</v>
      </c>
      <c r="AL596" s="139">
        <v>225.0</v>
      </c>
      <c r="AM596" s="139">
        <v>71.1</v>
      </c>
      <c r="AN596" s="139">
        <v>3.0</v>
      </c>
      <c r="AO596" s="139"/>
      <c r="AP596" s="139"/>
      <c r="AQ596" s="139"/>
      <c r="AR596" s="139"/>
      <c r="AS596" s="130">
        <f t="shared" si="5"/>
        <v>2140.49</v>
      </c>
      <c r="AT596" s="130">
        <f t="shared" si="6"/>
        <v>2140.49</v>
      </c>
    </row>
    <row r="597" ht="15.75" customHeight="1">
      <c r="A597" s="136" t="s">
        <v>146</v>
      </c>
      <c r="B597" s="137" t="s">
        <v>57</v>
      </c>
      <c r="C597" s="138">
        <v>6715571.0</v>
      </c>
      <c r="D597" s="137" t="s">
        <v>154</v>
      </c>
      <c r="E597" s="137" t="s">
        <v>58</v>
      </c>
      <c r="F597" s="137"/>
      <c r="G597" s="139">
        <v>135.0</v>
      </c>
      <c r="H597" s="139"/>
      <c r="I597" s="139"/>
      <c r="J597" s="139">
        <v>36331.2</v>
      </c>
      <c r="K597" s="139">
        <v>2179.87</v>
      </c>
      <c r="L597" s="140">
        <v>0.07</v>
      </c>
      <c r="M597" s="139">
        <v>50.0</v>
      </c>
      <c r="N597" s="130">
        <f t="shared" si="1"/>
        <v>2229.87</v>
      </c>
      <c r="O597" s="135"/>
      <c r="P597" s="139"/>
      <c r="Q597" s="139"/>
      <c r="R597" s="139">
        <v>85.25</v>
      </c>
      <c r="S597" s="139"/>
      <c r="T597" s="139"/>
      <c r="U597" s="139"/>
      <c r="V597" s="139">
        <v>3.0</v>
      </c>
      <c r="W597" s="139">
        <v>10.6</v>
      </c>
      <c r="X597" s="139">
        <v>7.35</v>
      </c>
      <c r="Y597" s="130">
        <f t="shared" si="2"/>
        <v>106.2</v>
      </c>
      <c r="Z597" s="130">
        <f t="shared" si="3"/>
        <v>2471.07</v>
      </c>
      <c r="AA597" s="135"/>
      <c r="AB597" s="139"/>
      <c r="AC597" s="139"/>
      <c r="AD597" s="139"/>
      <c r="AE597" s="139">
        <v>0.0</v>
      </c>
      <c r="AF597" s="139"/>
      <c r="AG597" s="141">
        <v>0.0</v>
      </c>
      <c r="AH597" s="130" t="str">
        <f t="shared" si="4"/>
        <v/>
      </c>
      <c r="AI597" s="135"/>
      <c r="AJ597" s="139"/>
      <c r="AK597" s="139">
        <v>2287.41</v>
      </c>
      <c r="AL597" s="139"/>
      <c r="AM597" s="139">
        <v>1.6</v>
      </c>
      <c r="AN597" s="139">
        <v>3.0</v>
      </c>
      <c r="AO597" s="139"/>
      <c r="AP597" s="139"/>
      <c r="AQ597" s="139"/>
      <c r="AR597" s="139"/>
      <c r="AS597" s="130">
        <f t="shared" si="5"/>
        <v>2292.01</v>
      </c>
      <c r="AT597" s="130">
        <f t="shared" si="6"/>
        <v>2292.01</v>
      </c>
    </row>
    <row r="598" ht="15.75" customHeight="1">
      <c r="A598" s="136" t="s">
        <v>146</v>
      </c>
      <c r="B598" s="137" t="s">
        <v>57</v>
      </c>
      <c r="C598" s="138">
        <v>6760169.0</v>
      </c>
      <c r="D598" s="137" t="s">
        <v>154</v>
      </c>
      <c r="E598" s="137" t="s">
        <v>58</v>
      </c>
      <c r="F598" s="137"/>
      <c r="G598" s="139">
        <v>130.0</v>
      </c>
      <c r="H598" s="139"/>
      <c r="I598" s="139">
        <v>24500.0</v>
      </c>
      <c r="J598" s="139">
        <v>55328.0</v>
      </c>
      <c r="K598" s="139">
        <v>3319.68</v>
      </c>
      <c r="L598" s="140">
        <v>0.065</v>
      </c>
      <c r="M598" s="139">
        <v>25.0</v>
      </c>
      <c r="N598" s="130">
        <f t="shared" si="1"/>
        <v>3344.68</v>
      </c>
      <c r="O598" s="135"/>
      <c r="P598" s="139"/>
      <c r="Q598" s="139"/>
      <c r="R598" s="139">
        <v>77.25</v>
      </c>
      <c r="S598" s="139">
        <v>2.0</v>
      </c>
      <c r="T598" s="139"/>
      <c r="U598" s="139"/>
      <c r="V598" s="139">
        <v>3.0</v>
      </c>
      <c r="W598" s="139">
        <v>10.6</v>
      </c>
      <c r="X598" s="139">
        <v>7.35</v>
      </c>
      <c r="Y598" s="130">
        <f t="shared" si="2"/>
        <v>100.2</v>
      </c>
      <c r="Z598" s="130">
        <f t="shared" si="3"/>
        <v>3574.88</v>
      </c>
      <c r="AA598" s="135"/>
      <c r="AB598" s="139"/>
      <c r="AC598" s="139"/>
      <c r="AD598" s="139"/>
      <c r="AE598" s="139">
        <v>0.0</v>
      </c>
      <c r="AF598" s="139"/>
      <c r="AG598" s="141">
        <v>0.0</v>
      </c>
      <c r="AH598" s="130" t="str">
        <f t="shared" si="4"/>
        <v/>
      </c>
      <c r="AI598" s="135"/>
      <c r="AJ598" s="139"/>
      <c r="AK598" s="139">
        <v>3311.39</v>
      </c>
      <c r="AL598" s="139"/>
      <c r="AM598" s="139">
        <v>33.73</v>
      </c>
      <c r="AN598" s="139">
        <v>3.0</v>
      </c>
      <c r="AO598" s="139"/>
      <c r="AP598" s="139"/>
      <c r="AQ598" s="139"/>
      <c r="AR598" s="139"/>
      <c r="AS598" s="130">
        <f t="shared" si="5"/>
        <v>3348.12</v>
      </c>
      <c r="AT598" s="130">
        <f t="shared" si="6"/>
        <v>3348.12</v>
      </c>
    </row>
    <row r="599" ht="15.75" customHeight="1">
      <c r="A599" s="136" t="s">
        <v>146</v>
      </c>
      <c r="B599" s="137" t="s">
        <v>57</v>
      </c>
      <c r="C599" s="138">
        <v>5793389.0</v>
      </c>
      <c r="D599" s="137" t="s">
        <v>155</v>
      </c>
      <c r="E599" s="137" t="s">
        <v>58</v>
      </c>
      <c r="F599" s="137"/>
      <c r="G599" s="139">
        <v>130.0</v>
      </c>
      <c r="H599" s="139"/>
      <c r="I599" s="139"/>
      <c r="J599" s="139">
        <v>13799.0</v>
      </c>
      <c r="K599" s="139"/>
      <c r="L599" s="140">
        <v>0.0</v>
      </c>
      <c r="M599" s="139"/>
      <c r="N599" s="130">
        <f t="shared" si="1"/>
        <v>0</v>
      </c>
      <c r="O599" s="135"/>
      <c r="P599" s="139"/>
      <c r="Q599" s="139"/>
      <c r="R599" s="139">
        <v>85.25</v>
      </c>
      <c r="S599" s="139">
        <v>2.0</v>
      </c>
      <c r="T599" s="139"/>
      <c r="U599" s="139"/>
      <c r="V599" s="139">
        <v>3.0</v>
      </c>
      <c r="W599" s="139">
        <v>10.6</v>
      </c>
      <c r="X599" s="139">
        <v>7.35</v>
      </c>
      <c r="Y599" s="130">
        <f t="shared" si="2"/>
        <v>108.2</v>
      </c>
      <c r="Z599" s="130">
        <f t="shared" si="3"/>
        <v>238.2</v>
      </c>
      <c r="AA599" s="135"/>
      <c r="AB599" s="139"/>
      <c r="AC599" s="139"/>
      <c r="AD599" s="139"/>
      <c r="AE599" s="139">
        <v>0.0</v>
      </c>
      <c r="AF599" s="139"/>
      <c r="AG599" s="141">
        <v>0.0</v>
      </c>
      <c r="AH599" s="130" t="str">
        <f t="shared" si="4"/>
        <v/>
      </c>
      <c r="AI599" s="135"/>
      <c r="AJ599" s="139"/>
      <c r="AK599" s="139">
        <v>107.75</v>
      </c>
      <c r="AL599" s="139"/>
      <c r="AM599" s="139">
        <v>1.6</v>
      </c>
      <c r="AN599" s="139">
        <v>3.0</v>
      </c>
      <c r="AO599" s="139"/>
      <c r="AP599" s="139"/>
      <c r="AQ599" s="139"/>
      <c r="AR599" s="139"/>
      <c r="AS599" s="130">
        <f t="shared" si="5"/>
        <v>112.35</v>
      </c>
      <c r="AT599" s="130">
        <f t="shared" si="6"/>
        <v>112.35</v>
      </c>
    </row>
    <row r="600" ht="15.75" customHeight="1">
      <c r="A600" s="136" t="s">
        <v>146</v>
      </c>
      <c r="B600" s="137" t="s">
        <v>57</v>
      </c>
      <c r="C600" s="138">
        <v>5795202.0</v>
      </c>
      <c r="D600" s="137" t="s">
        <v>92</v>
      </c>
      <c r="E600" s="137" t="s">
        <v>58</v>
      </c>
      <c r="F600" s="137"/>
      <c r="G600" s="139">
        <v>135.0</v>
      </c>
      <c r="H600" s="139"/>
      <c r="I600" s="139"/>
      <c r="J600" s="139">
        <v>33594.0</v>
      </c>
      <c r="K600" s="139"/>
      <c r="L600" s="140">
        <v>0.0</v>
      </c>
      <c r="M600" s="139"/>
      <c r="N600" s="130">
        <f t="shared" si="1"/>
        <v>0</v>
      </c>
      <c r="O600" s="135"/>
      <c r="P600" s="139"/>
      <c r="Q600" s="139"/>
      <c r="R600" s="139">
        <v>85.25</v>
      </c>
      <c r="S600" s="139">
        <v>2.0</v>
      </c>
      <c r="T600" s="139">
        <v>28.0</v>
      </c>
      <c r="U600" s="139">
        <v>32.5</v>
      </c>
      <c r="V600" s="139">
        <v>3.0</v>
      </c>
      <c r="W600" s="139">
        <v>10.6</v>
      </c>
      <c r="X600" s="139"/>
      <c r="Y600" s="130">
        <f t="shared" si="2"/>
        <v>161.35</v>
      </c>
      <c r="Z600" s="130">
        <f t="shared" si="3"/>
        <v>296.35</v>
      </c>
      <c r="AA600" s="135"/>
      <c r="AB600" s="139"/>
      <c r="AC600" s="139"/>
      <c r="AD600" s="139"/>
      <c r="AE600" s="139">
        <v>0.0</v>
      </c>
      <c r="AF600" s="139"/>
      <c r="AG600" s="141">
        <v>0.0</v>
      </c>
      <c r="AH600" s="130" t="str">
        <f t="shared" si="4"/>
        <v/>
      </c>
      <c r="AI600" s="135"/>
      <c r="AJ600" s="139"/>
      <c r="AK600" s="139">
        <v>107.75</v>
      </c>
      <c r="AL600" s="139"/>
      <c r="AM600" s="139">
        <v>114.2</v>
      </c>
      <c r="AN600" s="139">
        <v>6.0</v>
      </c>
      <c r="AO600" s="139"/>
      <c r="AP600" s="139"/>
      <c r="AQ600" s="139"/>
      <c r="AR600" s="139"/>
      <c r="AS600" s="130">
        <f t="shared" si="5"/>
        <v>227.95</v>
      </c>
      <c r="AT600" s="130">
        <f t="shared" si="6"/>
        <v>227.95</v>
      </c>
    </row>
    <row r="601" ht="15.75" customHeight="1">
      <c r="A601" s="136" t="s">
        <v>146</v>
      </c>
      <c r="B601" s="137" t="s">
        <v>57</v>
      </c>
      <c r="C601" s="138">
        <v>5850556.0</v>
      </c>
      <c r="D601" s="137" t="s">
        <v>156</v>
      </c>
      <c r="E601" s="137" t="s">
        <v>58</v>
      </c>
      <c r="F601" s="137"/>
      <c r="G601" s="139">
        <v>125.0</v>
      </c>
      <c r="H601" s="139"/>
      <c r="I601" s="139"/>
      <c r="J601" s="139">
        <v>9122.0</v>
      </c>
      <c r="K601" s="139">
        <v>547.32</v>
      </c>
      <c r="L601" s="140">
        <v>0.075</v>
      </c>
      <c r="M601" s="139">
        <v>75.0</v>
      </c>
      <c r="N601" s="130">
        <f t="shared" si="1"/>
        <v>622.32</v>
      </c>
      <c r="O601" s="135"/>
      <c r="P601" s="139">
        <v>225.0</v>
      </c>
      <c r="Q601" s="139"/>
      <c r="R601" s="139">
        <v>85.25</v>
      </c>
      <c r="S601" s="139"/>
      <c r="T601" s="139">
        <v>28.0</v>
      </c>
      <c r="U601" s="139">
        <v>32.5</v>
      </c>
      <c r="V601" s="139">
        <v>3.0</v>
      </c>
      <c r="W601" s="139">
        <v>10.6</v>
      </c>
      <c r="X601" s="139"/>
      <c r="Y601" s="130">
        <f t="shared" si="2"/>
        <v>384.35</v>
      </c>
      <c r="Z601" s="130">
        <f t="shared" si="3"/>
        <v>1131.67</v>
      </c>
      <c r="AA601" s="135"/>
      <c r="AB601" s="139"/>
      <c r="AC601" s="139"/>
      <c r="AD601" s="139"/>
      <c r="AE601" s="139">
        <v>0.0</v>
      </c>
      <c r="AF601" s="139"/>
      <c r="AG601" s="141">
        <v>0.0</v>
      </c>
      <c r="AH601" s="130" t="str">
        <f t="shared" si="4"/>
        <v/>
      </c>
      <c r="AI601" s="135"/>
      <c r="AJ601" s="139"/>
      <c r="AK601" s="139">
        <v>720.57</v>
      </c>
      <c r="AL601" s="139">
        <v>225.0</v>
      </c>
      <c r="AM601" s="139">
        <v>88.4</v>
      </c>
      <c r="AN601" s="139">
        <v>3.0</v>
      </c>
      <c r="AO601" s="139"/>
      <c r="AP601" s="139"/>
      <c r="AQ601" s="139"/>
      <c r="AR601" s="139"/>
      <c r="AS601" s="130">
        <f t="shared" si="5"/>
        <v>1036.97</v>
      </c>
      <c r="AT601" s="130">
        <f t="shared" si="6"/>
        <v>1036.97</v>
      </c>
    </row>
    <row r="602" ht="15.75" customHeight="1">
      <c r="A602" s="136" t="s">
        <v>146</v>
      </c>
      <c r="B602" s="137" t="s">
        <v>57</v>
      </c>
      <c r="C602" s="138">
        <v>6048783.0</v>
      </c>
      <c r="D602" s="137" t="s">
        <v>147</v>
      </c>
      <c r="E602" s="137" t="s">
        <v>58</v>
      </c>
      <c r="F602" s="137"/>
      <c r="G602" s="139">
        <v>135.0</v>
      </c>
      <c r="H602" s="139"/>
      <c r="I602" s="139">
        <v>4500.0</v>
      </c>
      <c r="J602" s="139">
        <v>22773.6</v>
      </c>
      <c r="K602" s="139">
        <v>1366.42</v>
      </c>
      <c r="L602" s="140">
        <v>0.07</v>
      </c>
      <c r="M602" s="139">
        <v>50.0</v>
      </c>
      <c r="N602" s="130">
        <f t="shared" si="1"/>
        <v>1416.42</v>
      </c>
      <c r="O602" s="135"/>
      <c r="P602" s="139">
        <v>225.0</v>
      </c>
      <c r="Q602" s="139"/>
      <c r="R602" s="139">
        <v>77.25</v>
      </c>
      <c r="S602" s="139">
        <v>2.0</v>
      </c>
      <c r="T602" s="139">
        <v>28.0</v>
      </c>
      <c r="U602" s="139">
        <v>10.0</v>
      </c>
      <c r="V602" s="139">
        <v>3.0</v>
      </c>
      <c r="W602" s="139">
        <v>10.6</v>
      </c>
      <c r="X602" s="139"/>
      <c r="Y602" s="130">
        <f t="shared" si="2"/>
        <v>355.85</v>
      </c>
      <c r="Z602" s="130">
        <f t="shared" si="3"/>
        <v>1907.27</v>
      </c>
      <c r="AA602" s="135"/>
      <c r="AB602" s="139"/>
      <c r="AC602" s="139"/>
      <c r="AD602" s="139"/>
      <c r="AE602" s="139">
        <v>0.0</v>
      </c>
      <c r="AF602" s="139"/>
      <c r="AG602" s="141">
        <v>0.0</v>
      </c>
      <c r="AH602" s="130" t="str">
        <f t="shared" si="4"/>
        <v/>
      </c>
      <c r="AI602" s="135"/>
      <c r="AJ602" s="139"/>
      <c r="AK602" s="139">
        <v>97.75</v>
      </c>
      <c r="AL602" s="139"/>
      <c r="AM602" s="139">
        <v>49.6</v>
      </c>
      <c r="AN602" s="139">
        <v>3.0</v>
      </c>
      <c r="AO602" s="139"/>
      <c r="AP602" s="139"/>
      <c r="AQ602" s="139"/>
      <c r="AR602" s="139"/>
      <c r="AS602" s="130">
        <f t="shared" si="5"/>
        <v>150.35</v>
      </c>
      <c r="AT602" s="130">
        <f t="shared" si="6"/>
        <v>150.35</v>
      </c>
    </row>
    <row r="603" ht="15.75" customHeight="1">
      <c r="A603" s="136" t="s">
        <v>146</v>
      </c>
      <c r="B603" s="137" t="s">
        <v>57</v>
      </c>
      <c r="C603" s="138">
        <v>6385978.0</v>
      </c>
      <c r="D603" s="137" t="s">
        <v>156</v>
      </c>
      <c r="E603" s="137" t="s">
        <v>58</v>
      </c>
      <c r="F603" s="137"/>
      <c r="G603" s="139">
        <v>119.0</v>
      </c>
      <c r="H603" s="139"/>
      <c r="I603" s="139">
        <v>5000.0</v>
      </c>
      <c r="J603" s="139">
        <v>24787.0</v>
      </c>
      <c r="K603" s="139"/>
      <c r="L603" s="140">
        <v>0.0</v>
      </c>
      <c r="M603" s="139"/>
      <c r="N603" s="130">
        <f t="shared" si="1"/>
        <v>0</v>
      </c>
      <c r="O603" s="135"/>
      <c r="P603" s="139"/>
      <c r="Q603" s="139"/>
      <c r="R603" s="139">
        <v>85.25</v>
      </c>
      <c r="S603" s="139">
        <v>2.0</v>
      </c>
      <c r="T603" s="139"/>
      <c r="U603" s="139"/>
      <c r="V603" s="139">
        <v>3.0</v>
      </c>
      <c r="W603" s="139">
        <v>10.6</v>
      </c>
      <c r="X603" s="139">
        <v>7.35</v>
      </c>
      <c r="Y603" s="130">
        <f t="shared" si="2"/>
        <v>108.2</v>
      </c>
      <c r="Z603" s="130">
        <f t="shared" si="3"/>
        <v>227.2</v>
      </c>
      <c r="AA603" s="135"/>
      <c r="AB603" s="139"/>
      <c r="AC603" s="139"/>
      <c r="AD603" s="139"/>
      <c r="AE603" s="139">
        <v>0.0</v>
      </c>
      <c r="AF603" s="139"/>
      <c r="AG603" s="141">
        <v>0.0</v>
      </c>
      <c r="AH603" s="130" t="str">
        <f t="shared" si="4"/>
        <v/>
      </c>
      <c r="AI603" s="135"/>
      <c r="AJ603" s="139"/>
      <c r="AK603" s="139">
        <v>107.75</v>
      </c>
      <c r="AL603" s="139"/>
      <c r="AM603" s="139">
        <v>24.14</v>
      </c>
      <c r="AN603" s="139">
        <v>3.0</v>
      </c>
      <c r="AO603" s="139"/>
      <c r="AP603" s="139"/>
      <c r="AQ603" s="139"/>
      <c r="AR603" s="139"/>
      <c r="AS603" s="130">
        <f t="shared" si="5"/>
        <v>134.89</v>
      </c>
      <c r="AT603" s="130">
        <f t="shared" si="6"/>
        <v>134.89</v>
      </c>
    </row>
    <row r="604" ht="15.75" customHeight="1">
      <c r="A604" s="136" t="s">
        <v>146</v>
      </c>
      <c r="B604" s="137" t="s">
        <v>57</v>
      </c>
      <c r="C604" s="138">
        <v>6530113.0</v>
      </c>
      <c r="D604" s="137" t="s">
        <v>157</v>
      </c>
      <c r="E604" s="137" t="s">
        <v>58</v>
      </c>
      <c r="F604" s="137"/>
      <c r="G604" s="139">
        <v>85.0</v>
      </c>
      <c r="H604" s="139"/>
      <c r="I604" s="139"/>
      <c r="J604" s="139">
        <v>170689.6</v>
      </c>
      <c r="K604" s="139">
        <v>10241.38</v>
      </c>
      <c r="L604" s="140">
        <v>0.07</v>
      </c>
      <c r="M604" s="139">
        <v>50.0</v>
      </c>
      <c r="N604" s="130">
        <f t="shared" si="1"/>
        <v>10291.38</v>
      </c>
      <c r="O604" s="135"/>
      <c r="P604" s="139">
        <v>225.0</v>
      </c>
      <c r="Q604" s="139"/>
      <c r="R604" s="139">
        <v>77.25</v>
      </c>
      <c r="S604" s="139">
        <v>2.0</v>
      </c>
      <c r="T604" s="139">
        <v>28.0</v>
      </c>
      <c r="U604" s="139">
        <v>32.5</v>
      </c>
      <c r="V604" s="139">
        <v>3.0</v>
      </c>
      <c r="W604" s="139">
        <v>10.6</v>
      </c>
      <c r="X604" s="139"/>
      <c r="Y604" s="130">
        <f t="shared" si="2"/>
        <v>378.35</v>
      </c>
      <c r="Z604" s="130">
        <f t="shared" si="3"/>
        <v>10754.73</v>
      </c>
      <c r="AA604" s="135"/>
      <c r="AB604" s="139"/>
      <c r="AC604" s="139"/>
      <c r="AD604" s="139"/>
      <c r="AE604" s="139">
        <v>0.0</v>
      </c>
      <c r="AF604" s="139"/>
      <c r="AG604" s="141">
        <v>0.0</v>
      </c>
      <c r="AH604" s="130" t="str">
        <f t="shared" si="4"/>
        <v/>
      </c>
      <c r="AI604" s="135"/>
      <c r="AJ604" s="139"/>
      <c r="AK604" s="139">
        <v>99.75</v>
      </c>
      <c r="AL604" s="139">
        <v>225.0</v>
      </c>
      <c r="AM604" s="139">
        <v>108.4</v>
      </c>
      <c r="AN604" s="139">
        <v>3.0</v>
      </c>
      <c r="AO604" s="139"/>
      <c r="AP604" s="139"/>
      <c r="AQ604" s="139"/>
      <c r="AR604" s="139"/>
      <c r="AS604" s="130">
        <f t="shared" si="5"/>
        <v>436.15</v>
      </c>
      <c r="AT604" s="130">
        <f t="shared" si="6"/>
        <v>436.15</v>
      </c>
    </row>
    <row r="605" ht="15.75" customHeight="1">
      <c r="A605" s="136" t="s">
        <v>146</v>
      </c>
      <c r="B605" s="137" t="s">
        <v>57</v>
      </c>
      <c r="C605" s="138">
        <v>6563122.0</v>
      </c>
      <c r="D605" s="137" t="s">
        <v>130</v>
      </c>
      <c r="E605" s="137" t="s">
        <v>58</v>
      </c>
      <c r="F605" s="137"/>
      <c r="G605" s="139">
        <v>135.0</v>
      </c>
      <c r="H605" s="139"/>
      <c r="I605" s="139"/>
      <c r="J605" s="139">
        <v>48333.0</v>
      </c>
      <c r="K605" s="139">
        <v>2899.98</v>
      </c>
      <c r="L605" s="140">
        <v>0.075</v>
      </c>
      <c r="M605" s="139">
        <v>75.0</v>
      </c>
      <c r="N605" s="130">
        <f t="shared" si="1"/>
        <v>2974.98</v>
      </c>
      <c r="O605" s="135"/>
      <c r="P605" s="139"/>
      <c r="Q605" s="139"/>
      <c r="R605" s="139">
        <v>77.25</v>
      </c>
      <c r="S605" s="139">
        <v>2.0</v>
      </c>
      <c r="T605" s="139">
        <v>28.0</v>
      </c>
      <c r="U605" s="139">
        <v>32.5</v>
      </c>
      <c r="V605" s="139">
        <v>3.0</v>
      </c>
      <c r="W605" s="139">
        <v>10.6</v>
      </c>
      <c r="X605" s="139"/>
      <c r="Y605" s="130">
        <f t="shared" si="2"/>
        <v>153.35</v>
      </c>
      <c r="Z605" s="130">
        <f t="shared" si="3"/>
        <v>3263.33</v>
      </c>
      <c r="AA605" s="135"/>
      <c r="AB605" s="139"/>
      <c r="AC605" s="139"/>
      <c r="AD605" s="139"/>
      <c r="AE605" s="139">
        <v>0.0</v>
      </c>
      <c r="AF605" s="139"/>
      <c r="AG605" s="141">
        <v>0.0</v>
      </c>
      <c r="AH605" s="130" t="str">
        <f t="shared" si="4"/>
        <v/>
      </c>
      <c r="AI605" s="135"/>
      <c r="AJ605" s="139"/>
      <c r="AK605" s="139">
        <v>78.75</v>
      </c>
      <c r="AL605" s="139"/>
      <c r="AM605" s="139">
        <v>112.6</v>
      </c>
      <c r="AN605" s="139">
        <v>3.0</v>
      </c>
      <c r="AO605" s="139"/>
      <c r="AP605" s="139"/>
      <c r="AQ605" s="139"/>
      <c r="AR605" s="139"/>
      <c r="AS605" s="130">
        <f t="shared" si="5"/>
        <v>194.35</v>
      </c>
      <c r="AT605" s="130">
        <f t="shared" si="6"/>
        <v>194.35</v>
      </c>
    </row>
    <row r="606" ht="15.75" customHeight="1">
      <c r="A606" s="136" t="s">
        <v>146</v>
      </c>
      <c r="B606" s="137" t="s">
        <v>57</v>
      </c>
      <c r="C606" s="138">
        <v>6585804.0</v>
      </c>
      <c r="D606" s="137" t="s">
        <v>140</v>
      </c>
      <c r="E606" s="137" t="s">
        <v>58</v>
      </c>
      <c r="F606" s="137"/>
      <c r="G606" s="139">
        <v>145.0</v>
      </c>
      <c r="H606" s="139"/>
      <c r="I606" s="139"/>
      <c r="J606" s="139">
        <v>36465.0</v>
      </c>
      <c r="K606" s="139">
        <v>2187.9</v>
      </c>
      <c r="L606" s="140">
        <v>0.075</v>
      </c>
      <c r="M606" s="139">
        <v>75.0</v>
      </c>
      <c r="N606" s="130">
        <f t="shared" si="1"/>
        <v>2262.9</v>
      </c>
      <c r="O606" s="135"/>
      <c r="P606" s="139"/>
      <c r="Q606" s="139"/>
      <c r="R606" s="139">
        <v>77.25</v>
      </c>
      <c r="S606" s="139">
        <v>2.0</v>
      </c>
      <c r="T606" s="139">
        <v>28.0</v>
      </c>
      <c r="U606" s="139">
        <v>14.5</v>
      </c>
      <c r="V606" s="139">
        <v>3.0</v>
      </c>
      <c r="W606" s="139">
        <v>10.6</v>
      </c>
      <c r="X606" s="139"/>
      <c r="Y606" s="130">
        <f t="shared" si="2"/>
        <v>135.35</v>
      </c>
      <c r="Z606" s="130">
        <f t="shared" si="3"/>
        <v>2543.25</v>
      </c>
      <c r="AA606" s="135"/>
      <c r="AB606" s="139"/>
      <c r="AC606" s="139"/>
      <c r="AD606" s="139"/>
      <c r="AE606" s="139">
        <v>0.0</v>
      </c>
      <c r="AF606" s="139"/>
      <c r="AG606" s="141">
        <v>0.0</v>
      </c>
      <c r="AH606" s="130" t="str">
        <f t="shared" si="4"/>
        <v/>
      </c>
      <c r="AI606" s="135"/>
      <c r="AJ606" s="139"/>
      <c r="AK606" s="139">
        <v>78.75</v>
      </c>
      <c r="AL606" s="139"/>
      <c r="AM606" s="139">
        <v>64.35</v>
      </c>
      <c r="AN606" s="139">
        <v>3.0</v>
      </c>
      <c r="AO606" s="139"/>
      <c r="AP606" s="139"/>
      <c r="AQ606" s="139"/>
      <c r="AR606" s="139"/>
      <c r="AS606" s="130">
        <f t="shared" si="5"/>
        <v>146.1</v>
      </c>
      <c r="AT606" s="130">
        <f t="shared" si="6"/>
        <v>146.1</v>
      </c>
    </row>
    <row r="607" ht="15.75" customHeight="1">
      <c r="A607" s="136" t="s">
        <v>146</v>
      </c>
      <c r="B607" s="137" t="s">
        <v>57</v>
      </c>
      <c r="C607" s="138">
        <v>6614851.0</v>
      </c>
      <c r="D607" s="137" t="s">
        <v>153</v>
      </c>
      <c r="E607" s="137" t="s">
        <v>58</v>
      </c>
      <c r="F607" s="137"/>
      <c r="G607" s="139">
        <v>135.0</v>
      </c>
      <c r="H607" s="139"/>
      <c r="I607" s="139"/>
      <c r="J607" s="139">
        <v>14218.6</v>
      </c>
      <c r="K607" s="139">
        <v>853.12</v>
      </c>
      <c r="L607" s="140">
        <v>0.07</v>
      </c>
      <c r="M607" s="139">
        <v>50.0</v>
      </c>
      <c r="N607" s="130">
        <f t="shared" si="1"/>
        <v>903.12</v>
      </c>
      <c r="O607" s="135"/>
      <c r="P607" s="139">
        <v>225.0</v>
      </c>
      <c r="Q607" s="139"/>
      <c r="R607" s="139">
        <v>85.25</v>
      </c>
      <c r="S607" s="139">
        <v>2.0</v>
      </c>
      <c r="T607" s="139">
        <v>28.0</v>
      </c>
      <c r="U607" s="139">
        <v>10.0</v>
      </c>
      <c r="V607" s="139">
        <v>3.0</v>
      </c>
      <c r="W607" s="139">
        <v>10.6</v>
      </c>
      <c r="X607" s="139"/>
      <c r="Y607" s="130">
        <f t="shared" si="2"/>
        <v>363.85</v>
      </c>
      <c r="Z607" s="130">
        <f t="shared" si="3"/>
        <v>1401.97</v>
      </c>
      <c r="AA607" s="135"/>
      <c r="AB607" s="139"/>
      <c r="AC607" s="139"/>
      <c r="AD607" s="139"/>
      <c r="AE607" s="139">
        <v>0.0</v>
      </c>
      <c r="AF607" s="139"/>
      <c r="AG607" s="141">
        <v>0.0</v>
      </c>
      <c r="AH607" s="130" t="str">
        <f t="shared" si="4"/>
        <v/>
      </c>
      <c r="AI607" s="135"/>
      <c r="AJ607" s="139"/>
      <c r="AK607" s="139">
        <v>107.75</v>
      </c>
      <c r="AL607" s="139"/>
      <c r="AM607" s="139">
        <v>49.6</v>
      </c>
      <c r="AN607" s="139">
        <v>3.0</v>
      </c>
      <c r="AO607" s="139"/>
      <c r="AP607" s="139"/>
      <c r="AQ607" s="139"/>
      <c r="AR607" s="139"/>
      <c r="AS607" s="130">
        <f t="shared" si="5"/>
        <v>160.35</v>
      </c>
      <c r="AT607" s="130">
        <f t="shared" si="6"/>
        <v>160.35</v>
      </c>
    </row>
    <row r="608" ht="15.75" customHeight="1">
      <c r="A608" s="136" t="s">
        <v>146</v>
      </c>
      <c r="B608" s="137" t="s">
        <v>57</v>
      </c>
      <c r="C608" s="138">
        <v>6626056.0</v>
      </c>
      <c r="D608" s="137" t="s">
        <v>150</v>
      </c>
      <c r="E608" s="137" t="s">
        <v>58</v>
      </c>
      <c r="F608" s="137"/>
      <c r="G608" s="139">
        <v>135.0</v>
      </c>
      <c r="H608" s="139"/>
      <c r="I608" s="139"/>
      <c r="J608" s="139">
        <v>41195.0</v>
      </c>
      <c r="K608" s="139">
        <v>2471.7</v>
      </c>
      <c r="L608" s="140">
        <v>0.065</v>
      </c>
      <c r="M608" s="139">
        <v>25.0</v>
      </c>
      <c r="N608" s="130">
        <f t="shared" si="1"/>
        <v>2496.7</v>
      </c>
      <c r="O608" s="135"/>
      <c r="P608" s="139">
        <v>225.0</v>
      </c>
      <c r="Q608" s="139"/>
      <c r="R608" s="139">
        <v>85.25</v>
      </c>
      <c r="S608" s="139"/>
      <c r="T608" s="139">
        <v>28.0</v>
      </c>
      <c r="U608" s="139">
        <v>32.5</v>
      </c>
      <c r="V608" s="139">
        <v>3.0</v>
      </c>
      <c r="W608" s="139">
        <v>10.6</v>
      </c>
      <c r="X608" s="139"/>
      <c r="Y608" s="130">
        <f t="shared" si="2"/>
        <v>384.35</v>
      </c>
      <c r="Z608" s="130">
        <f t="shared" si="3"/>
        <v>3016.05</v>
      </c>
      <c r="AA608" s="135"/>
      <c r="AB608" s="139"/>
      <c r="AC608" s="139"/>
      <c r="AD608" s="139"/>
      <c r="AE608" s="139">
        <v>0.0</v>
      </c>
      <c r="AF608" s="139"/>
      <c r="AG608" s="141">
        <v>0.0</v>
      </c>
      <c r="AH608" s="130" t="str">
        <f t="shared" si="4"/>
        <v/>
      </c>
      <c r="AI608" s="135"/>
      <c r="AJ608" s="139"/>
      <c r="AK608" s="139">
        <v>2598.45</v>
      </c>
      <c r="AL608" s="139">
        <v>225.0</v>
      </c>
      <c r="AM608" s="139">
        <v>71.1</v>
      </c>
      <c r="AN608" s="139">
        <v>3.0</v>
      </c>
      <c r="AO608" s="139"/>
      <c r="AP608" s="139"/>
      <c r="AQ608" s="139"/>
      <c r="AR608" s="139"/>
      <c r="AS608" s="130">
        <f t="shared" si="5"/>
        <v>2897.55</v>
      </c>
      <c r="AT608" s="130">
        <f t="shared" si="6"/>
        <v>2897.55</v>
      </c>
    </row>
    <row r="609" ht="15.75" customHeight="1">
      <c r="A609" s="136" t="s">
        <v>146</v>
      </c>
      <c r="B609" s="137" t="s">
        <v>57</v>
      </c>
      <c r="C609" s="138">
        <v>6638344.0</v>
      </c>
      <c r="D609" s="137" t="s">
        <v>156</v>
      </c>
      <c r="E609" s="137" t="s">
        <v>58</v>
      </c>
      <c r="F609" s="137"/>
      <c r="G609" s="139">
        <v>135.0</v>
      </c>
      <c r="H609" s="139"/>
      <c r="I609" s="139">
        <v>16000.0</v>
      </c>
      <c r="J609" s="139">
        <v>21238.0</v>
      </c>
      <c r="K609" s="139">
        <v>1274.28</v>
      </c>
      <c r="L609" s="140">
        <v>0.065</v>
      </c>
      <c r="M609" s="139">
        <v>25.0</v>
      </c>
      <c r="N609" s="130">
        <f t="shared" si="1"/>
        <v>1299.28</v>
      </c>
      <c r="O609" s="135"/>
      <c r="P609" s="139"/>
      <c r="Q609" s="139"/>
      <c r="R609" s="139">
        <v>85.25</v>
      </c>
      <c r="S609" s="139">
        <v>2.0</v>
      </c>
      <c r="T609" s="139"/>
      <c r="U609" s="139"/>
      <c r="V609" s="139">
        <v>3.0</v>
      </c>
      <c r="W609" s="139">
        <v>10.6</v>
      </c>
      <c r="X609" s="139">
        <v>7.35</v>
      </c>
      <c r="Y609" s="130">
        <f t="shared" si="2"/>
        <v>108.2</v>
      </c>
      <c r="Z609" s="130">
        <f t="shared" si="3"/>
        <v>1542.48</v>
      </c>
      <c r="AA609" s="135"/>
      <c r="AB609" s="139"/>
      <c r="AC609" s="139"/>
      <c r="AD609" s="139"/>
      <c r="AE609" s="139">
        <v>0.0</v>
      </c>
      <c r="AF609" s="139"/>
      <c r="AG609" s="141">
        <v>0.0</v>
      </c>
      <c r="AH609" s="130" t="str">
        <f t="shared" si="4"/>
        <v/>
      </c>
      <c r="AI609" s="135"/>
      <c r="AJ609" s="139"/>
      <c r="AK609" s="139">
        <v>117.75</v>
      </c>
      <c r="AL609" s="139"/>
      <c r="AM609" s="139">
        <v>1.6</v>
      </c>
      <c r="AN609" s="139">
        <v>3.0</v>
      </c>
      <c r="AO609" s="139"/>
      <c r="AP609" s="139"/>
      <c r="AQ609" s="139"/>
      <c r="AR609" s="139"/>
      <c r="AS609" s="130">
        <f t="shared" si="5"/>
        <v>122.35</v>
      </c>
      <c r="AT609" s="130">
        <f t="shared" si="6"/>
        <v>122.35</v>
      </c>
    </row>
    <row r="610" ht="15.75" customHeight="1">
      <c r="A610" s="136" t="s">
        <v>146</v>
      </c>
      <c r="B610" s="137" t="s">
        <v>57</v>
      </c>
      <c r="C610" s="138">
        <v>6643723.0</v>
      </c>
      <c r="D610" s="137" t="s">
        <v>153</v>
      </c>
      <c r="E610" s="137" t="s">
        <v>58</v>
      </c>
      <c r="F610" s="137"/>
      <c r="G610" s="139">
        <v>50.0</v>
      </c>
      <c r="H610" s="139"/>
      <c r="I610" s="139"/>
      <c r="J610" s="139">
        <v>27195.0</v>
      </c>
      <c r="K610" s="139">
        <v>1631.7</v>
      </c>
      <c r="L610" s="140">
        <v>0.07</v>
      </c>
      <c r="M610" s="139">
        <v>50.0</v>
      </c>
      <c r="N610" s="130">
        <f t="shared" si="1"/>
        <v>1681.7</v>
      </c>
      <c r="O610" s="135"/>
      <c r="P610" s="139">
        <v>225.0</v>
      </c>
      <c r="Q610" s="139"/>
      <c r="R610" s="139">
        <v>85.25</v>
      </c>
      <c r="S610" s="139">
        <v>2.0</v>
      </c>
      <c r="T610" s="139">
        <v>28.0</v>
      </c>
      <c r="U610" s="139">
        <v>32.5</v>
      </c>
      <c r="V610" s="139">
        <v>3.0</v>
      </c>
      <c r="W610" s="139">
        <v>10.6</v>
      </c>
      <c r="X610" s="139"/>
      <c r="Y610" s="130">
        <f t="shared" si="2"/>
        <v>386.35</v>
      </c>
      <c r="Z610" s="130">
        <f t="shared" si="3"/>
        <v>2118.05</v>
      </c>
      <c r="AA610" s="135"/>
      <c r="AB610" s="139"/>
      <c r="AC610" s="139"/>
      <c r="AD610" s="139"/>
      <c r="AE610" s="139">
        <v>0.0</v>
      </c>
      <c r="AF610" s="139"/>
      <c r="AG610" s="141">
        <v>0.0</v>
      </c>
      <c r="AH610" s="130" t="str">
        <f t="shared" si="4"/>
        <v/>
      </c>
      <c r="AI610" s="135"/>
      <c r="AJ610" s="139"/>
      <c r="AK610" s="139">
        <v>1747.75</v>
      </c>
      <c r="AL610" s="139">
        <v>225.0</v>
      </c>
      <c r="AM610" s="139">
        <v>71.1</v>
      </c>
      <c r="AN610" s="139">
        <v>3.0</v>
      </c>
      <c r="AO610" s="139"/>
      <c r="AP610" s="139"/>
      <c r="AQ610" s="139"/>
      <c r="AR610" s="139"/>
      <c r="AS610" s="130">
        <f t="shared" si="5"/>
        <v>2046.85</v>
      </c>
      <c r="AT610" s="130">
        <f t="shared" si="6"/>
        <v>2046.85</v>
      </c>
    </row>
    <row r="611" ht="15.75" customHeight="1">
      <c r="A611" s="136" t="s">
        <v>146</v>
      </c>
      <c r="B611" s="137" t="s">
        <v>57</v>
      </c>
      <c r="C611" s="138">
        <v>6669642.0</v>
      </c>
      <c r="D611" s="137" t="s">
        <v>154</v>
      </c>
      <c r="E611" s="137" t="s">
        <v>58</v>
      </c>
      <c r="F611" s="137"/>
      <c r="G611" s="139">
        <v>135.0</v>
      </c>
      <c r="H611" s="139"/>
      <c r="I611" s="139"/>
      <c r="J611" s="139">
        <v>41914.0</v>
      </c>
      <c r="K611" s="139">
        <v>2514.84</v>
      </c>
      <c r="L611" s="140">
        <v>0.075</v>
      </c>
      <c r="M611" s="139">
        <v>75.0</v>
      </c>
      <c r="N611" s="130">
        <f t="shared" si="1"/>
        <v>2589.84</v>
      </c>
      <c r="O611" s="135"/>
      <c r="P611" s="139">
        <v>225.0</v>
      </c>
      <c r="Q611" s="139"/>
      <c r="R611" s="139">
        <v>77.25</v>
      </c>
      <c r="S611" s="139">
        <v>2.0</v>
      </c>
      <c r="T611" s="139">
        <v>28.0</v>
      </c>
      <c r="U611" s="139">
        <v>32.5</v>
      </c>
      <c r="V611" s="139">
        <v>3.0</v>
      </c>
      <c r="W611" s="139">
        <v>10.6</v>
      </c>
      <c r="X611" s="139"/>
      <c r="Y611" s="130">
        <f t="shared" si="2"/>
        <v>378.35</v>
      </c>
      <c r="Z611" s="130">
        <f t="shared" si="3"/>
        <v>3103.19</v>
      </c>
      <c r="AA611" s="135"/>
      <c r="AB611" s="139"/>
      <c r="AC611" s="139"/>
      <c r="AD611" s="139"/>
      <c r="AE611" s="139">
        <v>0.0</v>
      </c>
      <c r="AF611" s="139"/>
      <c r="AG611" s="141">
        <v>0.0</v>
      </c>
      <c r="AH611" s="130" t="str">
        <f t="shared" si="4"/>
        <v/>
      </c>
      <c r="AI611" s="135"/>
      <c r="AJ611" s="139"/>
      <c r="AK611" s="139">
        <v>107.75</v>
      </c>
      <c r="AL611" s="139">
        <v>225.0</v>
      </c>
      <c r="AM611" s="139">
        <v>61.1</v>
      </c>
      <c r="AN611" s="139">
        <v>3.0</v>
      </c>
      <c r="AO611" s="139"/>
      <c r="AP611" s="139"/>
      <c r="AQ611" s="139"/>
      <c r="AR611" s="139"/>
      <c r="AS611" s="130">
        <f t="shared" si="5"/>
        <v>396.85</v>
      </c>
      <c r="AT611" s="130">
        <f t="shared" si="6"/>
        <v>396.85</v>
      </c>
    </row>
    <row r="612" ht="15.75" customHeight="1">
      <c r="A612" s="136" t="s">
        <v>146</v>
      </c>
      <c r="B612" s="137" t="s">
        <v>57</v>
      </c>
      <c r="C612" s="138">
        <v>6669927.0</v>
      </c>
      <c r="D612" s="137" t="s">
        <v>148</v>
      </c>
      <c r="E612" s="137" t="s">
        <v>58</v>
      </c>
      <c r="F612" s="137"/>
      <c r="G612" s="139">
        <v>135.0</v>
      </c>
      <c r="H612" s="139"/>
      <c r="I612" s="139"/>
      <c r="J612" s="139">
        <v>27699.0</v>
      </c>
      <c r="K612" s="139">
        <v>1661.94</v>
      </c>
      <c r="L612" s="140">
        <v>0.07</v>
      </c>
      <c r="M612" s="139">
        <v>50.0</v>
      </c>
      <c r="N612" s="130">
        <f t="shared" si="1"/>
        <v>1711.94</v>
      </c>
      <c r="O612" s="135"/>
      <c r="P612" s="139">
        <v>225.0</v>
      </c>
      <c r="Q612" s="139"/>
      <c r="R612" s="139">
        <v>85.25</v>
      </c>
      <c r="S612" s="139">
        <v>2.0</v>
      </c>
      <c r="T612" s="139">
        <v>28.0</v>
      </c>
      <c r="U612" s="139">
        <v>32.5</v>
      </c>
      <c r="V612" s="139">
        <v>3.0</v>
      </c>
      <c r="W612" s="139">
        <v>10.6</v>
      </c>
      <c r="X612" s="139"/>
      <c r="Y612" s="130">
        <f t="shared" si="2"/>
        <v>386.35</v>
      </c>
      <c r="Z612" s="130">
        <f t="shared" si="3"/>
        <v>2233.29</v>
      </c>
      <c r="AA612" s="135"/>
      <c r="AB612" s="139"/>
      <c r="AC612" s="139"/>
      <c r="AD612" s="139"/>
      <c r="AE612" s="139">
        <v>0.0</v>
      </c>
      <c r="AF612" s="139"/>
      <c r="AG612" s="141">
        <v>0.0</v>
      </c>
      <c r="AH612" s="130" t="str">
        <f t="shared" si="4"/>
        <v/>
      </c>
      <c r="AI612" s="135"/>
      <c r="AJ612" s="139"/>
      <c r="AK612" s="139">
        <v>1777.75</v>
      </c>
      <c r="AL612" s="139">
        <v>225.0</v>
      </c>
      <c r="AM612" s="139">
        <v>71.1</v>
      </c>
      <c r="AN612" s="139">
        <v>3.0</v>
      </c>
      <c r="AO612" s="139"/>
      <c r="AP612" s="139"/>
      <c r="AQ612" s="139"/>
      <c r="AR612" s="139"/>
      <c r="AS612" s="130">
        <f t="shared" si="5"/>
        <v>2076.85</v>
      </c>
      <c r="AT612" s="130">
        <f t="shared" si="6"/>
        <v>2076.85</v>
      </c>
    </row>
    <row r="613" ht="15.75" customHeight="1">
      <c r="A613" s="136" t="s">
        <v>146</v>
      </c>
      <c r="B613" s="137" t="s">
        <v>57</v>
      </c>
      <c r="C613" s="138">
        <v>6674403.0</v>
      </c>
      <c r="D613" s="137" t="s">
        <v>156</v>
      </c>
      <c r="E613" s="137" t="s">
        <v>58</v>
      </c>
      <c r="F613" s="137"/>
      <c r="G613" s="139">
        <v>135.0</v>
      </c>
      <c r="H613" s="139"/>
      <c r="I613" s="139"/>
      <c r="J613" s="139">
        <v>30526.62</v>
      </c>
      <c r="K613" s="139">
        <v>1831.6</v>
      </c>
      <c r="L613" s="140">
        <v>0.07</v>
      </c>
      <c r="M613" s="139">
        <v>50.0</v>
      </c>
      <c r="N613" s="130">
        <f t="shared" si="1"/>
        <v>1881.6</v>
      </c>
      <c r="O613" s="135"/>
      <c r="P613" s="139">
        <v>225.0</v>
      </c>
      <c r="Q613" s="139"/>
      <c r="R613" s="139">
        <v>85.25</v>
      </c>
      <c r="S613" s="139"/>
      <c r="T613" s="139">
        <v>28.0</v>
      </c>
      <c r="U613" s="139">
        <v>32.5</v>
      </c>
      <c r="V613" s="139">
        <v>3.0</v>
      </c>
      <c r="W613" s="139">
        <v>10.6</v>
      </c>
      <c r="X613" s="139"/>
      <c r="Y613" s="130">
        <f t="shared" si="2"/>
        <v>384.35</v>
      </c>
      <c r="Z613" s="130">
        <f t="shared" si="3"/>
        <v>2400.95</v>
      </c>
      <c r="AA613" s="135"/>
      <c r="AB613" s="139"/>
      <c r="AC613" s="139"/>
      <c r="AD613" s="139"/>
      <c r="AE613" s="139">
        <v>0.0</v>
      </c>
      <c r="AF613" s="139"/>
      <c r="AG613" s="141">
        <v>0.0</v>
      </c>
      <c r="AH613" s="130" t="str">
        <f t="shared" si="4"/>
        <v/>
      </c>
      <c r="AI613" s="135"/>
      <c r="AJ613" s="139"/>
      <c r="AK613" s="139">
        <v>115.75</v>
      </c>
      <c r="AL613" s="139">
        <v>225.0</v>
      </c>
      <c r="AM613" s="139">
        <v>101.1</v>
      </c>
      <c r="AN613" s="139">
        <v>3.0</v>
      </c>
      <c r="AO613" s="139"/>
      <c r="AP613" s="139"/>
      <c r="AQ613" s="139"/>
      <c r="AR613" s="139"/>
      <c r="AS613" s="130">
        <f t="shared" si="5"/>
        <v>444.85</v>
      </c>
      <c r="AT613" s="130">
        <f t="shared" si="6"/>
        <v>444.85</v>
      </c>
    </row>
    <row r="614" ht="15.75" customHeight="1">
      <c r="A614" s="136" t="s">
        <v>146</v>
      </c>
      <c r="B614" s="137" t="s">
        <v>57</v>
      </c>
      <c r="C614" s="138">
        <v>6718063.0</v>
      </c>
      <c r="D614" s="137" t="s">
        <v>158</v>
      </c>
      <c r="E614" s="137" t="s">
        <v>58</v>
      </c>
      <c r="F614" s="137"/>
      <c r="G614" s="139">
        <v>135.0</v>
      </c>
      <c r="H614" s="139"/>
      <c r="I614" s="139"/>
      <c r="J614" s="139">
        <v>51463.0</v>
      </c>
      <c r="K614" s="139">
        <v>3087.78</v>
      </c>
      <c r="L614" s="140">
        <v>0.07</v>
      </c>
      <c r="M614" s="139">
        <v>50.0</v>
      </c>
      <c r="N614" s="130">
        <f t="shared" si="1"/>
        <v>3137.78</v>
      </c>
      <c r="O614" s="135"/>
      <c r="P614" s="139">
        <v>225.0</v>
      </c>
      <c r="Q614" s="139"/>
      <c r="R614" s="139">
        <v>77.25</v>
      </c>
      <c r="S614" s="139">
        <v>2.0</v>
      </c>
      <c r="T614" s="139">
        <v>28.0</v>
      </c>
      <c r="U614" s="139">
        <v>32.5</v>
      </c>
      <c r="V614" s="139">
        <v>3.0</v>
      </c>
      <c r="W614" s="139">
        <v>10.6</v>
      </c>
      <c r="X614" s="139"/>
      <c r="Y614" s="130">
        <f t="shared" si="2"/>
        <v>378.35</v>
      </c>
      <c r="Z614" s="130">
        <f t="shared" si="3"/>
        <v>3651.13</v>
      </c>
      <c r="AA614" s="135"/>
      <c r="AB614" s="139"/>
      <c r="AC614" s="139"/>
      <c r="AD614" s="139"/>
      <c r="AE614" s="139">
        <v>0.0</v>
      </c>
      <c r="AF614" s="139"/>
      <c r="AG614" s="141">
        <v>0.0</v>
      </c>
      <c r="AH614" s="130" t="str">
        <f t="shared" si="4"/>
        <v/>
      </c>
      <c r="AI614" s="135"/>
      <c r="AJ614" s="139"/>
      <c r="AK614" s="139">
        <v>3219.65</v>
      </c>
      <c r="AL614" s="139">
        <v>225.0</v>
      </c>
      <c r="AM614" s="139">
        <v>71.1</v>
      </c>
      <c r="AN614" s="139">
        <v>3.0</v>
      </c>
      <c r="AO614" s="139"/>
      <c r="AP614" s="139"/>
      <c r="AQ614" s="139"/>
      <c r="AR614" s="139"/>
      <c r="AS614" s="130">
        <f t="shared" si="5"/>
        <v>3518.75</v>
      </c>
      <c r="AT614" s="130">
        <f t="shared" si="6"/>
        <v>3518.75</v>
      </c>
    </row>
    <row r="615" ht="15.75" customHeight="1">
      <c r="A615" s="136" t="s">
        <v>146</v>
      </c>
      <c r="B615" s="137" t="s">
        <v>57</v>
      </c>
      <c r="C615" s="138">
        <v>6732274.0</v>
      </c>
      <c r="D615" s="137" t="s">
        <v>150</v>
      </c>
      <c r="E615" s="137" t="s">
        <v>58</v>
      </c>
      <c r="F615" s="137"/>
      <c r="G615" s="139">
        <v>135.0</v>
      </c>
      <c r="H615" s="139"/>
      <c r="I615" s="139">
        <v>43000.0</v>
      </c>
      <c r="J615" s="139">
        <v>40235.0</v>
      </c>
      <c r="K615" s="139">
        <v>2414.1</v>
      </c>
      <c r="L615" s="140">
        <v>0.07</v>
      </c>
      <c r="M615" s="139">
        <v>50.0</v>
      </c>
      <c r="N615" s="130">
        <f t="shared" si="1"/>
        <v>2464.1</v>
      </c>
      <c r="O615" s="135"/>
      <c r="P615" s="139"/>
      <c r="Q615" s="139"/>
      <c r="R615" s="139">
        <v>77.25</v>
      </c>
      <c r="S615" s="139">
        <v>2.0</v>
      </c>
      <c r="T615" s="139">
        <v>28.0</v>
      </c>
      <c r="U615" s="139">
        <v>32.5</v>
      </c>
      <c r="V615" s="139">
        <v>3.0</v>
      </c>
      <c r="W615" s="139">
        <v>10.6</v>
      </c>
      <c r="X615" s="139"/>
      <c r="Y615" s="130">
        <f t="shared" si="2"/>
        <v>153.35</v>
      </c>
      <c r="Z615" s="130">
        <f t="shared" si="3"/>
        <v>2752.45</v>
      </c>
      <c r="AA615" s="135"/>
      <c r="AB615" s="139"/>
      <c r="AC615" s="139"/>
      <c r="AD615" s="139"/>
      <c r="AE615" s="139">
        <v>0.0</v>
      </c>
      <c r="AF615" s="139"/>
      <c r="AG615" s="141">
        <v>0.0</v>
      </c>
      <c r="AH615" s="130" t="str">
        <f t="shared" si="4"/>
        <v/>
      </c>
      <c r="AI615" s="135"/>
      <c r="AJ615" s="139"/>
      <c r="AK615" s="139">
        <v>58.75</v>
      </c>
      <c r="AL615" s="139"/>
      <c r="AM615" s="139">
        <v>133.6</v>
      </c>
      <c r="AN615" s="139">
        <v>3.0</v>
      </c>
      <c r="AO615" s="139"/>
      <c r="AP615" s="139"/>
      <c r="AQ615" s="139"/>
      <c r="AR615" s="139"/>
      <c r="AS615" s="130">
        <f t="shared" si="5"/>
        <v>195.35</v>
      </c>
      <c r="AT615" s="130">
        <f t="shared" si="6"/>
        <v>195.35</v>
      </c>
    </row>
    <row r="616" ht="15.75" customHeight="1">
      <c r="A616" s="136" t="s">
        <v>146</v>
      </c>
      <c r="B616" s="137" t="s">
        <v>57</v>
      </c>
      <c r="C616" s="138">
        <v>6734633.0</v>
      </c>
      <c r="D616" s="137" t="s">
        <v>154</v>
      </c>
      <c r="E616" s="137" t="s">
        <v>58</v>
      </c>
      <c r="F616" s="137"/>
      <c r="G616" s="139">
        <v>135.0</v>
      </c>
      <c r="H616" s="139"/>
      <c r="I616" s="139"/>
      <c r="J616" s="139">
        <v>159600.0</v>
      </c>
      <c r="K616" s="139">
        <v>9576.0</v>
      </c>
      <c r="L616" s="140">
        <v>0.07</v>
      </c>
      <c r="M616" s="139">
        <v>50.0</v>
      </c>
      <c r="N616" s="130">
        <f t="shared" si="1"/>
        <v>9626</v>
      </c>
      <c r="O616" s="135"/>
      <c r="P616" s="139"/>
      <c r="Q616" s="139"/>
      <c r="R616" s="139">
        <v>77.25</v>
      </c>
      <c r="S616" s="139">
        <v>2.0</v>
      </c>
      <c r="T616" s="139">
        <v>28.0</v>
      </c>
      <c r="U616" s="139">
        <v>32.5</v>
      </c>
      <c r="V616" s="139">
        <v>3.0</v>
      </c>
      <c r="W616" s="139">
        <v>10.6</v>
      </c>
      <c r="X616" s="139"/>
      <c r="Y616" s="130">
        <f t="shared" si="2"/>
        <v>153.35</v>
      </c>
      <c r="Z616" s="130">
        <f t="shared" si="3"/>
        <v>9914.35</v>
      </c>
      <c r="AA616" s="135"/>
      <c r="AB616" s="139"/>
      <c r="AC616" s="139"/>
      <c r="AD616" s="139"/>
      <c r="AE616" s="139">
        <v>0.0</v>
      </c>
      <c r="AF616" s="139"/>
      <c r="AG616" s="141">
        <v>0.0</v>
      </c>
      <c r="AH616" s="130" t="str">
        <f t="shared" si="4"/>
        <v/>
      </c>
      <c r="AI616" s="135"/>
      <c r="AJ616" s="139"/>
      <c r="AK616" s="139">
        <v>58.75</v>
      </c>
      <c r="AL616" s="139"/>
      <c r="AM616" s="139">
        <v>61.99</v>
      </c>
      <c r="AN616" s="139">
        <v>3.0</v>
      </c>
      <c r="AO616" s="139"/>
      <c r="AP616" s="139"/>
      <c r="AQ616" s="139"/>
      <c r="AR616" s="139"/>
      <c r="AS616" s="130">
        <f t="shared" si="5"/>
        <v>123.74</v>
      </c>
      <c r="AT616" s="130">
        <f t="shared" si="6"/>
        <v>123.74</v>
      </c>
    </row>
    <row r="617" ht="15.75" customHeight="1">
      <c r="A617" s="136" t="s">
        <v>146</v>
      </c>
      <c r="B617" s="137" t="s">
        <v>57</v>
      </c>
      <c r="C617" s="138">
        <v>6818294.0</v>
      </c>
      <c r="D617" s="137" t="s">
        <v>158</v>
      </c>
      <c r="E617" s="137" t="s">
        <v>58</v>
      </c>
      <c r="F617" s="137"/>
      <c r="G617" s="139">
        <v>135.0</v>
      </c>
      <c r="H617" s="139"/>
      <c r="I617" s="139">
        <v>46850.0</v>
      </c>
      <c r="J617" s="139">
        <v>1544.0</v>
      </c>
      <c r="K617" s="139">
        <v>92.64</v>
      </c>
      <c r="L617" s="140">
        <v>0.07</v>
      </c>
      <c r="M617" s="139">
        <v>15.44</v>
      </c>
      <c r="N617" s="130">
        <f t="shared" si="1"/>
        <v>108.08</v>
      </c>
      <c r="O617" s="135"/>
      <c r="P617" s="139"/>
      <c r="Q617" s="139"/>
      <c r="R617" s="139">
        <v>77.25</v>
      </c>
      <c r="S617" s="139">
        <v>2.0</v>
      </c>
      <c r="T617" s="139"/>
      <c r="U617" s="139"/>
      <c r="V617" s="139">
        <v>3.0</v>
      </c>
      <c r="W617" s="139">
        <v>10.6</v>
      </c>
      <c r="X617" s="139">
        <v>7.35</v>
      </c>
      <c r="Y617" s="130">
        <f t="shared" si="2"/>
        <v>100.2</v>
      </c>
      <c r="Z617" s="130">
        <f t="shared" si="3"/>
        <v>343.28</v>
      </c>
      <c r="AA617" s="135"/>
      <c r="AB617" s="139"/>
      <c r="AC617" s="139"/>
      <c r="AD617" s="139"/>
      <c r="AE617" s="139">
        <v>0.0</v>
      </c>
      <c r="AF617" s="139"/>
      <c r="AG617" s="141">
        <v>0.0</v>
      </c>
      <c r="AH617" s="130" t="str">
        <f t="shared" si="4"/>
        <v/>
      </c>
      <c r="AI617" s="135"/>
      <c r="AJ617" s="139"/>
      <c r="AK617" s="139">
        <v>160.25</v>
      </c>
      <c r="AL617" s="139"/>
      <c r="AM617" s="139">
        <v>1.6</v>
      </c>
      <c r="AN617" s="139">
        <v>3.0</v>
      </c>
      <c r="AO617" s="139"/>
      <c r="AP617" s="139"/>
      <c r="AQ617" s="139"/>
      <c r="AR617" s="139"/>
      <c r="AS617" s="130">
        <f t="shared" si="5"/>
        <v>164.85</v>
      </c>
      <c r="AT617" s="130">
        <f t="shared" si="6"/>
        <v>164.85</v>
      </c>
    </row>
    <row r="618" ht="15.75" customHeight="1">
      <c r="A618" s="136" t="s">
        <v>146</v>
      </c>
      <c r="B618" s="137" t="s">
        <v>57</v>
      </c>
      <c r="C618" s="138">
        <v>6825975.0</v>
      </c>
      <c r="D618" s="137" t="s">
        <v>159</v>
      </c>
      <c r="E618" s="137" t="s">
        <v>58</v>
      </c>
      <c r="F618" s="137"/>
      <c r="G618" s="139">
        <v>135.0</v>
      </c>
      <c r="H618" s="139"/>
      <c r="I618" s="139"/>
      <c r="J618" s="139">
        <v>44462.0</v>
      </c>
      <c r="K618" s="139">
        <v>2667.72</v>
      </c>
      <c r="L618" s="140">
        <v>0.065</v>
      </c>
      <c r="M618" s="139">
        <v>25.0</v>
      </c>
      <c r="N618" s="130">
        <f t="shared" si="1"/>
        <v>2692.72</v>
      </c>
      <c r="O618" s="135"/>
      <c r="P618" s="139">
        <v>225.0</v>
      </c>
      <c r="Q618" s="139"/>
      <c r="R618" s="139">
        <v>77.25</v>
      </c>
      <c r="S618" s="139">
        <v>2.0</v>
      </c>
      <c r="T618" s="139">
        <v>28.0</v>
      </c>
      <c r="U618" s="139">
        <v>32.5</v>
      </c>
      <c r="V618" s="139">
        <v>3.0</v>
      </c>
      <c r="W618" s="139">
        <v>10.6</v>
      </c>
      <c r="X618" s="139"/>
      <c r="Y618" s="130">
        <f t="shared" si="2"/>
        <v>378.35</v>
      </c>
      <c r="Z618" s="130">
        <f t="shared" si="3"/>
        <v>3206.07</v>
      </c>
      <c r="AA618" s="135"/>
      <c r="AB618" s="139"/>
      <c r="AC618" s="139"/>
      <c r="AD618" s="139"/>
      <c r="AE618" s="139">
        <v>0.0</v>
      </c>
      <c r="AF618" s="139"/>
      <c r="AG618" s="141">
        <v>0.0</v>
      </c>
      <c r="AH618" s="130" t="str">
        <f t="shared" si="4"/>
        <v/>
      </c>
      <c r="AI618" s="135"/>
      <c r="AJ618" s="139"/>
      <c r="AK618" s="139">
        <v>2730.53</v>
      </c>
      <c r="AL618" s="139">
        <v>225.0</v>
      </c>
      <c r="AM618" s="139">
        <v>103.6</v>
      </c>
      <c r="AN618" s="139">
        <v>3.0</v>
      </c>
      <c r="AO618" s="139"/>
      <c r="AP618" s="139"/>
      <c r="AQ618" s="139"/>
      <c r="AR618" s="139"/>
      <c r="AS618" s="130">
        <f t="shared" si="5"/>
        <v>3062.13</v>
      </c>
      <c r="AT618" s="130">
        <f t="shared" si="6"/>
        <v>3062.13</v>
      </c>
    </row>
    <row r="619" ht="15.75" customHeight="1">
      <c r="A619" s="136" t="s">
        <v>146</v>
      </c>
      <c r="B619" s="137" t="s">
        <v>57</v>
      </c>
      <c r="C619" s="138">
        <v>6864314.0</v>
      </c>
      <c r="D619" s="137" t="s">
        <v>158</v>
      </c>
      <c r="E619" s="137" t="s">
        <v>58</v>
      </c>
      <c r="F619" s="137"/>
      <c r="G619" s="139">
        <v>135.0</v>
      </c>
      <c r="H619" s="139"/>
      <c r="I619" s="139">
        <v>8000.0</v>
      </c>
      <c r="J619" s="139">
        <v>27079.0</v>
      </c>
      <c r="K619" s="139">
        <v>1624.74</v>
      </c>
      <c r="L619" s="140">
        <v>0.065</v>
      </c>
      <c r="M619" s="139">
        <v>25.0</v>
      </c>
      <c r="N619" s="130">
        <f t="shared" si="1"/>
        <v>1649.74</v>
      </c>
      <c r="O619" s="135"/>
      <c r="P619" s="139"/>
      <c r="Q619" s="139"/>
      <c r="R619" s="139">
        <v>77.25</v>
      </c>
      <c r="S619" s="139"/>
      <c r="T619" s="139"/>
      <c r="U619" s="139"/>
      <c r="V619" s="139">
        <v>3.0</v>
      </c>
      <c r="W619" s="139">
        <v>10.6</v>
      </c>
      <c r="X619" s="139">
        <v>7.35</v>
      </c>
      <c r="Y619" s="130">
        <f t="shared" si="2"/>
        <v>98.2</v>
      </c>
      <c r="Z619" s="130">
        <f t="shared" si="3"/>
        <v>1882.94</v>
      </c>
      <c r="AA619" s="135"/>
      <c r="AB619" s="139"/>
      <c r="AC619" s="139"/>
      <c r="AD619" s="139"/>
      <c r="AE619" s="139">
        <v>0.0</v>
      </c>
      <c r="AF619" s="139"/>
      <c r="AG619" s="141">
        <v>0.0</v>
      </c>
      <c r="AH619" s="130" t="str">
        <f t="shared" si="4"/>
        <v/>
      </c>
      <c r="AI619" s="135"/>
      <c r="AJ619" s="139"/>
      <c r="AK619" s="139">
        <v>1696.05</v>
      </c>
      <c r="AL619" s="139"/>
      <c r="AM619" s="139">
        <v>1.6</v>
      </c>
      <c r="AN619" s="139">
        <v>3.0</v>
      </c>
      <c r="AO619" s="139"/>
      <c r="AP619" s="139"/>
      <c r="AQ619" s="139"/>
      <c r="AR619" s="139"/>
      <c r="AS619" s="130">
        <f t="shared" si="5"/>
        <v>1700.65</v>
      </c>
      <c r="AT619" s="130">
        <f t="shared" si="6"/>
        <v>1700.65</v>
      </c>
    </row>
    <row r="620" ht="15.75" customHeight="1">
      <c r="A620" s="136" t="s">
        <v>146</v>
      </c>
      <c r="B620" s="137" t="s">
        <v>57</v>
      </c>
      <c r="C620" s="138">
        <v>6097126.0</v>
      </c>
      <c r="D620" s="137" t="s">
        <v>158</v>
      </c>
      <c r="E620" s="137" t="s">
        <v>58</v>
      </c>
      <c r="F620" s="137"/>
      <c r="G620" s="139">
        <v>50.0</v>
      </c>
      <c r="H620" s="139"/>
      <c r="I620" s="139">
        <v>4105.0</v>
      </c>
      <c r="J620" s="139">
        <v>33168.0</v>
      </c>
      <c r="K620" s="139"/>
      <c r="L620" s="140">
        <v>0.0</v>
      </c>
      <c r="M620" s="139"/>
      <c r="N620" s="130">
        <f t="shared" si="1"/>
        <v>0</v>
      </c>
      <c r="O620" s="135"/>
      <c r="P620" s="139"/>
      <c r="Q620" s="139"/>
      <c r="R620" s="139">
        <v>77.25</v>
      </c>
      <c r="S620" s="139">
        <v>2.0</v>
      </c>
      <c r="T620" s="139"/>
      <c r="U620" s="139"/>
      <c r="V620" s="139">
        <v>3.0</v>
      </c>
      <c r="W620" s="139">
        <v>10.6</v>
      </c>
      <c r="X620" s="139">
        <v>7.35</v>
      </c>
      <c r="Y620" s="130">
        <f t="shared" si="2"/>
        <v>100.2</v>
      </c>
      <c r="Z620" s="130">
        <f t="shared" si="3"/>
        <v>150.2</v>
      </c>
      <c r="AA620" s="135"/>
      <c r="AB620" s="139"/>
      <c r="AC620" s="139"/>
      <c r="AD620" s="139"/>
      <c r="AE620" s="139">
        <v>0.0</v>
      </c>
      <c r="AF620" s="139"/>
      <c r="AG620" s="141">
        <v>0.0</v>
      </c>
      <c r="AH620" s="130" t="str">
        <f t="shared" si="4"/>
        <v/>
      </c>
      <c r="AI620" s="135"/>
      <c r="AJ620" s="139">
        <v>4.75</v>
      </c>
      <c r="AK620" s="139">
        <v>95.0</v>
      </c>
      <c r="AL620" s="139"/>
      <c r="AM620" s="139">
        <v>1.6</v>
      </c>
      <c r="AN620" s="139">
        <v>3.0</v>
      </c>
      <c r="AO620" s="139"/>
      <c r="AP620" s="139"/>
      <c r="AQ620" s="139"/>
      <c r="AR620" s="139"/>
      <c r="AS620" s="130">
        <f t="shared" si="5"/>
        <v>104.35</v>
      </c>
      <c r="AT620" s="130">
        <f t="shared" si="6"/>
        <v>104.35</v>
      </c>
    </row>
    <row r="621" ht="15.75" customHeight="1">
      <c r="A621" s="136" t="s">
        <v>146</v>
      </c>
      <c r="B621" s="137" t="s">
        <v>57</v>
      </c>
      <c r="C621" s="138">
        <v>6214592.0</v>
      </c>
      <c r="D621" s="137" t="s">
        <v>107</v>
      </c>
      <c r="E621" s="137" t="s">
        <v>58</v>
      </c>
      <c r="F621" s="137"/>
      <c r="G621" s="139">
        <v>50.0</v>
      </c>
      <c r="H621" s="139"/>
      <c r="I621" s="139">
        <v>15686.0</v>
      </c>
      <c r="J621" s="139">
        <v>41127.0</v>
      </c>
      <c r="K621" s="139"/>
      <c r="L621" s="140">
        <v>0.0</v>
      </c>
      <c r="M621" s="139"/>
      <c r="N621" s="130">
        <f t="shared" si="1"/>
        <v>0</v>
      </c>
      <c r="O621" s="135"/>
      <c r="P621" s="139"/>
      <c r="Q621" s="139"/>
      <c r="R621" s="139">
        <v>85.25</v>
      </c>
      <c r="S621" s="139">
        <v>2.0</v>
      </c>
      <c r="T621" s="139"/>
      <c r="U621" s="139"/>
      <c r="V621" s="139">
        <v>3.0</v>
      </c>
      <c r="W621" s="139">
        <v>10.6</v>
      </c>
      <c r="X621" s="139">
        <v>7.35</v>
      </c>
      <c r="Y621" s="130">
        <f t="shared" si="2"/>
        <v>108.2</v>
      </c>
      <c r="Z621" s="130">
        <f t="shared" si="3"/>
        <v>158.2</v>
      </c>
      <c r="AA621" s="135"/>
      <c r="AB621" s="139"/>
      <c r="AC621" s="139"/>
      <c r="AD621" s="139"/>
      <c r="AE621" s="139">
        <v>0.0</v>
      </c>
      <c r="AF621" s="139"/>
      <c r="AG621" s="141">
        <v>0.0</v>
      </c>
      <c r="AH621" s="130" t="str">
        <f t="shared" si="4"/>
        <v/>
      </c>
      <c r="AI621" s="135"/>
      <c r="AJ621" s="139">
        <v>4.75</v>
      </c>
      <c r="AK621" s="139">
        <v>103.0</v>
      </c>
      <c r="AL621" s="139"/>
      <c r="AM621" s="139">
        <v>56.74</v>
      </c>
      <c r="AN621" s="139">
        <v>3.0</v>
      </c>
      <c r="AO621" s="139"/>
      <c r="AP621" s="139"/>
      <c r="AQ621" s="139"/>
      <c r="AR621" s="139"/>
      <c r="AS621" s="130">
        <f t="shared" si="5"/>
        <v>167.49</v>
      </c>
      <c r="AT621" s="130">
        <f t="shared" si="6"/>
        <v>167.49</v>
      </c>
    </row>
    <row r="622" ht="15.75" customHeight="1">
      <c r="A622" s="136" t="s">
        <v>146</v>
      </c>
      <c r="B622" s="137" t="s">
        <v>57</v>
      </c>
      <c r="C622" s="138">
        <v>6321985.0</v>
      </c>
      <c r="D622" s="137" t="s">
        <v>159</v>
      </c>
      <c r="E622" s="137" t="s">
        <v>59</v>
      </c>
      <c r="F622" s="137"/>
      <c r="G622" s="139">
        <v>135.0</v>
      </c>
      <c r="H622" s="139"/>
      <c r="I622" s="139"/>
      <c r="J622" s="139">
        <v>18590.0</v>
      </c>
      <c r="K622" s="139">
        <v>1115.4</v>
      </c>
      <c r="L622" s="140">
        <v>0.07</v>
      </c>
      <c r="M622" s="139">
        <v>50.0</v>
      </c>
      <c r="N622" s="130">
        <f t="shared" si="1"/>
        <v>1165.4</v>
      </c>
      <c r="O622" s="135"/>
      <c r="P622" s="139">
        <v>225.0</v>
      </c>
      <c r="Q622" s="139"/>
      <c r="R622" s="139">
        <v>85.25</v>
      </c>
      <c r="S622" s="139">
        <v>2.0</v>
      </c>
      <c r="T622" s="139">
        <v>28.0</v>
      </c>
      <c r="U622" s="139">
        <v>32.5</v>
      </c>
      <c r="V622" s="139">
        <v>3.0</v>
      </c>
      <c r="W622" s="139">
        <v>10.6</v>
      </c>
      <c r="X622" s="139"/>
      <c r="Y622" s="130">
        <f t="shared" si="2"/>
        <v>386.35</v>
      </c>
      <c r="Z622" s="130">
        <f t="shared" si="3"/>
        <v>1686.75</v>
      </c>
      <c r="AA622" s="135"/>
      <c r="AB622" s="139"/>
      <c r="AC622" s="139">
        <v>18590.0</v>
      </c>
      <c r="AD622" s="139"/>
      <c r="AE622" s="139">
        <v>0.0</v>
      </c>
      <c r="AF622" s="139">
        <v>1165.4</v>
      </c>
      <c r="AG622" s="141">
        <v>0.0</v>
      </c>
      <c r="AH622" s="130">
        <f t="shared" si="4"/>
        <v>1165.4</v>
      </c>
      <c r="AI622" s="135"/>
      <c r="AJ622" s="139">
        <v>4.75</v>
      </c>
      <c r="AK622" s="139">
        <v>103.0</v>
      </c>
      <c r="AL622" s="139">
        <v>225.0</v>
      </c>
      <c r="AM622" s="139">
        <v>71.1</v>
      </c>
      <c r="AN622" s="139">
        <v>3.0</v>
      </c>
      <c r="AO622" s="139"/>
      <c r="AP622" s="139"/>
      <c r="AQ622" s="139"/>
      <c r="AR622" s="139"/>
      <c r="AS622" s="130">
        <f t="shared" si="5"/>
        <v>406.85</v>
      </c>
      <c r="AT622" s="130">
        <f t="shared" si="6"/>
        <v>1572.25</v>
      </c>
    </row>
    <row r="623" ht="15.75" customHeight="1">
      <c r="A623" s="136" t="s">
        <v>146</v>
      </c>
      <c r="B623" s="137" t="s">
        <v>57</v>
      </c>
      <c r="C623" s="138">
        <v>6428264.0</v>
      </c>
      <c r="D623" s="137" t="s">
        <v>153</v>
      </c>
      <c r="E623" s="137" t="s">
        <v>58</v>
      </c>
      <c r="F623" s="137"/>
      <c r="G623" s="139">
        <v>135.0</v>
      </c>
      <c r="H623" s="139"/>
      <c r="I623" s="139">
        <v>10600.0</v>
      </c>
      <c r="J623" s="139">
        <v>4623.6</v>
      </c>
      <c r="K623" s="139">
        <v>277.42</v>
      </c>
      <c r="L623" s="140">
        <v>0.075</v>
      </c>
      <c r="M623" s="139">
        <v>69.35</v>
      </c>
      <c r="N623" s="130">
        <f t="shared" si="1"/>
        <v>346.77</v>
      </c>
      <c r="O623" s="135"/>
      <c r="P623" s="139"/>
      <c r="Q623" s="139"/>
      <c r="R623" s="139">
        <v>85.25</v>
      </c>
      <c r="S623" s="139">
        <v>2.0</v>
      </c>
      <c r="T623" s="139"/>
      <c r="U623" s="139"/>
      <c r="V623" s="139">
        <v>3.0</v>
      </c>
      <c r="W623" s="139">
        <v>10.6</v>
      </c>
      <c r="X623" s="139">
        <v>7.35</v>
      </c>
      <c r="Y623" s="130">
        <f t="shared" si="2"/>
        <v>108.2</v>
      </c>
      <c r="Z623" s="130">
        <f t="shared" si="3"/>
        <v>589.97</v>
      </c>
      <c r="AA623" s="135"/>
      <c r="AB623" s="139"/>
      <c r="AC623" s="139">
        <v>1395.0</v>
      </c>
      <c r="AD623" s="139"/>
      <c r="AE623" s="139">
        <v>0.0</v>
      </c>
      <c r="AF623" s="139"/>
      <c r="AG623" s="141">
        <v>0.0</v>
      </c>
      <c r="AH623" s="130" t="str">
        <f t="shared" si="4"/>
        <v/>
      </c>
      <c r="AI623" s="135"/>
      <c r="AJ623" s="139">
        <v>4.75</v>
      </c>
      <c r="AK623" s="139">
        <v>103.0</v>
      </c>
      <c r="AL623" s="139"/>
      <c r="AM623" s="139">
        <v>6.1</v>
      </c>
      <c r="AN623" s="139">
        <v>3.0</v>
      </c>
      <c r="AO623" s="139"/>
      <c r="AP623" s="139"/>
      <c r="AQ623" s="139"/>
      <c r="AR623" s="139"/>
      <c r="AS623" s="130">
        <f t="shared" si="5"/>
        <v>116.85</v>
      </c>
      <c r="AT623" s="130">
        <f t="shared" si="6"/>
        <v>116.85</v>
      </c>
    </row>
    <row r="624" ht="15.75" customHeight="1">
      <c r="A624" s="136" t="s">
        <v>146</v>
      </c>
      <c r="B624" s="137" t="s">
        <v>57</v>
      </c>
      <c r="C624" s="138">
        <v>6450297.0</v>
      </c>
      <c r="D624" s="137" t="s">
        <v>157</v>
      </c>
      <c r="E624" s="137" t="s">
        <v>58</v>
      </c>
      <c r="F624" s="137"/>
      <c r="G624" s="139">
        <v>85.0</v>
      </c>
      <c r="H624" s="139"/>
      <c r="I624" s="139">
        <v>50.0</v>
      </c>
      <c r="J624" s="139">
        <v>69125.6</v>
      </c>
      <c r="K624" s="139">
        <v>4147.54</v>
      </c>
      <c r="L624" s="140">
        <v>0.07</v>
      </c>
      <c r="M624" s="139">
        <v>50.0</v>
      </c>
      <c r="N624" s="130">
        <f t="shared" si="1"/>
        <v>4197.54</v>
      </c>
      <c r="O624" s="135"/>
      <c r="P624" s="139"/>
      <c r="Q624" s="139"/>
      <c r="R624" s="139">
        <v>85.25</v>
      </c>
      <c r="S624" s="139">
        <v>2.0</v>
      </c>
      <c r="T624" s="139"/>
      <c r="U624" s="139"/>
      <c r="V624" s="139">
        <v>3.0</v>
      </c>
      <c r="W624" s="139">
        <v>10.6</v>
      </c>
      <c r="X624" s="139">
        <v>7.35</v>
      </c>
      <c r="Y624" s="130">
        <f t="shared" si="2"/>
        <v>108.2</v>
      </c>
      <c r="Z624" s="130">
        <f t="shared" si="3"/>
        <v>4390.74</v>
      </c>
      <c r="AA624" s="135"/>
      <c r="AB624" s="139"/>
      <c r="AC624" s="139">
        <v>63927.0</v>
      </c>
      <c r="AD624" s="139"/>
      <c r="AE624" s="139">
        <v>0.0</v>
      </c>
      <c r="AF624" s="139"/>
      <c r="AG624" s="141">
        <v>0.0</v>
      </c>
      <c r="AH624" s="130" t="str">
        <f t="shared" si="4"/>
        <v/>
      </c>
      <c r="AI624" s="135"/>
      <c r="AJ624" s="139">
        <v>4.75</v>
      </c>
      <c r="AK624" s="139">
        <v>103.0</v>
      </c>
      <c r="AL624" s="139"/>
      <c r="AM624" s="139">
        <v>43.1</v>
      </c>
      <c r="AN624" s="139">
        <v>3.0</v>
      </c>
      <c r="AO624" s="139"/>
      <c r="AP624" s="139"/>
      <c r="AQ624" s="139"/>
      <c r="AR624" s="139"/>
      <c r="AS624" s="130">
        <f t="shared" si="5"/>
        <v>153.85</v>
      </c>
      <c r="AT624" s="130">
        <f t="shared" si="6"/>
        <v>153.85</v>
      </c>
    </row>
    <row r="625" ht="15.75" customHeight="1">
      <c r="A625" s="136" t="s">
        <v>146</v>
      </c>
      <c r="B625" s="137" t="s">
        <v>57</v>
      </c>
      <c r="C625" s="138">
        <v>6454459.0</v>
      </c>
      <c r="D625" s="137" t="s">
        <v>138</v>
      </c>
      <c r="E625" s="137" t="s">
        <v>58</v>
      </c>
      <c r="F625" s="137"/>
      <c r="G625" s="139">
        <v>145.0</v>
      </c>
      <c r="H625" s="139"/>
      <c r="I625" s="139"/>
      <c r="J625" s="139">
        <v>16645.0</v>
      </c>
      <c r="K625" s="139">
        <v>998.7</v>
      </c>
      <c r="L625" s="140">
        <v>0.065</v>
      </c>
      <c r="M625" s="139">
        <v>25.0</v>
      </c>
      <c r="N625" s="130">
        <f t="shared" si="1"/>
        <v>1023.7</v>
      </c>
      <c r="O625" s="135"/>
      <c r="P625" s="139">
        <v>225.0</v>
      </c>
      <c r="Q625" s="139"/>
      <c r="R625" s="139">
        <v>85.25</v>
      </c>
      <c r="S625" s="139">
        <v>2.0</v>
      </c>
      <c r="T625" s="139">
        <v>28.0</v>
      </c>
      <c r="U625" s="139">
        <v>32.5</v>
      </c>
      <c r="V625" s="139">
        <v>3.0</v>
      </c>
      <c r="W625" s="139">
        <v>10.6</v>
      </c>
      <c r="X625" s="139"/>
      <c r="Y625" s="130">
        <f t="shared" si="2"/>
        <v>386.35</v>
      </c>
      <c r="Z625" s="130">
        <f t="shared" si="3"/>
        <v>1555.05</v>
      </c>
      <c r="AA625" s="135"/>
      <c r="AB625" s="139"/>
      <c r="AC625" s="139">
        <v>16395.0</v>
      </c>
      <c r="AD625" s="139"/>
      <c r="AE625" s="139">
        <v>0.0</v>
      </c>
      <c r="AF625" s="139"/>
      <c r="AG625" s="141">
        <v>0.0</v>
      </c>
      <c r="AH625" s="130" t="str">
        <f t="shared" si="4"/>
        <v/>
      </c>
      <c r="AI625" s="135"/>
      <c r="AJ625" s="139">
        <v>4.75</v>
      </c>
      <c r="AK625" s="139">
        <v>103.0</v>
      </c>
      <c r="AL625" s="139">
        <v>225.0</v>
      </c>
      <c r="AM625" s="139">
        <v>61.1</v>
      </c>
      <c r="AN625" s="139">
        <v>3.0</v>
      </c>
      <c r="AO625" s="139"/>
      <c r="AP625" s="139"/>
      <c r="AQ625" s="139"/>
      <c r="AR625" s="139"/>
      <c r="AS625" s="130">
        <f t="shared" si="5"/>
        <v>396.85</v>
      </c>
      <c r="AT625" s="130">
        <f t="shared" si="6"/>
        <v>396.85</v>
      </c>
    </row>
    <row r="626" ht="15.75" customHeight="1">
      <c r="A626" s="136" t="s">
        <v>146</v>
      </c>
      <c r="B626" s="137" t="s">
        <v>57</v>
      </c>
      <c r="C626" s="138">
        <v>6622640.0</v>
      </c>
      <c r="D626" s="137" t="s">
        <v>157</v>
      </c>
      <c r="E626" s="137" t="s">
        <v>58</v>
      </c>
      <c r="F626" s="137"/>
      <c r="G626" s="139">
        <v>135.0</v>
      </c>
      <c r="H626" s="139"/>
      <c r="I626" s="139"/>
      <c r="J626" s="139">
        <v>46239.55</v>
      </c>
      <c r="K626" s="139">
        <v>2774.37</v>
      </c>
      <c r="L626" s="140">
        <v>0.065</v>
      </c>
      <c r="M626" s="139">
        <v>25.0</v>
      </c>
      <c r="N626" s="130">
        <f t="shared" si="1"/>
        <v>2799.37</v>
      </c>
      <c r="O626" s="135"/>
      <c r="P626" s="139">
        <v>225.0</v>
      </c>
      <c r="Q626" s="139"/>
      <c r="R626" s="139">
        <v>77.25</v>
      </c>
      <c r="S626" s="139">
        <v>2.0</v>
      </c>
      <c r="T626" s="139">
        <v>28.0</v>
      </c>
      <c r="U626" s="139">
        <v>32.5</v>
      </c>
      <c r="V626" s="139">
        <v>3.0</v>
      </c>
      <c r="W626" s="139">
        <v>10.6</v>
      </c>
      <c r="X626" s="139"/>
      <c r="Y626" s="130">
        <f t="shared" si="2"/>
        <v>378.35</v>
      </c>
      <c r="Z626" s="130">
        <f t="shared" si="3"/>
        <v>3312.72</v>
      </c>
      <c r="AA626" s="135"/>
      <c r="AB626" s="139"/>
      <c r="AC626" s="139">
        <v>47815.0</v>
      </c>
      <c r="AD626" s="139"/>
      <c r="AE626" s="139">
        <v>0.0</v>
      </c>
      <c r="AF626" s="139">
        <v>2893.9</v>
      </c>
      <c r="AG626" s="141">
        <v>0.0</v>
      </c>
      <c r="AH626" s="130">
        <f t="shared" si="4"/>
        <v>2893.9</v>
      </c>
      <c r="AI626" s="135"/>
      <c r="AJ626" s="139">
        <v>4.75</v>
      </c>
      <c r="AK626" s="139">
        <v>75.0</v>
      </c>
      <c r="AL626" s="139">
        <v>225.0</v>
      </c>
      <c r="AM626" s="139">
        <v>71.1</v>
      </c>
      <c r="AN626" s="139">
        <v>3.0</v>
      </c>
      <c r="AO626" s="139"/>
      <c r="AP626" s="139"/>
      <c r="AQ626" s="139"/>
      <c r="AR626" s="139"/>
      <c r="AS626" s="130">
        <f t="shared" si="5"/>
        <v>378.85</v>
      </c>
      <c r="AT626" s="130">
        <f t="shared" si="6"/>
        <v>3272.75</v>
      </c>
    </row>
    <row r="627" ht="15.75" customHeight="1">
      <c r="A627" s="136" t="s">
        <v>146</v>
      </c>
      <c r="B627" s="137" t="s">
        <v>57</v>
      </c>
      <c r="C627" s="138">
        <v>6635802.0</v>
      </c>
      <c r="D627" s="137" t="s">
        <v>153</v>
      </c>
      <c r="E627" s="137" t="s">
        <v>58</v>
      </c>
      <c r="F627" s="137"/>
      <c r="G627" s="139">
        <v>119.0</v>
      </c>
      <c r="H627" s="139"/>
      <c r="I627" s="139"/>
      <c r="J627" s="139">
        <v>44571.0</v>
      </c>
      <c r="K627" s="139"/>
      <c r="L627" s="140">
        <v>0.0</v>
      </c>
      <c r="M627" s="139"/>
      <c r="N627" s="130">
        <f t="shared" si="1"/>
        <v>0</v>
      </c>
      <c r="O627" s="135"/>
      <c r="P627" s="139"/>
      <c r="Q627" s="139"/>
      <c r="R627" s="139">
        <v>85.25</v>
      </c>
      <c r="S627" s="139">
        <v>2.0</v>
      </c>
      <c r="T627" s="139">
        <v>28.0</v>
      </c>
      <c r="U627" s="139">
        <v>32.5</v>
      </c>
      <c r="V627" s="139">
        <v>3.0</v>
      </c>
      <c r="W627" s="139">
        <v>10.6</v>
      </c>
      <c r="X627" s="139"/>
      <c r="Y627" s="130">
        <f t="shared" si="2"/>
        <v>161.35</v>
      </c>
      <c r="Z627" s="130">
        <f t="shared" si="3"/>
        <v>280.35</v>
      </c>
      <c r="AA627" s="135"/>
      <c r="AB627" s="139"/>
      <c r="AC627" s="139"/>
      <c r="AD627" s="139"/>
      <c r="AE627" s="139">
        <v>0.0</v>
      </c>
      <c r="AF627" s="139"/>
      <c r="AG627" s="141">
        <v>0.0</v>
      </c>
      <c r="AH627" s="130" t="str">
        <f t="shared" si="4"/>
        <v/>
      </c>
      <c r="AI627" s="135"/>
      <c r="AJ627" s="139">
        <v>4.75</v>
      </c>
      <c r="AK627" s="139">
        <v>103.0</v>
      </c>
      <c r="AL627" s="139"/>
      <c r="AM627" s="139">
        <v>71.1</v>
      </c>
      <c r="AN627" s="139">
        <v>3.0</v>
      </c>
      <c r="AO627" s="139"/>
      <c r="AP627" s="139"/>
      <c r="AQ627" s="139"/>
      <c r="AR627" s="139"/>
      <c r="AS627" s="130">
        <f t="shared" si="5"/>
        <v>181.85</v>
      </c>
      <c r="AT627" s="130">
        <f t="shared" si="6"/>
        <v>181.85</v>
      </c>
    </row>
    <row r="628" ht="15.75" customHeight="1">
      <c r="A628" s="136" t="s">
        <v>146</v>
      </c>
      <c r="B628" s="137" t="s">
        <v>57</v>
      </c>
      <c r="C628" s="138">
        <v>6638796.0</v>
      </c>
      <c r="D628" s="137" t="s">
        <v>159</v>
      </c>
      <c r="E628" s="137" t="s">
        <v>58</v>
      </c>
      <c r="F628" s="137"/>
      <c r="G628" s="139">
        <v>85.0</v>
      </c>
      <c r="H628" s="139"/>
      <c r="I628" s="139"/>
      <c r="J628" s="139">
        <v>269000.0</v>
      </c>
      <c r="K628" s="139">
        <v>16140.0</v>
      </c>
      <c r="L628" s="140">
        <v>0.07</v>
      </c>
      <c r="M628" s="139">
        <v>50.0</v>
      </c>
      <c r="N628" s="130">
        <f t="shared" si="1"/>
        <v>16190</v>
      </c>
      <c r="O628" s="135"/>
      <c r="P628" s="139">
        <v>225.0</v>
      </c>
      <c r="Q628" s="139"/>
      <c r="R628" s="139">
        <v>85.25</v>
      </c>
      <c r="S628" s="139"/>
      <c r="T628" s="139">
        <v>28.0</v>
      </c>
      <c r="U628" s="139">
        <v>32.5</v>
      </c>
      <c r="V628" s="139">
        <v>3.0</v>
      </c>
      <c r="W628" s="139">
        <v>10.6</v>
      </c>
      <c r="X628" s="139"/>
      <c r="Y628" s="130">
        <f t="shared" si="2"/>
        <v>384.35</v>
      </c>
      <c r="Z628" s="130">
        <f t="shared" si="3"/>
        <v>16659.35</v>
      </c>
      <c r="AA628" s="135"/>
      <c r="AB628" s="139"/>
      <c r="AC628" s="139">
        <v>269000.0</v>
      </c>
      <c r="AD628" s="139"/>
      <c r="AE628" s="139">
        <v>0.0</v>
      </c>
      <c r="AF628" s="139">
        <v>31.0</v>
      </c>
      <c r="AG628" s="141">
        <v>0.0</v>
      </c>
      <c r="AH628" s="130">
        <f t="shared" si="4"/>
        <v>31</v>
      </c>
      <c r="AI628" s="135"/>
      <c r="AJ628" s="139">
        <v>4.75</v>
      </c>
      <c r="AK628" s="139">
        <v>101.0</v>
      </c>
      <c r="AL628" s="139">
        <v>225.0</v>
      </c>
      <c r="AM628" s="139">
        <v>71.1</v>
      </c>
      <c r="AN628" s="139">
        <v>3.0</v>
      </c>
      <c r="AO628" s="139"/>
      <c r="AP628" s="139"/>
      <c r="AQ628" s="139"/>
      <c r="AR628" s="139"/>
      <c r="AS628" s="130">
        <f t="shared" si="5"/>
        <v>404.85</v>
      </c>
      <c r="AT628" s="130">
        <f t="shared" si="6"/>
        <v>435.85</v>
      </c>
    </row>
    <row r="629" ht="15.75" customHeight="1">
      <c r="A629" s="136" t="s">
        <v>146</v>
      </c>
      <c r="B629" s="137" t="s">
        <v>57</v>
      </c>
      <c r="C629" s="138">
        <v>6656939.0</v>
      </c>
      <c r="D629" s="137" t="s">
        <v>159</v>
      </c>
      <c r="E629" s="137" t="s">
        <v>58</v>
      </c>
      <c r="F629" s="137"/>
      <c r="G629" s="139">
        <v>85.0</v>
      </c>
      <c r="H629" s="139"/>
      <c r="I629" s="139"/>
      <c r="J629" s="139">
        <v>151101.6</v>
      </c>
      <c r="K629" s="139">
        <v>9066.1</v>
      </c>
      <c r="L629" s="140">
        <v>0.07</v>
      </c>
      <c r="M629" s="139">
        <v>50.0</v>
      </c>
      <c r="N629" s="130">
        <f t="shared" si="1"/>
        <v>9116.1</v>
      </c>
      <c r="O629" s="135"/>
      <c r="P629" s="139">
        <v>225.0</v>
      </c>
      <c r="Q629" s="139"/>
      <c r="R629" s="139">
        <v>77.25</v>
      </c>
      <c r="S629" s="139"/>
      <c r="T629" s="139">
        <v>28.0</v>
      </c>
      <c r="U629" s="139">
        <v>32.5</v>
      </c>
      <c r="V629" s="139">
        <v>3.0</v>
      </c>
      <c r="W629" s="139">
        <v>10.6</v>
      </c>
      <c r="X629" s="139"/>
      <c r="Y629" s="130">
        <f t="shared" si="2"/>
        <v>376.35</v>
      </c>
      <c r="Z629" s="130">
        <f t="shared" si="3"/>
        <v>9577.45</v>
      </c>
      <c r="AA629" s="135"/>
      <c r="AB629" s="139"/>
      <c r="AC629" s="139">
        <v>142012.0</v>
      </c>
      <c r="AD629" s="139"/>
      <c r="AE629" s="139">
        <v>0.0</v>
      </c>
      <c r="AF629" s="139">
        <v>49.72</v>
      </c>
      <c r="AG629" s="141">
        <v>0.0</v>
      </c>
      <c r="AH629" s="130">
        <f t="shared" si="4"/>
        <v>49.72</v>
      </c>
      <c r="AI629" s="135"/>
      <c r="AJ629" s="139">
        <v>4.75</v>
      </c>
      <c r="AK629" s="139">
        <v>93.0</v>
      </c>
      <c r="AL629" s="139">
        <v>225.0</v>
      </c>
      <c r="AM629" s="139">
        <v>71.1</v>
      </c>
      <c r="AN629" s="139">
        <v>3.0</v>
      </c>
      <c r="AO629" s="139"/>
      <c r="AP629" s="139"/>
      <c r="AQ629" s="139"/>
      <c r="AR629" s="139"/>
      <c r="AS629" s="130">
        <f t="shared" si="5"/>
        <v>396.85</v>
      </c>
      <c r="AT629" s="130">
        <f t="shared" si="6"/>
        <v>446.57</v>
      </c>
    </row>
    <row r="630" ht="15.75" customHeight="1">
      <c r="A630" s="136" t="s">
        <v>146</v>
      </c>
      <c r="B630" s="137" t="s">
        <v>57</v>
      </c>
      <c r="C630" s="138">
        <v>6684729.0</v>
      </c>
      <c r="D630" s="137" t="s">
        <v>159</v>
      </c>
      <c r="E630" s="137" t="s">
        <v>58</v>
      </c>
      <c r="F630" s="137"/>
      <c r="G630" s="139">
        <v>135.0</v>
      </c>
      <c r="H630" s="139"/>
      <c r="I630" s="139"/>
      <c r="J630" s="139">
        <v>46200.0</v>
      </c>
      <c r="K630" s="139">
        <v>2772.0</v>
      </c>
      <c r="L630" s="140">
        <v>0.07</v>
      </c>
      <c r="M630" s="139">
        <v>50.0</v>
      </c>
      <c r="N630" s="130">
        <f t="shared" si="1"/>
        <v>2822</v>
      </c>
      <c r="O630" s="135"/>
      <c r="P630" s="139">
        <v>225.0</v>
      </c>
      <c r="Q630" s="139"/>
      <c r="R630" s="139">
        <v>85.25</v>
      </c>
      <c r="S630" s="139">
        <v>2.0</v>
      </c>
      <c r="T630" s="139">
        <v>28.0</v>
      </c>
      <c r="U630" s="139">
        <v>32.5</v>
      </c>
      <c r="V630" s="139">
        <v>3.0</v>
      </c>
      <c r="W630" s="139">
        <v>10.6</v>
      </c>
      <c r="X630" s="139"/>
      <c r="Y630" s="130">
        <f t="shared" si="2"/>
        <v>386.35</v>
      </c>
      <c r="Z630" s="130">
        <f t="shared" si="3"/>
        <v>3343.35</v>
      </c>
      <c r="AA630" s="135"/>
      <c r="AB630" s="139"/>
      <c r="AC630" s="139">
        <v>39991.0</v>
      </c>
      <c r="AD630" s="139"/>
      <c r="AE630" s="139">
        <v>0.0</v>
      </c>
      <c r="AF630" s="139">
        <v>2399.46</v>
      </c>
      <c r="AG630" s="141">
        <v>0.0</v>
      </c>
      <c r="AH630" s="130">
        <f t="shared" si="4"/>
        <v>2399.46</v>
      </c>
      <c r="AI630" s="135"/>
      <c r="AJ630" s="139">
        <v>4.75</v>
      </c>
      <c r="AK630" s="139">
        <v>103.0</v>
      </c>
      <c r="AL630" s="139">
        <v>225.0</v>
      </c>
      <c r="AM630" s="139">
        <v>71.1</v>
      </c>
      <c r="AN630" s="139">
        <v>3.0</v>
      </c>
      <c r="AO630" s="139"/>
      <c r="AP630" s="139"/>
      <c r="AQ630" s="139"/>
      <c r="AR630" s="139"/>
      <c r="AS630" s="130">
        <f t="shared" si="5"/>
        <v>406.85</v>
      </c>
      <c r="AT630" s="130">
        <f t="shared" si="6"/>
        <v>2806.31</v>
      </c>
    </row>
    <row r="631" ht="15.75" customHeight="1">
      <c r="A631" s="136" t="s">
        <v>146</v>
      </c>
      <c r="B631" s="137" t="s">
        <v>57</v>
      </c>
      <c r="C631" s="138">
        <v>6694973.0</v>
      </c>
      <c r="D631" s="137" t="s">
        <v>148</v>
      </c>
      <c r="E631" s="137" t="s">
        <v>58</v>
      </c>
      <c r="F631" s="137"/>
      <c r="G631" s="139">
        <v>145.0</v>
      </c>
      <c r="H631" s="139"/>
      <c r="I631" s="139"/>
      <c r="J631" s="139">
        <v>44829.0</v>
      </c>
      <c r="K631" s="139">
        <v>2689.74</v>
      </c>
      <c r="L631" s="140">
        <v>0.07</v>
      </c>
      <c r="M631" s="139">
        <v>50.0</v>
      </c>
      <c r="N631" s="130">
        <f t="shared" si="1"/>
        <v>2739.74</v>
      </c>
      <c r="O631" s="135"/>
      <c r="P631" s="139"/>
      <c r="Q631" s="139"/>
      <c r="R631" s="139">
        <v>77.25</v>
      </c>
      <c r="S631" s="139">
        <v>2.0</v>
      </c>
      <c r="T631" s="139">
        <v>28.0</v>
      </c>
      <c r="U631" s="139">
        <v>32.5</v>
      </c>
      <c r="V631" s="139">
        <v>3.0</v>
      </c>
      <c r="W631" s="139">
        <v>10.6</v>
      </c>
      <c r="X631" s="139"/>
      <c r="Y631" s="130">
        <f t="shared" si="2"/>
        <v>153.35</v>
      </c>
      <c r="Z631" s="130">
        <f t="shared" si="3"/>
        <v>3038.09</v>
      </c>
      <c r="AA631" s="135"/>
      <c r="AB631" s="139"/>
      <c r="AC631" s="139"/>
      <c r="AD631" s="139"/>
      <c r="AE631" s="139">
        <v>0.0</v>
      </c>
      <c r="AF631" s="139"/>
      <c r="AG631" s="141">
        <v>0.0</v>
      </c>
      <c r="AH631" s="130" t="str">
        <f t="shared" si="4"/>
        <v/>
      </c>
      <c r="AI631" s="135"/>
      <c r="AJ631" s="139">
        <v>4.75</v>
      </c>
      <c r="AK631" s="139">
        <v>74.0</v>
      </c>
      <c r="AL631" s="139"/>
      <c r="AM631" s="139">
        <v>147.91</v>
      </c>
      <c r="AN631" s="139">
        <v>3.0</v>
      </c>
      <c r="AO631" s="139"/>
      <c r="AP631" s="139"/>
      <c r="AQ631" s="139"/>
      <c r="AR631" s="139"/>
      <c r="AS631" s="130">
        <f t="shared" si="5"/>
        <v>229.66</v>
      </c>
      <c r="AT631" s="130">
        <f t="shared" si="6"/>
        <v>229.66</v>
      </c>
    </row>
    <row r="632" ht="15.75" customHeight="1">
      <c r="A632" s="136" t="s">
        <v>146</v>
      </c>
      <c r="B632" s="137" t="s">
        <v>57</v>
      </c>
      <c r="C632" s="138">
        <v>6717145.0</v>
      </c>
      <c r="D632" s="137" t="s">
        <v>159</v>
      </c>
      <c r="E632" s="137" t="s">
        <v>58</v>
      </c>
      <c r="F632" s="137"/>
      <c r="G632" s="139">
        <v>135.0</v>
      </c>
      <c r="H632" s="139"/>
      <c r="I632" s="139"/>
      <c r="J632" s="139">
        <v>136879.0</v>
      </c>
      <c r="K632" s="139">
        <v>8212.74</v>
      </c>
      <c r="L632" s="140">
        <v>0.07</v>
      </c>
      <c r="M632" s="139">
        <v>50.0</v>
      </c>
      <c r="N632" s="130">
        <f t="shared" si="1"/>
        <v>8262.74</v>
      </c>
      <c r="O632" s="135"/>
      <c r="P632" s="139">
        <v>225.0</v>
      </c>
      <c r="Q632" s="139"/>
      <c r="R632" s="139">
        <v>77.25</v>
      </c>
      <c r="S632" s="139">
        <v>2.0</v>
      </c>
      <c r="T632" s="139">
        <v>28.0</v>
      </c>
      <c r="U632" s="139">
        <v>32.5</v>
      </c>
      <c r="V632" s="139">
        <v>3.0</v>
      </c>
      <c r="W632" s="139">
        <v>10.6</v>
      </c>
      <c r="X632" s="139"/>
      <c r="Y632" s="130">
        <f t="shared" si="2"/>
        <v>378.35</v>
      </c>
      <c r="Z632" s="130">
        <f t="shared" si="3"/>
        <v>8776.09</v>
      </c>
      <c r="AA632" s="135"/>
      <c r="AB632" s="139"/>
      <c r="AC632" s="139">
        <v>136380.0</v>
      </c>
      <c r="AD632" s="139"/>
      <c r="AE632" s="139">
        <v>0.0</v>
      </c>
      <c r="AF632" s="139">
        <v>8232.8</v>
      </c>
      <c r="AG632" s="141">
        <v>0.0</v>
      </c>
      <c r="AH632" s="130">
        <f t="shared" si="4"/>
        <v>8232.8</v>
      </c>
      <c r="AI632" s="135"/>
      <c r="AJ632" s="139">
        <v>4.75</v>
      </c>
      <c r="AK632" s="139">
        <v>75.0</v>
      </c>
      <c r="AL632" s="139">
        <v>225.0</v>
      </c>
      <c r="AM632" s="139">
        <v>71.1</v>
      </c>
      <c r="AN632" s="139">
        <v>3.0</v>
      </c>
      <c r="AO632" s="139"/>
      <c r="AP632" s="139"/>
      <c r="AQ632" s="139"/>
      <c r="AR632" s="139"/>
      <c r="AS632" s="130">
        <f t="shared" si="5"/>
        <v>378.85</v>
      </c>
      <c r="AT632" s="130">
        <f t="shared" si="6"/>
        <v>8611.65</v>
      </c>
    </row>
    <row r="633" ht="15.75" customHeight="1">
      <c r="A633" s="136" t="s">
        <v>146</v>
      </c>
      <c r="B633" s="137" t="s">
        <v>57</v>
      </c>
      <c r="C633" s="138">
        <v>6729740.0</v>
      </c>
      <c r="D633" s="137" t="s">
        <v>155</v>
      </c>
      <c r="E633" s="137" t="s">
        <v>58</v>
      </c>
      <c r="F633" s="137"/>
      <c r="G633" s="139">
        <v>135.0</v>
      </c>
      <c r="H633" s="139"/>
      <c r="I633" s="139"/>
      <c r="J633" s="139">
        <v>112811.0</v>
      </c>
      <c r="K633" s="139">
        <v>6768.66</v>
      </c>
      <c r="L633" s="140">
        <v>0.07</v>
      </c>
      <c r="M633" s="139">
        <v>50.0</v>
      </c>
      <c r="N633" s="130">
        <f t="shared" si="1"/>
        <v>6818.66</v>
      </c>
      <c r="O633" s="135"/>
      <c r="P633" s="139">
        <v>225.0</v>
      </c>
      <c r="Q633" s="139"/>
      <c r="R633" s="139">
        <v>77.25</v>
      </c>
      <c r="S633" s="139">
        <v>2.0</v>
      </c>
      <c r="T633" s="139">
        <v>28.0</v>
      </c>
      <c r="U633" s="139">
        <v>32.5</v>
      </c>
      <c r="V633" s="139">
        <v>3.0</v>
      </c>
      <c r="W633" s="139">
        <v>10.6</v>
      </c>
      <c r="X633" s="139"/>
      <c r="Y633" s="130">
        <f t="shared" si="2"/>
        <v>378.35</v>
      </c>
      <c r="Z633" s="130">
        <f t="shared" si="3"/>
        <v>7332.01</v>
      </c>
      <c r="AA633" s="135"/>
      <c r="AB633" s="139"/>
      <c r="AC633" s="139"/>
      <c r="AD633" s="139"/>
      <c r="AE633" s="139">
        <v>0.0</v>
      </c>
      <c r="AF633" s="139">
        <v>5626.7</v>
      </c>
      <c r="AG633" s="141">
        <v>0.0</v>
      </c>
      <c r="AH633" s="130">
        <f t="shared" si="4"/>
        <v>5626.7</v>
      </c>
      <c r="AI633" s="135"/>
      <c r="AJ633" s="139">
        <v>4.75</v>
      </c>
      <c r="AK633" s="139">
        <v>95.0</v>
      </c>
      <c r="AL633" s="139">
        <v>225.0</v>
      </c>
      <c r="AM633" s="139">
        <v>108.4</v>
      </c>
      <c r="AN633" s="139">
        <v>3.0</v>
      </c>
      <c r="AO633" s="139"/>
      <c r="AP633" s="139"/>
      <c r="AQ633" s="139"/>
      <c r="AR633" s="139"/>
      <c r="AS633" s="130">
        <f t="shared" si="5"/>
        <v>436.15</v>
      </c>
      <c r="AT633" s="130">
        <f t="shared" si="6"/>
        <v>6062.85</v>
      </c>
    </row>
    <row r="634" ht="15.75" customHeight="1">
      <c r="A634" s="136" t="s">
        <v>146</v>
      </c>
      <c r="B634" s="137" t="s">
        <v>57</v>
      </c>
      <c r="C634" s="138">
        <v>6764593.0</v>
      </c>
      <c r="D634" s="137" t="s">
        <v>157</v>
      </c>
      <c r="E634" s="137" t="s">
        <v>58</v>
      </c>
      <c r="F634" s="137"/>
      <c r="G634" s="139">
        <v>135.0</v>
      </c>
      <c r="H634" s="139"/>
      <c r="I634" s="139"/>
      <c r="J634" s="139">
        <v>74243.6</v>
      </c>
      <c r="K634" s="139">
        <v>4454.62</v>
      </c>
      <c r="L634" s="140">
        <v>0.07</v>
      </c>
      <c r="M634" s="139">
        <v>50.0</v>
      </c>
      <c r="N634" s="130">
        <f t="shared" si="1"/>
        <v>4504.62</v>
      </c>
      <c r="O634" s="135"/>
      <c r="P634" s="139"/>
      <c r="Q634" s="139"/>
      <c r="R634" s="139">
        <v>77.25</v>
      </c>
      <c r="S634" s="139"/>
      <c r="T634" s="139"/>
      <c r="U634" s="139"/>
      <c r="V634" s="139">
        <v>3.0</v>
      </c>
      <c r="W634" s="139">
        <v>10.6</v>
      </c>
      <c r="X634" s="139">
        <v>7.35</v>
      </c>
      <c r="Y634" s="130">
        <f t="shared" si="2"/>
        <v>98.2</v>
      </c>
      <c r="Z634" s="130">
        <f t="shared" si="3"/>
        <v>4737.82</v>
      </c>
      <c r="AA634" s="135"/>
      <c r="AB634" s="139"/>
      <c r="AC634" s="139"/>
      <c r="AD634" s="139"/>
      <c r="AE634" s="139">
        <v>71590.0</v>
      </c>
      <c r="AF634" s="139">
        <v>4345.4</v>
      </c>
      <c r="AG634" s="141">
        <v>0.0</v>
      </c>
      <c r="AH634" s="130">
        <f t="shared" si="4"/>
        <v>4345.4</v>
      </c>
      <c r="AI634" s="135"/>
      <c r="AJ634" s="139">
        <v>4.75</v>
      </c>
      <c r="AK634" s="139">
        <v>73.0</v>
      </c>
      <c r="AL634" s="139">
        <v>225.0</v>
      </c>
      <c r="AM634" s="139">
        <v>71.1</v>
      </c>
      <c r="AN634" s="139">
        <v>3.0</v>
      </c>
      <c r="AO634" s="139"/>
      <c r="AP634" s="139"/>
      <c r="AQ634" s="139"/>
      <c r="AR634" s="139"/>
      <c r="AS634" s="130">
        <f t="shared" si="5"/>
        <v>376.85</v>
      </c>
      <c r="AT634" s="130">
        <f t="shared" si="6"/>
        <v>4722.25</v>
      </c>
    </row>
    <row r="635" ht="15.75" customHeight="1">
      <c r="A635" s="136" t="s">
        <v>146</v>
      </c>
      <c r="B635" s="137" t="s">
        <v>57</v>
      </c>
      <c r="C635" s="138">
        <v>6769028.0</v>
      </c>
      <c r="D635" s="137" t="s">
        <v>158</v>
      </c>
      <c r="E635" s="137" t="s">
        <v>58</v>
      </c>
      <c r="F635" s="137"/>
      <c r="G635" s="139">
        <v>110.0</v>
      </c>
      <c r="H635" s="139"/>
      <c r="I635" s="139"/>
      <c r="J635" s="139">
        <v>14588.48</v>
      </c>
      <c r="K635" s="139"/>
      <c r="L635" s="140">
        <v>0.0</v>
      </c>
      <c r="M635" s="139"/>
      <c r="N635" s="130">
        <f t="shared" si="1"/>
        <v>0</v>
      </c>
      <c r="O635" s="135"/>
      <c r="P635" s="139"/>
      <c r="Q635" s="139"/>
      <c r="R635" s="139">
        <v>77.25</v>
      </c>
      <c r="S635" s="139">
        <v>2.0</v>
      </c>
      <c r="T635" s="139">
        <v>28.0</v>
      </c>
      <c r="U635" s="139">
        <v>10.0</v>
      </c>
      <c r="V635" s="139">
        <v>3.0</v>
      </c>
      <c r="W635" s="139">
        <v>10.6</v>
      </c>
      <c r="X635" s="139"/>
      <c r="Y635" s="130">
        <f t="shared" si="2"/>
        <v>130.85</v>
      </c>
      <c r="Z635" s="130">
        <f t="shared" si="3"/>
        <v>240.85</v>
      </c>
      <c r="AA635" s="135"/>
      <c r="AB635" s="139"/>
      <c r="AC635" s="139"/>
      <c r="AD635" s="139"/>
      <c r="AE635" s="139">
        <v>0.0</v>
      </c>
      <c r="AF635" s="139"/>
      <c r="AG635" s="141">
        <v>0.0</v>
      </c>
      <c r="AH635" s="130" t="str">
        <f t="shared" si="4"/>
        <v/>
      </c>
      <c r="AI635" s="135"/>
      <c r="AJ635" s="139">
        <v>4.75</v>
      </c>
      <c r="AK635" s="139">
        <v>73.0</v>
      </c>
      <c r="AL635" s="139"/>
      <c r="AM635" s="139">
        <v>44.6</v>
      </c>
      <c r="AN635" s="139">
        <v>3.0</v>
      </c>
      <c r="AO635" s="139"/>
      <c r="AP635" s="139"/>
      <c r="AQ635" s="139"/>
      <c r="AR635" s="139"/>
      <c r="AS635" s="130">
        <f t="shared" si="5"/>
        <v>125.35</v>
      </c>
      <c r="AT635" s="130">
        <f t="shared" si="6"/>
        <v>125.35</v>
      </c>
    </row>
    <row r="636" ht="15.75" customHeight="1">
      <c r="A636" s="136" t="s">
        <v>146</v>
      </c>
      <c r="B636" s="137" t="s">
        <v>57</v>
      </c>
      <c r="C636" s="138">
        <v>6772162.0</v>
      </c>
      <c r="D636" s="137" t="s">
        <v>150</v>
      </c>
      <c r="E636" s="137" t="s">
        <v>59</v>
      </c>
      <c r="F636" s="137"/>
      <c r="G636" s="139">
        <v>135.0</v>
      </c>
      <c r="H636" s="139"/>
      <c r="I636" s="139">
        <v>10191.0</v>
      </c>
      <c r="J636" s="139">
        <v>9799.0</v>
      </c>
      <c r="K636" s="139">
        <v>587.94</v>
      </c>
      <c r="L636" s="140">
        <v>0.07</v>
      </c>
      <c r="M636" s="139">
        <v>50.0</v>
      </c>
      <c r="N636" s="130">
        <f t="shared" si="1"/>
        <v>637.94</v>
      </c>
      <c r="O636" s="135"/>
      <c r="P636" s="139">
        <v>225.0</v>
      </c>
      <c r="Q636" s="139"/>
      <c r="R636" s="139">
        <v>85.25</v>
      </c>
      <c r="S636" s="139">
        <v>2.0</v>
      </c>
      <c r="T636" s="139">
        <v>28.0</v>
      </c>
      <c r="U636" s="139">
        <v>32.5</v>
      </c>
      <c r="V636" s="139">
        <v>3.0</v>
      </c>
      <c r="W636" s="139">
        <v>10.6</v>
      </c>
      <c r="X636" s="139"/>
      <c r="Y636" s="130">
        <f t="shared" si="2"/>
        <v>386.35</v>
      </c>
      <c r="Z636" s="130">
        <f t="shared" si="3"/>
        <v>1159.29</v>
      </c>
      <c r="AA636" s="135"/>
      <c r="AB636" s="139"/>
      <c r="AC636" s="139"/>
      <c r="AD636" s="139"/>
      <c r="AE636" s="139">
        <v>9799.0</v>
      </c>
      <c r="AF636" s="139">
        <v>637.94</v>
      </c>
      <c r="AG636" s="141">
        <v>0.0</v>
      </c>
      <c r="AH636" s="130">
        <f t="shared" si="4"/>
        <v>637.94</v>
      </c>
      <c r="AI636" s="135"/>
      <c r="AJ636" s="139">
        <v>4.75</v>
      </c>
      <c r="AK636" s="139">
        <v>103.0</v>
      </c>
      <c r="AL636" s="139">
        <v>225.0</v>
      </c>
      <c r="AM636" s="139">
        <v>61.1</v>
      </c>
      <c r="AN636" s="139">
        <v>3.0</v>
      </c>
      <c r="AO636" s="139"/>
      <c r="AP636" s="139"/>
      <c r="AQ636" s="139"/>
      <c r="AR636" s="139"/>
      <c r="AS636" s="130">
        <f t="shared" si="5"/>
        <v>396.85</v>
      </c>
      <c r="AT636" s="130">
        <f t="shared" si="6"/>
        <v>1034.79</v>
      </c>
    </row>
    <row r="637" ht="15.75" customHeight="1">
      <c r="A637" s="136" t="s">
        <v>146</v>
      </c>
      <c r="B637" s="137" t="s">
        <v>57</v>
      </c>
      <c r="C637" s="138">
        <v>6782987.0</v>
      </c>
      <c r="D637" s="137" t="s">
        <v>159</v>
      </c>
      <c r="E637" s="137" t="s">
        <v>58</v>
      </c>
      <c r="F637" s="137"/>
      <c r="G637" s="139">
        <v>135.0</v>
      </c>
      <c r="H637" s="139"/>
      <c r="I637" s="139"/>
      <c r="J637" s="139">
        <v>121795.0</v>
      </c>
      <c r="K637" s="139">
        <v>7307.7</v>
      </c>
      <c r="L637" s="140">
        <v>0.07</v>
      </c>
      <c r="M637" s="139">
        <v>50.0</v>
      </c>
      <c r="N637" s="130">
        <f t="shared" si="1"/>
        <v>7357.7</v>
      </c>
      <c r="O637" s="135"/>
      <c r="P637" s="139"/>
      <c r="Q637" s="139"/>
      <c r="R637" s="139">
        <v>77.25</v>
      </c>
      <c r="S637" s="139"/>
      <c r="T637" s="139"/>
      <c r="U637" s="139"/>
      <c r="V637" s="139">
        <v>3.0</v>
      </c>
      <c r="W637" s="139">
        <v>10.6</v>
      </c>
      <c r="X637" s="139">
        <v>7.35</v>
      </c>
      <c r="Y637" s="130">
        <f t="shared" si="2"/>
        <v>98.2</v>
      </c>
      <c r="Z637" s="130">
        <f t="shared" si="3"/>
        <v>7590.9</v>
      </c>
      <c r="AA637" s="135"/>
      <c r="AB637" s="139"/>
      <c r="AC637" s="139"/>
      <c r="AD637" s="139"/>
      <c r="AE637" s="139">
        <v>0.0</v>
      </c>
      <c r="AF637" s="139"/>
      <c r="AG637" s="141">
        <v>0.0</v>
      </c>
      <c r="AH637" s="130" t="str">
        <f t="shared" si="4"/>
        <v/>
      </c>
      <c r="AI637" s="135"/>
      <c r="AJ637" s="139">
        <v>4.75</v>
      </c>
      <c r="AK637" s="139">
        <v>52.0</v>
      </c>
      <c r="AL637" s="139"/>
      <c r="AM637" s="139">
        <v>10.84</v>
      </c>
      <c r="AN637" s="139">
        <v>3.0</v>
      </c>
      <c r="AO637" s="139"/>
      <c r="AP637" s="139"/>
      <c r="AQ637" s="139"/>
      <c r="AR637" s="139"/>
      <c r="AS637" s="130">
        <f t="shared" si="5"/>
        <v>70.59</v>
      </c>
      <c r="AT637" s="130">
        <f t="shared" si="6"/>
        <v>70.59</v>
      </c>
    </row>
    <row r="638" ht="15.75" customHeight="1">
      <c r="A638" s="136" t="s">
        <v>146</v>
      </c>
      <c r="B638" s="137" t="s">
        <v>57</v>
      </c>
      <c r="C638" s="138">
        <v>6784547.0</v>
      </c>
      <c r="D638" s="137" t="s">
        <v>155</v>
      </c>
      <c r="E638" s="137" t="s">
        <v>58</v>
      </c>
      <c r="F638" s="137"/>
      <c r="G638" s="139">
        <v>135.0</v>
      </c>
      <c r="H638" s="139"/>
      <c r="I638" s="139">
        <v>47500.0</v>
      </c>
      <c r="J638" s="139">
        <v>30603.0</v>
      </c>
      <c r="K638" s="139">
        <v>1836.18</v>
      </c>
      <c r="L638" s="140">
        <v>0.07</v>
      </c>
      <c r="M638" s="139">
        <v>50.0</v>
      </c>
      <c r="N638" s="130">
        <f t="shared" si="1"/>
        <v>1886.18</v>
      </c>
      <c r="O638" s="135"/>
      <c r="P638" s="139"/>
      <c r="Q638" s="139"/>
      <c r="R638" s="139">
        <v>77.25</v>
      </c>
      <c r="S638" s="139">
        <v>2.0</v>
      </c>
      <c r="T638" s="139"/>
      <c r="U638" s="139"/>
      <c r="V638" s="139">
        <v>3.0</v>
      </c>
      <c r="W638" s="139">
        <v>10.6</v>
      </c>
      <c r="X638" s="139">
        <v>7.35</v>
      </c>
      <c r="Y638" s="130">
        <f t="shared" si="2"/>
        <v>100.2</v>
      </c>
      <c r="Z638" s="130">
        <f t="shared" si="3"/>
        <v>2121.38</v>
      </c>
      <c r="AA638" s="135"/>
      <c r="AB638" s="139"/>
      <c r="AC638" s="139">
        <v>30005.0</v>
      </c>
      <c r="AD638" s="139"/>
      <c r="AE638" s="139">
        <v>0.0</v>
      </c>
      <c r="AF638" s="139">
        <v>1850.3</v>
      </c>
      <c r="AG638" s="141">
        <v>0.0</v>
      </c>
      <c r="AH638" s="130">
        <f t="shared" si="4"/>
        <v>1850.3</v>
      </c>
      <c r="AI638" s="135"/>
      <c r="AJ638" s="139">
        <v>4.75</v>
      </c>
      <c r="AK638" s="139">
        <v>73.0</v>
      </c>
      <c r="AL638" s="139"/>
      <c r="AM638" s="139">
        <v>1.6</v>
      </c>
      <c r="AN638" s="139">
        <v>3.0</v>
      </c>
      <c r="AO638" s="139"/>
      <c r="AP638" s="139"/>
      <c r="AQ638" s="139"/>
      <c r="AR638" s="139"/>
      <c r="AS638" s="130">
        <f t="shared" si="5"/>
        <v>82.35</v>
      </c>
      <c r="AT638" s="130">
        <f t="shared" si="6"/>
        <v>1932.65</v>
      </c>
    </row>
    <row r="639" ht="15.75" customHeight="1">
      <c r="A639" s="136" t="s">
        <v>146</v>
      </c>
      <c r="B639" s="137" t="s">
        <v>57</v>
      </c>
      <c r="C639" s="138">
        <v>6843209.0</v>
      </c>
      <c r="D639" s="137" t="s">
        <v>160</v>
      </c>
      <c r="E639" s="137" t="s">
        <v>58</v>
      </c>
      <c r="F639" s="137"/>
      <c r="G639" s="139">
        <v>115.0</v>
      </c>
      <c r="H639" s="139"/>
      <c r="I639" s="139"/>
      <c r="J639" s="139">
        <v>28892.0</v>
      </c>
      <c r="K639" s="139">
        <v>1733.52</v>
      </c>
      <c r="L639" s="140">
        <v>0.075</v>
      </c>
      <c r="M639" s="139">
        <v>75.0</v>
      </c>
      <c r="N639" s="130">
        <f t="shared" si="1"/>
        <v>1808.52</v>
      </c>
      <c r="O639" s="135"/>
      <c r="P639" s="139">
        <v>225.0</v>
      </c>
      <c r="Q639" s="139"/>
      <c r="R639" s="139">
        <v>77.25</v>
      </c>
      <c r="S639" s="139">
        <v>2.0</v>
      </c>
      <c r="T639" s="139">
        <v>28.0</v>
      </c>
      <c r="U639" s="139">
        <v>32.5</v>
      </c>
      <c r="V639" s="139">
        <v>3.0</v>
      </c>
      <c r="W639" s="139">
        <v>10.6</v>
      </c>
      <c r="X639" s="139"/>
      <c r="Y639" s="130">
        <f t="shared" si="2"/>
        <v>378.35</v>
      </c>
      <c r="Z639" s="130">
        <f t="shared" si="3"/>
        <v>2301.87</v>
      </c>
      <c r="AA639" s="135"/>
      <c r="AB639" s="139"/>
      <c r="AC639" s="139">
        <v>28295.0</v>
      </c>
      <c r="AD639" s="139"/>
      <c r="AE639" s="139">
        <v>0.0</v>
      </c>
      <c r="AF639" s="139">
        <v>1772.7</v>
      </c>
      <c r="AG639" s="141">
        <v>0.0</v>
      </c>
      <c r="AH639" s="130">
        <f t="shared" si="4"/>
        <v>1772.7</v>
      </c>
      <c r="AI639" s="135"/>
      <c r="AJ639" s="139">
        <v>4.75</v>
      </c>
      <c r="AK639" s="139">
        <v>75.0</v>
      </c>
      <c r="AL639" s="139">
        <v>225.0</v>
      </c>
      <c r="AM639" s="139">
        <v>61.1</v>
      </c>
      <c r="AN639" s="139">
        <v>3.0</v>
      </c>
      <c r="AO639" s="139"/>
      <c r="AP639" s="139"/>
      <c r="AQ639" s="139"/>
      <c r="AR639" s="139"/>
      <c r="AS639" s="130">
        <f t="shared" si="5"/>
        <v>368.85</v>
      </c>
      <c r="AT639" s="130">
        <f t="shared" si="6"/>
        <v>2141.55</v>
      </c>
    </row>
    <row r="640" ht="15.75" customHeight="1">
      <c r="A640" s="136" t="s">
        <v>146</v>
      </c>
      <c r="B640" s="137" t="s">
        <v>57</v>
      </c>
      <c r="C640" s="138">
        <v>6843918.0</v>
      </c>
      <c r="D640" s="137" t="s">
        <v>160</v>
      </c>
      <c r="E640" s="137" t="s">
        <v>58</v>
      </c>
      <c r="F640" s="137"/>
      <c r="G640" s="139">
        <v>56.0</v>
      </c>
      <c r="H640" s="139"/>
      <c r="I640" s="139">
        <v>58000.0</v>
      </c>
      <c r="J640" s="139">
        <v>59366.0</v>
      </c>
      <c r="K640" s="139">
        <v>3561.96</v>
      </c>
      <c r="L640" s="140">
        <v>0.07</v>
      </c>
      <c r="M640" s="139">
        <v>50.0</v>
      </c>
      <c r="N640" s="130">
        <f t="shared" si="1"/>
        <v>3611.96</v>
      </c>
      <c r="O640" s="135"/>
      <c r="P640" s="139"/>
      <c r="Q640" s="139"/>
      <c r="R640" s="139">
        <v>77.25</v>
      </c>
      <c r="S640" s="139"/>
      <c r="T640" s="139"/>
      <c r="U640" s="139"/>
      <c r="V640" s="139">
        <v>3.0</v>
      </c>
      <c r="W640" s="139">
        <v>10.6</v>
      </c>
      <c r="X640" s="139">
        <v>7.35</v>
      </c>
      <c r="Y640" s="130">
        <f t="shared" si="2"/>
        <v>98.2</v>
      </c>
      <c r="Z640" s="130">
        <f t="shared" si="3"/>
        <v>3766.16</v>
      </c>
      <c r="AA640" s="135"/>
      <c r="AB640" s="139"/>
      <c r="AC640" s="139"/>
      <c r="AD640" s="139"/>
      <c r="AE640" s="139">
        <v>58473.0</v>
      </c>
      <c r="AF640" s="139">
        <v>3558.38</v>
      </c>
      <c r="AG640" s="141">
        <v>0.0</v>
      </c>
      <c r="AH640" s="130">
        <f t="shared" si="4"/>
        <v>3558.38</v>
      </c>
      <c r="AI640" s="135"/>
      <c r="AJ640" s="139">
        <v>4.75</v>
      </c>
      <c r="AK640" s="139">
        <v>73.0</v>
      </c>
      <c r="AL640" s="139"/>
      <c r="AM640" s="139">
        <v>13.31</v>
      </c>
      <c r="AN640" s="139">
        <v>3.0</v>
      </c>
      <c r="AO640" s="139"/>
      <c r="AP640" s="139"/>
      <c r="AQ640" s="139"/>
      <c r="AR640" s="139"/>
      <c r="AS640" s="130">
        <f t="shared" si="5"/>
        <v>94.06</v>
      </c>
      <c r="AT640" s="130">
        <f t="shared" si="6"/>
        <v>3652.44</v>
      </c>
    </row>
    <row r="641" ht="15.75" customHeight="1">
      <c r="A641" s="136" t="s">
        <v>146</v>
      </c>
      <c r="B641" s="137" t="s">
        <v>57</v>
      </c>
      <c r="C641" s="138">
        <v>6835251.0</v>
      </c>
      <c r="D641" s="137" t="s">
        <v>155</v>
      </c>
      <c r="E641" s="137" t="s">
        <v>58</v>
      </c>
      <c r="F641" s="137"/>
      <c r="G641" s="139">
        <v>130.0</v>
      </c>
      <c r="H641" s="139"/>
      <c r="I641" s="139">
        <v>28500.0</v>
      </c>
      <c r="J641" s="139">
        <v>30249.0</v>
      </c>
      <c r="K641" s="139">
        <v>1814.94</v>
      </c>
      <c r="L641" s="140">
        <v>0.07</v>
      </c>
      <c r="M641" s="139">
        <v>50.0</v>
      </c>
      <c r="N641" s="130">
        <f t="shared" si="1"/>
        <v>1864.94</v>
      </c>
      <c r="O641" s="135"/>
      <c r="P641" s="139"/>
      <c r="Q641" s="139"/>
      <c r="R641" s="139">
        <v>85.25</v>
      </c>
      <c r="S641" s="139">
        <v>2.0</v>
      </c>
      <c r="T641" s="139"/>
      <c r="U641" s="139"/>
      <c r="V641" s="139">
        <v>3.0</v>
      </c>
      <c r="W641" s="139">
        <v>10.6</v>
      </c>
      <c r="X641" s="139">
        <v>7.35</v>
      </c>
      <c r="Y641" s="130">
        <f t="shared" si="2"/>
        <v>108.2</v>
      </c>
      <c r="Z641" s="130">
        <f t="shared" si="3"/>
        <v>2103.14</v>
      </c>
      <c r="AA641" s="135"/>
      <c r="AB641" s="139"/>
      <c r="AC641" s="139">
        <v>28450.0</v>
      </c>
      <c r="AD641" s="139"/>
      <c r="AE641" s="139">
        <v>0.0</v>
      </c>
      <c r="AF641" s="139">
        <v>1757.0</v>
      </c>
      <c r="AG641" s="141">
        <v>0.0</v>
      </c>
      <c r="AH641" s="130">
        <f t="shared" si="4"/>
        <v>1757</v>
      </c>
      <c r="AI641" s="135"/>
      <c r="AJ641" s="139">
        <v>4.75</v>
      </c>
      <c r="AK641" s="139">
        <v>83.0</v>
      </c>
      <c r="AL641" s="139"/>
      <c r="AM641" s="139">
        <v>65.96</v>
      </c>
      <c r="AN641" s="139">
        <v>3.0</v>
      </c>
      <c r="AO641" s="139"/>
      <c r="AP641" s="139"/>
      <c r="AQ641" s="139"/>
      <c r="AR641" s="139"/>
      <c r="AS641" s="130">
        <f t="shared" si="5"/>
        <v>156.71</v>
      </c>
      <c r="AT641" s="130">
        <f t="shared" si="6"/>
        <v>1913.71</v>
      </c>
    </row>
    <row r="642" ht="15.75" customHeight="1">
      <c r="A642" s="136" t="s">
        <v>146</v>
      </c>
      <c r="B642" s="137" t="s">
        <v>57</v>
      </c>
      <c r="C642" s="138">
        <v>5795202.0</v>
      </c>
      <c r="D642" s="137" t="s">
        <v>92</v>
      </c>
      <c r="E642" s="137" t="s">
        <v>58</v>
      </c>
      <c r="F642" s="137"/>
      <c r="G642" s="139">
        <v>135.0</v>
      </c>
      <c r="H642" s="139"/>
      <c r="I642" s="139"/>
      <c r="J642" s="139">
        <v>33594.0</v>
      </c>
      <c r="K642" s="139"/>
      <c r="L642" s="140">
        <v>0.0</v>
      </c>
      <c r="M642" s="139"/>
      <c r="N642" s="130">
        <f t="shared" si="1"/>
        <v>0</v>
      </c>
      <c r="O642" s="135"/>
      <c r="P642" s="139"/>
      <c r="Q642" s="139"/>
      <c r="R642" s="139">
        <v>85.25</v>
      </c>
      <c r="S642" s="139">
        <v>2.0</v>
      </c>
      <c r="T642" s="139">
        <v>28.0</v>
      </c>
      <c r="U642" s="139">
        <v>32.5</v>
      </c>
      <c r="V642" s="139">
        <v>3.0</v>
      </c>
      <c r="W642" s="139">
        <v>10.6</v>
      </c>
      <c r="X642" s="139"/>
      <c r="Y642" s="130">
        <f t="shared" si="2"/>
        <v>161.35</v>
      </c>
      <c r="Z642" s="130">
        <f t="shared" si="3"/>
        <v>296.35</v>
      </c>
      <c r="AA642" s="135"/>
      <c r="AB642" s="139"/>
      <c r="AC642" s="139"/>
      <c r="AD642" s="139"/>
      <c r="AE642" s="139">
        <v>0.0</v>
      </c>
      <c r="AF642" s="139"/>
      <c r="AG642" s="141">
        <v>0.0</v>
      </c>
      <c r="AH642" s="130" t="str">
        <f t="shared" si="4"/>
        <v/>
      </c>
      <c r="AI642" s="135"/>
      <c r="AJ642" s="139"/>
      <c r="AK642" s="139">
        <v>107.75</v>
      </c>
      <c r="AL642" s="139"/>
      <c r="AM642" s="139">
        <v>114.2</v>
      </c>
      <c r="AN642" s="139">
        <v>6.0</v>
      </c>
      <c r="AO642" s="139"/>
      <c r="AP642" s="139"/>
      <c r="AQ642" s="139"/>
      <c r="AR642" s="139"/>
      <c r="AS642" s="130">
        <f t="shared" si="5"/>
        <v>227.95</v>
      </c>
      <c r="AT642" s="130">
        <f t="shared" si="6"/>
        <v>227.95</v>
      </c>
    </row>
    <row r="643" ht="15.75" customHeight="1">
      <c r="A643" s="136" t="s">
        <v>146</v>
      </c>
      <c r="B643" s="137" t="s">
        <v>57</v>
      </c>
      <c r="C643" s="138">
        <v>6335082.0</v>
      </c>
      <c r="D643" s="137" t="s">
        <v>126</v>
      </c>
      <c r="E643" s="137" t="s">
        <v>58</v>
      </c>
      <c r="F643" s="137"/>
      <c r="G643" s="139">
        <v>135.0</v>
      </c>
      <c r="H643" s="139"/>
      <c r="I643" s="139">
        <v>12500.0</v>
      </c>
      <c r="J643" s="139">
        <v>14582.0</v>
      </c>
      <c r="K643" s="139">
        <v>874.92</v>
      </c>
      <c r="L643" s="140">
        <v>0.075</v>
      </c>
      <c r="M643" s="139">
        <v>75.0</v>
      </c>
      <c r="N643" s="130">
        <f t="shared" si="1"/>
        <v>949.92</v>
      </c>
      <c r="O643" s="135"/>
      <c r="P643" s="139"/>
      <c r="Q643" s="139"/>
      <c r="R643" s="139">
        <v>85.25</v>
      </c>
      <c r="S643" s="139">
        <v>2.0</v>
      </c>
      <c r="T643" s="139"/>
      <c r="U643" s="139"/>
      <c r="V643" s="139">
        <v>3.0</v>
      </c>
      <c r="W643" s="139">
        <v>10.6</v>
      </c>
      <c r="X643" s="139">
        <v>7.35</v>
      </c>
      <c r="Y643" s="130">
        <f t="shared" si="2"/>
        <v>108.2</v>
      </c>
      <c r="Z643" s="130">
        <f t="shared" si="3"/>
        <v>1193.12</v>
      </c>
      <c r="AA643" s="135"/>
      <c r="AB643" s="139"/>
      <c r="AC643" s="139">
        <v>11495.0</v>
      </c>
      <c r="AD643" s="139"/>
      <c r="AE643" s="139">
        <v>0.0</v>
      </c>
      <c r="AF643" s="139">
        <v>764.7</v>
      </c>
      <c r="AG643" s="141">
        <v>0.0</v>
      </c>
      <c r="AH643" s="130">
        <f t="shared" si="4"/>
        <v>764.7</v>
      </c>
      <c r="AI643" s="135"/>
      <c r="AJ643" s="139">
        <v>4.75</v>
      </c>
      <c r="AK643" s="139">
        <v>103.0</v>
      </c>
      <c r="AL643" s="139"/>
      <c r="AM643" s="139">
        <v>32.27</v>
      </c>
      <c r="AN643" s="139">
        <v>3.0</v>
      </c>
      <c r="AO643" s="139"/>
      <c r="AP643" s="139"/>
      <c r="AQ643" s="139"/>
      <c r="AR643" s="139"/>
      <c r="AS643" s="130">
        <f t="shared" si="5"/>
        <v>143.02</v>
      </c>
      <c r="AT643" s="130">
        <f t="shared" si="6"/>
        <v>907.72</v>
      </c>
    </row>
    <row r="644" ht="15.75" customHeight="1">
      <c r="A644" s="136" t="s">
        <v>146</v>
      </c>
      <c r="B644" s="137" t="s">
        <v>57</v>
      </c>
      <c r="C644" s="138">
        <v>6578990.0</v>
      </c>
      <c r="D644" s="137" t="s">
        <v>160</v>
      </c>
      <c r="E644" s="137" t="s">
        <v>58</v>
      </c>
      <c r="F644" s="137"/>
      <c r="G644" s="139">
        <v>135.0</v>
      </c>
      <c r="H644" s="139"/>
      <c r="I644" s="139"/>
      <c r="J644" s="139">
        <v>272500.0</v>
      </c>
      <c r="K644" s="139">
        <v>16350.0</v>
      </c>
      <c r="L644" s="140">
        <v>0.07</v>
      </c>
      <c r="M644" s="139">
        <v>50.0</v>
      </c>
      <c r="N644" s="130">
        <f t="shared" si="1"/>
        <v>16400</v>
      </c>
      <c r="O644" s="135"/>
      <c r="P644" s="139">
        <v>225.0</v>
      </c>
      <c r="Q644" s="139"/>
      <c r="R644" s="139">
        <v>85.25</v>
      </c>
      <c r="S644" s="139">
        <v>2.0</v>
      </c>
      <c r="T644" s="139">
        <v>28.0</v>
      </c>
      <c r="U644" s="139">
        <v>32.5</v>
      </c>
      <c r="V644" s="139">
        <v>3.0</v>
      </c>
      <c r="W644" s="139">
        <v>10.6</v>
      </c>
      <c r="X644" s="139"/>
      <c r="Y644" s="130">
        <f t="shared" si="2"/>
        <v>386.35</v>
      </c>
      <c r="Z644" s="130">
        <f t="shared" si="3"/>
        <v>16921.35</v>
      </c>
      <c r="AA644" s="135"/>
      <c r="AB644" s="139"/>
      <c r="AC644" s="139">
        <v>272000.0</v>
      </c>
      <c r="AD644" s="139"/>
      <c r="AE644" s="139">
        <v>0.0</v>
      </c>
      <c r="AF644" s="139">
        <v>16370.0</v>
      </c>
      <c r="AG644" s="141">
        <v>0.0</v>
      </c>
      <c r="AH644" s="130">
        <f t="shared" si="4"/>
        <v>16370</v>
      </c>
      <c r="AI644" s="135"/>
      <c r="AJ644" s="139">
        <v>4.75</v>
      </c>
      <c r="AK644" s="139">
        <v>103.0</v>
      </c>
      <c r="AL644" s="139">
        <v>225.0</v>
      </c>
      <c r="AM644" s="139">
        <v>61.1</v>
      </c>
      <c r="AN644" s="139">
        <v>3.0</v>
      </c>
      <c r="AO644" s="139"/>
      <c r="AP644" s="139"/>
      <c r="AQ644" s="139"/>
      <c r="AR644" s="139"/>
      <c r="AS644" s="130">
        <f t="shared" si="5"/>
        <v>396.85</v>
      </c>
      <c r="AT644" s="130">
        <f t="shared" si="6"/>
        <v>16766.85</v>
      </c>
    </row>
    <row r="645" ht="15.75" customHeight="1">
      <c r="A645" s="136" t="s">
        <v>146</v>
      </c>
      <c r="B645" s="137" t="s">
        <v>57</v>
      </c>
      <c r="C645" s="138">
        <v>6770299.0</v>
      </c>
      <c r="D645" s="137" t="s">
        <v>160</v>
      </c>
      <c r="E645" s="137" t="s">
        <v>58</v>
      </c>
      <c r="F645" s="137"/>
      <c r="G645" s="139">
        <v>145.0</v>
      </c>
      <c r="H645" s="139"/>
      <c r="I645" s="139">
        <v>40000.0</v>
      </c>
      <c r="J645" s="139">
        <v>27294.0</v>
      </c>
      <c r="K645" s="139">
        <v>1637.64</v>
      </c>
      <c r="L645" s="140">
        <v>0.07</v>
      </c>
      <c r="M645" s="139">
        <v>50.0</v>
      </c>
      <c r="N645" s="130">
        <f t="shared" si="1"/>
        <v>1687.64</v>
      </c>
      <c r="O645" s="135"/>
      <c r="P645" s="139"/>
      <c r="Q645" s="139"/>
      <c r="R645" s="139">
        <v>77.25</v>
      </c>
      <c r="S645" s="139"/>
      <c r="T645" s="139"/>
      <c r="U645" s="139"/>
      <c r="V645" s="139">
        <v>3.0</v>
      </c>
      <c r="W645" s="139">
        <v>10.6</v>
      </c>
      <c r="X645" s="139">
        <v>7.35</v>
      </c>
      <c r="Y645" s="130">
        <f t="shared" si="2"/>
        <v>98.2</v>
      </c>
      <c r="Z645" s="130">
        <f t="shared" si="3"/>
        <v>1930.84</v>
      </c>
      <c r="AA645" s="135"/>
      <c r="AB645" s="139"/>
      <c r="AC645" s="139">
        <v>25100.0</v>
      </c>
      <c r="AD645" s="139"/>
      <c r="AE645" s="139">
        <v>0.0</v>
      </c>
      <c r="AF645" s="139">
        <v>1556.0</v>
      </c>
      <c r="AG645" s="141">
        <v>0.0</v>
      </c>
      <c r="AH645" s="130">
        <f t="shared" si="4"/>
        <v>1556</v>
      </c>
      <c r="AI645" s="135"/>
      <c r="AJ645" s="139">
        <v>4.75</v>
      </c>
      <c r="AK645" s="139">
        <v>73.0</v>
      </c>
      <c r="AL645" s="139"/>
      <c r="AM645" s="139">
        <v>123.39</v>
      </c>
      <c r="AN645" s="139">
        <v>3.0</v>
      </c>
      <c r="AO645" s="139"/>
      <c r="AP645" s="139"/>
      <c r="AQ645" s="139"/>
      <c r="AR645" s="139"/>
      <c r="AS645" s="130">
        <f t="shared" si="5"/>
        <v>204.14</v>
      </c>
      <c r="AT645" s="130">
        <f t="shared" si="6"/>
        <v>1760.14</v>
      </c>
    </row>
    <row r="646" ht="15.75" customHeight="1">
      <c r="A646" s="136" t="s">
        <v>146</v>
      </c>
      <c r="B646" s="137" t="s">
        <v>57</v>
      </c>
      <c r="C646" s="138">
        <v>6707387.0</v>
      </c>
      <c r="D646" s="137" t="s">
        <v>161</v>
      </c>
      <c r="E646" s="137" t="s">
        <v>58</v>
      </c>
      <c r="F646" s="137"/>
      <c r="G646" s="139">
        <v>135.0</v>
      </c>
      <c r="H646" s="139"/>
      <c r="I646" s="139"/>
      <c r="J646" s="139">
        <v>70050.0</v>
      </c>
      <c r="K646" s="139">
        <v>4203.0</v>
      </c>
      <c r="L646" s="140">
        <v>0.075</v>
      </c>
      <c r="M646" s="139">
        <v>75.0</v>
      </c>
      <c r="N646" s="130">
        <f t="shared" si="1"/>
        <v>4278</v>
      </c>
      <c r="O646" s="135"/>
      <c r="P646" s="139">
        <v>225.0</v>
      </c>
      <c r="Q646" s="139"/>
      <c r="R646" s="139">
        <v>85.25</v>
      </c>
      <c r="S646" s="139">
        <v>2.0</v>
      </c>
      <c r="T646" s="139">
        <v>28.0</v>
      </c>
      <c r="U646" s="139">
        <v>22.5</v>
      </c>
      <c r="V646" s="139">
        <v>3.0</v>
      </c>
      <c r="W646" s="139">
        <v>10.6</v>
      </c>
      <c r="X646" s="139"/>
      <c r="Y646" s="130">
        <f t="shared" si="2"/>
        <v>376.35</v>
      </c>
      <c r="Z646" s="130">
        <f t="shared" si="3"/>
        <v>4789.35</v>
      </c>
      <c r="AA646" s="135"/>
      <c r="AB646" s="139"/>
      <c r="AC646" s="139">
        <v>69900.0</v>
      </c>
      <c r="AD646" s="139"/>
      <c r="AE646" s="139">
        <v>0.0</v>
      </c>
      <c r="AF646" s="139">
        <v>4269.0</v>
      </c>
      <c r="AG646" s="141">
        <v>0.0</v>
      </c>
      <c r="AH646" s="130">
        <f t="shared" si="4"/>
        <v>4269</v>
      </c>
      <c r="AI646" s="135"/>
      <c r="AJ646" s="139">
        <v>4.75</v>
      </c>
      <c r="AK646" s="139">
        <v>103.0</v>
      </c>
      <c r="AL646" s="139">
        <v>225.0</v>
      </c>
      <c r="AM646" s="139">
        <v>61.1</v>
      </c>
      <c r="AN646" s="139">
        <v>3.0</v>
      </c>
      <c r="AO646" s="139"/>
      <c r="AP646" s="139"/>
      <c r="AQ646" s="139"/>
      <c r="AR646" s="139"/>
      <c r="AS646" s="130">
        <f t="shared" si="5"/>
        <v>396.85</v>
      </c>
      <c r="AT646" s="130">
        <f t="shared" si="6"/>
        <v>4665.85</v>
      </c>
    </row>
    <row r="647" ht="15.75" customHeight="1">
      <c r="A647" s="136" t="s">
        <v>146</v>
      </c>
      <c r="B647" s="137" t="s">
        <v>57</v>
      </c>
      <c r="C647" s="138">
        <v>5544705.0</v>
      </c>
      <c r="D647" s="137" t="s">
        <v>142</v>
      </c>
      <c r="E647" s="137" t="s">
        <v>58</v>
      </c>
      <c r="F647" s="137"/>
      <c r="G647" s="139">
        <v>50.0</v>
      </c>
      <c r="H647" s="139"/>
      <c r="I647" s="139">
        <v>60000.0</v>
      </c>
      <c r="J647" s="139">
        <v>68740.0</v>
      </c>
      <c r="K647" s="139">
        <v>4124.4</v>
      </c>
      <c r="L647" s="140">
        <v>0.07</v>
      </c>
      <c r="M647" s="139">
        <v>50.0</v>
      </c>
      <c r="N647" s="130">
        <f t="shared" si="1"/>
        <v>4174.4</v>
      </c>
      <c r="O647" s="135"/>
      <c r="P647" s="139"/>
      <c r="Q647" s="139"/>
      <c r="R647" s="139">
        <v>77.25</v>
      </c>
      <c r="S647" s="139">
        <v>2.0</v>
      </c>
      <c r="T647" s="139">
        <v>28.0</v>
      </c>
      <c r="U647" s="139">
        <v>32.5</v>
      </c>
      <c r="V647" s="139">
        <v>3.0</v>
      </c>
      <c r="W647" s="139">
        <v>10.6</v>
      </c>
      <c r="X647" s="139"/>
      <c r="Y647" s="130">
        <f t="shared" si="2"/>
        <v>153.35</v>
      </c>
      <c r="Z647" s="130">
        <f t="shared" si="3"/>
        <v>4377.75</v>
      </c>
      <c r="AA647" s="135"/>
      <c r="AB647" s="139"/>
      <c r="AC647" s="139"/>
      <c r="AD647" s="139"/>
      <c r="AE647" s="139">
        <v>0.0</v>
      </c>
      <c r="AF647" s="139"/>
      <c r="AG647" s="141">
        <v>0.0</v>
      </c>
      <c r="AH647" s="130" t="str">
        <f t="shared" si="4"/>
        <v/>
      </c>
      <c r="AI647" s="135"/>
      <c r="AJ647" s="139">
        <v>4.75</v>
      </c>
      <c r="AK647" s="139">
        <v>95.0</v>
      </c>
      <c r="AL647" s="139"/>
      <c r="AM647" s="139">
        <v>129.1</v>
      </c>
      <c r="AN647" s="139">
        <v>3.0</v>
      </c>
      <c r="AO647" s="139"/>
      <c r="AP647" s="139"/>
      <c r="AQ647" s="139"/>
      <c r="AR647" s="139"/>
      <c r="AS647" s="130">
        <f t="shared" si="5"/>
        <v>231.85</v>
      </c>
      <c r="AT647" s="130">
        <f t="shared" si="6"/>
        <v>231.85</v>
      </c>
    </row>
    <row r="648" ht="15.75" customHeight="1">
      <c r="A648" s="136" t="s">
        <v>146</v>
      </c>
      <c r="B648" s="137" t="s">
        <v>57</v>
      </c>
      <c r="C648" s="138">
        <v>6331172.0</v>
      </c>
      <c r="D648" s="137" t="s">
        <v>162</v>
      </c>
      <c r="E648" s="137" t="s">
        <v>58</v>
      </c>
      <c r="F648" s="137"/>
      <c r="G648" s="139">
        <v>50.0</v>
      </c>
      <c r="H648" s="139"/>
      <c r="I648" s="139">
        <v>35500.0</v>
      </c>
      <c r="J648" s="139">
        <v>42996.0</v>
      </c>
      <c r="K648" s="139"/>
      <c r="L648" s="140">
        <v>0.0</v>
      </c>
      <c r="M648" s="139"/>
      <c r="N648" s="130">
        <f t="shared" si="1"/>
        <v>0</v>
      </c>
      <c r="O648" s="135"/>
      <c r="P648" s="139"/>
      <c r="Q648" s="139"/>
      <c r="R648" s="139">
        <v>77.25</v>
      </c>
      <c r="S648" s="139">
        <v>2.0</v>
      </c>
      <c r="T648" s="139">
        <v>28.0</v>
      </c>
      <c r="U648" s="139">
        <v>32.5</v>
      </c>
      <c r="V648" s="139">
        <v>3.0</v>
      </c>
      <c r="W648" s="139">
        <v>10.6</v>
      </c>
      <c r="X648" s="139"/>
      <c r="Y648" s="130">
        <f t="shared" si="2"/>
        <v>153.35</v>
      </c>
      <c r="Z648" s="130">
        <f t="shared" si="3"/>
        <v>203.35</v>
      </c>
      <c r="AA648" s="135"/>
      <c r="AB648" s="139"/>
      <c r="AC648" s="139">
        <v>77697.0</v>
      </c>
      <c r="AD648" s="139"/>
      <c r="AE648" s="139">
        <v>0.0</v>
      </c>
      <c r="AF648" s="139"/>
      <c r="AG648" s="141">
        <v>0.0</v>
      </c>
      <c r="AH648" s="130" t="str">
        <f t="shared" si="4"/>
        <v/>
      </c>
      <c r="AI648" s="135"/>
      <c r="AJ648" s="139">
        <v>4.75</v>
      </c>
      <c r="AK648" s="139">
        <v>95.0</v>
      </c>
      <c r="AL648" s="139"/>
      <c r="AM648" s="139">
        <v>71.1</v>
      </c>
      <c r="AN648" s="139">
        <v>3.0</v>
      </c>
      <c r="AO648" s="139"/>
      <c r="AP648" s="139"/>
      <c r="AQ648" s="139"/>
      <c r="AR648" s="139"/>
      <c r="AS648" s="130">
        <f t="shared" si="5"/>
        <v>173.85</v>
      </c>
      <c r="AT648" s="130">
        <f t="shared" si="6"/>
        <v>173.85</v>
      </c>
    </row>
    <row r="649" ht="15.75" customHeight="1">
      <c r="A649" s="136" t="s">
        <v>146</v>
      </c>
      <c r="B649" s="137" t="s">
        <v>57</v>
      </c>
      <c r="C649" s="138">
        <v>6335424.0</v>
      </c>
      <c r="D649" s="137" t="s">
        <v>156</v>
      </c>
      <c r="E649" s="137" t="s">
        <v>58</v>
      </c>
      <c r="F649" s="137"/>
      <c r="G649" s="139">
        <v>135.0</v>
      </c>
      <c r="H649" s="139"/>
      <c r="I649" s="139"/>
      <c r="J649" s="139">
        <v>46601.0</v>
      </c>
      <c r="K649" s="139">
        <v>2796.06</v>
      </c>
      <c r="L649" s="140">
        <v>0.07</v>
      </c>
      <c r="M649" s="139">
        <v>50.0</v>
      </c>
      <c r="N649" s="130">
        <f t="shared" si="1"/>
        <v>2846.06</v>
      </c>
      <c r="O649" s="135"/>
      <c r="P649" s="139">
        <v>225.0</v>
      </c>
      <c r="Q649" s="139"/>
      <c r="R649" s="139">
        <v>85.25</v>
      </c>
      <c r="S649" s="139">
        <v>2.0</v>
      </c>
      <c r="T649" s="139">
        <v>28.0</v>
      </c>
      <c r="U649" s="139">
        <v>32.5</v>
      </c>
      <c r="V649" s="139">
        <v>3.0</v>
      </c>
      <c r="W649" s="139">
        <v>10.6</v>
      </c>
      <c r="X649" s="139"/>
      <c r="Y649" s="130">
        <f t="shared" si="2"/>
        <v>386.35</v>
      </c>
      <c r="Z649" s="130">
        <f t="shared" si="3"/>
        <v>3367.41</v>
      </c>
      <c r="AA649" s="135"/>
      <c r="AB649" s="139"/>
      <c r="AC649" s="139">
        <v>46451.0</v>
      </c>
      <c r="AD649" s="139"/>
      <c r="AE649" s="139">
        <v>0.0</v>
      </c>
      <c r="AF649" s="139">
        <v>2837.06</v>
      </c>
      <c r="AG649" s="141">
        <v>0.0</v>
      </c>
      <c r="AH649" s="130">
        <f t="shared" si="4"/>
        <v>2837.06</v>
      </c>
      <c r="AI649" s="135"/>
      <c r="AJ649" s="139">
        <v>4.75</v>
      </c>
      <c r="AK649" s="139">
        <v>103.0</v>
      </c>
      <c r="AL649" s="139"/>
      <c r="AM649" s="139">
        <v>88.29</v>
      </c>
      <c r="AN649" s="139">
        <v>3.0</v>
      </c>
      <c r="AO649" s="139"/>
      <c r="AP649" s="139"/>
      <c r="AQ649" s="139"/>
      <c r="AR649" s="139"/>
      <c r="AS649" s="130">
        <f t="shared" si="5"/>
        <v>199.04</v>
      </c>
      <c r="AT649" s="130">
        <f t="shared" si="6"/>
        <v>3036.1</v>
      </c>
    </row>
    <row r="650" ht="15.75" customHeight="1">
      <c r="A650" s="136" t="s">
        <v>146</v>
      </c>
      <c r="B650" s="137" t="s">
        <v>57</v>
      </c>
      <c r="C650" s="138">
        <v>6495431.0</v>
      </c>
      <c r="D650" s="137" t="s">
        <v>162</v>
      </c>
      <c r="E650" s="137" t="s">
        <v>58</v>
      </c>
      <c r="F650" s="137"/>
      <c r="G650" s="139">
        <v>135.0</v>
      </c>
      <c r="H650" s="139"/>
      <c r="I650" s="139"/>
      <c r="J650" s="139">
        <v>66280.0</v>
      </c>
      <c r="K650" s="139">
        <v>3976.8</v>
      </c>
      <c r="L650" s="140">
        <v>0.07</v>
      </c>
      <c r="M650" s="139">
        <v>50.0</v>
      </c>
      <c r="N650" s="130">
        <f t="shared" si="1"/>
        <v>4026.8</v>
      </c>
      <c r="O650" s="135"/>
      <c r="P650" s="139">
        <v>225.0</v>
      </c>
      <c r="Q650" s="139"/>
      <c r="R650" s="139">
        <v>77.25</v>
      </c>
      <c r="S650" s="139"/>
      <c r="T650" s="139">
        <v>28.0</v>
      </c>
      <c r="U650" s="139">
        <v>32.5</v>
      </c>
      <c r="V650" s="139">
        <v>3.0</v>
      </c>
      <c r="W650" s="139">
        <v>10.6</v>
      </c>
      <c r="X650" s="139"/>
      <c r="Y650" s="130">
        <f t="shared" si="2"/>
        <v>376.35</v>
      </c>
      <c r="Z650" s="130">
        <f t="shared" si="3"/>
        <v>4538.15</v>
      </c>
      <c r="AA650" s="135"/>
      <c r="AB650" s="139"/>
      <c r="AC650" s="139">
        <v>66280.0</v>
      </c>
      <c r="AD650" s="139"/>
      <c r="AE650" s="139">
        <v>0.0</v>
      </c>
      <c r="AF650" s="139">
        <v>4026.8</v>
      </c>
      <c r="AG650" s="141">
        <v>0.0</v>
      </c>
      <c r="AH650" s="130">
        <f t="shared" si="4"/>
        <v>4026.8</v>
      </c>
      <c r="AI650" s="135"/>
      <c r="AJ650" s="139">
        <v>4.75</v>
      </c>
      <c r="AK650" s="139">
        <v>93.0</v>
      </c>
      <c r="AL650" s="139">
        <v>225.0</v>
      </c>
      <c r="AM650" s="139">
        <v>71.1</v>
      </c>
      <c r="AN650" s="139">
        <v>3.0</v>
      </c>
      <c r="AO650" s="139"/>
      <c r="AP650" s="139"/>
      <c r="AQ650" s="139"/>
      <c r="AR650" s="139"/>
      <c r="AS650" s="130">
        <f t="shared" si="5"/>
        <v>396.85</v>
      </c>
      <c r="AT650" s="130">
        <f t="shared" si="6"/>
        <v>4423.65</v>
      </c>
    </row>
    <row r="651" ht="15.75" customHeight="1">
      <c r="A651" s="136" t="s">
        <v>146</v>
      </c>
      <c r="B651" s="137" t="s">
        <v>57</v>
      </c>
      <c r="C651" s="138">
        <v>6681883.0</v>
      </c>
      <c r="D651" s="137" t="s">
        <v>162</v>
      </c>
      <c r="E651" s="137" t="s">
        <v>58</v>
      </c>
      <c r="F651" s="137"/>
      <c r="G651" s="139">
        <v>119.0</v>
      </c>
      <c r="H651" s="139"/>
      <c r="I651" s="139"/>
      <c r="J651" s="139">
        <v>27522.0</v>
      </c>
      <c r="K651" s="139"/>
      <c r="L651" s="140">
        <v>0.0</v>
      </c>
      <c r="M651" s="139"/>
      <c r="N651" s="130">
        <f t="shared" si="1"/>
        <v>0</v>
      </c>
      <c r="O651" s="135"/>
      <c r="P651" s="139"/>
      <c r="Q651" s="139"/>
      <c r="R651" s="139">
        <v>77.25</v>
      </c>
      <c r="S651" s="139">
        <v>2.0</v>
      </c>
      <c r="T651" s="139">
        <v>28.0</v>
      </c>
      <c r="U651" s="139">
        <v>22.5</v>
      </c>
      <c r="V651" s="139">
        <v>3.0</v>
      </c>
      <c r="W651" s="139">
        <v>10.6</v>
      </c>
      <c r="X651" s="139"/>
      <c r="Y651" s="130">
        <f t="shared" si="2"/>
        <v>143.35</v>
      </c>
      <c r="Z651" s="130">
        <f t="shared" si="3"/>
        <v>262.35</v>
      </c>
      <c r="AA651" s="135"/>
      <c r="AB651" s="139"/>
      <c r="AC651" s="139"/>
      <c r="AD651" s="139"/>
      <c r="AE651" s="139">
        <v>0.0</v>
      </c>
      <c r="AF651" s="139"/>
      <c r="AG651" s="141">
        <v>0.0</v>
      </c>
      <c r="AH651" s="130" t="str">
        <f t="shared" si="4"/>
        <v/>
      </c>
      <c r="AI651" s="135"/>
      <c r="AJ651" s="139">
        <v>4.75</v>
      </c>
      <c r="AK651" s="139">
        <v>95.0</v>
      </c>
      <c r="AL651" s="139"/>
      <c r="AM651" s="139">
        <v>83.6</v>
      </c>
      <c r="AN651" s="139">
        <v>3.0</v>
      </c>
      <c r="AO651" s="139"/>
      <c r="AP651" s="139"/>
      <c r="AQ651" s="139"/>
      <c r="AR651" s="139"/>
      <c r="AS651" s="130">
        <f t="shared" si="5"/>
        <v>186.35</v>
      </c>
      <c r="AT651" s="130">
        <f t="shared" si="6"/>
        <v>186.35</v>
      </c>
    </row>
    <row r="652" ht="15.75" customHeight="1">
      <c r="A652" s="136" t="s">
        <v>146</v>
      </c>
      <c r="B652" s="137" t="s">
        <v>57</v>
      </c>
      <c r="C652" s="138">
        <v>6727008.0</v>
      </c>
      <c r="D652" s="137" t="s">
        <v>162</v>
      </c>
      <c r="E652" s="137" t="s">
        <v>58</v>
      </c>
      <c r="F652" s="137"/>
      <c r="G652" s="139">
        <v>125.0</v>
      </c>
      <c r="H652" s="139"/>
      <c r="I652" s="139">
        <v>15250.0</v>
      </c>
      <c r="J652" s="139">
        <v>28449.0</v>
      </c>
      <c r="K652" s="139">
        <v>1706.94</v>
      </c>
      <c r="L652" s="140">
        <v>0.065</v>
      </c>
      <c r="M652" s="139">
        <v>25.0</v>
      </c>
      <c r="N652" s="130">
        <f t="shared" si="1"/>
        <v>1731.94</v>
      </c>
      <c r="O652" s="135"/>
      <c r="P652" s="139"/>
      <c r="Q652" s="139"/>
      <c r="R652" s="139">
        <v>85.25</v>
      </c>
      <c r="S652" s="139"/>
      <c r="T652" s="139"/>
      <c r="U652" s="139"/>
      <c r="V652" s="139">
        <v>3.0</v>
      </c>
      <c r="W652" s="139">
        <v>10.6</v>
      </c>
      <c r="X652" s="139">
        <v>7.35</v>
      </c>
      <c r="Y652" s="130">
        <f t="shared" si="2"/>
        <v>106.2</v>
      </c>
      <c r="Z652" s="130">
        <f t="shared" si="3"/>
        <v>1963.14</v>
      </c>
      <c r="AA652" s="135"/>
      <c r="AB652" s="139"/>
      <c r="AC652" s="139"/>
      <c r="AD652" s="139"/>
      <c r="AE652" s="139">
        <v>0.0</v>
      </c>
      <c r="AF652" s="139"/>
      <c r="AG652" s="141">
        <v>0.0</v>
      </c>
      <c r="AH652" s="130" t="str">
        <f t="shared" si="4"/>
        <v/>
      </c>
      <c r="AI652" s="135"/>
      <c r="AJ652" s="139">
        <v>4.75</v>
      </c>
      <c r="AK652" s="139">
        <v>103.0</v>
      </c>
      <c r="AL652" s="139"/>
      <c r="AM652" s="139">
        <v>1.6</v>
      </c>
      <c r="AN652" s="139">
        <v>3.0</v>
      </c>
      <c r="AO652" s="139"/>
      <c r="AP652" s="139"/>
      <c r="AQ652" s="139"/>
      <c r="AR652" s="139"/>
      <c r="AS652" s="130">
        <f t="shared" si="5"/>
        <v>112.35</v>
      </c>
      <c r="AT652" s="130">
        <f t="shared" si="6"/>
        <v>112.35</v>
      </c>
    </row>
    <row r="653" ht="15.75" customHeight="1">
      <c r="A653" s="136" t="s">
        <v>146</v>
      </c>
      <c r="B653" s="137" t="s">
        <v>57</v>
      </c>
      <c r="C653" s="138">
        <v>6749985.0</v>
      </c>
      <c r="D653" s="137" t="s">
        <v>162</v>
      </c>
      <c r="E653" s="137" t="s">
        <v>58</v>
      </c>
      <c r="F653" s="137"/>
      <c r="G653" s="139">
        <v>135.0</v>
      </c>
      <c r="H653" s="139"/>
      <c r="I653" s="139">
        <v>53500.0</v>
      </c>
      <c r="J653" s="139">
        <v>76860.0</v>
      </c>
      <c r="K653" s="139">
        <v>4611.6</v>
      </c>
      <c r="L653" s="140">
        <v>0.07</v>
      </c>
      <c r="M653" s="139">
        <v>50.0</v>
      </c>
      <c r="N653" s="130">
        <f t="shared" si="1"/>
        <v>4661.6</v>
      </c>
      <c r="O653" s="135"/>
      <c r="P653" s="139"/>
      <c r="Q653" s="139"/>
      <c r="R653" s="139">
        <v>77.25</v>
      </c>
      <c r="S653" s="139">
        <v>2.0</v>
      </c>
      <c r="T653" s="139"/>
      <c r="U653" s="139"/>
      <c r="V653" s="139">
        <v>3.0</v>
      </c>
      <c r="W653" s="139">
        <v>10.6</v>
      </c>
      <c r="X653" s="139">
        <v>7.35</v>
      </c>
      <c r="Y653" s="130">
        <f t="shared" si="2"/>
        <v>100.2</v>
      </c>
      <c r="Z653" s="130">
        <f t="shared" si="3"/>
        <v>4896.8</v>
      </c>
      <c r="AA653" s="135"/>
      <c r="AB653" s="139"/>
      <c r="AC653" s="139"/>
      <c r="AD653" s="139"/>
      <c r="AE653" s="139">
        <v>0.0</v>
      </c>
      <c r="AF653" s="139"/>
      <c r="AG653" s="141">
        <v>0.0</v>
      </c>
      <c r="AH653" s="130" t="str">
        <f t="shared" si="4"/>
        <v/>
      </c>
      <c r="AI653" s="135"/>
      <c r="AJ653" s="139">
        <v>4.75</v>
      </c>
      <c r="AK653" s="139">
        <v>74.0</v>
      </c>
      <c r="AL653" s="139"/>
      <c r="AM653" s="139">
        <v>101.1</v>
      </c>
      <c r="AN653" s="139">
        <v>3.0</v>
      </c>
      <c r="AO653" s="139"/>
      <c r="AP653" s="139"/>
      <c r="AQ653" s="139"/>
      <c r="AR653" s="139"/>
      <c r="AS653" s="130">
        <f t="shared" si="5"/>
        <v>182.85</v>
      </c>
      <c r="AT653" s="130">
        <f t="shared" si="6"/>
        <v>182.85</v>
      </c>
    </row>
    <row r="654" ht="15.75" customHeight="1">
      <c r="A654" s="136" t="s">
        <v>146</v>
      </c>
      <c r="B654" s="137" t="s">
        <v>57</v>
      </c>
      <c r="C654" s="138">
        <v>6783761.0</v>
      </c>
      <c r="D654" s="137" t="s">
        <v>162</v>
      </c>
      <c r="E654" s="137" t="s">
        <v>58</v>
      </c>
      <c r="F654" s="137"/>
      <c r="G654" s="139">
        <v>135.0</v>
      </c>
      <c r="H654" s="139"/>
      <c r="I654" s="139">
        <v>30000.0</v>
      </c>
      <c r="J654" s="139"/>
      <c r="K654" s="139"/>
      <c r="L654" s="140">
        <v>0.0</v>
      </c>
      <c r="M654" s="139"/>
      <c r="N654" s="130">
        <f t="shared" si="1"/>
        <v>0</v>
      </c>
      <c r="O654" s="135"/>
      <c r="P654" s="139">
        <v>225.0</v>
      </c>
      <c r="Q654" s="139"/>
      <c r="R654" s="139">
        <v>85.25</v>
      </c>
      <c r="S654" s="139">
        <v>2.0</v>
      </c>
      <c r="T654" s="139">
        <v>28.0</v>
      </c>
      <c r="U654" s="139">
        <v>10.0</v>
      </c>
      <c r="V654" s="139">
        <v>3.0</v>
      </c>
      <c r="W654" s="139">
        <v>10.6</v>
      </c>
      <c r="X654" s="139"/>
      <c r="Y654" s="130">
        <f t="shared" si="2"/>
        <v>363.85</v>
      </c>
      <c r="Z654" s="130">
        <f t="shared" si="3"/>
        <v>498.85</v>
      </c>
      <c r="AA654" s="135"/>
      <c r="AB654" s="139"/>
      <c r="AC654" s="139"/>
      <c r="AD654" s="139"/>
      <c r="AE654" s="139">
        <v>0.0</v>
      </c>
      <c r="AF654" s="139"/>
      <c r="AG654" s="141">
        <v>0.0</v>
      </c>
      <c r="AH654" s="130" t="str">
        <f t="shared" si="4"/>
        <v/>
      </c>
      <c r="AI654" s="135"/>
      <c r="AJ654" s="139">
        <v>4.75</v>
      </c>
      <c r="AK654" s="139">
        <v>103.0</v>
      </c>
      <c r="AL654" s="139"/>
      <c r="AM654" s="139">
        <v>57.9</v>
      </c>
      <c r="AN654" s="139">
        <v>3.0</v>
      </c>
      <c r="AO654" s="139"/>
      <c r="AP654" s="139"/>
      <c r="AQ654" s="139"/>
      <c r="AR654" s="139"/>
      <c r="AS654" s="130">
        <f t="shared" si="5"/>
        <v>168.65</v>
      </c>
      <c r="AT654" s="130">
        <f t="shared" si="6"/>
        <v>168.65</v>
      </c>
    </row>
    <row r="655" ht="15.75" customHeight="1">
      <c r="A655" s="136" t="s">
        <v>146</v>
      </c>
      <c r="B655" s="137" t="s">
        <v>57</v>
      </c>
      <c r="C655" s="138">
        <v>6792328.0</v>
      </c>
      <c r="D655" s="137" t="s">
        <v>158</v>
      </c>
      <c r="E655" s="137" t="s">
        <v>58</v>
      </c>
      <c r="F655" s="137"/>
      <c r="G655" s="139">
        <v>135.0</v>
      </c>
      <c r="H655" s="139"/>
      <c r="I655" s="139"/>
      <c r="J655" s="139">
        <v>42115.0</v>
      </c>
      <c r="K655" s="139">
        <v>2526.9</v>
      </c>
      <c r="L655" s="140">
        <v>0.07</v>
      </c>
      <c r="M655" s="139">
        <v>50.0</v>
      </c>
      <c r="N655" s="130">
        <f t="shared" si="1"/>
        <v>2576.9</v>
      </c>
      <c r="O655" s="135"/>
      <c r="P655" s="139">
        <v>225.0</v>
      </c>
      <c r="Q655" s="139"/>
      <c r="R655" s="139">
        <v>85.25</v>
      </c>
      <c r="S655" s="139">
        <v>2.0</v>
      </c>
      <c r="T655" s="139">
        <v>28.0</v>
      </c>
      <c r="U655" s="139">
        <v>32.5</v>
      </c>
      <c r="V655" s="139">
        <v>3.0</v>
      </c>
      <c r="W655" s="139">
        <v>10.6</v>
      </c>
      <c r="X655" s="139"/>
      <c r="Y655" s="130">
        <f t="shared" si="2"/>
        <v>386.35</v>
      </c>
      <c r="Z655" s="130">
        <f t="shared" si="3"/>
        <v>3098.25</v>
      </c>
      <c r="AA655" s="135"/>
      <c r="AB655" s="139"/>
      <c r="AC655" s="139">
        <v>42000.0</v>
      </c>
      <c r="AD655" s="139"/>
      <c r="AE655" s="139">
        <v>0.0</v>
      </c>
      <c r="AF655" s="139">
        <v>2570.0</v>
      </c>
      <c r="AG655" s="141">
        <v>0.0</v>
      </c>
      <c r="AH655" s="130">
        <f t="shared" si="4"/>
        <v>2570</v>
      </c>
      <c r="AI655" s="135"/>
      <c r="AJ655" s="139">
        <v>4.75</v>
      </c>
      <c r="AK655" s="139">
        <v>103.0</v>
      </c>
      <c r="AL655" s="139">
        <v>225.0</v>
      </c>
      <c r="AM655" s="139">
        <v>71.1</v>
      </c>
      <c r="AN655" s="139">
        <v>3.0</v>
      </c>
      <c r="AO655" s="139"/>
      <c r="AP655" s="139"/>
      <c r="AQ655" s="139"/>
      <c r="AR655" s="139"/>
      <c r="AS655" s="130">
        <f t="shared" si="5"/>
        <v>406.85</v>
      </c>
      <c r="AT655" s="130">
        <f t="shared" si="6"/>
        <v>2976.85</v>
      </c>
    </row>
    <row r="656" ht="15.75" customHeight="1">
      <c r="A656" s="136" t="s">
        <v>146</v>
      </c>
      <c r="B656" s="137" t="s">
        <v>57</v>
      </c>
      <c r="C656" s="138">
        <v>6843327.0</v>
      </c>
      <c r="D656" s="137" t="s">
        <v>163</v>
      </c>
      <c r="E656" s="137" t="s">
        <v>58</v>
      </c>
      <c r="F656" s="137"/>
      <c r="G656" s="139">
        <v>135.0</v>
      </c>
      <c r="H656" s="139"/>
      <c r="I656" s="139">
        <v>45000.0</v>
      </c>
      <c r="J656" s="139">
        <v>24863.6</v>
      </c>
      <c r="K656" s="139">
        <v>1491.82</v>
      </c>
      <c r="L656" s="140">
        <v>0.07</v>
      </c>
      <c r="M656" s="139">
        <v>50.0</v>
      </c>
      <c r="N656" s="130">
        <f t="shared" si="1"/>
        <v>1541.82</v>
      </c>
      <c r="O656" s="135"/>
      <c r="P656" s="139">
        <v>225.0</v>
      </c>
      <c r="Q656" s="139"/>
      <c r="R656" s="139">
        <v>77.25</v>
      </c>
      <c r="S656" s="139">
        <v>2.0</v>
      </c>
      <c r="T656" s="139">
        <v>28.0</v>
      </c>
      <c r="U656" s="139">
        <v>32.5</v>
      </c>
      <c r="V656" s="139">
        <v>3.0</v>
      </c>
      <c r="W656" s="139">
        <v>10.6</v>
      </c>
      <c r="X656" s="139"/>
      <c r="Y656" s="130">
        <f t="shared" si="2"/>
        <v>378.35</v>
      </c>
      <c r="Z656" s="130">
        <f t="shared" si="3"/>
        <v>2055.17</v>
      </c>
      <c r="AA656" s="135"/>
      <c r="AB656" s="139"/>
      <c r="AC656" s="139">
        <v>24560.0</v>
      </c>
      <c r="AD656" s="139"/>
      <c r="AE656" s="139">
        <v>0.0</v>
      </c>
      <c r="AF656" s="139"/>
      <c r="AG656" s="141">
        <v>0.0</v>
      </c>
      <c r="AH656" s="130" t="str">
        <f t="shared" si="4"/>
        <v/>
      </c>
      <c r="AI656" s="135"/>
      <c r="AJ656" s="139">
        <v>4.75</v>
      </c>
      <c r="AK656" s="139">
        <v>75.0</v>
      </c>
      <c r="AL656" s="139">
        <v>225.0</v>
      </c>
      <c r="AM656" s="139">
        <v>71.1</v>
      </c>
      <c r="AN656" s="139">
        <v>3.0</v>
      </c>
      <c r="AO656" s="139"/>
      <c r="AP656" s="139"/>
      <c r="AQ656" s="139"/>
      <c r="AR656" s="139"/>
      <c r="AS656" s="130">
        <f t="shared" si="5"/>
        <v>378.85</v>
      </c>
      <c r="AT656" s="130">
        <f t="shared" si="6"/>
        <v>378.85</v>
      </c>
    </row>
    <row r="657" ht="15.75" customHeight="1">
      <c r="A657" s="136" t="s">
        <v>146</v>
      </c>
      <c r="B657" s="137" t="s">
        <v>57</v>
      </c>
      <c r="C657" s="138">
        <v>6850240.0</v>
      </c>
      <c r="D657" s="137" t="s">
        <v>162</v>
      </c>
      <c r="E657" s="137" t="s">
        <v>58</v>
      </c>
      <c r="F657" s="137"/>
      <c r="G657" s="139">
        <v>56.0</v>
      </c>
      <c r="H657" s="139"/>
      <c r="I657" s="139"/>
      <c r="J657" s="139">
        <v>16382.0</v>
      </c>
      <c r="K657" s="139">
        <v>982.92</v>
      </c>
      <c r="L657" s="140">
        <v>0.075</v>
      </c>
      <c r="M657" s="139">
        <v>75.0</v>
      </c>
      <c r="N657" s="130">
        <f t="shared" si="1"/>
        <v>1057.92</v>
      </c>
      <c r="O657" s="135"/>
      <c r="P657" s="139">
        <v>225.0</v>
      </c>
      <c r="Q657" s="139"/>
      <c r="R657" s="139">
        <v>85.25</v>
      </c>
      <c r="S657" s="139">
        <v>2.0</v>
      </c>
      <c r="T657" s="139">
        <v>28.0</v>
      </c>
      <c r="U657" s="139">
        <v>32.5</v>
      </c>
      <c r="V657" s="139">
        <v>3.0</v>
      </c>
      <c r="W657" s="139">
        <v>10.6</v>
      </c>
      <c r="X657" s="139"/>
      <c r="Y657" s="130">
        <f t="shared" si="2"/>
        <v>386.35</v>
      </c>
      <c r="Z657" s="130">
        <f t="shared" si="3"/>
        <v>1500.27</v>
      </c>
      <c r="AA657" s="135"/>
      <c r="AB657" s="139"/>
      <c r="AC657" s="139">
        <v>15988.0</v>
      </c>
      <c r="AD657" s="139"/>
      <c r="AE657" s="139">
        <v>0.0</v>
      </c>
      <c r="AF657" s="139">
        <v>1009.28</v>
      </c>
      <c r="AG657" s="141">
        <v>0.0</v>
      </c>
      <c r="AH657" s="130">
        <f t="shared" si="4"/>
        <v>1009.28</v>
      </c>
      <c r="AI657" s="135"/>
      <c r="AJ657" s="139">
        <v>4.75</v>
      </c>
      <c r="AK657" s="139">
        <v>81.0</v>
      </c>
      <c r="AL657" s="139">
        <v>225.0</v>
      </c>
      <c r="AM657" s="139">
        <v>103.6</v>
      </c>
      <c r="AN657" s="139">
        <v>3.0</v>
      </c>
      <c r="AO657" s="139"/>
      <c r="AP657" s="139"/>
      <c r="AQ657" s="139"/>
      <c r="AR657" s="139"/>
      <c r="AS657" s="130">
        <f t="shared" si="5"/>
        <v>417.35</v>
      </c>
      <c r="AT657" s="130">
        <f t="shared" si="6"/>
        <v>1426.63</v>
      </c>
    </row>
    <row r="658" ht="15.75" customHeight="1">
      <c r="A658" s="136" t="s">
        <v>146</v>
      </c>
      <c r="B658" s="137" t="s">
        <v>57</v>
      </c>
      <c r="C658" s="138">
        <v>5893646.0</v>
      </c>
      <c r="D658" s="137" t="s">
        <v>94</v>
      </c>
      <c r="E658" s="137" t="s">
        <v>58</v>
      </c>
      <c r="F658" s="137"/>
      <c r="G658" s="139">
        <v>135.0</v>
      </c>
      <c r="H658" s="139"/>
      <c r="I658" s="139"/>
      <c r="J658" s="139">
        <v>82162.03</v>
      </c>
      <c r="K658" s="139">
        <v>4929.72</v>
      </c>
      <c r="L658" s="140">
        <v>0.07</v>
      </c>
      <c r="M658" s="139">
        <v>50.0</v>
      </c>
      <c r="N658" s="130">
        <f t="shared" si="1"/>
        <v>4979.72</v>
      </c>
      <c r="O658" s="135"/>
      <c r="P658" s="139"/>
      <c r="Q658" s="139"/>
      <c r="R658" s="139">
        <v>85.25</v>
      </c>
      <c r="S658" s="139">
        <v>2.0</v>
      </c>
      <c r="T658" s="139">
        <v>28.0</v>
      </c>
      <c r="U658" s="139">
        <v>32.5</v>
      </c>
      <c r="V658" s="139">
        <v>3.0</v>
      </c>
      <c r="W658" s="139">
        <v>10.6</v>
      </c>
      <c r="X658" s="139"/>
      <c r="Y658" s="130">
        <f t="shared" si="2"/>
        <v>161.35</v>
      </c>
      <c r="Z658" s="130">
        <f t="shared" si="3"/>
        <v>5276.07</v>
      </c>
      <c r="AA658" s="135"/>
      <c r="AB658" s="139"/>
      <c r="AC658" s="139"/>
      <c r="AD658" s="139"/>
      <c r="AE658" s="139">
        <v>0.0</v>
      </c>
      <c r="AF658" s="139"/>
      <c r="AG658" s="141">
        <v>0.0</v>
      </c>
      <c r="AH658" s="130" t="str">
        <f t="shared" si="4"/>
        <v/>
      </c>
      <c r="AI658" s="135"/>
      <c r="AJ658" s="139">
        <v>4.75</v>
      </c>
      <c r="AK658" s="139">
        <v>103.0</v>
      </c>
      <c r="AL658" s="139"/>
      <c r="AM658" s="139">
        <v>142.6</v>
      </c>
      <c r="AN658" s="139">
        <v>3.0</v>
      </c>
      <c r="AO658" s="139"/>
      <c r="AP658" s="139"/>
      <c r="AQ658" s="139"/>
      <c r="AR658" s="139"/>
      <c r="AS658" s="130">
        <f t="shared" si="5"/>
        <v>253.35</v>
      </c>
      <c r="AT658" s="130">
        <f t="shared" si="6"/>
        <v>253.35</v>
      </c>
    </row>
    <row r="659" ht="15.75" customHeight="1">
      <c r="A659" s="136" t="s">
        <v>146</v>
      </c>
      <c r="B659" s="137" t="s">
        <v>57</v>
      </c>
      <c r="C659" s="138">
        <v>6053305.0</v>
      </c>
      <c r="D659" s="137" t="s">
        <v>157</v>
      </c>
      <c r="E659" s="137" t="s">
        <v>58</v>
      </c>
      <c r="F659" s="137"/>
      <c r="G659" s="139">
        <v>50.0</v>
      </c>
      <c r="H659" s="139"/>
      <c r="I659" s="139"/>
      <c r="J659" s="139">
        <v>57681.0</v>
      </c>
      <c r="K659" s="139">
        <v>3460.86</v>
      </c>
      <c r="L659" s="140">
        <v>0.07</v>
      </c>
      <c r="M659" s="139">
        <v>50.0</v>
      </c>
      <c r="N659" s="130">
        <f t="shared" si="1"/>
        <v>3510.86</v>
      </c>
      <c r="O659" s="135"/>
      <c r="P659" s="139"/>
      <c r="Q659" s="139"/>
      <c r="R659" s="139">
        <v>85.25</v>
      </c>
      <c r="S659" s="139">
        <v>2.0</v>
      </c>
      <c r="T659" s="139">
        <v>28.0</v>
      </c>
      <c r="U659" s="139">
        <v>87.75</v>
      </c>
      <c r="V659" s="139">
        <v>3.0</v>
      </c>
      <c r="W659" s="139">
        <v>10.6</v>
      </c>
      <c r="X659" s="139"/>
      <c r="Y659" s="130">
        <f t="shared" si="2"/>
        <v>216.6</v>
      </c>
      <c r="Z659" s="130">
        <f t="shared" si="3"/>
        <v>3777.46</v>
      </c>
      <c r="AA659" s="135"/>
      <c r="AB659" s="139"/>
      <c r="AC659" s="139"/>
      <c r="AD659" s="139"/>
      <c r="AE659" s="139">
        <v>0.0</v>
      </c>
      <c r="AF659" s="139"/>
      <c r="AG659" s="141">
        <v>0.0</v>
      </c>
      <c r="AH659" s="130" t="str">
        <f t="shared" si="4"/>
        <v/>
      </c>
      <c r="AI659" s="135"/>
      <c r="AJ659" s="139"/>
      <c r="AK659" s="139">
        <v>3570.67</v>
      </c>
      <c r="AL659" s="139">
        <v>225.0</v>
      </c>
      <c r="AM659" s="139">
        <v>71.1</v>
      </c>
      <c r="AN659" s="139">
        <v>3.0</v>
      </c>
      <c r="AO659" s="139"/>
      <c r="AP659" s="139"/>
      <c r="AQ659" s="139"/>
      <c r="AR659" s="139"/>
      <c r="AS659" s="130">
        <f t="shared" si="5"/>
        <v>3869.77</v>
      </c>
      <c r="AT659" s="130">
        <f t="shared" si="6"/>
        <v>3869.77</v>
      </c>
    </row>
    <row r="660" ht="15.75" customHeight="1">
      <c r="A660" s="136" t="s">
        <v>146</v>
      </c>
      <c r="B660" s="137" t="s">
        <v>57</v>
      </c>
      <c r="C660" s="138">
        <v>6587678.0</v>
      </c>
      <c r="D660" s="137" t="s">
        <v>162</v>
      </c>
      <c r="E660" s="137" t="s">
        <v>58</v>
      </c>
      <c r="F660" s="137"/>
      <c r="G660" s="139">
        <v>145.0</v>
      </c>
      <c r="H660" s="139"/>
      <c r="I660" s="139"/>
      <c r="J660" s="139">
        <v>59120.0</v>
      </c>
      <c r="K660" s="139">
        <v>3547.2</v>
      </c>
      <c r="L660" s="140">
        <v>0.075</v>
      </c>
      <c r="M660" s="139">
        <v>75.0</v>
      </c>
      <c r="N660" s="130">
        <f t="shared" si="1"/>
        <v>3622.2</v>
      </c>
      <c r="O660" s="135"/>
      <c r="P660" s="139"/>
      <c r="Q660" s="139"/>
      <c r="R660" s="139">
        <v>77.25</v>
      </c>
      <c r="S660" s="139">
        <v>2.0</v>
      </c>
      <c r="T660" s="139">
        <v>28.0</v>
      </c>
      <c r="U660" s="139">
        <v>32.5</v>
      </c>
      <c r="V660" s="139">
        <v>3.0</v>
      </c>
      <c r="W660" s="139">
        <v>10.6</v>
      </c>
      <c r="X660" s="139"/>
      <c r="Y660" s="130">
        <f t="shared" si="2"/>
        <v>153.35</v>
      </c>
      <c r="Z660" s="130">
        <f t="shared" si="3"/>
        <v>3920.55</v>
      </c>
      <c r="AA660" s="135"/>
      <c r="AB660" s="139"/>
      <c r="AC660" s="139"/>
      <c r="AD660" s="139"/>
      <c r="AE660" s="139">
        <v>0.0</v>
      </c>
      <c r="AF660" s="139"/>
      <c r="AG660" s="141">
        <v>0.0</v>
      </c>
      <c r="AH660" s="130" t="str">
        <f t="shared" si="4"/>
        <v/>
      </c>
      <c r="AI660" s="135"/>
      <c r="AJ660" s="139">
        <v>4.75</v>
      </c>
      <c r="AK660" s="139">
        <v>74.0</v>
      </c>
      <c r="AL660" s="139"/>
      <c r="AM660" s="139">
        <v>132.1</v>
      </c>
      <c r="AN660" s="139">
        <v>3.0</v>
      </c>
      <c r="AO660" s="139"/>
      <c r="AP660" s="139"/>
      <c r="AQ660" s="139"/>
      <c r="AR660" s="139"/>
      <c r="AS660" s="130">
        <f t="shared" si="5"/>
        <v>213.85</v>
      </c>
      <c r="AT660" s="130">
        <f t="shared" si="6"/>
        <v>213.85</v>
      </c>
    </row>
    <row r="661" ht="15.75" customHeight="1">
      <c r="A661" s="136" t="s">
        <v>146</v>
      </c>
      <c r="B661" s="137" t="s">
        <v>57</v>
      </c>
      <c r="C661" s="138">
        <v>6677662.0</v>
      </c>
      <c r="D661" s="137" t="s">
        <v>162</v>
      </c>
      <c r="E661" s="137" t="s">
        <v>58</v>
      </c>
      <c r="F661" s="137"/>
      <c r="G661" s="139">
        <v>119.0</v>
      </c>
      <c r="H661" s="139"/>
      <c r="I661" s="139">
        <v>56000.0</v>
      </c>
      <c r="J661" s="139">
        <v>4803.12</v>
      </c>
      <c r="K661" s="139">
        <v>288.19</v>
      </c>
      <c r="L661" s="140">
        <v>0.07</v>
      </c>
      <c r="M661" s="139">
        <v>48.03</v>
      </c>
      <c r="N661" s="130">
        <f t="shared" si="1"/>
        <v>336.22</v>
      </c>
      <c r="O661" s="135"/>
      <c r="P661" s="139"/>
      <c r="Q661" s="139"/>
      <c r="R661" s="139">
        <v>77.25</v>
      </c>
      <c r="S661" s="139">
        <v>2.0</v>
      </c>
      <c r="T661" s="139"/>
      <c r="U661" s="139"/>
      <c r="V661" s="139">
        <v>3.0</v>
      </c>
      <c r="W661" s="139">
        <v>10.6</v>
      </c>
      <c r="X661" s="139">
        <v>7.35</v>
      </c>
      <c r="Y661" s="130">
        <f t="shared" si="2"/>
        <v>100.2</v>
      </c>
      <c r="Z661" s="130">
        <f t="shared" si="3"/>
        <v>555.42</v>
      </c>
      <c r="AA661" s="135"/>
      <c r="AB661" s="139"/>
      <c r="AC661" s="139">
        <v>4728.12</v>
      </c>
      <c r="AD661" s="139"/>
      <c r="AE661" s="139">
        <v>0.0</v>
      </c>
      <c r="AF661" s="139">
        <v>330.97</v>
      </c>
      <c r="AG661" s="141">
        <v>0.0</v>
      </c>
      <c r="AH661" s="130">
        <f t="shared" si="4"/>
        <v>330.97</v>
      </c>
      <c r="AI661" s="135"/>
      <c r="AJ661" s="139">
        <v>4.75</v>
      </c>
      <c r="AK661" s="139">
        <v>95.0</v>
      </c>
      <c r="AL661" s="139"/>
      <c r="AM661" s="139">
        <v>6.1</v>
      </c>
      <c r="AN661" s="139">
        <v>3.0</v>
      </c>
      <c r="AO661" s="139"/>
      <c r="AP661" s="139"/>
      <c r="AQ661" s="139"/>
      <c r="AR661" s="139"/>
      <c r="AS661" s="130">
        <f t="shared" si="5"/>
        <v>108.85</v>
      </c>
      <c r="AT661" s="130">
        <f t="shared" si="6"/>
        <v>439.82</v>
      </c>
    </row>
    <row r="662" ht="15.75" customHeight="1">
      <c r="A662" s="136" t="s">
        <v>146</v>
      </c>
      <c r="B662" s="137" t="s">
        <v>57</v>
      </c>
      <c r="C662" s="138">
        <v>6885259.0</v>
      </c>
      <c r="D662" s="137" t="s">
        <v>163</v>
      </c>
      <c r="E662" s="137" t="s">
        <v>58</v>
      </c>
      <c r="F662" s="137"/>
      <c r="G662" s="139">
        <v>135.0</v>
      </c>
      <c r="H662" s="139"/>
      <c r="I662" s="139"/>
      <c r="J662" s="139">
        <v>71495.0</v>
      </c>
      <c r="K662" s="139">
        <v>4289.7</v>
      </c>
      <c r="L662" s="140">
        <v>0.07</v>
      </c>
      <c r="M662" s="139">
        <v>50.0</v>
      </c>
      <c r="N662" s="130">
        <f t="shared" si="1"/>
        <v>4339.7</v>
      </c>
      <c r="O662" s="135"/>
      <c r="P662" s="139"/>
      <c r="Q662" s="139"/>
      <c r="R662" s="139">
        <v>77.25</v>
      </c>
      <c r="S662" s="139"/>
      <c r="T662" s="139">
        <v>28.0</v>
      </c>
      <c r="U662" s="139">
        <v>32.5</v>
      </c>
      <c r="V662" s="139">
        <v>3.0</v>
      </c>
      <c r="W662" s="139">
        <v>10.6</v>
      </c>
      <c r="X662" s="139"/>
      <c r="Y662" s="130">
        <f t="shared" si="2"/>
        <v>151.35</v>
      </c>
      <c r="Z662" s="130">
        <f t="shared" si="3"/>
        <v>4626.05</v>
      </c>
      <c r="AA662" s="135"/>
      <c r="AB662" s="139"/>
      <c r="AC662" s="139"/>
      <c r="AD662" s="139"/>
      <c r="AE662" s="139">
        <v>0.0</v>
      </c>
      <c r="AF662" s="139"/>
      <c r="AG662" s="141">
        <v>0.0</v>
      </c>
      <c r="AH662" s="130" t="str">
        <f t="shared" si="4"/>
        <v/>
      </c>
      <c r="AI662" s="135"/>
      <c r="AJ662" s="139">
        <v>4.75</v>
      </c>
      <c r="AK662" s="139">
        <v>52.0</v>
      </c>
      <c r="AL662" s="139"/>
      <c r="AM662" s="139">
        <v>138.1</v>
      </c>
      <c r="AN662" s="139">
        <v>3.0</v>
      </c>
      <c r="AO662" s="139"/>
      <c r="AP662" s="139"/>
      <c r="AQ662" s="139"/>
      <c r="AR662" s="139"/>
      <c r="AS662" s="130">
        <f t="shared" si="5"/>
        <v>197.85</v>
      </c>
      <c r="AT662" s="130">
        <f t="shared" si="6"/>
        <v>197.85</v>
      </c>
    </row>
    <row r="663" ht="15.75" customHeight="1">
      <c r="A663" s="136" t="s">
        <v>146</v>
      </c>
      <c r="B663" s="137" t="s">
        <v>57</v>
      </c>
      <c r="C663" s="138">
        <v>6527234.0</v>
      </c>
      <c r="D663" s="137" t="s">
        <v>160</v>
      </c>
      <c r="E663" s="137" t="s">
        <v>58</v>
      </c>
      <c r="F663" s="137"/>
      <c r="G663" s="139">
        <v>125.0</v>
      </c>
      <c r="H663" s="139"/>
      <c r="I663" s="139">
        <v>30200.0</v>
      </c>
      <c r="J663" s="139">
        <v>37344.0</v>
      </c>
      <c r="K663" s="139">
        <v>2240.64</v>
      </c>
      <c r="L663" s="140">
        <v>0.075</v>
      </c>
      <c r="M663" s="139">
        <v>75.0</v>
      </c>
      <c r="N663" s="130">
        <f t="shared" si="1"/>
        <v>2315.64</v>
      </c>
      <c r="O663" s="135"/>
      <c r="P663" s="139">
        <v>225.0</v>
      </c>
      <c r="Q663" s="139"/>
      <c r="R663" s="139">
        <v>77.25</v>
      </c>
      <c r="S663" s="139">
        <v>2.0</v>
      </c>
      <c r="T663" s="139">
        <v>28.0</v>
      </c>
      <c r="U663" s="139">
        <v>32.5</v>
      </c>
      <c r="V663" s="139">
        <v>3.0</v>
      </c>
      <c r="W663" s="139">
        <v>10.6</v>
      </c>
      <c r="X663" s="139"/>
      <c r="Y663" s="130">
        <f t="shared" si="2"/>
        <v>378.35</v>
      </c>
      <c r="Z663" s="130">
        <f t="shared" si="3"/>
        <v>2818.99</v>
      </c>
      <c r="AA663" s="135"/>
      <c r="AB663" s="139"/>
      <c r="AC663" s="139"/>
      <c r="AD663" s="139"/>
      <c r="AE663" s="139">
        <v>0.0</v>
      </c>
      <c r="AF663" s="139"/>
      <c r="AG663" s="141">
        <v>0.0</v>
      </c>
      <c r="AH663" s="130" t="str">
        <f t="shared" si="4"/>
        <v/>
      </c>
      <c r="AI663" s="135"/>
      <c r="AJ663" s="139"/>
      <c r="AK663" s="139">
        <v>2354.45</v>
      </c>
      <c r="AL663" s="139"/>
      <c r="AM663" s="139">
        <v>59.04</v>
      </c>
      <c r="AN663" s="139">
        <v>3.0</v>
      </c>
      <c r="AO663" s="139"/>
      <c r="AP663" s="139"/>
      <c r="AQ663" s="139"/>
      <c r="AR663" s="139"/>
      <c r="AS663" s="130">
        <f t="shared" si="5"/>
        <v>2416.49</v>
      </c>
      <c r="AT663" s="130">
        <f t="shared" si="6"/>
        <v>2416.49</v>
      </c>
    </row>
    <row r="664" ht="15.75" customHeight="1">
      <c r="A664" s="136" t="s">
        <v>146</v>
      </c>
      <c r="B664" s="137" t="s">
        <v>57</v>
      </c>
      <c r="C664" s="138">
        <v>6790403.0</v>
      </c>
      <c r="D664" s="137" t="s">
        <v>164</v>
      </c>
      <c r="E664" s="137" t="s">
        <v>58</v>
      </c>
      <c r="F664" s="137"/>
      <c r="G664" s="139">
        <v>119.0</v>
      </c>
      <c r="H664" s="139"/>
      <c r="I664" s="139">
        <v>8400.0</v>
      </c>
      <c r="J664" s="139">
        <v>30299.0</v>
      </c>
      <c r="K664" s="139"/>
      <c r="L664" s="140">
        <v>0.0</v>
      </c>
      <c r="M664" s="139"/>
      <c r="N664" s="130">
        <f t="shared" si="1"/>
        <v>0</v>
      </c>
      <c r="O664" s="135"/>
      <c r="P664" s="139"/>
      <c r="Q664" s="139"/>
      <c r="R664" s="139">
        <v>85.25</v>
      </c>
      <c r="S664" s="139">
        <v>2.0</v>
      </c>
      <c r="T664" s="139">
        <v>28.0</v>
      </c>
      <c r="U664" s="139">
        <v>32.5</v>
      </c>
      <c r="V664" s="139">
        <v>3.0</v>
      </c>
      <c r="W664" s="139">
        <v>10.6</v>
      </c>
      <c r="X664" s="139"/>
      <c r="Y664" s="130">
        <f t="shared" si="2"/>
        <v>161.35</v>
      </c>
      <c r="Z664" s="130">
        <f t="shared" si="3"/>
        <v>280.35</v>
      </c>
      <c r="AA664" s="135"/>
      <c r="AB664" s="139"/>
      <c r="AC664" s="139"/>
      <c r="AD664" s="139"/>
      <c r="AE664" s="139">
        <v>0.0</v>
      </c>
      <c r="AF664" s="139"/>
      <c r="AG664" s="141">
        <v>0.0</v>
      </c>
      <c r="AH664" s="130" t="str">
        <f t="shared" si="4"/>
        <v/>
      </c>
      <c r="AI664" s="135"/>
      <c r="AJ664" s="139"/>
      <c r="AK664" s="139">
        <v>87.75</v>
      </c>
      <c r="AL664" s="139"/>
      <c r="AM664" s="139">
        <v>71.1</v>
      </c>
      <c r="AN664" s="139">
        <v>3.0</v>
      </c>
      <c r="AO664" s="139"/>
      <c r="AP664" s="139"/>
      <c r="AQ664" s="139"/>
      <c r="AR664" s="139"/>
      <c r="AS664" s="130">
        <f t="shared" si="5"/>
        <v>161.85</v>
      </c>
      <c r="AT664" s="130">
        <f t="shared" si="6"/>
        <v>161.85</v>
      </c>
    </row>
    <row r="665" ht="15.75" customHeight="1">
      <c r="A665" s="136" t="s">
        <v>146</v>
      </c>
      <c r="B665" s="137" t="s">
        <v>57</v>
      </c>
      <c r="C665" s="138">
        <v>6828499.0</v>
      </c>
      <c r="D665" s="137" t="s">
        <v>159</v>
      </c>
      <c r="E665" s="137" t="s">
        <v>58</v>
      </c>
      <c r="F665" s="137"/>
      <c r="G665" s="139">
        <v>110.0</v>
      </c>
      <c r="H665" s="139"/>
      <c r="I665" s="139"/>
      <c r="J665" s="139">
        <v>17716.8</v>
      </c>
      <c r="K665" s="139">
        <v>1063.01</v>
      </c>
      <c r="L665" s="140">
        <v>0.065</v>
      </c>
      <c r="M665" s="139">
        <v>25.0</v>
      </c>
      <c r="N665" s="130">
        <f t="shared" si="1"/>
        <v>1088.01</v>
      </c>
      <c r="O665" s="135"/>
      <c r="P665" s="139">
        <v>225.0</v>
      </c>
      <c r="Q665" s="139"/>
      <c r="R665" s="139">
        <v>77.25</v>
      </c>
      <c r="S665" s="139"/>
      <c r="T665" s="139">
        <v>28.0</v>
      </c>
      <c r="U665" s="139">
        <v>10.0</v>
      </c>
      <c r="V665" s="139">
        <v>3.0</v>
      </c>
      <c r="W665" s="139">
        <v>10.6</v>
      </c>
      <c r="X665" s="139"/>
      <c r="Y665" s="130">
        <f t="shared" si="2"/>
        <v>353.85</v>
      </c>
      <c r="Z665" s="130">
        <f t="shared" si="3"/>
        <v>1551.86</v>
      </c>
      <c r="AA665" s="135"/>
      <c r="AB665" s="139"/>
      <c r="AC665" s="139"/>
      <c r="AD665" s="139"/>
      <c r="AE665" s="139">
        <v>0.0</v>
      </c>
      <c r="AF665" s="139"/>
      <c r="AG665" s="141">
        <v>0.0</v>
      </c>
      <c r="AH665" s="130" t="str">
        <f t="shared" si="4"/>
        <v/>
      </c>
      <c r="AI665" s="135"/>
      <c r="AJ665" s="139"/>
      <c r="AK665" s="139">
        <v>1333.15</v>
      </c>
      <c r="AL665" s="139"/>
      <c r="AM665" s="139">
        <v>44.6</v>
      </c>
      <c r="AN665" s="139">
        <v>3.0</v>
      </c>
      <c r="AO665" s="139"/>
      <c r="AP665" s="139"/>
      <c r="AQ665" s="139"/>
      <c r="AR665" s="139"/>
      <c r="AS665" s="130">
        <f t="shared" si="5"/>
        <v>1380.75</v>
      </c>
      <c r="AT665" s="130">
        <f t="shared" si="6"/>
        <v>1380.75</v>
      </c>
    </row>
    <row r="666" ht="15.75" customHeight="1">
      <c r="A666" s="136" t="s">
        <v>146</v>
      </c>
      <c r="B666" s="137" t="s">
        <v>57</v>
      </c>
      <c r="C666" s="138">
        <v>5543630.0</v>
      </c>
      <c r="D666" s="137" t="s">
        <v>165</v>
      </c>
      <c r="E666" s="137" t="s">
        <v>58</v>
      </c>
      <c r="F666" s="137"/>
      <c r="G666" s="139">
        <v>115.0</v>
      </c>
      <c r="H666" s="139"/>
      <c r="I666" s="139">
        <v>7000.0</v>
      </c>
      <c r="J666" s="139">
        <v>55527.0</v>
      </c>
      <c r="K666" s="139">
        <v>3331.62</v>
      </c>
      <c r="L666" s="140">
        <v>0.07</v>
      </c>
      <c r="M666" s="139">
        <v>50.0</v>
      </c>
      <c r="N666" s="130">
        <f t="shared" si="1"/>
        <v>3381.62</v>
      </c>
      <c r="O666" s="135"/>
      <c r="P666" s="139"/>
      <c r="Q666" s="139"/>
      <c r="R666" s="139">
        <v>77.25</v>
      </c>
      <c r="S666" s="139">
        <v>2.0</v>
      </c>
      <c r="T666" s="139">
        <v>28.0</v>
      </c>
      <c r="U666" s="139">
        <v>118.0</v>
      </c>
      <c r="V666" s="139">
        <v>3.0</v>
      </c>
      <c r="W666" s="139">
        <v>10.6</v>
      </c>
      <c r="X666" s="139"/>
      <c r="Y666" s="130">
        <f t="shared" si="2"/>
        <v>238.85</v>
      </c>
      <c r="Z666" s="130">
        <f t="shared" si="3"/>
        <v>3735.47</v>
      </c>
      <c r="AA666" s="135"/>
      <c r="AB666" s="139"/>
      <c r="AC666" s="139"/>
      <c r="AD666" s="139"/>
      <c r="AE666" s="139">
        <v>0.0</v>
      </c>
      <c r="AF666" s="139">
        <v>3381.62</v>
      </c>
      <c r="AG666" s="141">
        <v>0.0</v>
      </c>
      <c r="AH666" s="130">
        <f t="shared" si="4"/>
        <v>3381.62</v>
      </c>
      <c r="AI666" s="135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0">
        <f t="shared" si="5"/>
        <v>0</v>
      </c>
      <c r="AT666" s="130">
        <f t="shared" si="6"/>
        <v>3381.62</v>
      </c>
    </row>
    <row r="667" ht="15.75" customHeight="1">
      <c r="A667" s="136" t="s">
        <v>166</v>
      </c>
      <c r="B667" s="137" t="s">
        <v>57</v>
      </c>
      <c r="C667" s="138">
        <v>6116063.0</v>
      </c>
      <c r="D667" s="137" t="s">
        <v>148</v>
      </c>
      <c r="E667" s="137" t="s">
        <v>58</v>
      </c>
      <c r="F667" s="137"/>
      <c r="G667" s="139">
        <v>50.0</v>
      </c>
      <c r="H667" s="139"/>
      <c r="I667" s="139">
        <v>26200.0</v>
      </c>
      <c r="J667" s="139">
        <v>12279.0</v>
      </c>
      <c r="K667" s="139"/>
      <c r="L667" s="140">
        <v>0.0</v>
      </c>
      <c r="M667" s="139"/>
      <c r="N667" s="130">
        <f t="shared" si="1"/>
        <v>0</v>
      </c>
      <c r="O667" s="135"/>
      <c r="P667" s="139"/>
      <c r="Q667" s="139"/>
      <c r="R667" s="139">
        <v>77.25</v>
      </c>
      <c r="S667" s="139">
        <v>2.0</v>
      </c>
      <c r="T667" s="139"/>
      <c r="U667" s="139"/>
      <c r="V667" s="139">
        <v>3.0</v>
      </c>
      <c r="W667" s="139">
        <v>10.6</v>
      </c>
      <c r="X667" s="139">
        <v>7.35</v>
      </c>
      <c r="Y667" s="130">
        <f t="shared" si="2"/>
        <v>100.2</v>
      </c>
      <c r="Z667" s="130">
        <f t="shared" si="3"/>
        <v>150.2</v>
      </c>
      <c r="AA667" s="135"/>
      <c r="AB667" s="139"/>
      <c r="AC667" s="139"/>
      <c r="AD667" s="139"/>
      <c r="AE667" s="139">
        <v>0.0</v>
      </c>
      <c r="AF667" s="139"/>
      <c r="AG667" s="141">
        <v>0.0</v>
      </c>
      <c r="AH667" s="130" t="str">
        <f t="shared" si="4"/>
        <v/>
      </c>
      <c r="AI667" s="135"/>
      <c r="AJ667" s="139"/>
      <c r="AK667" s="139"/>
      <c r="AL667" s="139"/>
      <c r="AM667" s="139">
        <v>86.2</v>
      </c>
      <c r="AN667" s="139">
        <v>6.0</v>
      </c>
      <c r="AO667" s="139"/>
      <c r="AP667" s="139"/>
      <c r="AQ667" s="139"/>
      <c r="AR667" s="139"/>
      <c r="AS667" s="130">
        <f t="shared" si="5"/>
        <v>92.2</v>
      </c>
      <c r="AT667" s="130">
        <f t="shared" si="6"/>
        <v>92.2</v>
      </c>
    </row>
    <row r="668" ht="15.75" customHeight="1">
      <c r="A668" s="136" t="s">
        <v>166</v>
      </c>
      <c r="B668" s="137" t="s">
        <v>57</v>
      </c>
      <c r="C668" s="138">
        <v>6539768.0</v>
      </c>
      <c r="D668" s="137" t="s">
        <v>167</v>
      </c>
      <c r="E668" s="137" t="s">
        <v>58</v>
      </c>
      <c r="F668" s="137"/>
      <c r="G668" s="139">
        <v>50.0</v>
      </c>
      <c r="H668" s="139"/>
      <c r="I668" s="139">
        <v>30475.0</v>
      </c>
      <c r="J668" s="139">
        <v>35469.0</v>
      </c>
      <c r="K668" s="139">
        <v>2128.14</v>
      </c>
      <c r="L668" s="140">
        <v>0.07</v>
      </c>
      <c r="M668" s="139">
        <v>50.0</v>
      </c>
      <c r="N668" s="130">
        <f t="shared" si="1"/>
        <v>2178.14</v>
      </c>
      <c r="O668" s="135"/>
      <c r="P668" s="139"/>
      <c r="Q668" s="139"/>
      <c r="R668" s="139">
        <v>77.25</v>
      </c>
      <c r="S668" s="139"/>
      <c r="T668" s="139"/>
      <c r="U668" s="139"/>
      <c r="V668" s="139">
        <v>3.0</v>
      </c>
      <c r="W668" s="139">
        <v>10.6</v>
      </c>
      <c r="X668" s="139">
        <v>7.35</v>
      </c>
      <c r="Y668" s="130">
        <f t="shared" si="2"/>
        <v>98.2</v>
      </c>
      <c r="Z668" s="130">
        <f t="shared" si="3"/>
        <v>2326.34</v>
      </c>
      <c r="AA668" s="135"/>
      <c r="AB668" s="139"/>
      <c r="AC668" s="139"/>
      <c r="AD668" s="139"/>
      <c r="AE668" s="139">
        <v>0.0</v>
      </c>
      <c r="AF668" s="139"/>
      <c r="AG668" s="141">
        <v>0.0</v>
      </c>
      <c r="AH668" s="130" t="str">
        <f t="shared" si="4"/>
        <v/>
      </c>
      <c r="AI668" s="135"/>
      <c r="AJ668" s="139"/>
      <c r="AK668" s="139">
        <v>2227.95</v>
      </c>
      <c r="AL668" s="139">
        <v>225.0</v>
      </c>
      <c r="AM668" s="139">
        <v>6.1</v>
      </c>
      <c r="AN668" s="139">
        <v>3.0</v>
      </c>
      <c r="AO668" s="139"/>
      <c r="AP668" s="139"/>
      <c r="AQ668" s="139"/>
      <c r="AR668" s="139"/>
      <c r="AS668" s="130">
        <f t="shared" si="5"/>
        <v>2462.05</v>
      </c>
      <c r="AT668" s="130">
        <f t="shared" si="6"/>
        <v>2462.05</v>
      </c>
    </row>
    <row r="669" ht="15.75" customHeight="1">
      <c r="A669" s="136" t="s">
        <v>166</v>
      </c>
      <c r="B669" s="137" t="s">
        <v>57</v>
      </c>
      <c r="C669" s="138">
        <v>6580664.0</v>
      </c>
      <c r="D669" s="137" t="s">
        <v>168</v>
      </c>
      <c r="E669" s="137" t="s">
        <v>58</v>
      </c>
      <c r="F669" s="137"/>
      <c r="G669" s="139">
        <v>135.0</v>
      </c>
      <c r="H669" s="139"/>
      <c r="I669" s="139"/>
      <c r="J669" s="139">
        <v>17650.0</v>
      </c>
      <c r="K669" s="139"/>
      <c r="L669" s="140">
        <v>0.0</v>
      </c>
      <c r="M669" s="139"/>
      <c r="N669" s="130">
        <f t="shared" si="1"/>
        <v>0</v>
      </c>
      <c r="O669" s="135"/>
      <c r="P669" s="139"/>
      <c r="Q669" s="139"/>
      <c r="R669" s="139">
        <v>85.25</v>
      </c>
      <c r="S669" s="139">
        <v>2.0</v>
      </c>
      <c r="T669" s="139">
        <v>28.0</v>
      </c>
      <c r="U669" s="139">
        <v>32.5</v>
      </c>
      <c r="V669" s="139">
        <v>3.0</v>
      </c>
      <c r="W669" s="139">
        <v>10.6</v>
      </c>
      <c r="X669" s="139"/>
      <c r="Y669" s="130">
        <f t="shared" si="2"/>
        <v>161.35</v>
      </c>
      <c r="Z669" s="130">
        <f t="shared" si="3"/>
        <v>296.35</v>
      </c>
      <c r="AA669" s="135"/>
      <c r="AB669" s="139"/>
      <c r="AC669" s="139"/>
      <c r="AD669" s="139"/>
      <c r="AE669" s="139">
        <v>0.0</v>
      </c>
      <c r="AF669" s="139"/>
      <c r="AG669" s="141">
        <v>0.0</v>
      </c>
      <c r="AH669" s="130" t="str">
        <f t="shared" si="4"/>
        <v/>
      </c>
      <c r="AI669" s="135"/>
      <c r="AJ669" s="139"/>
      <c r="AK669" s="139">
        <v>107.75</v>
      </c>
      <c r="AL669" s="139"/>
      <c r="AM669" s="139">
        <v>114.2</v>
      </c>
      <c r="AN669" s="139">
        <v>6.0</v>
      </c>
      <c r="AO669" s="139"/>
      <c r="AP669" s="139"/>
      <c r="AQ669" s="139"/>
      <c r="AR669" s="139"/>
      <c r="AS669" s="130">
        <f t="shared" si="5"/>
        <v>227.95</v>
      </c>
      <c r="AT669" s="130">
        <f t="shared" si="6"/>
        <v>227.95</v>
      </c>
    </row>
    <row r="670" ht="15.75" customHeight="1">
      <c r="A670" s="136" t="s">
        <v>166</v>
      </c>
      <c r="B670" s="137" t="s">
        <v>57</v>
      </c>
      <c r="C670" s="138">
        <v>6653713.0</v>
      </c>
      <c r="D670" s="137" t="s">
        <v>168</v>
      </c>
      <c r="E670" s="137" t="s">
        <v>58</v>
      </c>
      <c r="F670" s="137"/>
      <c r="G670" s="139">
        <v>85.0</v>
      </c>
      <c r="H670" s="139"/>
      <c r="I670" s="139"/>
      <c r="J670" s="139">
        <v>33570.0</v>
      </c>
      <c r="K670" s="139">
        <v>2014.2</v>
      </c>
      <c r="L670" s="140">
        <v>0.07</v>
      </c>
      <c r="M670" s="139">
        <v>50.0</v>
      </c>
      <c r="N670" s="130">
        <f t="shared" si="1"/>
        <v>2064.2</v>
      </c>
      <c r="O670" s="135"/>
      <c r="P670" s="139"/>
      <c r="Q670" s="139"/>
      <c r="R670" s="139">
        <v>77.25</v>
      </c>
      <c r="S670" s="139">
        <v>2.0</v>
      </c>
      <c r="T670" s="139">
        <v>28.0</v>
      </c>
      <c r="U670" s="139">
        <v>32.5</v>
      </c>
      <c r="V670" s="139">
        <v>3.0</v>
      </c>
      <c r="W670" s="139">
        <v>10.6</v>
      </c>
      <c r="X670" s="139"/>
      <c r="Y670" s="130">
        <f t="shared" si="2"/>
        <v>153.35</v>
      </c>
      <c r="Z670" s="130">
        <f t="shared" si="3"/>
        <v>2302.55</v>
      </c>
      <c r="AA670" s="135"/>
      <c r="AB670" s="139"/>
      <c r="AC670" s="139"/>
      <c r="AD670" s="139"/>
      <c r="AE670" s="139">
        <v>0.0</v>
      </c>
      <c r="AF670" s="139"/>
      <c r="AG670" s="141">
        <v>0.0</v>
      </c>
      <c r="AH670" s="130" t="str">
        <f t="shared" si="4"/>
        <v/>
      </c>
      <c r="AI670" s="135"/>
      <c r="AJ670" s="139"/>
      <c r="AK670" s="139">
        <v>76.75</v>
      </c>
      <c r="AL670" s="139"/>
      <c r="AM670" s="139">
        <v>124.6</v>
      </c>
      <c r="AN670" s="139">
        <v>3.0</v>
      </c>
      <c r="AO670" s="139"/>
      <c r="AP670" s="139"/>
      <c r="AQ670" s="139"/>
      <c r="AR670" s="139"/>
      <c r="AS670" s="130">
        <f t="shared" si="5"/>
        <v>204.35</v>
      </c>
      <c r="AT670" s="130">
        <f t="shared" si="6"/>
        <v>204.35</v>
      </c>
    </row>
    <row r="671" ht="15.75" customHeight="1">
      <c r="A671" s="136" t="s">
        <v>166</v>
      </c>
      <c r="B671" s="137" t="s">
        <v>57</v>
      </c>
      <c r="C671" s="138">
        <v>6779432.0</v>
      </c>
      <c r="D671" s="137" t="s">
        <v>169</v>
      </c>
      <c r="E671" s="137" t="s">
        <v>58</v>
      </c>
      <c r="F671" s="137"/>
      <c r="G671" s="139">
        <v>135.0</v>
      </c>
      <c r="H671" s="139"/>
      <c r="I671" s="139"/>
      <c r="J671" s="139">
        <v>14147.86</v>
      </c>
      <c r="K671" s="139">
        <v>848.87</v>
      </c>
      <c r="L671" s="140">
        <v>0.065</v>
      </c>
      <c r="M671" s="139">
        <v>25.0</v>
      </c>
      <c r="N671" s="130">
        <f t="shared" si="1"/>
        <v>873.87</v>
      </c>
      <c r="O671" s="135"/>
      <c r="P671" s="139">
        <v>225.0</v>
      </c>
      <c r="Q671" s="139"/>
      <c r="R671" s="139">
        <v>85.25</v>
      </c>
      <c r="S671" s="139">
        <v>2.0</v>
      </c>
      <c r="T671" s="139">
        <v>28.0</v>
      </c>
      <c r="U671" s="139">
        <v>32.5</v>
      </c>
      <c r="V671" s="139">
        <v>3.0</v>
      </c>
      <c r="W671" s="139">
        <v>10.6</v>
      </c>
      <c r="X671" s="139"/>
      <c r="Y671" s="130">
        <f t="shared" si="2"/>
        <v>386.35</v>
      </c>
      <c r="Z671" s="130">
        <f t="shared" si="3"/>
        <v>1395.22</v>
      </c>
      <c r="AA671" s="135"/>
      <c r="AB671" s="139"/>
      <c r="AC671" s="139"/>
      <c r="AD671" s="139"/>
      <c r="AE671" s="139">
        <v>0.0</v>
      </c>
      <c r="AF671" s="139"/>
      <c r="AG671" s="141">
        <v>0.0</v>
      </c>
      <c r="AH671" s="130" t="str">
        <f t="shared" si="4"/>
        <v/>
      </c>
      <c r="AI671" s="135"/>
      <c r="AJ671" s="139"/>
      <c r="AK671" s="139">
        <v>966.87</v>
      </c>
      <c r="AL671" s="139">
        <v>225.0</v>
      </c>
      <c r="AM671" s="139">
        <v>88.4</v>
      </c>
      <c r="AN671" s="139">
        <v>3.0</v>
      </c>
      <c r="AO671" s="139"/>
      <c r="AP671" s="139"/>
      <c r="AQ671" s="139"/>
      <c r="AR671" s="139"/>
      <c r="AS671" s="130">
        <f t="shared" si="5"/>
        <v>1283.27</v>
      </c>
      <c r="AT671" s="130">
        <f t="shared" si="6"/>
        <v>1283.27</v>
      </c>
    </row>
    <row r="672" ht="15.75" customHeight="1">
      <c r="A672" s="136" t="s">
        <v>166</v>
      </c>
      <c r="B672" s="137" t="s">
        <v>57</v>
      </c>
      <c r="C672" s="138">
        <v>6806426.0</v>
      </c>
      <c r="D672" s="137" t="s">
        <v>169</v>
      </c>
      <c r="E672" s="137" t="s">
        <v>58</v>
      </c>
      <c r="F672" s="137"/>
      <c r="G672" s="139">
        <v>85.0</v>
      </c>
      <c r="H672" s="139"/>
      <c r="I672" s="139"/>
      <c r="J672" s="139">
        <v>49048.6</v>
      </c>
      <c r="K672" s="139">
        <v>2942.92</v>
      </c>
      <c r="L672" s="140">
        <v>0.065</v>
      </c>
      <c r="M672" s="139">
        <v>25.0</v>
      </c>
      <c r="N672" s="130">
        <f t="shared" si="1"/>
        <v>2967.92</v>
      </c>
      <c r="O672" s="135"/>
      <c r="P672" s="139">
        <v>225.0</v>
      </c>
      <c r="Q672" s="139"/>
      <c r="R672" s="139">
        <v>77.25</v>
      </c>
      <c r="S672" s="139"/>
      <c r="T672" s="139">
        <v>28.0</v>
      </c>
      <c r="U672" s="139">
        <v>32.5</v>
      </c>
      <c r="V672" s="139">
        <v>3.0</v>
      </c>
      <c r="W672" s="139">
        <v>10.6</v>
      </c>
      <c r="X672" s="139"/>
      <c r="Y672" s="130">
        <f t="shared" si="2"/>
        <v>376.35</v>
      </c>
      <c r="Z672" s="130">
        <f t="shared" si="3"/>
        <v>3429.27</v>
      </c>
      <c r="AA672" s="135"/>
      <c r="AB672" s="139"/>
      <c r="AC672" s="139"/>
      <c r="AD672" s="139"/>
      <c r="AE672" s="139">
        <v>0.0</v>
      </c>
      <c r="AF672" s="139"/>
      <c r="AG672" s="141">
        <v>0.0</v>
      </c>
      <c r="AH672" s="130" t="str">
        <f t="shared" si="4"/>
        <v/>
      </c>
      <c r="AI672" s="135"/>
      <c r="AJ672" s="139"/>
      <c r="AK672" s="139">
        <v>104.45</v>
      </c>
      <c r="AL672" s="139">
        <v>225.0</v>
      </c>
      <c r="AM672" s="139">
        <v>71.1</v>
      </c>
      <c r="AN672" s="139">
        <v>3.0</v>
      </c>
      <c r="AO672" s="139"/>
      <c r="AP672" s="139"/>
      <c r="AQ672" s="139"/>
      <c r="AR672" s="139"/>
      <c r="AS672" s="130">
        <f t="shared" si="5"/>
        <v>403.55</v>
      </c>
      <c r="AT672" s="130">
        <f t="shared" si="6"/>
        <v>403.55</v>
      </c>
    </row>
    <row r="673" ht="15.75" customHeight="1">
      <c r="A673" s="136" t="s">
        <v>166</v>
      </c>
      <c r="B673" s="137" t="s">
        <v>57</v>
      </c>
      <c r="C673" s="138">
        <v>6894140.0</v>
      </c>
      <c r="D673" s="137" t="s">
        <v>167</v>
      </c>
      <c r="E673" s="137" t="s">
        <v>58</v>
      </c>
      <c r="F673" s="137"/>
      <c r="G673" s="139">
        <v>119.0</v>
      </c>
      <c r="H673" s="139"/>
      <c r="I673" s="139">
        <v>35500.0</v>
      </c>
      <c r="J673" s="139">
        <v>30998.39</v>
      </c>
      <c r="K673" s="139">
        <v>1859.9</v>
      </c>
      <c r="L673" s="140">
        <v>0.07</v>
      </c>
      <c r="M673" s="139">
        <v>50.0</v>
      </c>
      <c r="N673" s="130">
        <f t="shared" si="1"/>
        <v>1909.9</v>
      </c>
      <c r="O673" s="135"/>
      <c r="P673" s="139"/>
      <c r="Q673" s="139"/>
      <c r="R673" s="139">
        <v>77.25</v>
      </c>
      <c r="S673" s="139">
        <v>2.0</v>
      </c>
      <c r="T673" s="139"/>
      <c r="U673" s="139"/>
      <c r="V673" s="139">
        <v>3.0</v>
      </c>
      <c r="W673" s="139">
        <v>10.6</v>
      </c>
      <c r="X673" s="139">
        <v>7.35</v>
      </c>
      <c r="Y673" s="130">
        <f t="shared" si="2"/>
        <v>100.2</v>
      </c>
      <c r="Z673" s="130">
        <f t="shared" si="3"/>
        <v>2129.1</v>
      </c>
      <c r="AA673" s="135"/>
      <c r="AB673" s="139"/>
      <c r="AC673" s="139"/>
      <c r="AD673" s="139"/>
      <c r="AE673" s="139">
        <v>0.0</v>
      </c>
      <c r="AF673" s="139"/>
      <c r="AG673" s="141">
        <v>0.0</v>
      </c>
      <c r="AH673" s="130" t="str">
        <f t="shared" si="4"/>
        <v/>
      </c>
      <c r="AI673" s="135"/>
      <c r="AJ673" s="139"/>
      <c r="AK673" s="139">
        <v>1985.15</v>
      </c>
      <c r="AL673" s="139"/>
      <c r="AM673" s="139">
        <v>1.6</v>
      </c>
      <c r="AN673" s="139">
        <v>3.0</v>
      </c>
      <c r="AO673" s="139"/>
      <c r="AP673" s="139"/>
      <c r="AQ673" s="139"/>
      <c r="AR673" s="139"/>
      <c r="AS673" s="130">
        <f t="shared" si="5"/>
        <v>1989.75</v>
      </c>
      <c r="AT673" s="130">
        <f t="shared" si="6"/>
        <v>1989.75</v>
      </c>
    </row>
    <row r="674" ht="15.75" customHeight="1">
      <c r="A674" s="136" t="s">
        <v>166</v>
      </c>
      <c r="B674" s="137" t="s">
        <v>57</v>
      </c>
      <c r="C674" s="138">
        <v>6902204.0</v>
      </c>
      <c r="D674" s="137" t="s">
        <v>167</v>
      </c>
      <c r="E674" s="137" t="s">
        <v>58</v>
      </c>
      <c r="F674" s="137"/>
      <c r="G674" s="139">
        <v>135.0</v>
      </c>
      <c r="H674" s="139"/>
      <c r="I674" s="139">
        <v>2000.0</v>
      </c>
      <c r="J674" s="139">
        <v>17300.0</v>
      </c>
      <c r="K674" s="139">
        <v>1038.0</v>
      </c>
      <c r="L674" s="140">
        <v>0.07</v>
      </c>
      <c r="M674" s="139">
        <v>50.0</v>
      </c>
      <c r="N674" s="130">
        <f t="shared" si="1"/>
        <v>1088</v>
      </c>
      <c r="O674" s="135"/>
      <c r="P674" s="139"/>
      <c r="Q674" s="139"/>
      <c r="R674" s="139">
        <v>85.25</v>
      </c>
      <c r="S674" s="139">
        <v>2.0</v>
      </c>
      <c r="T674" s="139"/>
      <c r="U674" s="139"/>
      <c r="V674" s="139">
        <v>3.0</v>
      </c>
      <c r="W674" s="139">
        <v>10.6</v>
      </c>
      <c r="X674" s="139">
        <v>7.35</v>
      </c>
      <c r="Y674" s="130">
        <f t="shared" si="2"/>
        <v>108.2</v>
      </c>
      <c r="Z674" s="130">
        <f t="shared" si="3"/>
        <v>1331.2</v>
      </c>
      <c r="AA674" s="135"/>
      <c r="AB674" s="139"/>
      <c r="AC674" s="139"/>
      <c r="AD674" s="139"/>
      <c r="AE674" s="139">
        <v>0.0</v>
      </c>
      <c r="AF674" s="139"/>
      <c r="AG674" s="141">
        <v>0.0</v>
      </c>
      <c r="AH674" s="130" t="str">
        <f t="shared" si="4"/>
        <v/>
      </c>
      <c r="AI674" s="135"/>
      <c r="AJ674" s="139"/>
      <c r="AK674" s="139">
        <v>1085.75</v>
      </c>
      <c r="AL674" s="139"/>
      <c r="AM674" s="139">
        <v>1.6</v>
      </c>
      <c r="AN674" s="139">
        <v>3.0</v>
      </c>
      <c r="AO674" s="139"/>
      <c r="AP674" s="139"/>
      <c r="AQ674" s="139"/>
      <c r="AR674" s="139"/>
      <c r="AS674" s="130">
        <f t="shared" si="5"/>
        <v>1090.35</v>
      </c>
      <c r="AT674" s="130">
        <f t="shared" si="6"/>
        <v>1090.35</v>
      </c>
    </row>
    <row r="675" ht="15.75" customHeight="1">
      <c r="A675" s="136" t="s">
        <v>166</v>
      </c>
      <c r="B675" s="137" t="s">
        <v>57</v>
      </c>
      <c r="C675" s="138">
        <v>6932116.0</v>
      </c>
      <c r="D675" s="137" t="s">
        <v>169</v>
      </c>
      <c r="E675" s="137" t="s">
        <v>58</v>
      </c>
      <c r="F675" s="137"/>
      <c r="G675" s="139">
        <v>119.0</v>
      </c>
      <c r="H675" s="139"/>
      <c r="I675" s="139"/>
      <c r="J675" s="139">
        <v>34359.23</v>
      </c>
      <c r="K675" s="139">
        <v>2061.55</v>
      </c>
      <c r="L675" s="140">
        <v>0.07</v>
      </c>
      <c r="M675" s="139">
        <v>50.0</v>
      </c>
      <c r="N675" s="130">
        <f t="shared" si="1"/>
        <v>2111.55</v>
      </c>
      <c r="O675" s="135"/>
      <c r="P675" s="139">
        <v>225.0</v>
      </c>
      <c r="Q675" s="139"/>
      <c r="R675" s="139">
        <v>77.25</v>
      </c>
      <c r="S675" s="139">
        <v>2.0</v>
      </c>
      <c r="T675" s="139">
        <v>28.0</v>
      </c>
      <c r="U675" s="139">
        <v>32.5</v>
      </c>
      <c r="V675" s="139">
        <v>3.0</v>
      </c>
      <c r="W675" s="139">
        <v>10.6</v>
      </c>
      <c r="X675" s="139"/>
      <c r="Y675" s="130">
        <f t="shared" si="2"/>
        <v>378.35</v>
      </c>
      <c r="Z675" s="130">
        <f t="shared" si="3"/>
        <v>2608.9</v>
      </c>
      <c r="AA675" s="135"/>
      <c r="AB675" s="139"/>
      <c r="AC675" s="139"/>
      <c r="AD675" s="139"/>
      <c r="AE675" s="139">
        <v>0.0</v>
      </c>
      <c r="AF675" s="139"/>
      <c r="AG675" s="141">
        <v>0.0</v>
      </c>
      <c r="AH675" s="130" t="str">
        <f t="shared" si="4"/>
        <v/>
      </c>
      <c r="AI675" s="135"/>
      <c r="AJ675" s="139"/>
      <c r="AK675" s="139">
        <v>2191.3</v>
      </c>
      <c r="AL675" s="139">
        <v>225.0</v>
      </c>
      <c r="AM675" s="139">
        <v>103.1</v>
      </c>
      <c r="AN675" s="139">
        <v>6.0</v>
      </c>
      <c r="AO675" s="139"/>
      <c r="AP675" s="139"/>
      <c r="AQ675" s="139"/>
      <c r="AR675" s="139"/>
      <c r="AS675" s="130">
        <f t="shared" si="5"/>
        <v>2525.4</v>
      </c>
      <c r="AT675" s="130">
        <f t="shared" si="6"/>
        <v>2525.4</v>
      </c>
    </row>
    <row r="676" ht="15.75" customHeight="1">
      <c r="A676" s="136" t="s">
        <v>166</v>
      </c>
      <c r="B676" s="137" t="s">
        <v>57</v>
      </c>
      <c r="C676" s="138">
        <v>6937964.0</v>
      </c>
      <c r="D676" s="137" t="s">
        <v>161</v>
      </c>
      <c r="E676" s="137" t="s">
        <v>59</v>
      </c>
      <c r="F676" s="137"/>
      <c r="G676" s="139">
        <v>135.0</v>
      </c>
      <c r="H676" s="139"/>
      <c r="I676" s="139"/>
      <c r="J676" s="139">
        <v>20490.0</v>
      </c>
      <c r="K676" s="139">
        <v>1229.4</v>
      </c>
      <c r="L676" s="140">
        <v>0.07</v>
      </c>
      <c r="M676" s="139">
        <v>50.0</v>
      </c>
      <c r="N676" s="130">
        <f t="shared" si="1"/>
        <v>1279.4</v>
      </c>
      <c r="O676" s="135"/>
      <c r="P676" s="139">
        <v>225.0</v>
      </c>
      <c r="Q676" s="139"/>
      <c r="R676" s="139">
        <v>85.25</v>
      </c>
      <c r="S676" s="139">
        <v>2.0</v>
      </c>
      <c r="T676" s="139">
        <v>28.0</v>
      </c>
      <c r="U676" s="139">
        <v>32.5</v>
      </c>
      <c r="V676" s="139">
        <v>3.0</v>
      </c>
      <c r="W676" s="139">
        <v>10.6</v>
      </c>
      <c r="X676" s="139"/>
      <c r="Y676" s="130">
        <f t="shared" si="2"/>
        <v>386.35</v>
      </c>
      <c r="Z676" s="130">
        <f t="shared" si="3"/>
        <v>1800.75</v>
      </c>
      <c r="AA676" s="135"/>
      <c r="AB676" s="139"/>
      <c r="AC676" s="139"/>
      <c r="AD676" s="139"/>
      <c r="AE676" s="139">
        <v>0.0</v>
      </c>
      <c r="AF676" s="139"/>
      <c r="AG676" s="141">
        <v>0.0</v>
      </c>
      <c r="AH676" s="130" t="str">
        <f t="shared" si="4"/>
        <v/>
      </c>
      <c r="AI676" s="135"/>
      <c r="AJ676" s="139"/>
      <c r="AK676" s="139">
        <v>1387.15</v>
      </c>
      <c r="AL676" s="139">
        <v>225.0</v>
      </c>
      <c r="AM676" s="139">
        <v>71.1</v>
      </c>
      <c r="AN676" s="139">
        <v>3.0</v>
      </c>
      <c r="AO676" s="139"/>
      <c r="AP676" s="139"/>
      <c r="AQ676" s="139"/>
      <c r="AR676" s="139"/>
      <c r="AS676" s="130">
        <f t="shared" si="5"/>
        <v>1686.25</v>
      </c>
      <c r="AT676" s="130">
        <f t="shared" si="6"/>
        <v>1686.25</v>
      </c>
    </row>
    <row r="677" ht="15.75" customHeight="1">
      <c r="A677" s="136" t="s">
        <v>166</v>
      </c>
      <c r="B677" s="137" t="s">
        <v>57</v>
      </c>
      <c r="C677" s="138">
        <v>6900658.0</v>
      </c>
      <c r="D677" s="137" t="s">
        <v>161</v>
      </c>
      <c r="E677" s="137" t="s">
        <v>58</v>
      </c>
      <c r="F677" s="137"/>
      <c r="G677" s="139">
        <v>119.0</v>
      </c>
      <c r="H677" s="139"/>
      <c r="I677" s="139"/>
      <c r="J677" s="139">
        <v>67905.0</v>
      </c>
      <c r="K677" s="139"/>
      <c r="L677" s="140">
        <v>0.0</v>
      </c>
      <c r="M677" s="139"/>
      <c r="N677" s="130">
        <f t="shared" si="1"/>
        <v>0</v>
      </c>
      <c r="O677" s="135"/>
      <c r="P677" s="139"/>
      <c r="Q677" s="139"/>
      <c r="R677" s="139">
        <v>77.25</v>
      </c>
      <c r="S677" s="139">
        <v>2.0</v>
      </c>
      <c r="T677" s="139">
        <v>28.0</v>
      </c>
      <c r="U677" s="139">
        <v>32.5</v>
      </c>
      <c r="V677" s="139">
        <v>3.0</v>
      </c>
      <c r="W677" s="139">
        <v>10.6</v>
      </c>
      <c r="X677" s="139"/>
      <c r="Y677" s="130">
        <f t="shared" si="2"/>
        <v>153.35</v>
      </c>
      <c r="Z677" s="130">
        <f t="shared" si="3"/>
        <v>272.35</v>
      </c>
      <c r="AA677" s="135"/>
      <c r="AB677" s="139"/>
      <c r="AC677" s="139"/>
      <c r="AD677" s="139"/>
      <c r="AE677" s="139">
        <v>0.0</v>
      </c>
      <c r="AF677" s="139"/>
      <c r="AG677" s="141">
        <v>0.0</v>
      </c>
      <c r="AH677" s="130" t="str">
        <f t="shared" si="4"/>
        <v/>
      </c>
      <c r="AI677" s="135"/>
      <c r="AJ677" s="139"/>
      <c r="AK677" s="139"/>
      <c r="AL677" s="139"/>
      <c r="AM677" s="139">
        <v>71.1</v>
      </c>
      <c r="AN677" s="139">
        <v>3.0</v>
      </c>
      <c r="AO677" s="139"/>
      <c r="AP677" s="139"/>
      <c r="AQ677" s="139"/>
      <c r="AR677" s="139"/>
      <c r="AS677" s="130">
        <f t="shared" si="5"/>
        <v>74.1</v>
      </c>
      <c r="AT677" s="130">
        <f t="shared" si="6"/>
        <v>74.1</v>
      </c>
    </row>
    <row r="678" ht="15.75" customHeight="1">
      <c r="A678" s="136" t="s">
        <v>166</v>
      </c>
      <c r="B678" s="137" t="s">
        <v>57</v>
      </c>
      <c r="C678" s="138">
        <v>6544337.0</v>
      </c>
      <c r="D678" s="137" t="s">
        <v>154</v>
      </c>
      <c r="E678" s="137" t="s">
        <v>58</v>
      </c>
      <c r="F678" s="137"/>
      <c r="G678" s="139">
        <v>135.0</v>
      </c>
      <c r="H678" s="139"/>
      <c r="I678" s="139"/>
      <c r="J678" s="139">
        <v>76610.0</v>
      </c>
      <c r="K678" s="139">
        <v>4596.6</v>
      </c>
      <c r="L678" s="140">
        <v>0.07</v>
      </c>
      <c r="M678" s="139">
        <v>50.0</v>
      </c>
      <c r="N678" s="130">
        <f t="shared" si="1"/>
        <v>4646.6</v>
      </c>
      <c r="O678" s="135"/>
      <c r="P678" s="139">
        <v>225.0</v>
      </c>
      <c r="Q678" s="139"/>
      <c r="R678" s="139">
        <v>77.25</v>
      </c>
      <c r="S678" s="139"/>
      <c r="T678" s="139">
        <v>28.0</v>
      </c>
      <c r="U678" s="139">
        <v>32.5</v>
      </c>
      <c r="V678" s="139">
        <v>3.0</v>
      </c>
      <c r="W678" s="139">
        <v>10.6</v>
      </c>
      <c r="X678" s="139"/>
      <c r="Y678" s="130">
        <f t="shared" si="2"/>
        <v>376.35</v>
      </c>
      <c r="Z678" s="130">
        <f t="shared" si="3"/>
        <v>5157.95</v>
      </c>
      <c r="AA678" s="135"/>
      <c r="AB678" s="139"/>
      <c r="AC678" s="139"/>
      <c r="AD678" s="139"/>
      <c r="AE678" s="139">
        <v>0.0</v>
      </c>
      <c r="AF678" s="139"/>
      <c r="AG678" s="141">
        <v>0.0</v>
      </c>
      <c r="AH678" s="130" t="str">
        <f t="shared" si="4"/>
        <v/>
      </c>
      <c r="AI678" s="135"/>
      <c r="AJ678" s="139"/>
      <c r="AK678" s="139">
        <v>132.75</v>
      </c>
      <c r="AL678" s="139">
        <v>225.0</v>
      </c>
      <c r="AM678" s="139">
        <v>71.1</v>
      </c>
      <c r="AN678" s="139">
        <v>3.0</v>
      </c>
      <c r="AO678" s="139"/>
      <c r="AP678" s="139"/>
      <c r="AQ678" s="139"/>
      <c r="AR678" s="139"/>
      <c r="AS678" s="130">
        <f t="shared" si="5"/>
        <v>431.85</v>
      </c>
      <c r="AT678" s="130">
        <f t="shared" si="6"/>
        <v>431.85</v>
      </c>
    </row>
    <row r="679" ht="15.75" customHeight="1">
      <c r="A679" s="136" t="s">
        <v>166</v>
      </c>
      <c r="B679" s="137" t="s">
        <v>57</v>
      </c>
      <c r="C679" s="138">
        <v>6694685.0</v>
      </c>
      <c r="D679" s="137" t="s">
        <v>168</v>
      </c>
      <c r="E679" s="137" t="s">
        <v>58</v>
      </c>
      <c r="F679" s="137"/>
      <c r="G679" s="139">
        <v>85.0</v>
      </c>
      <c r="H679" s="139"/>
      <c r="I679" s="139"/>
      <c r="J679" s="139">
        <v>98468.6</v>
      </c>
      <c r="K679" s="139">
        <v>5908.12</v>
      </c>
      <c r="L679" s="140">
        <v>0.065</v>
      </c>
      <c r="M679" s="139">
        <v>25.0</v>
      </c>
      <c r="N679" s="130">
        <f t="shared" si="1"/>
        <v>5933.12</v>
      </c>
      <c r="O679" s="135"/>
      <c r="P679" s="139">
        <v>225.0</v>
      </c>
      <c r="Q679" s="139"/>
      <c r="R679" s="139">
        <v>77.25</v>
      </c>
      <c r="S679" s="139"/>
      <c r="T679" s="139">
        <v>28.0</v>
      </c>
      <c r="U679" s="139">
        <v>32.5</v>
      </c>
      <c r="V679" s="139">
        <v>3.0</v>
      </c>
      <c r="W679" s="139">
        <v>10.6</v>
      </c>
      <c r="X679" s="139"/>
      <c r="Y679" s="130">
        <f t="shared" si="2"/>
        <v>376.35</v>
      </c>
      <c r="Z679" s="130">
        <f t="shared" si="3"/>
        <v>6394.47</v>
      </c>
      <c r="AA679" s="135"/>
      <c r="AB679" s="139"/>
      <c r="AC679" s="139"/>
      <c r="AD679" s="139"/>
      <c r="AE679" s="139">
        <v>0.0</v>
      </c>
      <c r="AF679" s="139"/>
      <c r="AG679" s="141">
        <v>0.0</v>
      </c>
      <c r="AH679" s="130" t="str">
        <f t="shared" si="4"/>
        <v/>
      </c>
      <c r="AI679" s="135"/>
      <c r="AJ679" s="139"/>
      <c r="AK679" s="139">
        <v>103.65</v>
      </c>
      <c r="AL679" s="139">
        <v>225.0</v>
      </c>
      <c r="AM679" s="139">
        <v>61.1</v>
      </c>
      <c r="AN679" s="139">
        <v>3.0</v>
      </c>
      <c r="AO679" s="139"/>
      <c r="AP679" s="139"/>
      <c r="AQ679" s="139"/>
      <c r="AR679" s="139"/>
      <c r="AS679" s="130">
        <f t="shared" si="5"/>
        <v>392.75</v>
      </c>
      <c r="AT679" s="130">
        <f t="shared" si="6"/>
        <v>392.75</v>
      </c>
    </row>
    <row r="680" ht="15.75" customHeight="1">
      <c r="A680" s="136" t="s">
        <v>166</v>
      </c>
      <c r="B680" s="137" t="s">
        <v>57</v>
      </c>
      <c r="C680" s="138">
        <v>6717733.0</v>
      </c>
      <c r="D680" s="137" t="s">
        <v>169</v>
      </c>
      <c r="E680" s="137" t="s">
        <v>58</v>
      </c>
      <c r="F680" s="137"/>
      <c r="G680" s="139">
        <v>62.5</v>
      </c>
      <c r="H680" s="139"/>
      <c r="I680" s="139"/>
      <c r="J680" s="139">
        <v>42408.0</v>
      </c>
      <c r="K680" s="139">
        <v>2544.48</v>
      </c>
      <c r="L680" s="140">
        <v>0.075</v>
      </c>
      <c r="M680" s="139">
        <v>75.0</v>
      </c>
      <c r="N680" s="130">
        <f t="shared" si="1"/>
        <v>2619.48</v>
      </c>
      <c r="O680" s="135"/>
      <c r="P680" s="139">
        <v>225.0</v>
      </c>
      <c r="Q680" s="139"/>
      <c r="R680" s="139">
        <v>77.25</v>
      </c>
      <c r="S680" s="139">
        <v>2.0</v>
      </c>
      <c r="T680" s="139">
        <v>28.0</v>
      </c>
      <c r="U680" s="139">
        <v>32.5</v>
      </c>
      <c r="V680" s="139">
        <v>3.0</v>
      </c>
      <c r="W680" s="139">
        <v>10.6</v>
      </c>
      <c r="X680" s="139"/>
      <c r="Y680" s="130">
        <f t="shared" si="2"/>
        <v>378.35</v>
      </c>
      <c r="Z680" s="130">
        <f t="shared" si="3"/>
        <v>3060.33</v>
      </c>
      <c r="AA680" s="135"/>
      <c r="AB680" s="139"/>
      <c r="AC680" s="139">
        <v>41619.0</v>
      </c>
      <c r="AD680" s="139"/>
      <c r="AE680" s="139">
        <v>0.0</v>
      </c>
      <c r="AF680" s="139">
        <v>2572.14</v>
      </c>
      <c r="AG680" s="141">
        <v>0.0</v>
      </c>
      <c r="AH680" s="130">
        <f t="shared" si="4"/>
        <v>2572.14</v>
      </c>
      <c r="AI680" s="135"/>
      <c r="AJ680" s="139">
        <v>4.75</v>
      </c>
      <c r="AK680" s="139">
        <v>95.0</v>
      </c>
      <c r="AL680" s="139">
        <v>225.0</v>
      </c>
      <c r="AM680" s="139">
        <v>71.1</v>
      </c>
      <c r="AN680" s="139">
        <v>3.0</v>
      </c>
      <c r="AO680" s="139"/>
      <c r="AP680" s="139"/>
      <c r="AQ680" s="139"/>
      <c r="AR680" s="139"/>
      <c r="AS680" s="130">
        <f t="shared" si="5"/>
        <v>398.85</v>
      </c>
      <c r="AT680" s="130">
        <f t="shared" si="6"/>
        <v>2970.99</v>
      </c>
    </row>
    <row r="681" ht="15.75" customHeight="1">
      <c r="A681" s="136" t="s">
        <v>166</v>
      </c>
      <c r="B681" s="137" t="s">
        <v>57</v>
      </c>
      <c r="C681" s="138">
        <v>6721448.0</v>
      </c>
      <c r="D681" s="137" t="s">
        <v>163</v>
      </c>
      <c r="E681" s="137" t="s">
        <v>58</v>
      </c>
      <c r="F681" s="137"/>
      <c r="G681" s="139">
        <v>135.0</v>
      </c>
      <c r="H681" s="139"/>
      <c r="I681" s="139">
        <v>37000.0</v>
      </c>
      <c r="J681" s="139"/>
      <c r="K681" s="139"/>
      <c r="L681" s="140">
        <v>0.0</v>
      </c>
      <c r="M681" s="139"/>
      <c r="N681" s="130">
        <f t="shared" si="1"/>
        <v>0</v>
      </c>
      <c r="O681" s="135"/>
      <c r="P681" s="139"/>
      <c r="Q681" s="139"/>
      <c r="R681" s="139">
        <v>77.25</v>
      </c>
      <c r="S681" s="139">
        <v>2.0</v>
      </c>
      <c r="T681" s="139"/>
      <c r="U681" s="139"/>
      <c r="V681" s="139">
        <v>3.0</v>
      </c>
      <c r="W681" s="139">
        <v>10.6</v>
      </c>
      <c r="X681" s="139">
        <v>7.35</v>
      </c>
      <c r="Y681" s="130">
        <f t="shared" si="2"/>
        <v>100.2</v>
      </c>
      <c r="Z681" s="130">
        <f t="shared" si="3"/>
        <v>235.2</v>
      </c>
      <c r="AA681" s="135"/>
      <c r="AB681" s="139"/>
      <c r="AC681" s="139"/>
      <c r="AD681" s="139"/>
      <c r="AE681" s="139">
        <v>0.0</v>
      </c>
      <c r="AF681" s="139"/>
      <c r="AG681" s="141">
        <v>0.0</v>
      </c>
      <c r="AH681" s="130" t="str">
        <f t="shared" si="4"/>
        <v/>
      </c>
      <c r="AI681" s="135"/>
      <c r="AJ681" s="139">
        <v>4.75</v>
      </c>
      <c r="AK681" s="139">
        <v>74.0</v>
      </c>
      <c r="AL681" s="139"/>
      <c r="AM681" s="139">
        <v>6.1</v>
      </c>
      <c r="AN681" s="139">
        <v>3.0</v>
      </c>
      <c r="AO681" s="139"/>
      <c r="AP681" s="139"/>
      <c r="AQ681" s="139"/>
      <c r="AR681" s="139"/>
      <c r="AS681" s="130">
        <f t="shared" si="5"/>
        <v>87.85</v>
      </c>
      <c r="AT681" s="130">
        <f t="shared" si="6"/>
        <v>87.85</v>
      </c>
    </row>
    <row r="682" ht="15.75" customHeight="1">
      <c r="A682" s="136" t="s">
        <v>166</v>
      </c>
      <c r="B682" s="137" t="s">
        <v>57</v>
      </c>
      <c r="C682" s="138">
        <v>6722839.0</v>
      </c>
      <c r="D682" s="137" t="s">
        <v>161</v>
      </c>
      <c r="E682" s="137" t="s">
        <v>58</v>
      </c>
      <c r="F682" s="137"/>
      <c r="G682" s="139">
        <v>135.0</v>
      </c>
      <c r="H682" s="139"/>
      <c r="I682" s="139"/>
      <c r="J682" s="139">
        <v>25652.6</v>
      </c>
      <c r="K682" s="139">
        <v>1539.16</v>
      </c>
      <c r="L682" s="140">
        <v>0.065</v>
      </c>
      <c r="M682" s="139">
        <v>25.0</v>
      </c>
      <c r="N682" s="130">
        <f t="shared" si="1"/>
        <v>1564.16</v>
      </c>
      <c r="O682" s="135"/>
      <c r="P682" s="139">
        <v>225.0</v>
      </c>
      <c r="Q682" s="139"/>
      <c r="R682" s="139">
        <v>85.25</v>
      </c>
      <c r="S682" s="139">
        <v>2.0</v>
      </c>
      <c r="T682" s="139">
        <v>28.0</v>
      </c>
      <c r="U682" s="139">
        <v>32.5</v>
      </c>
      <c r="V682" s="139">
        <v>3.0</v>
      </c>
      <c r="W682" s="139">
        <v>10.6</v>
      </c>
      <c r="X682" s="139"/>
      <c r="Y682" s="130">
        <f t="shared" si="2"/>
        <v>386.35</v>
      </c>
      <c r="Z682" s="130">
        <f t="shared" si="3"/>
        <v>2085.51</v>
      </c>
      <c r="AA682" s="135"/>
      <c r="AB682" s="139"/>
      <c r="AC682" s="139"/>
      <c r="AD682" s="139"/>
      <c r="AE682" s="139">
        <v>0.0</v>
      </c>
      <c r="AF682" s="139"/>
      <c r="AG682" s="141">
        <v>0.0</v>
      </c>
      <c r="AH682" s="130" t="str">
        <f t="shared" si="4"/>
        <v/>
      </c>
      <c r="AI682" s="135"/>
      <c r="AJ682" s="139"/>
      <c r="AK682" s="139">
        <v>107.75</v>
      </c>
      <c r="AL682" s="139">
        <v>225.0</v>
      </c>
      <c r="AM682" s="139">
        <v>71.1</v>
      </c>
      <c r="AN682" s="139">
        <v>3.0</v>
      </c>
      <c r="AO682" s="139"/>
      <c r="AP682" s="139"/>
      <c r="AQ682" s="139"/>
      <c r="AR682" s="139"/>
      <c r="AS682" s="130">
        <f t="shared" si="5"/>
        <v>406.85</v>
      </c>
      <c r="AT682" s="130">
        <f t="shared" si="6"/>
        <v>406.85</v>
      </c>
    </row>
    <row r="683" ht="15.75" customHeight="1">
      <c r="A683" s="136" t="s">
        <v>166</v>
      </c>
      <c r="B683" s="137" t="s">
        <v>57</v>
      </c>
      <c r="C683" s="138">
        <v>6759592.0</v>
      </c>
      <c r="D683" s="137" t="s">
        <v>167</v>
      </c>
      <c r="E683" s="137" t="s">
        <v>58</v>
      </c>
      <c r="F683" s="137"/>
      <c r="G683" s="139">
        <v>85.0</v>
      </c>
      <c r="H683" s="139"/>
      <c r="I683" s="139"/>
      <c r="J683" s="139">
        <v>160303.6</v>
      </c>
      <c r="K683" s="139">
        <v>9618.22</v>
      </c>
      <c r="L683" s="140">
        <v>0.07</v>
      </c>
      <c r="M683" s="139">
        <v>50.0</v>
      </c>
      <c r="N683" s="130">
        <f t="shared" si="1"/>
        <v>9668.22</v>
      </c>
      <c r="O683" s="135"/>
      <c r="P683" s="139">
        <v>225.0</v>
      </c>
      <c r="Q683" s="139"/>
      <c r="R683" s="139">
        <v>85.25</v>
      </c>
      <c r="S683" s="139">
        <v>2.0</v>
      </c>
      <c r="T683" s="139">
        <v>28.0</v>
      </c>
      <c r="U683" s="139">
        <v>32.5</v>
      </c>
      <c r="V683" s="139">
        <v>3.0</v>
      </c>
      <c r="W683" s="139">
        <v>10.6</v>
      </c>
      <c r="X683" s="139"/>
      <c r="Y683" s="130">
        <f t="shared" si="2"/>
        <v>386.35</v>
      </c>
      <c r="Z683" s="130">
        <f t="shared" si="3"/>
        <v>10139.57</v>
      </c>
      <c r="AA683" s="135"/>
      <c r="AB683" s="139"/>
      <c r="AC683" s="139"/>
      <c r="AD683" s="139"/>
      <c r="AE683" s="139">
        <v>0.0</v>
      </c>
      <c r="AF683" s="139"/>
      <c r="AG683" s="141">
        <v>0.0</v>
      </c>
      <c r="AH683" s="130" t="str">
        <f t="shared" si="4"/>
        <v/>
      </c>
      <c r="AI683" s="135"/>
      <c r="AJ683" s="139"/>
      <c r="AK683" s="139"/>
      <c r="AL683" s="139">
        <v>225.0</v>
      </c>
      <c r="AM683" s="139">
        <v>61.1</v>
      </c>
      <c r="AN683" s="139">
        <v>3.0</v>
      </c>
      <c r="AO683" s="139"/>
      <c r="AP683" s="139"/>
      <c r="AQ683" s="139"/>
      <c r="AR683" s="139"/>
      <c r="AS683" s="130">
        <f t="shared" si="5"/>
        <v>289.1</v>
      </c>
      <c r="AT683" s="130">
        <f t="shared" si="6"/>
        <v>289.1</v>
      </c>
    </row>
    <row r="684" ht="15.75" customHeight="1">
      <c r="A684" s="136" t="s">
        <v>166</v>
      </c>
      <c r="B684" s="137" t="s">
        <v>57</v>
      </c>
      <c r="C684" s="138">
        <v>6765109.0</v>
      </c>
      <c r="D684" s="137" t="s">
        <v>161</v>
      </c>
      <c r="E684" s="137" t="s">
        <v>58</v>
      </c>
      <c r="F684" s="137"/>
      <c r="G684" s="139">
        <v>135.0</v>
      </c>
      <c r="H684" s="139"/>
      <c r="I684" s="139"/>
      <c r="J684" s="139">
        <v>30484.0</v>
      </c>
      <c r="K684" s="139">
        <v>1829.04</v>
      </c>
      <c r="L684" s="140">
        <v>0.075</v>
      </c>
      <c r="M684" s="139">
        <v>75.0</v>
      </c>
      <c r="N684" s="130">
        <f t="shared" si="1"/>
        <v>1904.04</v>
      </c>
      <c r="O684" s="135"/>
      <c r="P684" s="139">
        <v>225.0</v>
      </c>
      <c r="Q684" s="139"/>
      <c r="R684" s="139">
        <v>77.25</v>
      </c>
      <c r="S684" s="139">
        <v>2.0</v>
      </c>
      <c r="T684" s="139">
        <v>28.0</v>
      </c>
      <c r="U684" s="139">
        <v>32.5</v>
      </c>
      <c r="V684" s="139">
        <v>3.0</v>
      </c>
      <c r="W684" s="139">
        <v>10.6</v>
      </c>
      <c r="X684" s="139"/>
      <c r="Y684" s="130">
        <f t="shared" si="2"/>
        <v>378.35</v>
      </c>
      <c r="Z684" s="130">
        <f t="shared" si="3"/>
        <v>2417.39</v>
      </c>
      <c r="AA684" s="135"/>
      <c r="AB684" s="139"/>
      <c r="AC684" s="139"/>
      <c r="AD684" s="139"/>
      <c r="AE684" s="139">
        <v>0.0</v>
      </c>
      <c r="AF684" s="139"/>
      <c r="AG684" s="141">
        <v>0.0</v>
      </c>
      <c r="AH684" s="130" t="str">
        <f t="shared" si="4"/>
        <v/>
      </c>
      <c r="AI684" s="135"/>
      <c r="AJ684" s="139"/>
      <c r="AK684" s="139">
        <v>1970.85</v>
      </c>
      <c r="AL684" s="139">
        <v>225.0</v>
      </c>
      <c r="AM684" s="139">
        <v>61.1</v>
      </c>
      <c r="AN684" s="139">
        <v>3.0</v>
      </c>
      <c r="AO684" s="139"/>
      <c r="AP684" s="139"/>
      <c r="AQ684" s="139"/>
      <c r="AR684" s="139"/>
      <c r="AS684" s="130">
        <f t="shared" si="5"/>
        <v>2259.95</v>
      </c>
      <c r="AT684" s="130">
        <f t="shared" si="6"/>
        <v>2259.95</v>
      </c>
    </row>
    <row r="685" ht="15.75" customHeight="1">
      <c r="A685" s="136" t="s">
        <v>166</v>
      </c>
      <c r="B685" s="137" t="s">
        <v>57</v>
      </c>
      <c r="C685" s="138">
        <v>6772842.0</v>
      </c>
      <c r="D685" s="137" t="s">
        <v>170</v>
      </c>
      <c r="E685" s="137" t="s">
        <v>58</v>
      </c>
      <c r="F685" s="137"/>
      <c r="G685" s="139">
        <v>135.0</v>
      </c>
      <c r="H685" s="139"/>
      <c r="I685" s="139">
        <v>21000.0</v>
      </c>
      <c r="J685" s="139">
        <v>49414.0</v>
      </c>
      <c r="K685" s="139">
        <v>2964.84</v>
      </c>
      <c r="L685" s="140">
        <v>0.065</v>
      </c>
      <c r="M685" s="139">
        <v>25.0</v>
      </c>
      <c r="N685" s="130">
        <f t="shared" si="1"/>
        <v>2989.84</v>
      </c>
      <c r="O685" s="135"/>
      <c r="P685" s="139"/>
      <c r="Q685" s="139"/>
      <c r="R685" s="139">
        <v>77.25</v>
      </c>
      <c r="S685" s="139">
        <v>2.0</v>
      </c>
      <c r="T685" s="139"/>
      <c r="U685" s="139"/>
      <c r="V685" s="139">
        <v>3.0</v>
      </c>
      <c r="W685" s="139">
        <v>10.6</v>
      </c>
      <c r="X685" s="139">
        <v>7.35</v>
      </c>
      <c r="Y685" s="130">
        <f t="shared" si="2"/>
        <v>100.2</v>
      </c>
      <c r="Z685" s="130">
        <f t="shared" si="3"/>
        <v>3225.04</v>
      </c>
      <c r="AA685" s="135"/>
      <c r="AB685" s="139"/>
      <c r="AC685" s="139">
        <v>52095.0</v>
      </c>
      <c r="AD685" s="139"/>
      <c r="AE685" s="139">
        <v>0.0</v>
      </c>
      <c r="AF685" s="139">
        <v>3200.7</v>
      </c>
      <c r="AG685" s="141">
        <v>0.0</v>
      </c>
      <c r="AH685" s="130">
        <f t="shared" si="4"/>
        <v>3200.7</v>
      </c>
      <c r="AI685" s="135"/>
      <c r="AJ685" s="139">
        <v>4.75</v>
      </c>
      <c r="AK685" s="139">
        <v>95.0</v>
      </c>
      <c r="AL685" s="139"/>
      <c r="AM685" s="139">
        <v>73.1</v>
      </c>
      <c r="AN685" s="139">
        <v>3.0</v>
      </c>
      <c r="AO685" s="139"/>
      <c r="AP685" s="139"/>
      <c r="AQ685" s="139"/>
      <c r="AR685" s="139"/>
      <c r="AS685" s="130">
        <f t="shared" si="5"/>
        <v>175.85</v>
      </c>
      <c r="AT685" s="130">
        <f t="shared" si="6"/>
        <v>3376.55</v>
      </c>
    </row>
    <row r="686" ht="15.75" customHeight="1">
      <c r="A686" s="136" t="s">
        <v>166</v>
      </c>
      <c r="B686" s="137" t="s">
        <v>57</v>
      </c>
      <c r="C686" s="138">
        <v>6786871.0</v>
      </c>
      <c r="D686" s="137" t="s">
        <v>161</v>
      </c>
      <c r="E686" s="137" t="s">
        <v>58</v>
      </c>
      <c r="F686" s="137"/>
      <c r="G686" s="139">
        <v>135.0</v>
      </c>
      <c r="H686" s="139"/>
      <c r="I686" s="139"/>
      <c r="J686" s="139">
        <v>91514.6</v>
      </c>
      <c r="K686" s="139">
        <v>5490.88</v>
      </c>
      <c r="L686" s="140">
        <v>0.065</v>
      </c>
      <c r="M686" s="139">
        <v>25.0</v>
      </c>
      <c r="N686" s="130">
        <f t="shared" si="1"/>
        <v>5515.88</v>
      </c>
      <c r="O686" s="135"/>
      <c r="P686" s="139"/>
      <c r="Q686" s="139"/>
      <c r="R686" s="139">
        <v>85.25</v>
      </c>
      <c r="S686" s="139"/>
      <c r="T686" s="139"/>
      <c r="U686" s="139"/>
      <c r="V686" s="139">
        <v>3.0</v>
      </c>
      <c r="W686" s="139">
        <v>10.6</v>
      </c>
      <c r="X686" s="139">
        <v>7.35</v>
      </c>
      <c r="Y686" s="130">
        <f t="shared" si="2"/>
        <v>106.2</v>
      </c>
      <c r="Z686" s="130">
        <f t="shared" si="3"/>
        <v>5757.08</v>
      </c>
      <c r="AA686" s="135"/>
      <c r="AB686" s="139"/>
      <c r="AC686" s="139"/>
      <c r="AD686" s="139"/>
      <c r="AE686" s="139">
        <v>0.0</v>
      </c>
      <c r="AF686" s="139"/>
      <c r="AG686" s="141">
        <v>0.0</v>
      </c>
      <c r="AH686" s="130" t="str">
        <f t="shared" si="4"/>
        <v/>
      </c>
      <c r="AI686" s="135"/>
      <c r="AJ686" s="139"/>
      <c r="AK686" s="139">
        <v>5230.63</v>
      </c>
      <c r="AL686" s="139"/>
      <c r="AM686" s="139">
        <v>86.2</v>
      </c>
      <c r="AN686" s="139">
        <v>6.0</v>
      </c>
      <c r="AO686" s="139"/>
      <c r="AP686" s="139"/>
      <c r="AQ686" s="139"/>
      <c r="AR686" s="139"/>
      <c r="AS686" s="130">
        <f t="shared" si="5"/>
        <v>5322.83</v>
      </c>
      <c r="AT686" s="130">
        <f t="shared" si="6"/>
        <v>5322.83</v>
      </c>
    </row>
    <row r="687" ht="15.75" customHeight="1">
      <c r="A687" s="136" t="s">
        <v>166</v>
      </c>
      <c r="B687" s="137" t="s">
        <v>57</v>
      </c>
      <c r="C687" s="138">
        <v>6807290.0</v>
      </c>
      <c r="D687" s="137" t="s">
        <v>161</v>
      </c>
      <c r="E687" s="137" t="s">
        <v>58</v>
      </c>
      <c r="F687" s="137"/>
      <c r="G687" s="139">
        <v>135.0</v>
      </c>
      <c r="H687" s="139"/>
      <c r="I687" s="139"/>
      <c r="J687" s="139">
        <v>48576.81</v>
      </c>
      <c r="K687" s="139">
        <v>2914.61</v>
      </c>
      <c r="L687" s="140">
        <v>0.07</v>
      </c>
      <c r="M687" s="139">
        <v>50.0</v>
      </c>
      <c r="N687" s="130">
        <f t="shared" si="1"/>
        <v>2964.61</v>
      </c>
      <c r="O687" s="135"/>
      <c r="P687" s="139"/>
      <c r="Q687" s="139"/>
      <c r="R687" s="139">
        <v>85.25</v>
      </c>
      <c r="S687" s="139"/>
      <c r="T687" s="139"/>
      <c r="U687" s="139"/>
      <c r="V687" s="139">
        <v>3.0</v>
      </c>
      <c r="W687" s="139">
        <v>10.6</v>
      </c>
      <c r="X687" s="139">
        <v>7.35</v>
      </c>
      <c r="Y687" s="130">
        <f t="shared" si="2"/>
        <v>106.2</v>
      </c>
      <c r="Z687" s="130">
        <f t="shared" si="3"/>
        <v>3205.81</v>
      </c>
      <c r="AA687" s="135"/>
      <c r="AB687" s="139"/>
      <c r="AC687" s="139"/>
      <c r="AD687" s="139"/>
      <c r="AE687" s="139">
        <v>0.0</v>
      </c>
      <c r="AF687" s="139"/>
      <c r="AG687" s="141">
        <v>0.0</v>
      </c>
      <c r="AH687" s="130" t="str">
        <f t="shared" si="4"/>
        <v/>
      </c>
      <c r="AI687" s="135"/>
      <c r="AJ687" s="139"/>
      <c r="AK687" s="139">
        <v>2896.26</v>
      </c>
      <c r="AL687" s="139">
        <v>225.0</v>
      </c>
      <c r="AM687" s="139">
        <v>1.6</v>
      </c>
      <c r="AN687" s="139">
        <v>3.0</v>
      </c>
      <c r="AO687" s="139"/>
      <c r="AP687" s="139"/>
      <c r="AQ687" s="139"/>
      <c r="AR687" s="139"/>
      <c r="AS687" s="130">
        <f t="shared" si="5"/>
        <v>3125.86</v>
      </c>
      <c r="AT687" s="130">
        <f t="shared" si="6"/>
        <v>3125.86</v>
      </c>
    </row>
    <row r="688" ht="15.75" customHeight="1">
      <c r="A688" s="136" t="s">
        <v>166</v>
      </c>
      <c r="B688" s="137" t="s">
        <v>57</v>
      </c>
      <c r="C688" s="138">
        <v>6808114.0</v>
      </c>
      <c r="D688" s="137" t="s">
        <v>169</v>
      </c>
      <c r="E688" s="137" t="s">
        <v>58</v>
      </c>
      <c r="F688" s="137"/>
      <c r="G688" s="139">
        <v>85.0</v>
      </c>
      <c r="H688" s="139"/>
      <c r="I688" s="139"/>
      <c r="J688" s="139">
        <v>59086.6</v>
      </c>
      <c r="K688" s="139">
        <v>3545.2</v>
      </c>
      <c r="L688" s="140">
        <v>0.07</v>
      </c>
      <c r="M688" s="139">
        <v>50.0</v>
      </c>
      <c r="N688" s="130">
        <f t="shared" si="1"/>
        <v>3595.2</v>
      </c>
      <c r="O688" s="135"/>
      <c r="P688" s="139">
        <v>225.0</v>
      </c>
      <c r="Q688" s="139"/>
      <c r="R688" s="139">
        <v>85.25</v>
      </c>
      <c r="S688" s="139"/>
      <c r="T688" s="139">
        <v>28.0</v>
      </c>
      <c r="U688" s="139">
        <v>32.5</v>
      </c>
      <c r="V688" s="139">
        <v>3.0</v>
      </c>
      <c r="W688" s="139">
        <v>10.6</v>
      </c>
      <c r="X688" s="139"/>
      <c r="Y688" s="130">
        <f t="shared" si="2"/>
        <v>384.35</v>
      </c>
      <c r="Z688" s="130">
        <f t="shared" si="3"/>
        <v>4064.55</v>
      </c>
      <c r="AA688" s="135"/>
      <c r="AB688" s="139"/>
      <c r="AC688" s="139"/>
      <c r="AD688" s="139"/>
      <c r="AE688" s="139">
        <v>0.0</v>
      </c>
      <c r="AF688" s="139"/>
      <c r="AG688" s="141">
        <v>0.0</v>
      </c>
      <c r="AH688" s="130" t="str">
        <f t="shared" si="4"/>
        <v/>
      </c>
      <c r="AI688" s="135"/>
      <c r="AJ688" s="139"/>
      <c r="AK688" s="139">
        <v>137.73</v>
      </c>
      <c r="AL688" s="139">
        <v>225.0</v>
      </c>
      <c r="AM688" s="139">
        <v>71.1</v>
      </c>
      <c r="AN688" s="139">
        <v>3.0</v>
      </c>
      <c r="AO688" s="139"/>
      <c r="AP688" s="139"/>
      <c r="AQ688" s="139"/>
      <c r="AR688" s="139"/>
      <c r="AS688" s="130">
        <f t="shared" si="5"/>
        <v>436.83</v>
      </c>
      <c r="AT688" s="130">
        <f t="shared" si="6"/>
        <v>436.83</v>
      </c>
    </row>
    <row r="689" ht="15.75" customHeight="1">
      <c r="A689" s="136" t="s">
        <v>166</v>
      </c>
      <c r="B689" s="137" t="s">
        <v>57</v>
      </c>
      <c r="C689" s="138">
        <v>6816078.0</v>
      </c>
      <c r="D689" s="137" t="s">
        <v>168</v>
      </c>
      <c r="E689" s="137" t="s">
        <v>58</v>
      </c>
      <c r="F689" s="137"/>
      <c r="G689" s="139">
        <v>135.0</v>
      </c>
      <c r="H689" s="139"/>
      <c r="I689" s="139"/>
      <c r="J689" s="139">
        <v>22300.0</v>
      </c>
      <c r="K689" s="139">
        <v>1338.0</v>
      </c>
      <c r="L689" s="140">
        <v>0.07</v>
      </c>
      <c r="M689" s="139">
        <v>50.0</v>
      </c>
      <c r="N689" s="130">
        <f t="shared" si="1"/>
        <v>1388</v>
      </c>
      <c r="O689" s="135"/>
      <c r="P689" s="139">
        <v>225.0</v>
      </c>
      <c r="Q689" s="139"/>
      <c r="R689" s="139">
        <v>85.25</v>
      </c>
      <c r="S689" s="139"/>
      <c r="T689" s="139">
        <v>28.0</v>
      </c>
      <c r="U689" s="139">
        <v>22.5</v>
      </c>
      <c r="V689" s="139">
        <v>3.0</v>
      </c>
      <c r="W689" s="139">
        <v>10.6</v>
      </c>
      <c r="X689" s="139"/>
      <c r="Y689" s="130">
        <f t="shared" si="2"/>
        <v>374.35</v>
      </c>
      <c r="Z689" s="130">
        <f t="shared" si="3"/>
        <v>1897.35</v>
      </c>
      <c r="AA689" s="135"/>
      <c r="AB689" s="139"/>
      <c r="AC689" s="139"/>
      <c r="AD689" s="139"/>
      <c r="AE689" s="139">
        <v>0.0</v>
      </c>
      <c r="AF689" s="139"/>
      <c r="AG689" s="141">
        <v>0.0</v>
      </c>
      <c r="AH689" s="130" t="str">
        <f t="shared" si="4"/>
        <v/>
      </c>
      <c r="AI689" s="135"/>
      <c r="AJ689" s="139"/>
      <c r="AK689" s="139">
        <v>1425.75</v>
      </c>
      <c r="AL689" s="139">
        <v>225.0</v>
      </c>
      <c r="AM689" s="139">
        <v>61.1</v>
      </c>
      <c r="AN689" s="139">
        <v>3.0</v>
      </c>
      <c r="AO689" s="139"/>
      <c r="AP689" s="139"/>
      <c r="AQ689" s="139"/>
      <c r="AR689" s="139"/>
      <c r="AS689" s="130">
        <f t="shared" si="5"/>
        <v>1714.85</v>
      </c>
      <c r="AT689" s="130">
        <f t="shared" si="6"/>
        <v>1714.85</v>
      </c>
    </row>
    <row r="690" ht="15.75" customHeight="1">
      <c r="A690" s="136" t="s">
        <v>166</v>
      </c>
      <c r="B690" s="137" t="s">
        <v>57</v>
      </c>
      <c r="C690" s="138">
        <v>6863168.0</v>
      </c>
      <c r="D690" s="137" t="s">
        <v>161</v>
      </c>
      <c r="E690" s="137" t="s">
        <v>58</v>
      </c>
      <c r="F690" s="137"/>
      <c r="G690" s="139">
        <v>135.0</v>
      </c>
      <c r="H690" s="139"/>
      <c r="I690" s="139"/>
      <c r="J690" s="139">
        <v>31901.6</v>
      </c>
      <c r="K690" s="139">
        <v>1914.1</v>
      </c>
      <c r="L690" s="140">
        <v>0.07</v>
      </c>
      <c r="M690" s="139">
        <v>50.0</v>
      </c>
      <c r="N690" s="130">
        <f t="shared" si="1"/>
        <v>1964.1</v>
      </c>
      <c r="O690" s="135"/>
      <c r="P690" s="139"/>
      <c r="Q690" s="139"/>
      <c r="R690" s="139">
        <v>85.25</v>
      </c>
      <c r="S690" s="139">
        <v>2.0</v>
      </c>
      <c r="T690" s="139">
        <v>28.0</v>
      </c>
      <c r="U690" s="139">
        <v>87.75</v>
      </c>
      <c r="V690" s="139">
        <v>3.0</v>
      </c>
      <c r="W690" s="139">
        <v>10.6</v>
      </c>
      <c r="X690" s="139"/>
      <c r="Y690" s="130">
        <f t="shared" si="2"/>
        <v>216.6</v>
      </c>
      <c r="Z690" s="130">
        <f t="shared" si="3"/>
        <v>2315.7</v>
      </c>
      <c r="AA690" s="135"/>
      <c r="AB690" s="139"/>
      <c r="AC690" s="139"/>
      <c r="AD690" s="139"/>
      <c r="AE690" s="139">
        <v>0.0</v>
      </c>
      <c r="AF690" s="139"/>
      <c r="AG690" s="141">
        <v>0.0</v>
      </c>
      <c r="AH690" s="130" t="str">
        <f t="shared" si="4"/>
        <v/>
      </c>
      <c r="AI690" s="135"/>
      <c r="AJ690" s="139"/>
      <c r="AK690" s="139">
        <v>87.75</v>
      </c>
      <c r="AL690" s="139"/>
      <c r="AM690" s="139">
        <v>97.85</v>
      </c>
      <c r="AN690" s="139">
        <v>3.0</v>
      </c>
      <c r="AO690" s="139"/>
      <c r="AP690" s="139"/>
      <c r="AQ690" s="139"/>
      <c r="AR690" s="139"/>
      <c r="AS690" s="130">
        <f t="shared" si="5"/>
        <v>188.6</v>
      </c>
      <c r="AT690" s="130">
        <f t="shared" si="6"/>
        <v>188.6</v>
      </c>
    </row>
    <row r="691" ht="15.75" customHeight="1">
      <c r="A691" s="136" t="s">
        <v>166</v>
      </c>
      <c r="B691" s="137" t="s">
        <v>57</v>
      </c>
      <c r="C691" s="138">
        <v>6908414.0</v>
      </c>
      <c r="D691" s="137" t="s">
        <v>170</v>
      </c>
      <c r="E691" s="137" t="s">
        <v>58</v>
      </c>
      <c r="F691" s="137"/>
      <c r="G691" s="139">
        <v>135.0</v>
      </c>
      <c r="H691" s="139"/>
      <c r="I691" s="139"/>
      <c r="J691" s="139">
        <v>39797.84</v>
      </c>
      <c r="K691" s="139">
        <v>2387.87</v>
      </c>
      <c r="L691" s="140">
        <v>0.07</v>
      </c>
      <c r="M691" s="139">
        <v>50.0</v>
      </c>
      <c r="N691" s="130">
        <f t="shared" si="1"/>
        <v>2437.87</v>
      </c>
      <c r="O691" s="135"/>
      <c r="P691" s="139"/>
      <c r="Q691" s="139"/>
      <c r="R691" s="139">
        <v>77.25</v>
      </c>
      <c r="S691" s="139">
        <v>2.0</v>
      </c>
      <c r="T691" s="139">
        <v>28.0</v>
      </c>
      <c r="U691" s="139">
        <v>32.5</v>
      </c>
      <c r="V691" s="139">
        <v>3.0</v>
      </c>
      <c r="W691" s="139">
        <v>10.6</v>
      </c>
      <c r="X691" s="139"/>
      <c r="Y691" s="130">
        <f t="shared" si="2"/>
        <v>153.35</v>
      </c>
      <c r="Z691" s="130">
        <f t="shared" si="3"/>
        <v>2726.22</v>
      </c>
      <c r="AA691" s="135"/>
      <c r="AB691" s="139"/>
      <c r="AC691" s="139"/>
      <c r="AD691" s="139"/>
      <c r="AE691" s="139">
        <v>0.0</v>
      </c>
      <c r="AF691" s="139"/>
      <c r="AG691" s="141">
        <v>0.0</v>
      </c>
      <c r="AH691" s="130" t="str">
        <f t="shared" si="4"/>
        <v/>
      </c>
      <c r="AI691" s="135"/>
      <c r="AJ691" s="139"/>
      <c r="AK691" s="139">
        <v>74.85</v>
      </c>
      <c r="AL691" s="139"/>
      <c r="AM691" s="139">
        <v>71.85</v>
      </c>
      <c r="AN691" s="139">
        <v>3.0</v>
      </c>
      <c r="AO691" s="139"/>
      <c r="AP691" s="139"/>
      <c r="AQ691" s="139"/>
      <c r="AR691" s="139"/>
      <c r="AS691" s="130">
        <f t="shared" si="5"/>
        <v>149.7</v>
      </c>
      <c r="AT691" s="130">
        <f t="shared" si="6"/>
        <v>149.7</v>
      </c>
    </row>
    <row r="692" ht="15.75" customHeight="1">
      <c r="A692" s="136" t="s">
        <v>166</v>
      </c>
      <c r="B692" s="137" t="s">
        <v>57</v>
      </c>
      <c r="C692" s="138">
        <v>6912703.0</v>
      </c>
      <c r="D692" s="137" t="s">
        <v>171</v>
      </c>
      <c r="E692" s="137" t="s">
        <v>58</v>
      </c>
      <c r="F692" s="137"/>
      <c r="G692" s="139">
        <v>135.0</v>
      </c>
      <c r="H692" s="139"/>
      <c r="I692" s="139"/>
      <c r="J692" s="139">
        <v>39435.27</v>
      </c>
      <c r="K692" s="139">
        <v>2366.12</v>
      </c>
      <c r="L692" s="140">
        <v>0.07</v>
      </c>
      <c r="M692" s="139">
        <v>50.0</v>
      </c>
      <c r="N692" s="130">
        <f t="shared" si="1"/>
        <v>2416.12</v>
      </c>
      <c r="O692" s="135"/>
      <c r="P692" s="139">
        <v>225.0</v>
      </c>
      <c r="Q692" s="139"/>
      <c r="R692" s="139">
        <v>85.25</v>
      </c>
      <c r="S692" s="139">
        <v>2.0</v>
      </c>
      <c r="T692" s="139">
        <v>28.0</v>
      </c>
      <c r="U692" s="139">
        <v>32.5</v>
      </c>
      <c r="V692" s="139">
        <v>3.0</v>
      </c>
      <c r="W692" s="139">
        <v>10.6</v>
      </c>
      <c r="X692" s="139"/>
      <c r="Y692" s="130">
        <f t="shared" si="2"/>
        <v>386.35</v>
      </c>
      <c r="Z692" s="130">
        <f t="shared" si="3"/>
        <v>2937.47</v>
      </c>
      <c r="AA692" s="135"/>
      <c r="AB692" s="139"/>
      <c r="AC692" s="139"/>
      <c r="AD692" s="139"/>
      <c r="AE692" s="139">
        <v>0.0</v>
      </c>
      <c r="AF692" s="139"/>
      <c r="AG692" s="141">
        <v>0.0</v>
      </c>
      <c r="AH692" s="130" t="str">
        <f t="shared" si="4"/>
        <v/>
      </c>
      <c r="AI692" s="135"/>
      <c r="AJ692" s="139"/>
      <c r="AK692" s="139">
        <v>2404.93</v>
      </c>
      <c r="AL692" s="139">
        <v>225.0</v>
      </c>
      <c r="AM692" s="139">
        <v>71.1</v>
      </c>
      <c r="AN692" s="139">
        <v>3.0</v>
      </c>
      <c r="AO692" s="139"/>
      <c r="AP692" s="139"/>
      <c r="AQ692" s="139"/>
      <c r="AR692" s="139"/>
      <c r="AS692" s="130">
        <f t="shared" si="5"/>
        <v>2704.03</v>
      </c>
      <c r="AT692" s="130">
        <f t="shared" si="6"/>
        <v>2704.03</v>
      </c>
    </row>
    <row r="693" ht="15.75" customHeight="1">
      <c r="A693" s="136" t="s">
        <v>166</v>
      </c>
      <c r="B693" s="137" t="s">
        <v>57</v>
      </c>
      <c r="C693" s="138">
        <v>6920761.0</v>
      </c>
      <c r="D693" s="137" t="s">
        <v>161</v>
      </c>
      <c r="E693" s="137" t="s">
        <v>58</v>
      </c>
      <c r="F693" s="137"/>
      <c r="G693" s="139">
        <v>62.5</v>
      </c>
      <c r="H693" s="139"/>
      <c r="I693" s="139"/>
      <c r="J693" s="139">
        <v>47271.0</v>
      </c>
      <c r="K693" s="139">
        <v>2836.26</v>
      </c>
      <c r="L693" s="140">
        <v>0.07</v>
      </c>
      <c r="M693" s="139">
        <v>50.0</v>
      </c>
      <c r="N693" s="130">
        <f t="shared" si="1"/>
        <v>2886.26</v>
      </c>
      <c r="O693" s="135"/>
      <c r="P693" s="139">
        <v>225.0</v>
      </c>
      <c r="Q693" s="139"/>
      <c r="R693" s="139">
        <v>77.25</v>
      </c>
      <c r="S693" s="139">
        <v>2.0</v>
      </c>
      <c r="T693" s="139">
        <v>28.0</v>
      </c>
      <c r="U693" s="139">
        <v>32.5</v>
      </c>
      <c r="V693" s="139">
        <v>3.0</v>
      </c>
      <c r="W693" s="139">
        <v>10.6</v>
      </c>
      <c r="X693" s="139"/>
      <c r="Y693" s="130">
        <f t="shared" si="2"/>
        <v>378.35</v>
      </c>
      <c r="Z693" s="130">
        <f t="shared" si="3"/>
        <v>3327.11</v>
      </c>
      <c r="AA693" s="135"/>
      <c r="AB693" s="139"/>
      <c r="AC693" s="139"/>
      <c r="AD693" s="139"/>
      <c r="AE693" s="139">
        <v>0.0</v>
      </c>
      <c r="AF693" s="139"/>
      <c r="AG693" s="141">
        <v>0.0</v>
      </c>
      <c r="AH693" s="130" t="str">
        <f t="shared" si="4"/>
        <v/>
      </c>
      <c r="AI693" s="135"/>
      <c r="AJ693" s="139"/>
      <c r="AK693" s="139">
        <v>2595.57</v>
      </c>
      <c r="AL693" s="139">
        <v>225.0</v>
      </c>
      <c r="AM693" s="139">
        <v>71.1</v>
      </c>
      <c r="AN693" s="139">
        <v>3.0</v>
      </c>
      <c r="AO693" s="139"/>
      <c r="AP693" s="139"/>
      <c r="AQ693" s="139"/>
      <c r="AR693" s="139"/>
      <c r="AS693" s="130">
        <f t="shared" si="5"/>
        <v>2894.67</v>
      </c>
      <c r="AT693" s="130">
        <f t="shared" si="6"/>
        <v>2894.67</v>
      </c>
    </row>
    <row r="694" ht="15.75" customHeight="1">
      <c r="A694" s="136" t="s">
        <v>166</v>
      </c>
      <c r="B694" s="137" t="s">
        <v>57</v>
      </c>
      <c r="C694" s="138">
        <v>6930787.0</v>
      </c>
      <c r="D694" s="137" t="s">
        <v>169</v>
      </c>
      <c r="E694" s="137" t="s">
        <v>58</v>
      </c>
      <c r="F694" s="137"/>
      <c r="G694" s="139">
        <v>135.0</v>
      </c>
      <c r="H694" s="139"/>
      <c r="I694" s="139"/>
      <c r="J694" s="139">
        <v>116899.0</v>
      </c>
      <c r="K694" s="139">
        <v>7013.94</v>
      </c>
      <c r="L694" s="140">
        <v>0.07</v>
      </c>
      <c r="M694" s="139">
        <v>50.0</v>
      </c>
      <c r="N694" s="130">
        <f t="shared" si="1"/>
        <v>7063.94</v>
      </c>
      <c r="O694" s="135"/>
      <c r="P694" s="139"/>
      <c r="Q694" s="139"/>
      <c r="R694" s="139">
        <v>77.25</v>
      </c>
      <c r="S694" s="139">
        <v>2.0</v>
      </c>
      <c r="T694" s="139">
        <v>28.0</v>
      </c>
      <c r="U694" s="139">
        <v>251.0</v>
      </c>
      <c r="V694" s="139">
        <v>3.0</v>
      </c>
      <c r="W694" s="139">
        <v>10.6</v>
      </c>
      <c r="X694" s="139"/>
      <c r="Y694" s="130">
        <f t="shared" si="2"/>
        <v>371.85</v>
      </c>
      <c r="Z694" s="130">
        <f t="shared" si="3"/>
        <v>7570.79</v>
      </c>
      <c r="AA694" s="135"/>
      <c r="AB694" s="139"/>
      <c r="AC694" s="139"/>
      <c r="AD694" s="139"/>
      <c r="AE694" s="139">
        <v>0.0</v>
      </c>
      <c r="AF694" s="139"/>
      <c r="AG694" s="141">
        <v>0.0</v>
      </c>
      <c r="AH694" s="130" t="str">
        <f t="shared" si="4"/>
        <v/>
      </c>
      <c r="AI694" s="135"/>
      <c r="AJ694" s="139"/>
      <c r="AK694" s="139">
        <v>7089.75</v>
      </c>
      <c r="AL694" s="139"/>
      <c r="AM694" s="139">
        <v>129.2</v>
      </c>
      <c r="AN694" s="139">
        <v>3.0</v>
      </c>
      <c r="AO694" s="139"/>
      <c r="AP694" s="139"/>
      <c r="AQ694" s="139"/>
      <c r="AR694" s="139"/>
      <c r="AS694" s="130">
        <f t="shared" si="5"/>
        <v>7221.95</v>
      </c>
      <c r="AT694" s="130">
        <f t="shared" si="6"/>
        <v>7221.95</v>
      </c>
    </row>
    <row r="695" ht="15.75" customHeight="1">
      <c r="A695" s="136" t="s">
        <v>166</v>
      </c>
      <c r="B695" s="137" t="s">
        <v>57</v>
      </c>
      <c r="C695" s="138">
        <v>6939715.0</v>
      </c>
      <c r="D695" s="137" t="s">
        <v>164</v>
      </c>
      <c r="E695" s="137" t="s">
        <v>59</v>
      </c>
      <c r="F695" s="137"/>
      <c r="G695" s="139">
        <v>135.0</v>
      </c>
      <c r="H695" s="139"/>
      <c r="I695" s="139"/>
      <c r="J695" s="139">
        <v>20276.0</v>
      </c>
      <c r="K695" s="139">
        <v>1216.56</v>
      </c>
      <c r="L695" s="140">
        <v>0.065</v>
      </c>
      <c r="M695" s="139">
        <v>25.0</v>
      </c>
      <c r="N695" s="130">
        <f t="shared" si="1"/>
        <v>1241.56</v>
      </c>
      <c r="O695" s="135"/>
      <c r="P695" s="139">
        <v>225.0</v>
      </c>
      <c r="Q695" s="139"/>
      <c r="R695" s="139">
        <v>85.25</v>
      </c>
      <c r="S695" s="139">
        <v>2.0</v>
      </c>
      <c r="T695" s="139">
        <v>28.0</v>
      </c>
      <c r="U695" s="139">
        <v>32.5</v>
      </c>
      <c r="V695" s="139">
        <v>3.0</v>
      </c>
      <c r="W695" s="139">
        <v>10.6</v>
      </c>
      <c r="X695" s="139"/>
      <c r="Y695" s="130">
        <f t="shared" si="2"/>
        <v>386.35</v>
      </c>
      <c r="Z695" s="130">
        <f t="shared" si="3"/>
        <v>1762.91</v>
      </c>
      <c r="AA695" s="135"/>
      <c r="AB695" s="139"/>
      <c r="AC695" s="139"/>
      <c r="AD695" s="139"/>
      <c r="AE695" s="139">
        <v>0.0</v>
      </c>
      <c r="AF695" s="139"/>
      <c r="AG695" s="141">
        <v>0.0</v>
      </c>
      <c r="AH695" s="130" t="str">
        <f t="shared" si="4"/>
        <v/>
      </c>
      <c r="AI695" s="135"/>
      <c r="AJ695" s="139"/>
      <c r="AK695" s="139">
        <v>1152.15</v>
      </c>
      <c r="AL695" s="139">
        <v>225.0</v>
      </c>
      <c r="AM695" s="139">
        <v>103.6</v>
      </c>
      <c r="AN695" s="139">
        <v>3.0</v>
      </c>
      <c r="AO695" s="139"/>
      <c r="AP695" s="139"/>
      <c r="AQ695" s="139"/>
      <c r="AR695" s="139"/>
      <c r="AS695" s="130">
        <f t="shared" si="5"/>
        <v>1483.75</v>
      </c>
      <c r="AT695" s="130">
        <f t="shared" si="6"/>
        <v>1483.75</v>
      </c>
    </row>
    <row r="696" ht="15.75" customHeight="1">
      <c r="A696" s="136" t="s">
        <v>166</v>
      </c>
      <c r="B696" s="137" t="s">
        <v>57</v>
      </c>
      <c r="C696" s="138">
        <v>6944526.0</v>
      </c>
      <c r="D696" s="137" t="s">
        <v>167</v>
      </c>
      <c r="E696" s="137" t="s">
        <v>58</v>
      </c>
      <c r="F696" s="137"/>
      <c r="G696" s="139">
        <v>119.0</v>
      </c>
      <c r="H696" s="139"/>
      <c r="I696" s="139">
        <v>3000.0</v>
      </c>
      <c r="J696" s="139">
        <v>49947.0</v>
      </c>
      <c r="K696" s="139"/>
      <c r="L696" s="140">
        <v>0.0</v>
      </c>
      <c r="M696" s="139"/>
      <c r="N696" s="130">
        <f t="shared" si="1"/>
        <v>0</v>
      </c>
      <c r="O696" s="135"/>
      <c r="P696" s="139"/>
      <c r="Q696" s="139"/>
      <c r="R696" s="139">
        <v>77.25</v>
      </c>
      <c r="S696" s="139">
        <v>2.0</v>
      </c>
      <c r="T696" s="139">
        <v>28.0</v>
      </c>
      <c r="U696" s="139">
        <v>87.75</v>
      </c>
      <c r="V696" s="139">
        <v>3.0</v>
      </c>
      <c r="W696" s="139">
        <v>10.6</v>
      </c>
      <c r="X696" s="139"/>
      <c r="Y696" s="130">
        <f t="shared" si="2"/>
        <v>208.6</v>
      </c>
      <c r="Z696" s="130">
        <f t="shared" si="3"/>
        <v>327.6</v>
      </c>
      <c r="AA696" s="135"/>
      <c r="AB696" s="139"/>
      <c r="AC696" s="139"/>
      <c r="AD696" s="139"/>
      <c r="AE696" s="139">
        <v>0.0</v>
      </c>
      <c r="AF696" s="139"/>
      <c r="AG696" s="141">
        <v>0.0</v>
      </c>
      <c r="AH696" s="130" t="str">
        <f t="shared" si="4"/>
        <v/>
      </c>
      <c r="AI696" s="135"/>
      <c r="AJ696" s="139"/>
      <c r="AK696" s="139">
        <v>79.75</v>
      </c>
      <c r="AL696" s="139"/>
      <c r="AM696" s="139">
        <v>72.54</v>
      </c>
      <c r="AN696" s="139">
        <v>3.0</v>
      </c>
      <c r="AO696" s="139"/>
      <c r="AP696" s="139"/>
      <c r="AQ696" s="139"/>
      <c r="AR696" s="139"/>
      <c r="AS696" s="130">
        <f t="shared" si="5"/>
        <v>155.29</v>
      </c>
      <c r="AT696" s="130">
        <f t="shared" si="6"/>
        <v>155.29</v>
      </c>
    </row>
    <row r="697" ht="15.75" customHeight="1">
      <c r="A697" s="136" t="s">
        <v>166</v>
      </c>
      <c r="B697" s="137" t="s">
        <v>57</v>
      </c>
      <c r="C697" s="138">
        <v>6964167.0</v>
      </c>
      <c r="D697" s="137" t="s">
        <v>170</v>
      </c>
      <c r="E697" s="137" t="s">
        <v>58</v>
      </c>
      <c r="F697" s="137"/>
      <c r="G697" s="139">
        <v>135.0</v>
      </c>
      <c r="H697" s="139"/>
      <c r="I697" s="139"/>
      <c r="J697" s="139">
        <v>111269.0</v>
      </c>
      <c r="K697" s="139">
        <v>6676.14</v>
      </c>
      <c r="L697" s="140">
        <v>0.07</v>
      </c>
      <c r="M697" s="139">
        <v>50.0</v>
      </c>
      <c r="N697" s="130">
        <f t="shared" si="1"/>
        <v>6726.14</v>
      </c>
      <c r="O697" s="135"/>
      <c r="P697" s="139">
        <v>225.0</v>
      </c>
      <c r="Q697" s="139"/>
      <c r="R697" s="139">
        <v>77.25</v>
      </c>
      <c r="S697" s="139">
        <v>2.0</v>
      </c>
      <c r="T697" s="139">
        <v>28.0</v>
      </c>
      <c r="U697" s="139">
        <v>32.5</v>
      </c>
      <c r="V697" s="139">
        <v>3.0</v>
      </c>
      <c r="W697" s="139">
        <v>10.6</v>
      </c>
      <c r="X697" s="139"/>
      <c r="Y697" s="130">
        <f t="shared" si="2"/>
        <v>378.35</v>
      </c>
      <c r="Z697" s="130">
        <f t="shared" si="3"/>
        <v>7239.49</v>
      </c>
      <c r="AA697" s="135"/>
      <c r="AB697" s="139"/>
      <c r="AC697" s="139"/>
      <c r="AD697" s="139"/>
      <c r="AE697" s="139">
        <v>0.0</v>
      </c>
      <c r="AF697" s="139"/>
      <c r="AG697" s="141">
        <v>0.0</v>
      </c>
      <c r="AH697" s="130" t="str">
        <f t="shared" si="4"/>
        <v/>
      </c>
      <c r="AI697" s="135"/>
      <c r="AJ697" s="139"/>
      <c r="AK697" s="139">
        <v>6729.75</v>
      </c>
      <c r="AL697" s="139">
        <v>225.0</v>
      </c>
      <c r="AM697" s="139">
        <v>71.1</v>
      </c>
      <c r="AN697" s="139">
        <v>3.0</v>
      </c>
      <c r="AO697" s="139"/>
      <c r="AP697" s="139"/>
      <c r="AQ697" s="139"/>
      <c r="AR697" s="139"/>
      <c r="AS697" s="130">
        <f t="shared" si="5"/>
        <v>7028.85</v>
      </c>
      <c r="AT697" s="130">
        <f t="shared" si="6"/>
        <v>7028.85</v>
      </c>
    </row>
    <row r="698" ht="15.75" customHeight="1">
      <c r="A698" s="136" t="s">
        <v>166</v>
      </c>
      <c r="B698" s="137" t="s">
        <v>57</v>
      </c>
      <c r="C698" s="138">
        <v>6131500.0</v>
      </c>
      <c r="D698" s="137" t="s">
        <v>172</v>
      </c>
      <c r="E698" s="137" t="s">
        <v>58</v>
      </c>
      <c r="F698" s="137"/>
      <c r="G698" s="139">
        <v>135.0</v>
      </c>
      <c r="H698" s="139"/>
      <c r="I698" s="139"/>
      <c r="J698" s="139">
        <v>137872.0</v>
      </c>
      <c r="K698" s="139">
        <v>8272.32</v>
      </c>
      <c r="L698" s="140">
        <v>0.07</v>
      </c>
      <c r="M698" s="139">
        <v>50.0</v>
      </c>
      <c r="N698" s="130">
        <f t="shared" si="1"/>
        <v>8322.32</v>
      </c>
      <c r="O698" s="135"/>
      <c r="P698" s="139">
        <v>225.0</v>
      </c>
      <c r="Q698" s="139"/>
      <c r="R698" s="139">
        <v>85.25</v>
      </c>
      <c r="S698" s="139">
        <v>2.0</v>
      </c>
      <c r="T698" s="139">
        <v>28.0</v>
      </c>
      <c r="U698" s="139">
        <v>32.5</v>
      </c>
      <c r="V698" s="139">
        <v>3.0</v>
      </c>
      <c r="W698" s="139">
        <v>10.6</v>
      </c>
      <c r="X698" s="139"/>
      <c r="Y698" s="130">
        <f t="shared" si="2"/>
        <v>386.35</v>
      </c>
      <c r="Z698" s="130">
        <f t="shared" si="3"/>
        <v>8843.67</v>
      </c>
      <c r="AA698" s="135"/>
      <c r="AB698" s="139"/>
      <c r="AC698" s="139">
        <v>137500.0</v>
      </c>
      <c r="AD698" s="139"/>
      <c r="AE698" s="139">
        <v>0.0</v>
      </c>
      <c r="AF698" s="139">
        <v>8250.0</v>
      </c>
      <c r="AG698" s="141">
        <v>0.0</v>
      </c>
      <c r="AH698" s="130">
        <f t="shared" si="4"/>
        <v>8250</v>
      </c>
      <c r="AI698" s="135"/>
      <c r="AJ698" s="139">
        <v>4.75</v>
      </c>
      <c r="AK698" s="139">
        <v>103.0</v>
      </c>
      <c r="AL698" s="139">
        <v>225.0</v>
      </c>
      <c r="AM698" s="139">
        <v>71.1</v>
      </c>
      <c r="AN698" s="139">
        <v>3.0</v>
      </c>
      <c r="AO698" s="139"/>
      <c r="AP698" s="139"/>
      <c r="AQ698" s="139"/>
      <c r="AR698" s="139"/>
      <c r="AS698" s="130">
        <f t="shared" si="5"/>
        <v>406.85</v>
      </c>
      <c r="AT698" s="130">
        <f t="shared" si="6"/>
        <v>8656.85</v>
      </c>
    </row>
    <row r="699" ht="15.75" customHeight="1">
      <c r="A699" s="136" t="s">
        <v>166</v>
      </c>
      <c r="B699" s="137" t="s">
        <v>57</v>
      </c>
      <c r="C699" s="138">
        <v>6308025.0</v>
      </c>
      <c r="D699" s="137" t="s">
        <v>171</v>
      </c>
      <c r="E699" s="137" t="s">
        <v>58</v>
      </c>
      <c r="F699" s="137"/>
      <c r="G699" s="139">
        <v>50.0</v>
      </c>
      <c r="H699" s="139"/>
      <c r="I699" s="139"/>
      <c r="J699" s="139">
        <v>20983.06</v>
      </c>
      <c r="K699" s="139">
        <v>1258.98</v>
      </c>
      <c r="L699" s="140">
        <v>0.07</v>
      </c>
      <c r="M699" s="139">
        <v>50.0</v>
      </c>
      <c r="N699" s="130">
        <f t="shared" si="1"/>
        <v>1308.98</v>
      </c>
      <c r="O699" s="135"/>
      <c r="P699" s="139"/>
      <c r="Q699" s="139"/>
      <c r="R699" s="139">
        <v>85.25</v>
      </c>
      <c r="S699" s="139">
        <v>2.0</v>
      </c>
      <c r="T699" s="139"/>
      <c r="U699" s="139"/>
      <c r="V699" s="139">
        <v>3.0</v>
      </c>
      <c r="W699" s="139">
        <v>10.6</v>
      </c>
      <c r="X699" s="139">
        <v>7.35</v>
      </c>
      <c r="Y699" s="130">
        <f t="shared" si="2"/>
        <v>108.2</v>
      </c>
      <c r="Z699" s="130">
        <f t="shared" si="3"/>
        <v>1467.18</v>
      </c>
      <c r="AA699" s="135"/>
      <c r="AB699" s="139"/>
      <c r="AC699" s="139">
        <v>20184.06</v>
      </c>
      <c r="AD699" s="139"/>
      <c r="AE699" s="139">
        <v>0.0</v>
      </c>
      <c r="AF699" s="139">
        <v>1261.04</v>
      </c>
      <c r="AG699" s="141">
        <v>0.0</v>
      </c>
      <c r="AH699" s="130">
        <f t="shared" si="4"/>
        <v>1261.04</v>
      </c>
      <c r="AI699" s="135"/>
      <c r="AJ699" s="139">
        <v>4.75</v>
      </c>
      <c r="AK699" s="139">
        <v>93.0</v>
      </c>
      <c r="AL699" s="139"/>
      <c r="AM699" s="139">
        <v>1.6</v>
      </c>
      <c r="AN699" s="139">
        <v>3.0</v>
      </c>
      <c r="AO699" s="139"/>
      <c r="AP699" s="139"/>
      <c r="AQ699" s="139"/>
      <c r="AR699" s="139"/>
      <c r="AS699" s="130">
        <f t="shared" si="5"/>
        <v>102.35</v>
      </c>
      <c r="AT699" s="130">
        <f t="shared" si="6"/>
        <v>1363.39</v>
      </c>
    </row>
    <row r="700" ht="15.75" customHeight="1">
      <c r="A700" s="136" t="s">
        <v>166</v>
      </c>
      <c r="B700" s="137" t="s">
        <v>57</v>
      </c>
      <c r="C700" s="138">
        <v>6534901.0</v>
      </c>
      <c r="D700" s="137" t="s">
        <v>163</v>
      </c>
      <c r="E700" s="137" t="s">
        <v>58</v>
      </c>
      <c r="F700" s="137"/>
      <c r="G700" s="139">
        <v>145.0</v>
      </c>
      <c r="H700" s="139"/>
      <c r="I700" s="139"/>
      <c r="J700" s="139"/>
      <c r="K700" s="139"/>
      <c r="L700" s="140">
        <v>0.0</v>
      </c>
      <c r="M700" s="139"/>
      <c r="N700" s="130">
        <f t="shared" si="1"/>
        <v>0</v>
      </c>
      <c r="O700" s="135"/>
      <c r="P700" s="139">
        <v>225.0</v>
      </c>
      <c r="Q700" s="139"/>
      <c r="R700" s="139">
        <v>77.25</v>
      </c>
      <c r="S700" s="139">
        <v>2.0</v>
      </c>
      <c r="T700" s="139">
        <v>28.0</v>
      </c>
      <c r="U700" s="139">
        <v>32.5</v>
      </c>
      <c r="V700" s="139">
        <v>3.0</v>
      </c>
      <c r="W700" s="139">
        <v>10.6</v>
      </c>
      <c r="X700" s="139"/>
      <c r="Y700" s="130">
        <f t="shared" si="2"/>
        <v>378.35</v>
      </c>
      <c r="Z700" s="130">
        <f t="shared" si="3"/>
        <v>523.35</v>
      </c>
      <c r="AA700" s="135"/>
      <c r="AB700" s="139"/>
      <c r="AC700" s="139">
        <v>31950.0</v>
      </c>
      <c r="AD700" s="139"/>
      <c r="AE700" s="139">
        <v>0.0</v>
      </c>
      <c r="AF700" s="139">
        <v>1967.0</v>
      </c>
      <c r="AG700" s="141">
        <v>0.0</v>
      </c>
      <c r="AH700" s="130">
        <f t="shared" si="4"/>
        <v>1967</v>
      </c>
      <c r="AI700" s="135"/>
      <c r="AJ700" s="139">
        <v>4.75</v>
      </c>
      <c r="AK700" s="139">
        <v>95.0</v>
      </c>
      <c r="AL700" s="139">
        <v>225.0</v>
      </c>
      <c r="AM700" s="139">
        <v>71.1</v>
      </c>
      <c r="AN700" s="139">
        <v>3.0</v>
      </c>
      <c r="AO700" s="139"/>
      <c r="AP700" s="139"/>
      <c r="AQ700" s="139"/>
      <c r="AR700" s="139"/>
      <c r="AS700" s="130">
        <f t="shared" si="5"/>
        <v>398.85</v>
      </c>
      <c r="AT700" s="130">
        <f t="shared" si="6"/>
        <v>2365.85</v>
      </c>
    </row>
    <row r="701" ht="15.75" customHeight="1">
      <c r="A701" s="136" t="s">
        <v>166</v>
      </c>
      <c r="B701" s="137" t="s">
        <v>57</v>
      </c>
      <c r="C701" s="138">
        <v>6640217.0</v>
      </c>
      <c r="D701" s="137" t="s">
        <v>168</v>
      </c>
      <c r="E701" s="137" t="s">
        <v>58</v>
      </c>
      <c r="F701" s="137"/>
      <c r="G701" s="139">
        <v>135.0</v>
      </c>
      <c r="H701" s="139"/>
      <c r="I701" s="139"/>
      <c r="J701" s="139">
        <v>25314.0</v>
      </c>
      <c r="K701" s="139">
        <v>1518.84</v>
      </c>
      <c r="L701" s="140">
        <v>0.065</v>
      </c>
      <c r="M701" s="139">
        <v>25.0</v>
      </c>
      <c r="N701" s="130">
        <f t="shared" si="1"/>
        <v>1543.84</v>
      </c>
      <c r="O701" s="135"/>
      <c r="P701" s="139">
        <v>225.0</v>
      </c>
      <c r="Q701" s="139"/>
      <c r="R701" s="139">
        <v>77.25</v>
      </c>
      <c r="S701" s="139">
        <v>2.0</v>
      </c>
      <c r="T701" s="139">
        <v>28.0</v>
      </c>
      <c r="U701" s="139">
        <v>10.0</v>
      </c>
      <c r="V701" s="139">
        <v>3.0</v>
      </c>
      <c r="W701" s="139">
        <v>10.6</v>
      </c>
      <c r="X701" s="139"/>
      <c r="Y701" s="130">
        <f t="shared" si="2"/>
        <v>355.85</v>
      </c>
      <c r="Z701" s="130">
        <f t="shared" si="3"/>
        <v>2034.69</v>
      </c>
      <c r="AA701" s="135"/>
      <c r="AB701" s="139"/>
      <c r="AC701" s="139">
        <v>25233.69</v>
      </c>
      <c r="AD701" s="139"/>
      <c r="AE701" s="139">
        <v>0.0</v>
      </c>
      <c r="AF701" s="139">
        <v>1539.02</v>
      </c>
      <c r="AG701" s="141">
        <v>0.0</v>
      </c>
      <c r="AH701" s="130">
        <f t="shared" si="4"/>
        <v>1539.02</v>
      </c>
      <c r="AI701" s="135"/>
      <c r="AJ701" s="139">
        <v>4.75</v>
      </c>
      <c r="AK701" s="139">
        <v>93.0</v>
      </c>
      <c r="AL701" s="139"/>
      <c r="AM701" s="139">
        <v>49.6</v>
      </c>
      <c r="AN701" s="139">
        <v>3.0</v>
      </c>
      <c r="AO701" s="139"/>
      <c r="AP701" s="139"/>
      <c r="AQ701" s="139"/>
      <c r="AR701" s="139"/>
      <c r="AS701" s="130">
        <f t="shared" si="5"/>
        <v>150.35</v>
      </c>
      <c r="AT701" s="130">
        <f t="shared" si="6"/>
        <v>1689.37</v>
      </c>
    </row>
    <row r="702" ht="15.75" customHeight="1">
      <c r="A702" s="136" t="s">
        <v>166</v>
      </c>
      <c r="B702" s="137" t="s">
        <v>57</v>
      </c>
      <c r="C702" s="138">
        <v>6669964.0</v>
      </c>
      <c r="D702" s="137" t="s">
        <v>165</v>
      </c>
      <c r="E702" s="137" t="s">
        <v>58</v>
      </c>
      <c r="F702" s="137"/>
      <c r="G702" s="139">
        <v>135.0</v>
      </c>
      <c r="H702" s="139"/>
      <c r="I702" s="139"/>
      <c r="J702" s="139">
        <v>64288.81</v>
      </c>
      <c r="K702" s="139">
        <v>3857.33</v>
      </c>
      <c r="L702" s="140">
        <v>0.07</v>
      </c>
      <c r="M702" s="139">
        <v>50.0</v>
      </c>
      <c r="N702" s="130">
        <f t="shared" si="1"/>
        <v>3907.33</v>
      </c>
      <c r="O702" s="135"/>
      <c r="P702" s="139"/>
      <c r="Q702" s="139"/>
      <c r="R702" s="139">
        <v>77.25</v>
      </c>
      <c r="S702" s="139"/>
      <c r="T702" s="139">
        <v>28.0</v>
      </c>
      <c r="U702" s="139">
        <v>32.5</v>
      </c>
      <c r="V702" s="139">
        <v>3.0</v>
      </c>
      <c r="W702" s="139">
        <v>10.6</v>
      </c>
      <c r="X702" s="139"/>
      <c r="Y702" s="130">
        <f t="shared" si="2"/>
        <v>151.35</v>
      </c>
      <c r="Z702" s="130">
        <f t="shared" si="3"/>
        <v>4193.68</v>
      </c>
      <c r="AA702" s="135"/>
      <c r="AB702" s="139"/>
      <c r="AC702" s="139"/>
      <c r="AD702" s="139"/>
      <c r="AE702" s="139">
        <v>0.0</v>
      </c>
      <c r="AF702" s="139"/>
      <c r="AG702" s="141">
        <v>0.0</v>
      </c>
      <c r="AH702" s="130" t="str">
        <f t="shared" si="4"/>
        <v/>
      </c>
      <c r="AI702" s="135"/>
      <c r="AJ702" s="139">
        <v>4.75</v>
      </c>
      <c r="AK702" s="139">
        <v>72.0</v>
      </c>
      <c r="AL702" s="139"/>
      <c r="AM702" s="139">
        <v>134.79</v>
      </c>
      <c r="AN702" s="139">
        <v>3.0</v>
      </c>
      <c r="AO702" s="139"/>
      <c r="AP702" s="139"/>
      <c r="AQ702" s="139"/>
      <c r="AR702" s="139"/>
      <c r="AS702" s="130">
        <f t="shared" si="5"/>
        <v>214.54</v>
      </c>
      <c r="AT702" s="130">
        <f t="shared" si="6"/>
        <v>214.54</v>
      </c>
    </row>
    <row r="703" ht="15.75" customHeight="1">
      <c r="A703" s="136" t="s">
        <v>166</v>
      </c>
      <c r="B703" s="137" t="s">
        <v>57</v>
      </c>
      <c r="C703" s="138">
        <v>6680156.0</v>
      </c>
      <c r="D703" s="137" t="s">
        <v>167</v>
      </c>
      <c r="E703" s="137" t="s">
        <v>58</v>
      </c>
      <c r="F703" s="137"/>
      <c r="G703" s="139">
        <v>135.0</v>
      </c>
      <c r="H703" s="139"/>
      <c r="I703" s="139"/>
      <c r="J703" s="139">
        <v>56552.6</v>
      </c>
      <c r="K703" s="139">
        <v>3393.16</v>
      </c>
      <c r="L703" s="140">
        <v>0.075</v>
      </c>
      <c r="M703" s="139">
        <v>75.0</v>
      </c>
      <c r="N703" s="130">
        <f t="shared" si="1"/>
        <v>3468.16</v>
      </c>
      <c r="O703" s="135"/>
      <c r="P703" s="139">
        <v>225.0</v>
      </c>
      <c r="Q703" s="139"/>
      <c r="R703" s="139">
        <v>85.25</v>
      </c>
      <c r="S703" s="139">
        <v>2.0</v>
      </c>
      <c r="T703" s="139">
        <v>28.0</v>
      </c>
      <c r="U703" s="139">
        <v>32.5</v>
      </c>
      <c r="V703" s="139">
        <v>3.0</v>
      </c>
      <c r="W703" s="139">
        <v>10.6</v>
      </c>
      <c r="X703" s="139"/>
      <c r="Y703" s="130">
        <f t="shared" si="2"/>
        <v>386.35</v>
      </c>
      <c r="Z703" s="130">
        <f t="shared" si="3"/>
        <v>3989.51</v>
      </c>
      <c r="AA703" s="135"/>
      <c r="AB703" s="139"/>
      <c r="AC703" s="139">
        <v>53445.0</v>
      </c>
      <c r="AD703" s="139"/>
      <c r="AE703" s="139">
        <v>0.0</v>
      </c>
      <c r="AF703" s="139"/>
      <c r="AG703" s="141">
        <v>0.0</v>
      </c>
      <c r="AH703" s="130" t="str">
        <f t="shared" si="4"/>
        <v/>
      </c>
      <c r="AI703" s="135"/>
      <c r="AJ703" s="139">
        <v>4.75</v>
      </c>
      <c r="AK703" s="139">
        <v>103.0</v>
      </c>
      <c r="AL703" s="139">
        <v>225.0</v>
      </c>
      <c r="AM703" s="139">
        <v>71.1</v>
      </c>
      <c r="AN703" s="139">
        <v>3.0</v>
      </c>
      <c r="AO703" s="139"/>
      <c r="AP703" s="139"/>
      <c r="AQ703" s="139"/>
      <c r="AR703" s="139"/>
      <c r="AS703" s="130">
        <f t="shared" si="5"/>
        <v>406.85</v>
      </c>
      <c r="AT703" s="130">
        <f t="shared" si="6"/>
        <v>406.85</v>
      </c>
    </row>
    <row r="704" ht="15.75" customHeight="1">
      <c r="A704" s="136" t="s">
        <v>166</v>
      </c>
      <c r="B704" s="137" t="s">
        <v>57</v>
      </c>
      <c r="C704" s="138">
        <v>6715238.0</v>
      </c>
      <c r="D704" s="137" t="s">
        <v>165</v>
      </c>
      <c r="E704" s="137" t="s">
        <v>58</v>
      </c>
      <c r="F704" s="137"/>
      <c r="G704" s="139">
        <v>135.0</v>
      </c>
      <c r="H704" s="139"/>
      <c r="I704" s="139">
        <v>27404.0</v>
      </c>
      <c r="J704" s="139">
        <v>14856.66</v>
      </c>
      <c r="K704" s="139">
        <v>891.4</v>
      </c>
      <c r="L704" s="140">
        <v>0.07</v>
      </c>
      <c r="M704" s="139">
        <v>50.0</v>
      </c>
      <c r="N704" s="130">
        <f t="shared" si="1"/>
        <v>941.4</v>
      </c>
      <c r="O704" s="135"/>
      <c r="P704" s="139"/>
      <c r="Q704" s="139"/>
      <c r="R704" s="139">
        <v>85.25</v>
      </c>
      <c r="S704" s="139">
        <v>2.0</v>
      </c>
      <c r="T704" s="139"/>
      <c r="U704" s="139"/>
      <c r="V704" s="139">
        <v>3.0</v>
      </c>
      <c r="W704" s="139">
        <v>10.6</v>
      </c>
      <c r="X704" s="139">
        <v>7.35</v>
      </c>
      <c r="Y704" s="130">
        <f t="shared" si="2"/>
        <v>108.2</v>
      </c>
      <c r="Z704" s="130">
        <f t="shared" si="3"/>
        <v>1184.6</v>
      </c>
      <c r="AA704" s="135"/>
      <c r="AB704" s="139"/>
      <c r="AC704" s="139"/>
      <c r="AD704" s="139"/>
      <c r="AE704" s="139">
        <v>0.0</v>
      </c>
      <c r="AF704" s="139"/>
      <c r="AG704" s="141">
        <v>0.0</v>
      </c>
      <c r="AH704" s="130" t="str">
        <f t="shared" si="4"/>
        <v/>
      </c>
      <c r="AI704" s="135"/>
      <c r="AJ704" s="139">
        <v>4.75</v>
      </c>
      <c r="AK704" s="139">
        <v>80.0</v>
      </c>
      <c r="AL704" s="139"/>
      <c r="AM704" s="139">
        <v>84.72</v>
      </c>
      <c r="AN704" s="139">
        <v>3.0</v>
      </c>
      <c r="AO704" s="139"/>
      <c r="AP704" s="139"/>
      <c r="AQ704" s="139"/>
      <c r="AR704" s="139"/>
      <c r="AS704" s="130">
        <f t="shared" si="5"/>
        <v>172.47</v>
      </c>
      <c r="AT704" s="130">
        <f t="shared" si="6"/>
        <v>172.47</v>
      </c>
    </row>
    <row r="705" ht="15.75" customHeight="1">
      <c r="A705" s="136" t="s">
        <v>166</v>
      </c>
      <c r="B705" s="137" t="s">
        <v>57</v>
      </c>
      <c r="C705" s="138">
        <v>6802891.0</v>
      </c>
      <c r="D705" s="137" t="s">
        <v>172</v>
      </c>
      <c r="E705" s="137" t="s">
        <v>58</v>
      </c>
      <c r="F705" s="137"/>
      <c r="G705" s="139">
        <v>135.0</v>
      </c>
      <c r="H705" s="139"/>
      <c r="I705" s="139"/>
      <c r="J705" s="139">
        <v>68193.6</v>
      </c>
      <c r="K705" s="139">
        <v>4091.62</v>
      </c>
      <c r="L705" s="140">
        <v>0.07</v>
      </c>
      <c r="M705" s="139">
        <v>50.0</v>
      </c>
      <c r="N705" s="130">
        <f t="shared" si="1"/>
        <v>4141.62</v>
      </c>
      <c r="O705" s="135"/>
      <c r="P705" s="139"/>
      <c r="Q705" s="139"/>
      <c r="R705" s="139">
        <v>85.25</v>
      </c>
      <c r="S705" s="139">
        <v>2.0</v>
      </c>
      <c r="T705" s="139"/>
      <c r="U705" s="139"/>
      <c r="V705" s="139">
        <v>3.0</v>
      </c>
      <c r="W705" s="139">
        <v>10.6</v>
      </c>
      <c r="X705" s="139">
        <v>7.35</v>
      </c>
      <c r="Y705" s="130">
        <f t="shared" si="2"/>
        <v>108.2</v>
      </c>
      <c r="Z705" s="130">
        <f t="shared" si="3"/>
        <v>4384.82</v>
      </c>
      <c r="AA705" s="135"/>
      <c r="AB705" s="139"/>
      <c r="AC705" s="139"/>
      <c r="AD705" s="139"/>
      <c r="AE705" s="139">
        <v>0.0</v>
      </c>
      <c r="AF705" s="139"/>
      <c r="AG705" s="141">
        <v>0.0</v>
      </c>
      <c r="AH705" s="130" t="str">
        <f t="shared" si="4"/>
        <v/>
      </c>
      <c r="AI705" s="135"/>
      <c r="AJ705" s="139">
        <v>4.75</v>
      </c>
      <c r="AK705" s="139">
        <v>54.0</v>
      </c>
      <c r="AL705" s="139"/>
      <c r="AM705" s="139">
        <v>36.35</v>
      </c>
      <c r="AN705" s="139">
        <v>3.0</v>
      </c>
      <c r="AO705" s="139"/>
      <c r="AP705" s="139"/>
      <c r="AQ705" s="139"/>
      <c r="AR705" s="139"/>
      <c r="AS705" s="130">
        <f t="shared" si="5"/>
        <v>98.1</v>
      </c>
      <c r="AT705" s="130">
        <f t="shared" si="6"/>
        <v>98.1</v>
      </c>
    </row>
    <row r="706" ht="15.75" customHeight="1">
      <c r="A706" s="136" t="s">
        <v>166</v>
      </c>
      <c r="B706" s="137" t="s">
        <v>57</v>
      </c>
      <c r="C706" s="138">
        <v>6901342.0</v>
      </c>
      <c r="D706" s="137" t="s">
        <v>173</v>
      </c>
      <c r="E706" s="137" t="s">
        <v>58</v>
      </c>
      <c r="F706" s="137"/>
      <c r="G706" s="139">
        <v>135.0</v>
      </c>
      <c r="H706" s="139"/>
      <c r="I706" s="139"/>
      <c r="J706" s="139">
        <v>100398.0</v>
      </c>
      <c r="K706" s="139">
        <v>6023.88</v>
      </c>
      <c r="L706" s="140">
        <v>0.07</v>
      </c>
      <c r="M706" s="139">
        <v>50.0</v>
      </c>
      <c r="N706" s="130">
        <f t="shared" si="1"/>
        <v>6073.88</v>
      </c>
      <c r="O706" s="135"/>
      <c r="P706" s="139"/>
      <c r="Q706" s="139"/>
      <c r="R706" s="139">
        <v>77.25</v>
      </c>
      <c r="S706" s="139">
        <v>2.0</v>
      </c>
      <c r="T706" s="139">
        <v>28.0</v>
      </c>
      <c r="U706" s="139">
        <v>251.0</v>
      </c>
      <c r="V706" s="139">
        <v>3.0</v>
      </c>
      <c r="W706" s="139">
        <v>10.6</v>
      </c>
      <c r="X706" s="139"/>
      <c r="Y706" s="130">
        <f t="shared" si="2"/>
        <v>371.85</v>
      </c>
      <c r="Z706" s="130">
        <f t="shared" si="3"/>
        <v>6580.73</v>
      </c>
      <c r="AA706" s="135"/>
      <c r="AB706" s="139"/>
      <c r="AC706" s="139">
        <v>100248.0</v>
      </c>
      <c r="AD706" s="139"/>
      <c r="AE706" s="139">
        <v>0.0</v>
      </c>
      <c r="AF706" s="139">
        <v>6064.88</v>
      </c>
      <c r="AG706" s="141">
        <v>0.0</v>
      </c>
      <c r="AH706" s="130">
        <f t="shared" si="4"/>
        <v>6064.88</v>
      </c>
      <c r="AI706" s="135"/>
      <c r="AJ706" s="139">
        <v>4.75</v>
      </c>
      <c r="AK706" s="139">
        <v>75.0</v>
      </c>
      <c r="AL706" s="139"/>
      <c r="AM706" s="139">
        <v>109.85</v>
      </c>
      <c r="AN706" s="139">
        <v>3.0</v>
      </c>
      <c r="AO706" s="139"/>
      <c r="AP706" s="139"/>
      <c r="AQ706" s="139"/>
      <c r="AR706" s="139"/>
      <c r="AS706" s="130">
        <f t="shared" si="5"/>
        <v>192.6</v>
      </c>
      <c r="AT706" s="130">
        <f t="shared" si="6"/>
        <v>6257.48</v>
      </c>
    </row>
    <row r="707" ht="15.75" customHeight="1">
      <c r="A707" s="136" t="s">
        <v>166</v>
      </c>
      <c r="B707" s="137" t="s">
        <v>57</v>
      </c>
      <c r="C707" s="138">
        <v>6915423.0</v>
      </c>
      <c r="D707" s="137" t="s">
        <v>165</v>
      </c>
      <c r="E707" s="137" t="s">
        <v>58</v>
      </c>
      <c r="F707" s="137"/>
      <c r="G707" s="139">
        <v>130.0</v>
      </c>
      <c r="H707" s="139"/>
      <c r="I707" s="139"/>
      <c r="J707" s="139">
        <v>42509.0</v>
      </c>
      <c r="K707" s="139">
        <v>2550.54</v>
      </c>
      <c r="L707" s="140">
        <v>0.07</v>
      </c>
      <c r="M707" s="139">
        <v>50.0</v>
      </c>
      <c r="N707" s="130">
        <f t="shared" si="1"/>
        <v>2600.54</v>
      </c>
      <c r="O707" s="135"/>
      <c r="P707" s="139">
        <v>225.0</v>
      </c>
      <c r="Q707" s="139"/>
      <c r="R707" s="139">
        <v>77.25</v>
      </c>
      <c r="S707" s="139">
        <v>2.0</v>
      </c>
      <c r="T707" s="139">
        <v>28.0</v>
      </c>
      <c r="U707" s="139">
        <v>32.5</v>
      </c>
      <c r="V707" s="139">
        <v>3.0</v>
      </c>
      <c r="W707" s="139">
        <v>10.6</v>
      </c>
      <c r="X707" s="139"/>
      <c r="Y707" s="130">
        <f t="shared" si="2"/>
        <v>378.35</v>
      </c>
      <c r="Z707" s="130">
        <f t="shared" si="3"/>
        <v>3108.89</v>
      </c>
      <c r="AA707" s="135"/>
      <c r="AB707" s="139"/>
      <c r="AC707" s="139"/>
      <c r="AD707" s="139"/>
      <c r="AE707" s="139">
        <v>0.0</v>
      </c>
      <c r="AF707" s="139">
        <v>2372.9</v>
      </c>
      <c r="AG707" s="141">
        <v>0.0</v>
      </c>
      <c r="AH707" s="130">
        <f t="shared" si="4"/>
        <v>2372.9</v>
      </c>
      <c r="AI707" s="135"/>
      <c r="AJ707" s="139">
        <v>4.75</v>
      </c>
      <c r="AK707" s="139">
        <v>75.0</v>
      </c>
      <c r="AL707" s="139">
        <v>225.0</v>
      </c>
      <c r="AM707" s="139">
        <v>71.1</v>
      </c>
      <c r="AN707" s="139">
        <v>3.0</v>
      </c>
      <c r="AO707" s="139"/>
      <c r="AP707" s="139"/>
      <c r="AQ707" s="139"/>
      <c r="AR707" s="139"/>
      <c r="AS707" s="130">
        <f t="shared" si="5"/>
        <v>378.85</v>
      </c>
      <c r="AT707" s="130">
        <f t="shared" si="6"/>
        <v>2751.75</v>
      </c>
    </row>
    <row r="708" ht="15.75" customHeight="1">
      <c r="A708" s="136" t="s">
        <v>166</v>
      </c>
      <c r="B708" s="137" t="s">
        <v>57</v>
      </c>
      <c r="C708" s="138">
        <v>6930968.0</v>
      </c>
      <c r="D708" s="137" t="s">
        <v>171</v>
      </c>
      <c r="E708" s="137" t="s">
        <v>58</v>
      </c>
      <c r="F708" s="137"/>
      <c r="G708" s="139">
        <v>135.0</v>
      </c>
      <c r="H708" s="139"/>
      <c r="I708" s="139">
        <v>5600.0</v>
      </c>
      <c r="J708" s="139">
        <v>42953.0</v>
      </c>
      <c r="K708" s="139">
        <v>2577.18</v>
      </c>
      <c r="L708" s="140">
        <v>0.07</v>
      </c>
      <c r="M708" s="139">
        <v>50.0</v>
      </c>
      <c r="N708" s="130">
        <f t="shared" si="1"/>
        <v>2627.18</v>
      </c>
      <c r="O708" s="135"/>
      <c r="P708" s="139">
        <v>225.0</v>
      </c>
      <c r="Q708" s="139"/>
      <c r="R708" s="139">
        <v>85.25</v>
      </c>
      <c r="S708" s="139"/>
      <c r="T708" s="139">
        <v>28.0</v>
      </c>
      <c r="U708" s="139">
        <v>32.5</v>
      </c>
      <c r="V708" s="139">
        <v>3.0</v>
      </c>
      <c r="W708" s="139">
        <v>10.6</v>
      </c>
      <c r="X708" s="139"/>
      <c r="Y708" s="130">
        <f t="shared" si="2"/>
        <v>384.35</v>
      </c>
      <c r="Z708" s="130">
        <f t="shared" si="3"/>
        <v>3146.53</v>
      </c>
      <c r="AA708" s="135"/>
      <c r="AB708" s="139"/>
      <c r="AC708" s="139">
        <v>42254.0</v>
      </c>
      <c r="AD708" s="139"/>
      <c r="AE708" s="139">
        <v>0.0</v>
      </c>
      <c r="AF708" s="139">
        <v>2585.24</v>
      </c>
      <c r="AG708" s="141">
        <v>0.0</v>
      </c>
      <c r="AH708" s="130">
        <f t="shared" si="4"/>
        <v>2585.24</v>
      </c>
      <c r="AI708" s="135"/>
      <c r="AJ708" s="139">
        <v>4.75</v>
      </c>
      <c r="AK708" s="139">
        <v>81.0</v>
      </c>
      <c r="AL708" s="139">
        <v>225.0</v>
      </c>
      <c r="AM708" s="139">
        <v>103.6</v>
      </c>
      <c r="AN708" s="139">
        <v>3.0</v>
      </c>
      <c r="AO708" s="139"/>
      <c r="AP708" s="139"/>
      <c r="AQ708" s="139"/>
      <c r="AR708" s="139"/>
      <c r="AS708" s="130">
        <f t="shared" si="5"/>
        <v>417.35</v>
      </c>
      <c r="AT708" s="130">
        <f t="shared" si="6"/>
        <v>3002.59</v>
      </c>
    </row>
    <row r="709" ht="15.75" customHeight="1">
      <c r="A709" s="136" t="s">
        <v>166</v>
      </c>
      <c r="B709" s="137" t="s">
        <v>57</v>
      </c>
      <c r="C709" s="138">
        <v>6944870.0</v>
      </c>
      <c r="D709" s="137" t="s">
        <v>165</v>
      </c>
      <c r="E709" s="137" t="s">
        <v>58</v>
      </c>
      <c r="F709" s="137"/>
      <c r="G709" s="139">
        <v>145.0</v>
      </c>
      <c r="H709" s="139"/>
      <c r="I709" s="139">
        <v>24000.0</v>
      </c>
      <c r="J709" s="139">
        <v>47815.0</v>
      </c>
      <c r="K709" s="139">
        <v>2868.9</v>
      </c>
      <c r="L709" s="140">
        <v>0.065</v>
      </c>
      <c r="M709" s="139">
        <v>25.0</v>
      </c>
      <c r="N709" s="130">
        <f t="shared" si="1"/>
        <v>2893.9</v>
      </c>
      <c r="O709" s="135"/>
      <c r="P709" s="139">
        <v>225.0</v>
      </c>
      <c r="Q709" s="139"/>
      <c r="R709" s="139">
        <v>85.25</v>
      </c>
      <c r="S709" s="139">
        <v>2.0</v>
      </c>
      <c r="T709" s="139">
        <v>28.0</v>
      </c>
      <c r="U709" s="139">
        <v>32.5</v>
      </c>
      <c r="V709" s="139">
        <v>3.0</v>
      </c>
      <c r="W709" s="139">
        <v>10.6</v>
      </c>
      <c r="X709" s="139"/>
      <c r="Y709" s="130">
        <f t="shared" si="2"/>
        <v>386.35</v>
      </c>
      <c r="Z709" s="130">
        <f t="shared" si="3"/>
        <v>3425.25</v>
      </c>
      <c r="AA709" s="135"/>
      <c r="AB709" s="139"/>
      <c r="AC709" s="139">
        <v>47191.0</v>
      </c>
      <c r="AD709" s="139"/>
      <c r="AE709" s="139">
        <v>0.0</v>
      </c>
      <c r="AF709" s="139">
        <v>2856.46</v>
      </c>
      <c r="AG709" s="141">
        <v>0.0</v>
      </c>
      <c r="AH709" s="130">
        <f t="shared" si="4"/>
        <v>2856.46</v>
      </c>
      <c r="AI709" s="135"/>
      <c r="AJ709" s="139">
        <v>4.75</v>
      </c>
      <c r="AK709" s="139">
        <v>83.0</v>
      </c>
      <c r="AL709" s="139">
        <v>225.0</v>
      </c>
      <c r="AM709" s="139">
        <v>71.1</v>
      </c>
      <c r="AN709" s="139">
        <v>3.0</v>
      </c>
      <c r="AO709" s="139"/>
      <c r="AP709" s="139"/>
      <c r="AQ709" s="139"/>
      <c r="AR709" s="139"/>
      <c r="AS709" s="130">
        <f t="shared" si="5"/>
        <v>386.85</v>
      </c>
      <c r="AT709" s="130">
        <f t="shared" si="6"/>
        <v>3243.31</v>
      </c>
    </row>
    <row r="710" ht="15.75" customHeight="1">
      <c r="A710" s="136" t="s">
        <v>166</v>
      </c>
      <c r="B710" s="137" t="s">
        <v>57</v>
      </c>
      <c r="C710" s="138">
        <v>6133101.0</v>
      </c>
      <c r="D710" s="137" t="s">
        <v>149</v>
      </c>
      <c r="E710" s="137" t="s">
        <v>58</v>
      </c>
      <c r="F710" s="137"/>
      <c r="G710" s="139">
        <v>135.0</v>
      </c>
      <c r="H710" s="139"/>
      <c r="I710" s="139"/>
      <c r="J710" s="139">
        <v>24780.29</v>
      </c>
      <c r="K710" s="139"/>
      <c r="L710" s="140">
        <v>0.0825</v>
      </c>
      <c r="M710" s="139"/>
      <c r="N710" s="130">
        <f t="shared" si="1"/>
        <v>0</v>
      </c>
      <c r="O710" s="135"/>
      <c r="P710" s="139"/>
      <c r="Q710" s="139"/>
      <c r="R710" s="139">
        <v>85.25</v>
      </c>
      <c r="S710" s="139">
        <v>2.0</v>
      </c>
      <c r="T710" s="139">
        <v>28.0</v>
      </c>
      <c r="U710" s="139">
        <v>32.5</v>
      </c>
      <c r="V710" s="139">
        <v>3.0</v>
      </c>
      <c r="W710" s="139">
        <v>10.6</v>
      </c>
      <c r="X710" s="139"/>
      <c r="Y710" s="130">
        <f t="shared" si="2"/>
        <v>161.35</v>
      </c>
      <c r="Z710" s="130">
        <f t="shared" si="3"/>
        <v>296.35</v>
      </c>
      <c r="AA710" s="135"/>
      <c r="AB710" s="139"/>
      <c r="AC710" s="139"/>
      <c r="AD710" s="139"/>
      <c r="AE710" s="139">
        <v>0.0</v>
      </c>
      <c r="AF710" s="139"/>
      <c r="AG710" s="141">
        <v>0.0</v>
      </c>
      <c r="AH710" s="130" t="str">
        <f t="shared" si="4"/>
        <v/>
      </c>
      <c r="AI710" s="135"/>
      <c r="AJ710" s="139">
        <v>4.75</v>
      </c>
      <c r="AK710" s="139">
        <v>93.0</v>
      </c>
      <c r="AL710" s="139"/>
      <c r="AM710" s="139">
        <v>1.6</v>
      </c>
      <c r="AN710" s="139">
        <v>3.0</v>
      </c>
      <c r="AO710" s="139"/>
      <c r="AP710" s="139"/>
      <c r="AQ710" s="139"/>
      <c r="AR710" s="139"/>
      <c r="AS710" s="130">
        <f t="shared" si="5"/>
        <v>102.35</v>
      </c>
      <c r="AT710" s="130">
        <f t="shared" si="6"/>
        <v>102.35</v>
      </c>
    </row>
    <row r="711" ht="15.75" customHeight="1">
      <c r="A711" s="136" t="s">
        <v>166</v>
      </c>
      <c r="B711" s="137" t="s">
        <v>57</v>
      </c>
      <c r="C711" s="138">
        <v>6410438.0</v>
      </c>
      <c r="D711" s="137" t="s">
        <v>161</v>
      </c>
      <c r="E711" s="137" t="s">
        <v>58</v>
      </c>
      <c r="F711" s="137"/>
      <c r="G711" s="139">
        <v>135.0</v>
      </c>
      <c r="H711" s="139"/>
      <c r="I711" s="139"/>
      <c r="J711" s="139">
        <v>43091.6</v>
      </c>
      <c r="K711" s="139">
        <v>2585.5</v>
      </c>
      <c r="L711" s="140">
        <v>0.075</v>
      </c>
      <c r="M711" s="139">
        <v>75.0</v>
      </c>
      <c r="N711" s="130">
        <f t="shared" si="1"/>
        <v>2660.5</v>
      </c>
      <c r="O711" s="135"/>
      <c r="P711" s="139">
        <v>225.0</v>
      </c>
      <c r="Q711" s="139"/>
      <c r="R711" s="139">
        <v>85.25</v>
      </c>
      <c r="S711" s="139">
        <v>2.0</v>
      </c>
      <c r="T711" s="139">
        <v>28.0</v>
      </c>
      <c r="U711" s="139">
        <v>32.5</v>
      </c>
      <c r="V711" s="139">
        <v>3.0</v>
      </c>
      <c r="W711" s="139">
        <v>10.6</v>
      </c>
      <c r="X711" s="139"/>
      <c r="Y711" s="130">
        <f t="shared" si="2"/>
        <v>386.35</v>
      </c>
      <c r="Z711" s="130">
        <f t="shared" si="3"/>
        <v>3181.85</v>
      </c>
      <c r="AA711" s="135"/>
      <c r="AB711" s="139"/>
      <c r="AC711" s="139">
        <v>42788.0</v>
      </c>
      <c r="AD711" s="139"/>
      <c r="AE711" s="139">
        <v>0.0</v>
      </c>
      <c r="AF711" s="139">
        <v>45.28</v>
      </c>
      <c r="AG711" s="141">
        <v>0.0</v>
      </c>
      <c r="AH711" s="130">
        <f t="shared" si="4"/>
        <v>45.28</v>
      </c>
      <c r="AI711" s="135"/>
      <c r="AJ711" s="139">
        <v>4.75</v>
      </c>
      <c r="AK711" s="139">
        <v>103.0</v>
      </c>
      <c r="AL711" s="139">
        <v>225.0</v>
      </c>
      <c r="AM711" s="139">
        <v>103.6</v>
      </c>
      <c r="AN711" s="139">
        <v>3.0</v>
      </c>
      <c r="AO711" s="139"/>
      <c r="AP711" s="139"/>
      <c r="AQ711" s="139"/>
      <c r="AR711" s="139"/>
      <c r="AS711" s="130">
        <f t="shared" si="5"/>
        <v>439.35</v>
      </c>
      <c r="AT711" s="130">
        <f t="shared" si="6"/>
        <v>484.63</v>
      </c>
    </row>
    <row r="712" ht="15.75" customHeight="1">
      <c r="A712" s="136" t="s">
        <v>166</v>
      </c>
      <c r="B712" s="137" t="s">
        <v>57</v>
      </c>
      <c r="C712" s="138">
        <v>6724529.0</v>
      </c>
      <c r="D712" s="137" t="s">
        <v>171</v>
      </c>
      <c r="E712" s="137" t="s">
        <v>58</v>
      </c>
      <c r="F712" s="137"/>
      <c r="G712" s="139">
        <v>85.0</v>
      </c>
      <c r="H712" s="139"/>
      <c r="I712" s="139"/>
      <c r="J712" s="139">
        <v>60526.92</v>
      </c>
      <c r="K712" s="139">
        <v>3631.62</v>
      </c>
      <c r="L712" s="140">
        <v>0.07</v>
      </c>
      <c r="M712" s="139">
        <v>50.0</v>
      </c>
      <c r="N712" s="130">
        <f t="shared" si="1"/>
        <v>3681.62</v>
      </c>
      <c r="O712" s="135"/>
      <c r="P712" s="139">
        <v>225.0</v>
      </c>
      <c r="Q712" s="139"/>
      <c r="R712" s="139">
        <v>77.25</v>
      </c>
      <c r="S712" s="139">
        <v>2.0</v>
      </c>
      <c r="T712" s="139">
        <v>28.0</v>
      </c>
      <c r="U712" s="139">
        <v>32.5</v>
      </c>
      <c r="V712" s="139">
        <v>3.0</v>
      </c>
      <c r="W712" s="139">
        <v>10.6</v>
      </c>
      <c r="X712" s="139"/>
      <c r="Y712" s="130">
        <f t="shared" si="2"/>
        <v>378.35</v>
      </c>
      <c r="Z712" s="130">
        <f t="shared" si="3"/>
        <v>4144.97</v>
      </c>
      <c r="AA712" s="135"/>
      <c r="AB712" s="139"/>
      <c r="AC712" s="139">
        <v>3876.0</v>
      </c>
      <c r="AD712" s="139"/>
      <c r="AE712" s="139">
        <v>0.0</v>
      </c>
      <c r="AF712" s="139"/>
      <c r="AG712" s="141">
        <v>0.0</v>
      </c>
      <c r="AH712" s="130" t="str">
        <f t="shared" si="4"/>
        <v/>
      </c>
      <c r="AI712" s="135"/>
      <c r="AJ712" s="139">
        <v>4.75</v>
      </c>
      <c r="AK712" s="139">
        <v>95.0</v>
      </c>
      <c r="AL712" s="139">
        <v>225.0</v>
      </c>
      <c r="AM712" s="139">
        <v>71.1</v>
      </c>
      <c r="AN712" s="139">
        <v>3.0</v>
      </c>
      <c r="AO712" s="139"/>
      <c r="AP712" s="139"/>
      <c r="AQ712" s="139"/>
      <c r="AR712" s="139"/>
      <c r="AS712" s="130">
        <f t="shared" si="5"/>
        <v>398.85</v>
      </c>
      <c r="AT712" s="130">
        <f t="shared" si="6"/>
        <v>398.85</v>
      </c>
    </row>
    <row r="713" ht="15.75" customHeight="1">
      <c r="A713" s="136" t="s">
        <v>166</v>
      </c>
      <c r="B713" s="137" t="s">
        <v>57</v>
      </c>
      <c r="C713" s="138">
        <v>6790015.0</v>
      </c>
      <c r="D713" s="137" t="s">
        <v>171</v>
      </c>
      <c r="E713" s="137" t="s">
        <v>58</v>
      </c>
      <c r="F713" s="137"/>
      <c r="G713" s="139">
        <v>125.0</v>
      </c>
      <c r="H713" s="139"/>
      <c r="I713" s="139">
        <v>8500.0</v>
      </c>
      <c r="J713" s="139">
        <v>20298.0</v>
      </c>
      <c r="K713" s="139">
        <v>1217.88</v>
      </c>
      <c r="L713" s="140">
        <v>0.065</v>
      </c>
      <c r="M713" s="139">
        <v>25.0</v>
      </c>
      <c r="N713" s="130">
        <f t="shared" si="1"/>
        <v>1242.88</v>
      </c>
      <c r="O713" s="135"/>
      <c r="P713" s="139">
        <v>225.0</v>
      </c>
      <c r="Q713" s="139"/>
      <c r="R713" s="139">
        <v>85.25</v>
      </c>
      <c r="S713" s="139">
        <v>2.0</v>
      </c>
      <c r="T713" s="139">
        <v>28.0</v>
      </c>
      <c r="U713" s="139">
        <v>87.75</v>
      </c>
      <c r="V713" s="139">
        <v>3.0</v>
      </c>
      <c r="W713" s="139">
        <v>10.6</v>
      </c>
      <c r="X713" s="139"/>
      <c r="Y713" s="130">
        <f t="shared" si="2"/>
        <v>441.6</v>
      </c>
      <c r="Z713" s="130">
        <f t="shared" si="3"/>
        <v>1809.48</v>
      </c>
      <c r="AA713" s="135"/>
      <c r="AB713" s="139"/>
      <c r="AC713" s="139">
        <v>19499.0</v>
      </c>
      <c r="AD713" s="139"/>
      <c r="AE713" s="139">
        <v>0.0</v>
      </c>
      <c r="AF713" s="139">
        <v>1194.94</v>
      </c>
      <c r="AG713" s="141">
        <v>0.0</v>
      </c>
      <c r="AH713" s="130">
        <f t="shared" si="4"/>
        <v>1194.94</v>
      </c>
      <c r="AI713" s="135"/>
      <c r="AJ713" s="139">
        <v>4.75</v>
      </c>
      <c r="AK713" s="139">
        <v>103.0</v>
      </c>
      <c r="AL713" s="139"/>
      <c r="AM713" s="139">
        <v>198.07</v>
      </c>
      <c r="AN713" s="139">
        <v>3.0</v>
      </c>
      <c r="AO713" s="139"/>
      <c r="AP713" s="139"/>
      <c r="AQ713" s="139"/>
      <c r="AR713" s="139"/>
      <c r="AS713" s="130">
        <f t="shared" si="5"/>
        <v>308.82</v>
      </c>
      <c r="AT713" s="130">
        <f t="shared" si="6"/>
        <v>1503.76</v>
      </c>
    </row>
    <row r="714" ht="15.75" customHeight="1">
      <c r="A714" s="136" t="s">
        <v>166</v>
      </c>
      <c r="B714" s="137" t="s">
        <v>57</v>
      </c>
      <c r="C714" s="138">
        <v>6832118.0</v>
      </c>
      <c r="D714" s="137" t="s">
        <v>173</v>
      </c>
      <c r="E714" s="137" t="s">
        <v>58</v>
      </c>
      <c r="F714" s="137"/>
      <c r="G714" s="139">
        <v>119.0</v>
      </c>
      <c r="H714" s="139"/>
      <c r="I714" s="139">
        <v>47000.0</v>
      </c>
      <c r="J714" s="139">
        <v>21299.0</v>
      </c>
      <c r="K714" s="139"/>
      <c r="L714" s="140">
        <v>0.0</v>
      </c>
      <c r="M714" s="139"/>
      <c r="N714" s="130">
        <f t="shared" si="1"/>
        <v>0</v>
      </c>
      <c r="O714" s="135"/>
      <c r="P714" s="139"/>
      <c r="Q714" s="139"/>
      <c r="R714" s="139">
        <v>85.25</v>
      </c>
      <c r="S714" s="139">
        <v>2.0</v>
      </c>
      <c r="T714" s="139">
        <v>28.0</v>
      </c>
      <c r="U714" s="139">
        <v>87.75</v>
      </c>
      <c r="V714" s="139">
        <v>3.0</v>
      </c>
      <c r="W714" s="139">
        <v>10.6</v>
      </c>
      <c r="X714" s="139"/>
      <c r="Y714" s="130">
        <f t="shared" si="2"/>
        <v>216.6</v>
      </c>
      <c r="Z714" s="130">
        <f t="shared" si="3"/>
        <v>335.6</v>
      </c>
      <c r="AA714" s="135"/>
      <c r="AB714" s="139"/>
      <c r="AC714" s="139"/>
      <c r="AD714" s="139"/>
      <c r="AE714" s="139">
        <v>0.0</v>
      </c>
      <c r="AF714" s="139"/>
      <c r="AG714" s="141">
        <v>0.0</v>
      </c>
      <c r="AH714" s="130" t="str">
        <f t="shared" si="4"/>
        <v/>
      </c>
      <c r="AI714" s="135"/>
      <c r="AJ714" s="139">
        <v>4.75</v>
      </c>
      <c r="AK714" s="139">
        <v>103.0</v>
      </c>
      <c r="AL714" s="139"/>
      <c r="AM714" s="139">
        <v>124.85</v>
      </c>
      <c r="AN714" s="139">
        <v>3.0</v>
      </c>
      <c r="AO714" s="139"/>
      <c r="AP714" s="139"/>
      <c r="AQ714" s="139"/>
      <c r="AR714" s="139"/>
      <c r="AS714" s="130">
        <f t="shared" si="5"/>
        <v>235.6</v>
      </c>
      <c r="AT714" s="130">
        <f t="shared" si="6"/>
        <v>235.6</v>
      </c>
    </row>
    <row r="715" ht="15.75" customHeight="1">
      <c r="A715" s="136" t="s">
        <v>166</v>
      </c>
      <c r="B715" s="137" t="s">
        <v>57</v>
      </c>
      <c r="C715" s="138">
        <v>6833556.0</v>
      </c>
      <c r="D715" s="137" t="s">
        <v>171</v>
      </c>
      <c r="E715" s="137" t="s">
        <v>58</v>
      </c>
      <c r="F715" s="137"/>
      <c r="G715" s="139">
        <v>135.0</v>
      </c>
      <c r="H715" s="139"/>
      <c r="I715" s="139">
        <v>4000.0</v>
      </c>
      <c r="J715" s="139">
        <v>32279.0</v>
      </c>
      <c r="K715" s="139"/>
      <c r="L715" s="140">
        <v>0.0</v>
      </c>
      <c r="M715" s="139"/>
      <c r="N715" s="130">
        <f t="shared" si="1"/>
        <v>0</v>
      </c>
      <c r="O715" s="135"/>
      <c r="P715" s="139"/>
      <c r="Q715" s="139"/>
      <c r="R715" s="139">
        <v>77.25</v>
      </c>
      <c r="S715" s="139">
        <v>2.0</v>
      </c>
      <c r="T715" s="139">
        <v>28.0</v>
      </c>
      <c r="U715" s="139">
        <v>32.5</v>
      </c>
      <c r="V715" s="139">
        <v>3.0</v>
      </c>
      <c r="W715" s="139">
        <v>10.6</v>
      </c>
      <c r="X715" s="139"/>
      <c r="Y715" s="130">
        <f t="shared" si="2"/>
        <v>153.35</v>
      </c>
      <c r="Z715" s="130">
        <f t="shared" si="3"/>
        <v>288.35</v>
      </c>
      <c r="AA715" s="135"/>
      <c r="AB715" s="139"/>
      <c r="AC715" s="139"/>
      <c r="AD715" s="139"/>
      <c r="AE715" s="139">
        <v>0.0</v>
      </c>
      <c r="AF715" s="139"/>
      <c r="AG715" s="141">
        <v>0.0</v>
      </c>
      <c r="AH715" s="130" t="str">
        <f t="shared" si="4"/>
        <v/>
      </c>
      <c r="AI715" s="135"/>
      <c r="AJ715" s="139">
        <v>4.75</v>
      </c>
      <c r="AK715" s="139">
        <v>95.0</v>
      </c>
      <c r="AL715" s="139"/>
      <c r="AM715" s="139">
        <v>71.1</v>
      </c>
      <c r="AN715" s="139">
        <v>3.0</v>
      </c>
      <c r="AO715" s="139"/>
      <c r="AP715" s="139"/>
      <c r="AQ715" s="139"/>
      <c r="AR715" s="139"/>
      <c r="AS715" s="130">
        <f t="shared" si="5"/>
        <v>173.85</v>
      </c>
      <c r="AT715" s="130">
        <f t="shared" si="6"/>
        <v>173.85</v>
      </c>
    </row>
    <row r="716" ht="15.75" customHeight="1">
      <c r="A716" s="136" t="s">
        <v>166</v>
      </c>
      <c r="B716" s="137" t="s">
        <v>57</v>
      </c>
      <c r="C716" s="138">
        <v>6847060.0</v>
      </c>
      <c r="D716" s="137" t="s">
        <v>169</v>
      </c>
      <c r="E716" s="137" t="s">
        <v>58</v>
      </c>
      <c r="F716" s="137"/>
      <c r="G716" s="139">
        <v>119.0</v>
      </c>
      <c r="H716" s="139"/>
      <c r="I716" s="139"/>
      <c r="J716" s="139">
        <v>42769.94</v>
      </c>
      <c r="K716" s="139">
        <v>2566.2</v>
      </c>
      <c r="L716" s="140">
        <v>0.075</v>
      </c>
      <c r="M716" s="139">
        <v>75.0</v>
      </c>
      <c r="N716" s="130">
        <f t="shared" si="1"/>
        <v>2641.2</v>
      </c>
      <c r="O716" s="135"/>
      <c r="P716" s="139">
        <v>225.0</v>
      </c>
      <c r="Q716" s="139"/>
      <c r="R716" s="139">
        <v>77.25</v>
      </c>
      <c r="S716" s="139">
        <v>2.0</v>
      </c>
      <c r="T716" s="139">
        <v>28.0</v>
      </c>
      <c r="U716" s="139">
        <v>32.5</v>
      </c>
      <c r="V716" s="139">
        <v>3.0</v>
      </c>
      <c r="W716" s="139">
        <v>10.6</v>
      </c>
      <c r="X716" s="139"/>
      <c r="Y716" s="130">
        <f t="shared" si="2"/>
        <v>378.35</v>
      </c>
      <c r="Z716" s="130">
        <f t="shared" si="3"/>
        <v>3138.55</v>
      </c>
      <c r="AA716" s="135"/>
      <c r="AB716" s="139"/>
      <c r="AC716" s="139">
        <v>42694.94</v>
      </c>
      <c r="AD716" s="139"/>
      <c r="AE716" s="139">
        <v>0.0</v>
      </c>
      <c r="AF716" s="139">
        <v>2561.7</v>
      </c>
      <c r="AG716" s="141">
        <v>0.0</v>
      </c>
      <c r="AH716" s="130">
        <f t="shared" si="4"/>
        <v>2561.7</v>
      </c>
      <c r="AI716" s="135"/>
      <c r="AJ716" s="139">
        <v>4.75</v>
      </c>
      <c r="AK716" s="139">
        <v>95.0</v>
      </c>
      <c r="AL716" s="139">
        <v>225.0</v>
      </c>
      <c r="AM716" s="139">
        <v>71.1</v>
      </c>
      <c r="AN716" s="139">
        <v>3.0</v>
      </c>
      <c r="AO716" s="139"/>
      <c r="AP716" s="139"/>
      <c r="AQ716" s="139"/>
      <c r="AR716" s="139"/>
      <c r="AS716" s="130">
        <f t="shared" si="5"/>
        <v>398.85</v>
      </c>
      <c r="AT716" s="130">
        <f t="shared" si="6"/>
        <v>2960.55</v>
      </c>
    </row>
    <row r="717" ht="15.75" customHeight="1">
      <c r="A717" s="136" t="s">
        <v>166</v>
      </c>
      <c r="B717" s="137" t="s">
        <v>57</v>
      </c>
      <c r="C717" s="138">
        <v>6875426.0</v>
      </c>
      <c r="D717" s="137" t="s">
        <v>162</v>
      </c>
      <c r="E717" s="137" t="s">
        <v>58</v>
      </c>
      <c r="F717" s="137"/>
      <c r="G717" s="139">
        <v>56.0</v>
      </c>
      <c r="H717" s="139"/>
      <c r="I717" s="139">
        <v>22000.0</v>
      </c>
      <c r="J717" s="139">
        <v>63643.0</v>
      </c>
      <c r="K717" s="139">
        <v>3818.58</v>
      </c>
      <c r="L717" s="140">
        <v>0.065</v>
      </c>
      <c r="M717" s="139">
        <v>25.0</v>
      </c>
      <c r="N717" s="130">
        <f t="shared" si="1"/>
        <v>3843.58</v>
      </c>
      <c r="O717" s="135"/>
      <c r="P717" s="139"/>
      <c r="Q717" s="139"/>
      <c r="R717" s="139">
        <v>85.25</v>
      </c>
      <c r="S717" s="139">
        <v>2.0</v>
      </c>
      <c r="T717" s="139"/>
      <c r="U717" s="139"/>
      <c r="V717" s="139">
        <v>3.0</v>
      </c>
      <c r="W717" s="139">
        <v>10.6</v>
      </c>
      <c r="X717" s="139">
        <v>7.35</v>
      </c>
      <c r="Y717" s="130">
        <f t="shared" si="2"/>
        <v>108.2</v>
      </c>
      <c r="Z717" s="130">
        <f t="shared" si="3"/>
        <v>4007.78</v>
      </c>
      <c r="AA717" s="135"/>
      <c r="AB717" s="139"/>
      <c r="AC717" s="139">
        <v>62400.0</v>
      </c>
      <c r="AD717" s="139"/>
      <c r="AE717" s="139">
        <v>0.0</v>
      </c>
      <c r="AF717" s="139">
        <v>3769.0</v>
      </c>
      <c r="AG717" s="141">
        <v>0.0</v>
      </c>
      <c r="AH717" s="130">
        <f t="shared" si="4"/>
        <v>3769</v>
      </c>
      <c r="AI717" s="135"/>
      <c r="AJ717" s="139">
        <v>4.75</v>
      </c>
      <c r="AK717" s="139">
        <v>103.0</v>
      </c>
      <c r="AL717" s="139"/>
      <c r="AM717" s="139">
        <v>40.39</v>
      </c>
      <c r="AN717" s="139">
        <v>3.0</v>
      </c>
      <c r="AO717" s="139"/>
      <c r="AP717" s="139"/>
      <c r="AQ717" s="139"/>
      <c r="AR717" s="139"/>
      <c r="AS717" s="130">
        <f t="shared" si="5"/>
        <v>151.14</v>
      </c>
      <c r="AT717" s="130">
        <f t="shared" si="6"/>
        <v>3920.14</v>
      </c>
    </row>
    <row r="718" ht="15.75" customHeight="1">
      <c r="A718" s="136" t="s">
        <v>166</v>
      </c>
      <c r="B718" s="137" t="s">
        <v>57</v>
      </c>
      <c r="C718" s="138">
        <v>6914807.0</v>
      </c>
      <c r="D718" s="137" t="s">
        <v>171</v>
      </c>
      <c r="E718" s="137" t="s">
        <v>58</v>
      </c>
      <c r="F718" s="137"/>
      <c r="G718" s="139">
        <v>135.0</v>
      </c>
      <c r="H718" s="139"/>
      <c r="I718" s="139"/>
      <c r="J718" s="139">
        <v>78337.0</v>
      </c>
      <c r="K718" s="139">
        <v>4700.22</v>
      </c>
      <c r="L718" s="140">
        <v>0.07</v>
      </c>
      <c r="M718" s="139">
        <v>50.0</v>
      </c>
      <c r="N718" s="130">
        <f t="shared" si="1"/>
        <v>4750.22</v>
      </c>
      <c r="O718" s="135"/>
      <c r="P718" s="139"/>
      <c r="Q718" s="139"/>
      <c r="R718" s="139">
        <v>77.25</v>
      </c>
      <c r="S718" s="139">
        <v>2.0</v>
      </c>
      <c r="T718" s="139">
        <v>28.0</v>
      </c>
      <c r="U718" s="139">
        <v>177.0</v>
      </c>
      <c r="V718" s="139">
        <v>3.0</v>
      </c>
      <c r="W718" s="139">
        <v>10.6</v>
      </c>
      <c r="X718" s="139"/>
      <c r="Y718" s="130">
        <f t="shared" si="2"/>
        <v>297.85</v>
      </c>
      <c r="Z718" s="130">
        <f t="shared" si="3"/>
        <v>5183.07</v>
      </c>
      <c r="AA718" s="135"/>
      <c r="AB718" s="139"/>
      <c r="AC718" s="139">
        <v>81234.0</v>
      </c>
      <c r="AD718" s="139"/>
      <c r="AE718" s="139">
        <v>0.0</v>
      </c>
      <c r="AF718" s="139">
        <v>32.04</v>
      </c>
      <c r="AG718" s="141">
        <v>0.0</v>
      </c>
      <c r="AH718" s="130">
        <f t="shared" si="4"/>
        <v>32.04</v>
      </c>
      <c r="AI718" s="135"/>
      <c r="AJ718" s="139">
        <v>4.75</v>
      </c>
      <c r="AK718" s="139">
        <v>75.0</v>
      </c>
      <c r="AL718" s="139"/>
      <c r="AM718" s="139">
        <v>42.73</v>
      </c>
      <c r="AN718" s="139">
        <v>3.0</v>
      </c>
      <c r="AO718" s="139"/>
      <c r="AP718" s="139"/>
      <c r="AQ718" s="139"/>
      <c r="AR718" s="139"/>
      <c r="AS718" s="130">
        <f t="shared" si="5"/>
        <v>125.48</v>
      </c>
      <c r="AT718" s="130">
        <f t="shared" si="6"/>
        <v>157.52</v>
      </c>
    </row>
    <row r="719" ht="15.75" customHeight="1">
      <c r="A719" s="136" t="s">
        <v>166</v>
      </c>
      <c r="B719" s="137" t="s">
        <v>57</v>
      </c>
      <c r="C719" s="138">
        <v>6922219.0</v>
      </c>
      <c r="D719" s="137" t="s">
        <v>168</v>
      </c>
      <c r="E719" s="137" t="s">
        <v>58</v>
      </c>
      <c r="F719" s="137"/>
      <c r="G719" s="139">
        <v>135.0</v>
      </c>
      <c r="H719" s="139"/>
      <c r="I719" s="139"/>
      <c r="J719" s="139">
        <v>273918.6</v>
      </c>
      <c r="K719" s="139">
        <v>16435.12</v>
      </c>
      <c r="L719" s="140">
        <v>0.07</v>
      </c>
      <c r="M719" s="139">
        <v>50.0</v>
      </c>
      <c r="N719" s="130">
        <f t="shared" si="1"/>
        <v>16485.12</v>
      </c>
      <c r="O719" s="135"/>
      <c r="P719" s="139">
        <v>225.0</v>
      </c>
      <c r="Q719" s="139"/>
      <c r="R719" s="139">
        <v>77.25</v>
      </c>
      <c r="S719" s="139"/>
      <c r="T719" s="139">
        <v>28.0</v>
      </c>
      <c r="U719" s="139">
        <v>32.5</v>
      </c>
      <c r="V719" s="139">
        <v>3.0</v>
      </c>
      <c r="W719" s="139">
        <v>10.6</v>
      </c>
      <c r="X719" s="139"/>
      <c r="Y719" s="130">
        <f t="shared" si="2"/>
        <v>376.35</v>
      </c>
      <c r="Z719" s="130">
        <f t="shared" si="3"/>
        <v>16996.47</v>
      </c>
      <c r="AA719" s="135"/>
      <c r="AB719" s="139"/>
      <c r="AC719" s="139">
        <v>273615.0</v>
      </c>
      <c r="AD719" s="139"/>
      <c r="AE719" s="139">
        <v>0.0</v>
      </c>
      <c r="AF719" s="139">
        <v>29.9</v>
      </c>
      <c r="AG719" s="141">
        <v>0.0</v>
      </c>
      <c r="AH719" s="130">
        <f t="shared" si="4"/>
        <v>29.9</v>
      </c>
      <c r="AI719" s="135"/>
      <c r="AJ719" s="139">
        <v>4.75</v>
      </c>
      <c r="AK719" s="139">
        <v>93.0</v>
      </c>
      <c r="AL719" s="139">
        <v>225.0</v>
      </c>
      <c r="AM719" s="139">
        <v>71.1</v>
      </c>
      <c r="AN719" s="139">
        <v>3.0</v>
      </c>
      <c r="AO719" s="139"/>
      <c r="AP719" s="139"/>
      <c r="AQ719" s="139"/>
      <c r="AR719" s="139"/>
      <c r="AS719" s="130">
        <f t="shared" si="5"/>
        <v>396.85</v>
      </c>
      <c r="AT719" s="130">
        <f t="shared" si="6"/>
        <v>426.75</v>
      </c>
    </row>
    <row r="720" ht="15.75" customHeight="1">
      <c r="A720" s="136" t="s">
        <v>166</v>
      </c>
      <c r="B720" s="137" t="s">
        <v>57</v>
      </c>
      <c r="C720" s="138">
        <v>6924021.0</v>
      </c>
      <c r="D720" s="137" t="s">
        <v>161</v>
      </c>
      <c r="E720" s="137" t="s">
        <v>58</v>
      </c>
      <c r="F720" s="137"/>
      <c r="G720" s="139">
        <v>135.0</v>
      </c>
      <c r="H720" s="139"/>
      <c r="I720" s="139">
        <v>29000.0</v>
      </c>
      <c r="J720" s="139">
        <v>14886.0</v>
      </c>
      <c r="K720" s="139">
        <v>893.16</v>
      </c>
      <c r="L720" s="140">
        <v>0.065</v>
      </c>
      <c r="M720" s="139">
        <v>25.0</v>
      </c>
      <c r="N720" s="130">
        <f t="shared" si="1"/>
        <v>918.16</v>
      </c>
      <c r="O720" s="135"/>
      <c r="P720" s="139"/>
      <c r="Q720" s="139"/>
      <c r="R720" s="139">
        <v>77.25</v>
      </c>
      <c r="S720" s="139"/>
      <c r="T720" s="139"/>
      <c r="U720" s="139"/>
      <c r="V720" s="139">
        <v>3.0</v>
      </c>
      <c r="W720" s="139">
        <v>10.6</v>
      </c>
      <c r="X720" s="139">
        <v>7.35</v>
      </c>
      <c r="Y720" s="130">
        <f t="shared" si="2"/>
        <v>98.2</v>
      </c>
      <c r="Z720" s="130">
        <f t="shared" si="3"/>
        <v>1151.36</v>
      </c>
      <c r="AA720" s="135"/>
      <c r="AB720" s="139"/>
      <c r="AC720" s="139"/>
      <c r="AD720" s="139"/>
      <c r="AE720" s="139">
        <v>0.0</v>
      </c>
      <c r="AF720" s="139">
        <v>901.0</v>
      </c>
      <c r="AG720" s="141">
        <v>0.0</v>
      </c>
      <c r="AH720" s="130">
        <f t="shared" si="4"/>
        <v>901</v>
      </c>
      <c r="AI720" s="135"/>
      <c r="AJ720" s="139">
        <v>4.75</v>
      </c>
      <c r="AK720" s="139">
        <v>93.0</v>
      </c>
      <c r="AL720" s="139"/>
      <c r="AM720" s="139">
        <v>1.6</v>
      </c>
      <c r="AN720" s="139">
        <v>3.0</v>
      </c>
      <c r="AO720" s="139"/>
      <c r="AP720" s="139"/>
      <c r="AQ720" s="139"/>
      <c r="AR720" s="139"/>
      <c r="AS720" s="130">
        <f t="shared" si="5"/>
        <v>102.35</v>
      </c>
      <c r="AT720" s="130">
        <f t="shared" si="6"/>
        <v>1003.35</v>
      </c>
    </row>
    <row r="721" ht="15.75" customHeight="1">
      <c r="A721" s="136" t="s">
        <v>166</v>
      </c>
      <c r="B721" s="137" t="s">
        <v>57</v>
      </c>
      <c r="C721" s="138">
        <v>7019990.0</v>
      </c>
      <c r="D721" s="137" t="s">
        <v>165</v>
      </c>
      <c r="E721" s="137" t="s">
        <v>59</v>
      </c>
      <c r="F721" s="137"/>
      <c r="G721" s="139">
        <v>135.0</v>
      </c>
      <c r="H721" s="139"/>
      <c r="I721" s="139"/>
      <c r="J721" s="139">
        <v>17990.0</v>
      </c>
      <c r="K721" s="139">
        <v>1079.4</v>
      </c>
      <c r="L721" s="140">
        <v>0.07</v>
      </c>
      <c r="M721" s="139">
        <v>50.0</v>
      </c>
      <c r="N721" s="130">
        <f t="shared" si="1"/>
        <v>1129.4</v>
      </c>
      <c r="O721" s="135"/>
      <c r="P721" s="139">
        <v>225.0</v>
      </c>
      <c r="Q721" s="139"/>
      <c r="R721" s="139">
        <v>85.25</v>
      </c>
      <c r="S721" s="139">
        <v>2.0</v>
      </c>
      <c r="T721" s="139">
        <v>28.0</v>
      </c>
      <c r="U721" s="139">
        <v>22.5</v>
      </c>
      <c r="V721" s="139">
        <v>3.0</v>
      </c>
      <c r="W721" s="139">
        <v>10.6</v>
      </c>
      <c r="X721" s="139"/>
      <c r="Y721" s="130">
        <f t="shared" si="2"/>
        <v>376.35</v>
      </c>
      <c r="Z721" s="130">
        <f t="shared" si="3"/>
        <v>1640.75</v>
      </c>
      <c r="AA721" s="135"/>
      <c r="AB721" s="139"/>
      <c r="AC721" s="139">
        <v>17990.0</v>
      </c>
      <c r="AD721" s="139"/>
      <c r="AE721" s="139">
        <v>0.0</v>
      </c>
      <c r="AF721" s="139">
        <v>1079.4</v>
      </c>
      <c r="AG721" s="141">
        <v>0.0</v>
      </c>
      <c r="AH721" s="130">
        <f t="shared" si="4"/>
        <v>1079.4</v>
      </c>
      <c r="AI721" s="135"/>
      <c r="AJ721" s="139">
        <v>4.75</v>
      </c>
      <c r="AK721" s="139">
        <v>103.0</v>
      </c>
      <c r="AL721" s="139">
        <v>225.0</v>
      </c>
      <c r="AM721" s="139">
        <v>61.1</v>
      </c>
      <c r="AN721" s="139">
        <v>3.0</v>
      </c>
      <c r="AO721" s="139"/>
      <c r="AP721" s="139"/>
      <c r="AQ721" s="139"/>
      <c r="AR721" s="139"/>
      <c r="AS721" s="130">
        <f t="shared" si="5"/>
        <v>396.85</v>
      </c>
      <c r="AT721" s="130">
        <f t="shared" si="6"/>
        <v>1476.25</v>
      </c>
    </row>
    <row r="722" ht="15.75" customHeight="1">
      <c r="A722" s="136" t="s">
        <v>166</v>
      </c>
      <c r="B722" s="137" t="s">
        <v>57</v>
      </c>
      <c r="C722" s="138">
        <v>7030258.0</v>
      </c>
      <c r="D722" s="137" t="s">
        <v>165</v>
      </c>
      <c r="E722" s="137" t="s">
        <v>58</v>
      </c>
      <c r="F722" s="137"/>
      <c r="G722" s="139">
        <v>145.0</v>
      </c>
      <c r="H722" s="139"/>
      <c r="I722" s="139"/>
      <c r="J722" s="139">
        <v>57193.0</v>
      </c>
      <c r="K722" s="139">
        <v>3431.58</v>
      </c>
      <c r="L722" s="140">
        <v>0.075</v>
      </c>
      <c r="M722" s="139">
        <v>75.0</v>
      </c>
      <c r="N722" s="130">
        <f t="shared" si="1"/>
        <v>3506.58</v>
      </c>
      <c r="O722" s="135"/>
      <c r="P722" s="139"/>
      <c r="Q722" s="139"/>
      <c r="R722" s="139">
        <v>77.25</v>
      </c>
      <c r="S722" s="139">
        <v>2.0</v>
      </c>
      <c r="T722" s="139">
        <v>28.0</v>
      </c>
      <c r="U722" s="139">
        <v>32.5</v>
      </c>
      <c r="V722" s="139">
        <v>3.0</v>
      </c>
      <c r="W722" s="139">
        <v>10.6</v>
      </c>
      <c r="X722" s="139"/>
      <c r="Y722" s="130">
        <f t="shared" si="2"/>
        <v>153.35</v>
      </c>
      <c r="Z722" s="130">
        <f t="shared" si="3"/>
        <v>3804.93</v>
      </c>
      <c r="AA722" s="135"/>
      <c r="AB722" s="139"/>
      <c r="AC722" s="139"/>
      <c r="AD722" s="139"/>
      <c r="AE722" s="139">
        <v>0.0</v>
      </c>
      <c r="AF722" s="139"/>
      <c r="AG722" s="141">
        <v>0.0</v>
      </c>
      <c r="AH722" s="130" t="str">
        <f t="shared" si="4"/>
        <v/>
      </c>
      <c r="AI722" s="135"/>
      <c r="AJ722" s="139">
        <v>4.75</v>
      </c>
      <c r="AK722" s="139">
        <v>54.0</v>
      </c>
      <c r="AL722" s="139"/>
      <c r="AM722" s="139">
        <v>144.61</v>
      </c>
      <c r="AN722" s="139">
        <v>3.0</v>
      </c>
      <c r="AO722" s="139"/>
      <c r="AP722" s="139"/>
      <c r="AQ722" s="139"/>
      <c r="AR722" s="139"/>
      <c r="AS722" s="130">
        <f t="shared" si="5"/>
        <v>206.36</v>
      </c>
      <c r="AT722" s="130">
        <f t="shared" si="6"/>
        <v>206.36</v>
      </c>
    </row>
    <row r="723" ht="15.75" customHeight="1">
      <c r="A723" s="136" t="s">
        <v>166</v>
      </c>
      <c r="B723" s="137" t="s">
        <v>57</v>
      </c>
      <c r="C723" s="138">
        <v>6373445.0</v>
      </c>
      <c r="D723" s="137" t="s">
        <v>171</v>
      </c>
      <c r="E723" s="137" t="s">
        <v>58</v>
      </c>
      <c r="F723" s="137"/>
      <c r="G723" s="139">
        <v>50.0</v>
      </c>
      <c r="H723" s="139"/>
      <c r="I723" s="139">
        <v>38000.0</v>
      </c>
      <c r="J723" s="139"/>
      <c r="K723" s="139"/>
      <c r="L723" s="140">
        <v>0.0</v>
      </c>
      <c r="M723" s="139"/>
      <c r="N723" s="130">
        <f t="shared" si="1"/>
        <v>0</v>
      </c>
      <c r="O723" s="135"/>
      <c r="P723" s="139"/>
      <c r="Q723" s="139"/>
      <c r="R723" s="139">
        <v>85.25</v>
      </c>
      <c r="S723" s="139">
        <v>2.0</v>
      </c>
      <c r="T723" s="139"/>
      <c r="U723" s="139"/>
      <c r="V723" s="139">
        <v>3.0</v>
      </c>
      <c r="W723" s="139">
        <v>10.6</v>
      </c>
      <c r="X723" s="139">
        <v>7.35</v>
      </c>
      <c r="Y723" s="130">
        <f t="shared" si="2"/>
        <v>108.2</v>
      </c>
      <c r="Z723" s="130">
        <f t="shared" si="3"/>
        <v>158.2</v>
      </c>
      <c r="AA723" s="135"/>
      <c r="AB723" s="139"/>
      <c r="AC723" s="139"/>
      <c r="AD723" s="139"/>
      <c r="AE723" s="139">
        <v>0.0</v>
      </c>
      <c r="AF723" s="139"/>
      <c r="AG723" s="141">
        <v>0.0</v>
      </c>
      <c r="AH723" s="130" t="str">
        <f t="shared" si="4"/>
        <v/>
      </c>
      <c r="AI723" s="135"/>
      <c r="AJ723" s="139"/>
      <c r="AK723" s="139">
        <v>107.75</v>
      </c>
      <c r="AL723" s="139"/>
      <c r="AM723" s="139">
        <v>1.6</v>
      </c>
      <c r="AN723" s="139">
        <v>3.0</v>
      </c>
      <c r="AO723" s="139"/>
      <c r="AP723" s="139"/>
      <c r="AQ723" s="139"/>
      <c r="AR723" s="139"/>
      <c r="AS723" s="130">
        <f t="shared" si="5"/>
        <v>112.35</v>
      </c>
      <c r="AT723" s="130">
        <f t="shared" si="6"/>
        <v>112.35</v>
      </c>
    </row>
    <row r="724" ht="15.75" customHeight="1">
      <c r="A724" s="136" t="s">
        <v>166</v>
      </c>
      <c r="B724" s="137" t="s">
        <v>57</v>
      </c>
      <c r="C724" s="138">
        <v>6394951.0</v>
      </c>
      <c r="D724" s="137" t="s">
        <v>174</v>
      </c>
      <c r="E724" s="137" t="s">
        <v>58</v>
      </c>
      <c r="F724" s="137"/>
      <c r="G724" s="139">
        <v>62.5</v>
      </c>
      <c r="H724" s="139"/>
      <c r="I724" s="139"/>
      <c r="J724" s="139">
        <v>35285.0</v>
      </c>
      <c r="K724" s="139"/>
      <c r="L724" s="140">
        <v>0.0</v>
      </c>
      <c r="M724" s="139"/>
      <c r="N724" s="130">
        <f t="shared" si="1"/>
        <v>0</v>
      </c>
      <c r="O724" s="135"/>
      <c r="P724" s="139"/>
      <c r="Q724" s="139"/>
      <c r="R724" s="139">
        <v>85.25</v>
      </c>
      <c r="S724" s="139">
        <v>2.0</v>
      </c>
      <c r="T724" s="139"/>
      <c r="U724" s="139"/>
      <c r="V724" s="139">
        <v>3.0</v>
      </c>
      <c r="W724" s="139">
        <v>10.6</v>
      </c>
      <c r="X724" s="139">
        <v>7.35</v>
      </c>
      <c r="Y724" s="130">
        <f t="shared" si="2"/>
        <v>108.2</v>
      </c>
      <c r="Z724" s="130">
        <f t="shared" si="3"/>
        <v>170.7</v>
      </c>
      <c r="AA724" s="135"/>
      <c r="AB724" s="139"/>
      <c r="AC724" s="139"/>
      <c r="AD724" s="139"/>
      <c r="AE724" s="139">
        <v>0.0</v>
      </c>
      <c r="AF724" s="139"/>
      <c r="AG724" s="141">
        <v>0.0</v>
      </c>
      <c r="AH724" s="130" t="str">
        <f t="shared" si="4"/>
        <v/>
      </c>
      <c r="AI724" s="135"/>
      <c r="AJ724" s="139"/>
      <c r="AK724" s="139">
        <v>107.75</v>
      </c>
      <c r="AL724" s="139"/>
      <c r="AM724" s="139">
        <v>1.6</v>
      </c>
      <c r="AN724" s="139">
        <v>3.0</v>
      </c>
      <c r="AO724" s="139"/>
      <c r="AP724" s="139"/>
      <c r="AQ724" s="139"/>
      <c r="AR724" s="139"/>
      <c r="AS724" s="130">
        <f t="shared" si="5"/>
        <v>112.35</v>
      </c>
      <c r="AT724" s="130">
        <f t="shared" si="6"/>
        <v>112.35</v>
      </c>
    </row>
    <row r="725" ht="15.75" customHeight="1">
      <c r="A725" s="136" t="s">
        <v>166</v>
      </c>
      <c r="B725" s="137" t="s">
        <v>57</v>
      </c>
      <c r="C725" s="138">
        <v>6480793.0</v>
      </c>
      <c r="D725" s="137" t="s">
        <v>171</v>
      </c>
      <c r="E725" s="137" t="s">
        <v>58</v>
      </c>
      <c r="F725" s="137"/>
      <c r="G725" s="139">
        <v>50.0</v>
      </c>
      <c r="H725" s="139"/>
      <c r="I725" s="139"/>
      <c r="J725" s="139">
        <v>36676.0</v>
      </c>
      <c r="K725" s="139">
        <v>2200.56</v>
      </c>
      <c r="L725" s="140">
        <v>0.075</v>
      </c>
      <c r="M725" s="139">
        <v>75.0</v>
      </c>
      <c r="N725" s="130">
        <f t="shared" si="1"/>
        <v>2275.56</v>
      </c>
      <c r="O725" s="135"/>
      <c r="P725" s="139">
        <v>225.0</v>
      </c>
      <c r="Q725" s="139"/>
      <c r="R725" s="139">
        <v>85.25</v>
      </c>
      <c r="S725" s="139">
        <v>2.0</v>
      </c>
      <c r="T725" s="139">
        <v>28.0</v>
      </c>
      <c r="U725" s="139">
        <v>32.5</v>
      </c>
      <c r="V725" s="139">
        <v>3.0</v>
      </c>
      <c r="W725" s="139">
        <v>10.6</v>
      </c>
      <c r="X725" s="139"/>
      <c r="Y725" s="130">
        <f t="shared" si="2"/>
        <v>386.35</v>
      </c>
      <c r="Z725" s="130">
        <f t="shared" si="3"/>
        <v>2711.91</v>
      </c>
      <c r="AA725" s="135"/>
      <c r="AB725" s="139"/>
      <c r="AC725" s="139"/>
      <c r="AD725" s="139"/>
      <c r="AE725" s="139">
        <v>0.0</v>
      </c>
      <c r="AF725" s="139"/>
      <c r="AG725" s="141">
        <v>0.0</v>
      </c>
      <c r="AH725" s="130" t="str">
        <f t="shared" si="4"/>
        <v/>
      </c>
      <c r="AI725" s="135"/>
      <c r="AJ725" s="139"/>
      <c r="AK725" s="139">
        <v>2335.37</v>
      </c>
      <c r="AL725" s="139"/>
      <c r="AM725" s="139">
        <v>142.77</v>
      </c>
      <c r="AN725" s="139">
        <v>3.0</v>
      </c>
      <c r="AO725" s="139"/>
      <c r="AP725" s="139"/>
      <c r="AQ725" s="139"/>
      <c r="AR725" s="139"/>
      <c r="AS725" s="130">
        <f t="shared" si="5"/>
        <v>2481.14</v>
      </c>
      <c r="AT725" s="130">
        <f t="shared" si="6"/>
        <v>2481.14</v>
      </c>
    </row>
    <row r="726" ht="15.75" customHeight="1">
      <c r="A726" s="136" t="s">
        <v>166</v>
      </c>
      <c r="B726" s="137" t="s">
        <v>57</v>
      </c>
      <c r="C726" s="138">
        <v>6751752.0</v>
      </c>
      <c r="D726" s="137" t="s">
        <v>175</v>
      </c>
      <c r="E726" s="137" t="s">
        <v>58</v>
      </c>
      <c r="F726" s="137"/>
      <c r="G726" s="139">
        <v>120.0</v>
      </c>
      <c r="H726" s="139"/>
      <c r="I726" s="139"/>
      <c r="J726" s="139">
        <v>33894.0</v>
      </c>
      <c r="K726" s="139">
        <v>2033.64</v>
      </c>
      <c r="L726" s="140">
        <v>0.065</v>
      </c>
      <c r="M726" s="139">
        <v>25.0</v>
      </c>
      <c r="N726" s="130">
        <f t="shared" si="1"/>
        <v>2058.64</v>
      </c>
      <c r="O726" s="135"/>
      <c r="P726" s="139">
        <v>225.0</v>
      </c>
      <c r="Q726" s="139"/>
      <c r="R726" s="139">
        <v>85.25</v>
      </c>
      <c r="S726" s="139">
        <v>2.0</v>
      </c>
      <c r="T726" s="139">
        <v>28.0</v>
      </c>
      <c r="U726" s="139">
        <v>87.75</v>
      </c>
      <c r="V726" s="139">
        <v>3.0</v>
      </c>
      <c r="W726" s="139">
        <v>10.6</v>
      </c>
      <c r="X726" s="139"/>
      <c r="Y726" s="130">
        <f t="shared" si="2"/>
        <v>441.6</v>
      </c>
      <c r="Z726" s="130">
        <f t="shared" si="3"/>
        <v>2620.24</v>
      </c>
      <c r="AA726" s="135"/>
      <c r="AB726" s="139"/>
      <c r="AC726" s="139"/>
      <c r="AD726" s="139"/>
      <c r="AE726" s="139">
        <v>0.0</v>
      </c>
      <c r="AF726" s="139"/>
      <c r="AG726" s="141">
        <v>0.0</v>
      </c>
      <c r="AH726" s="130" t="str">
        <f t="shared" si="4"/>
        <v/>
      </c>
      <c r="AI726" s="135"/>
      <c r="AJ726" s="139"/>
      <c r="AK726" s="139">
        <v>2082.75</v>
      </c>
      <c r="AL726" s="139">
        <v>225.0</v>
      </c>
      <c r="AM726" s="139">
        <v>71.1</v>
      </c>
      <c r="AN726" s="139">
        <v>3.0</v>
      </c>
      <c r="AO726" s="139"/>
      <c r="AP726" s="139"/>
      <c r="AQ726" s="139"/>
      <c r="AR726" s="139"/>
      <c r="AS726" s="130">
        <f t="shared" si="5"/>
        <v>2381.85</v>
      </c>
      <c r="AT726" s="130">
        <f t="shared" si="6"/>
        <v>2381.85</v>
      </c>
    </row>
    <row r="727" ht="15.75" customHeight="1">
      <c r="A727" s="136" t="s">
        <v>166</v>
      </c>
      <c r="B727" s="137" t="s">
        <v>57</v>
      </c>
      <c r="C727" s="138">
        <v>6795700.0</v>
      </c>
      <c r="D727" s="137" t="s">
        <v>171</v>
      </c>
      <c r="E727" s="137" t="s">
        <v>58</v>
      </c>
      <c r="F727" s="137"/>
      <c r="G727" s="139">
        <v>135.0</v>
      </c>
      <c r="H727" s="139"/>
      <c r="I727" s="139">
        <v>40000.0</v>
      </c>
      <c r="J727" s="139">
        <v>794.0</v>
      </c>
      <c r="K727" s="139">
        <v>47.64</v>
      </c>
      <c r="L727" s="140">
        <v>0.065</v>
      </c>
      <c r="M727" s="139">
        <v>3.97</v>
      </c>
      <c r="N727" s="130">
        <f t="shared" si="1"/>
        <v>51.61</v>
      </c>
      <c r="O727" s="135"/>
      <c r="P727" s="139">
        <v>225.0</v>
      </c>
      <c r="Q727" s="139"/>
      <c r="R727" s="139">
        <v>77.25</v>
      </c>
      <c r="S727" s="139">
        <v>2.0</v>
      </c>
      <c r="T727" s="139">
        <v>28.0</v>
      </c>
      <c r="U727" s="139">
        <v>32.5</v>
      </c>
      <c r="V727" s="139">
        <v>3.0</v>
      </c>
      <c r="W727" s="139">
        <v>10.6</v>
      </c>
      <c r="X727" s="139"/>
      <c r="Y727" s="130">
        <f t="shared" si="2"/>
        <v>378.35</v>
      </c>
      <c r="Z727" s="130">
        <f t="shared" si="3"/>
        <v>564.96</v>
      </c>
      <c r="AA727" s="135"/>
      <c r="AB727" s="139"/>
      <c r="AC727" s="139"/>
      <c r="AD727" s="139"/>
      <c r="AE727" s="139">
        <v>0.0</v>
      </c>
      <c r="AF727" s="139"/>
      <c r="AG727" s="141">
        <v>0.0</v>
      </c>
      <c r="AH727" s="130" t="str">
        <f t="shared" si="4"/>
        <v/>
      </c>
      <c r="AI727" s="135"/>
      <c r="AJ727" s="139"/>
      <c r="AK727" s="139">
        <v>224.29</v>
      </c>
      <c r="AL727" s="139">
        <v>225.0</v>
      </c>
      <c r="AM727" s="139">
        <v>71.1</v>
      </c>
      <c r="AN727" s="139">
        <v>3.0</v>
      </c>
      <c r="AO727" s="139"/>
      <c r="AP727" s="139"/>
      <c r="AQ727" s="139"/>
      <c r="AR727" s="139"/>
      <c r="AS727" s="130">
        <f t="shared" si="5"/>
        <v>523.39</v>
      </c>
      <c r="AT727" s="130">
        <f t="shared" si="6"/>
        <v>523.39</v>
      </c>
    </row>
    <row r="728" ht="15.75" customHeight="1">
      <c r="A728" s="136" t="s">
        <v>166</v>
      </c>
      <c r="B728" s="137" t="s">
        <v>57</v>
      </c>
      <c r="C728" s="138">
        <v>6836970.0</v>
      </c>
      <c r="D728" s="137" t="s">
        <v>176</v>
      </c>
      <c r="E728" s="137" t="s">
        <v>58</v>
      </c>
      <c r="F728" s="137"/>
      <c r="G728" s="139">
        <v>85.0</v>
      </c>
      <c r="H728" s="139"/>
      <c r="I728" s="139"/>
      <c r="J728" s="139">
        <v>105072.6</v>
      </c>
      <c r="K728" s="139">
        <v>6304.36</v>
      </c>
      <c r="L728" s="140">
        <v>0.07</v>
      </c>
      <c r="M728" s="139">
        <v>50.0</v>
      </c>
      <c r="N728" s="130">
        <f t="shared" si="1"/>
        <v>6354.36</v>
      </c>
      <c r="O728" s="135"/>
      <c r="P728" s="139">
        <v>225.0</v>
      </c>
      <c r="Q728" s="139"/>
      <c r="R728" s="139">
        <v>77.25</v>
      </c>
      <c r="S728" s="139"/>
      <c r="T728" s="139">
        <v>28.0</v>
      </c>
      <c r="U728" s="139">
        <v>32.5</v>
      </c>
      <c r="V728" s="139">
        <v>3.0</v>
      </c>
      <c r="W728" s="139">
        <v>10.6</v>
      </c>
      <c r="X728" s="139"/>
      <c r="Y728" s="130">
        <f t="shared" si="2"/>
        <v>376.35</v>
      </c>
      <c r="Z728" s="130">
        <f t="shared" si="3"/>
        <v>6815.71</v>
      </c>
      <c r="AA728" s="135"/>
      <c r="AB728" s="139"/>
      <c r="AC728" s="139"/>
      <c r="AD728" s="139"/>
      <c r="AE728" s="139">
        <v>0.0</v>
      </c>
      <c r="AF728" s="139"/>
      <c r="AG728" s="141">
        <v>0.0</v>
      </c>
      <c r="AH728" s="130" t="str">
        <f t="shared" si="4"/>
        <v/>
      </c>
      <c r="AI728" s="135"/>
      <c r="AJ728" s="139"/>
      <c r="AK728" s="139">
        <v>97.75</v>
      </c>
      <c r="AL728" s="139">
        <v>225.0</v>
      </c>
      <c r="AM728" s="139">
        <v>71.1</v>
      </c>
      <c r="AN728" s="139">
        <v>3.0</v>
      </c>
      <c r="AO728" s="139"/>
      <c r="AP728" s="139"/>
      <c r="AQ728" s="139"/>
      <c r="AR728" s="139"/>
      <c r="AS728" s="130">
        <f t="shared" si="5"/>
        <v>396.85</v>
      </c>
      <c r="AT728" s="130">
        <f t="shared" si="6"/>
        <v>396.85</v>
      </c>
    </row>
    <row r="729" ht="15.75" customHeight="1">
      <c r="A729" s="136" t="s">
        <v>166</v>
      </c>
      <c r="B729" s="137" t="s">
        <v>57</v>
      </c>
      <c r="C729" s="138">
        <v>6853837.0</v>
      </c>
      <c r="D729" s="137" t="s">
        <v>172</v>
      </c>
      <c r="E729" s="137" t="s">
        <v>58</v>
      </c>
      <c r="F729" s="137"/>
      <c r="G729" s="139">
        <v>50.0</v>
      </c>
      <c r="H729" s="139"/>
      <c r="I729" s="139"/>
      <c r="J729" s="139">
        <v>42690.0</v>
      </c>
      <c r="K729" s="139">
        <v>2561.4</v>
      </c>
      <c r="L729" s="140">
        <v>0.07</v>
      </c>
      <c r="M729" s="139">
        <v>50.0</v>
      </c>
      <c r="N729" s="130">
        <f t="shared" si="1"/>
        <v>2611.4</v>
      </c>
      <c r="O729" s="135"/>
      <c r="P729" s="139">
        <v>225.0</v>
      </c>
      <c r="Q729" s="139"/>
      <c r="R729" s="139">
        <v>85.25</v>
      </c>
      <c r="S729" s="139">
        <v>2.0</v>
      </c>
      <c r="T729" s="139">
        <v>28.0</v>
      </c>
      <c r="U729" s="139">
        <v>32.5</v>
      </c>
      <c r="V729" s="139">
        <v>3.0</v>
      </c>
      <c r="W729" s="139">
        <v>10.6</v>
      </c>
      <c r="X729" s="139"/>
      <c r="Y729" s="130">
        <f t="shared" si="2"/>
        <v>386.35</v>
      </c>
      <c r="Z729" s="130">
        <f t="shared" si="3"/>
        <v>3047.75</v>
      </c>
      <c r="AA729" s="135"/>
      <c r="AB729" s="139"/>
      <c r="AC729" s="139"/>
      <c r="AD729" s="139"/>
      <c r="AE729" s="139">
        <v>0.0</v>
      </c>
      <c r="AF729" s="139"/>
      <c r="AG729" s="141">
        <v>0.0</v>
      </c>
      <c r="AH729" s="130" t="str">
        <f t="shared" si="4"/>
        <v/>
      </c>
      <c r="AI729" s="135"/>
      <c r="AJ729" s="139"/>
      <c r="AK729" s="139">
        <v>2677.45</v>
      </c>
      <c r="AL729" s="139">
        <v>225.0</v>
      </c>
      <c r="AM729" s="139">
        <v>71.1</v>
      </c>
      <c r="AN729" s="139">
        <v>3.0</v>
      </c>
      <c r="AO729" s="139"/>
      <c r="AP729" s="139"/>
      <c r="AQ729" s="139"/>
      <c r="AR729" s="139"/>
      <c r="AS729" s="130">
        <f t="shared" si="5"/>
        <v>2976.55</v>
      </c>
      <c r="AT729" s="130">
        <f t="shared" si="6"/>
        <v>2976.55</v>
      </c>
    </row>
    <row r="730" ht="15.75" customHeight="1">
      <c r="A730" s="136" t="s">
        <v>166</v>
      </c>
      <c r="B730" s="137" t="s">
        <v>57</v>
      </c>
      <c r="C730" s="138">
        <v>6854315.0</v>
      </c>
      <c r="D730" s="137" t="s">
        <v>172</v>
      </c>
      <c r="E730" s="137" t="s">
        <v>58</v>
      </c>
      <c r="F730" s="137"/>
      <c r="G730" s="139">
        <v>135.0</v>
      </c>
      <c r="H730" s="139"/>
      <c r="I730" s="139"/>
      <c r="J730" s="139">
        <v>77302.6</v>
      </c>
      <c r="K730" s="139">
        <v>4638.16</v>
      </c>
      <c r="L730" s="140">
        <v>0.075</v>
      </c>
      <c r="M730" s="139">
        <v>75.0</v>
      </c>
      <c r="N730" s="130">
        <f t="shared" si="1"/>
        <v>4713.16</v>
      </c>
      <c r="O730" s="135"/>
      <c r="P730" s="139">
        <v>225.0</v>
      </c>
      <c r="Q730" s="139"/>
      <c r="R730" s="139">
        <v>85.25</v>
      </c>
      <c r="S730" s="139">
        <v>2.0</v>
      </c>
      <c r="T730" s="139">
        <v>28.0</v>
      </c>
      <c r="U730" s="139">
        <v>32.5</v>
      </c>
      <c r="V730" s="139">
        <v>3.0</v>
      </c>
      <c r="W730" s="139">
        <v>10.6</v>
      </c>
      <c r="X730" s="139"/>
      <c r="Y730" s="130">
        <f t="shared" si="2"/>
        <v>386.35</v>
      </c>
      <c r="Z730" s="130">
        <f t="shared" si="3"/>
        <v>5234.51</v>
      </c>
      <c r="AA730" s="135"/>
      <c r="AB730" s="139"/>
      <c r="AC730" s="139"/>
      <c r="AD730" s="139"/>
      <c r="AE730" s="139">
        <v>0.0</v>
      </c>
      <c r="AF730" s="139"/>
      <c r="AG730" s="141">
        <v>0.0</v>
      </c>
      <c r="AH730" s="130" t="str">
        <f t="shared" si="4"/>
        <v/>
      </c>
      <c r="AI730" s="135"/>
      <c r="AJ730" s="139"/>
      <c r="AK730" s="139">
        <v>164.69</v>
      </c>
      <c r="AL730" s="139">
        <v>225.0</v>
      </c>
      <c r="AM730" s="139">
        <v>71.1</v>
      </c>
      <c r="AN730" s="139">
        <v>3.0</v>
      </c>
      <c r="AO730" s="139"/>
      <c r="AP730" s="139"/>
      <c r="AQ730" s="139"/>
      <c r="AR730" s="139"/>
      <c r="AS730" s="130">
        <f t="shared" si="5"/>
        <v>463.79</v>
      </c>
      <c r="AT730" s="130">
        <f t="shared" si="6"/>
        <v>463.79</v>
      </c>
    </row>
    <row r="731" ht="15.75" customHeight="1">
      <c r="A731" s="136" t="s">
        <v>166</v>
      </c>
      <c r="B731" s="137" t="s">
        <v>57</v>
      </c>
      <c r="C731" s="138">
        <v>6869082.0</v>
      </c>
      <c r="D731" s="137" t="s">
        <v>174</v>
      </c>
      <c r="E731" s="137" t="s">
        <v>58</v>
      </c>
      <c r="F731" s="137"/>
      <c r="G731" s="139">
        <v>135.0</v>
      </c>
      <c r="H731" s="139"/>
      <c r="I731" s="139">
        <v>13000.0</v>
      </c>
      <c r="J731" s="139">
        <v>13598.0</v>
      </c>
      <c r="K731" s="139"/>
      <c r="L731" s="140">
        <v>0.0</v>
      </c>
      <c r="M731" s="139"/>
      <c r="N731" s="130">
        <f t="shared" si="1"/>
        <v>0</v>
      </c>
      <c r="O731" s="135"/>
      <c r="P731" s="139"/>
      <c r="Q731" s="139"/>
      <c r="R731" s="139">
        <v>85.25</v>
      </c>
      <c r="S731" s="139"/>
      <c r="T731" s="139"/>
      <c r="U731" s="139"/>
      <c r="V731" s="139">
        <v>3.0</v>
      </c>
      <c r="W731" s="139">
        <v>10.6</v>
      </c>
      <c r="X731" s="139">
        <v>7.35</v>
      </c>
      <c r="Y731" s="130">
        <f t="shared" si="2"/>
        <v>106.2</v>
      </c>
      <c r="Z731" s="130">
        <f t="shared" si="3"/>
        <v>241.2</v>
      </c>
      <c r="AA731" s="135"/>
      <c r="AB731" s="139"/>
      <c r="AC731" s="139"/>
      <c r="AD731" s="139"/>
      <c r="AE731" s="139">
        <v>0.0</v>
      </c>
      <c r="AF731" s="139"/>
      <c r="AG731" s="141">
        <v>0.0</v>
      </c>
      <c r="AH731" s="130" t="str">
        <f t="shared" si="4"/>
        <v/>
      </c>
      <c r="AI731" s="135"/>
      <c r="AJ731" s="139"/>
      <c r="AK731" s="139">
        <v>105.75</v>
      </c>
      <c r="AL731" s="139"/>
      <c r="AM731" s="139">
        <v>3.1</v>
      </c>
      <c r="AN731" s="139">
        <v>3.0</v>
      </c>
      <c r="AO731" s="139"/>
      <c r="AP731" s="139"/>
      <c r="AQ731" s="139"/>
      <c r="AR731" s="139"/>
      <c r="AS731" s="130">
        <f t="shared" si="5"/>
        <v>111.85</v>
      </c>
      <c r="AT731" s="130">
        <f t="shared" si="6"/>
        <v>111.85</v>
      </c>
    </row>
    <row r="732" ht="15.75" customHeight="1">
      <c r="A732" s="136" t="s">
        <v>166</v>
      </c>
      <c r="B732" s="137" t="s">
        <v>57</v>
      </c>
      <c r="C732" s="138">
        <v>6910145.0</v>
      </c>
      <c r="D732" s="137" t="s">
        <v>163</v>
      </c>
      <c r="E732" s="137" t="s">
        <v>58</v>
      </c>
      <c r="F732" s="137"/>
      <c r="G732" s="139">
        <v>135.0</v>
      </c>
      <c r="H732" s="139"/>
      <c r="I732" s="139"/>
      <c r="J732" s="139">
        <v>260170.0</v>
      </c>
      <c r="K732" s="139">
        <v>15610.2</v>
      </c>
      <c r="L732" s="140">
        <v>0.07</v>
      </c>
      <c r="M732" s="139">
        <v>50.0</v>
      </c>
      <c r="N732" s="130">
        <f t="shared" si="1"/>
        <v>15660.2</v>
      </c>
      <c r="O732" s="135"/>
      <c r="P732" s="139"/>
      <c r="Q732" s="139"/>
      <c r="R732" s="139">
        <v>77.25</v>
      </c>
      <c r="S732" s="139">
        <v>2.0</v>
      </c>
      <c r="T732" s="139">
        <v>28.0</v>
      </c>
      <c r="U732" s="139">
        <v>32.5</v>
      </c>
      <c r="V732" s="139">
        <v>3.0</v>
      </c>
      <c r="W732" s="139">
        <v>10.6</v>
      </c>
      <c r="X732" s="139"/>
      <c r="Y732" s="130">
        <f t="shared" si="2"/>
        <v>153.35</v>
      </c>
      <c r="Z732" s="130">
        <f t="shared" si="3"/>
        <v>15948.55</v>
      </c>
      <c r="AA732" s="135"/>
      <c r="AB732" s="139"/>
      <c r="AC732" s="139"/>
      <c r="AD732" s="139"/>
      <c r="AE732" s="139">
        <v>0.0</v>
      </c>
      <c r="AF732" s="139"/>
      <c r="AG732" s="141">
        <v>0.0</v>
      </c>
      <c r="AH732" s="130" t="str">
        <f t="shared" si="4"/>
        <v/>
      </c>
      <c r="AI732" s="135"/>
      <c r="AJ732" s="139"/>
      <c r="AK732" s="139">
        <v>78.75</v>
      </c>
      <c r="AL732" s="139"/>
      <c r="AM732" s="139">
        <v>132.1</v>
      </c>
      <c r="AN732" s="139">
        <v>3.0</v>
      </c>
      <c r="AO732" s="139"/>
      <c r="AP732" s="139"/>
      <c r="AQ732" s="139"/>
      <c r="AR732" s="139"/>
      <c r="AS732" s="130">
        <f t="shared" si="5"/>
        <v>213.85</v>
      </c>
      <c r="AT732" s="130">
        <f t="shared" si="6"/>
        <v>213.85</v>
      </c>
    </row>
    <row r="733" ht="15.75" customHeight="1">
      <c r="A733" s="136" t="s">
        <v>166</v>
      </c>
      <c r="B733" s="137" t="s">
        <v>57</v>
      </c>
      <c r="C733" s="138">
        <v>6918540.0</v>
      </c>
      <c r="D733" s="137" t="s">
        <v>176</v>
      </c>
      <c r="E733" s="137" t="s">
        <v>58</v>
      </c>
      <c r="F733" s="137"/>
      <c r="G733" s="139">
        <v>145.0</v>
      </c>
      <c r="H733" s="139"/>
      <c r="I733" s="139"/>
      <c r="J733" s="139">
        <v>46160.0</v>
      </c>
      <c r="K733" s="139"/>
      <c r="L733" s="140">
        <v>0.0</v>
      </c>
      <c r="M733" s="139"/>
      <c r="N733" s="130">
        <f t="shared" si="1"/>
        <v>0</v>
      </c>
      <c r="O733" s="135"/>
      <c r="P733" s="139"/>
      <c r="Q733" s="139"/>
      <c r="R733" s="139">
        <v>77.25</v>
      </c>
      <c r="S733" s="139">
        <v>2.0</v>
      </c>
      <c r="T733" s="139">
        <v>28.0</v>
      </c>
      <c r="U733" s="139">
        <v>32.5</v>
      </c>
      <c r="V733" s="139">
        <v>3.0</v>
      </c>
      <c r="W733" s="139">
        <v>10.6</v>
      </c>
      <c r="X733" s="139"/>
      <c r="Y733" s="130">
        <f t="shared" si="2"/>
        <v>153.35</v>
      </c>
      <c r="Z733" s="130">
        <f t="shared" si="3"/>
        <v>298.35</v>
      </c>
      <c r="AA733" s="135"/>
      <c r="AB733" s="139"/>
      <c r="AC733" s="139"/>
      <c r="AD733" s="139"/>
      <c r="AE733" s="139">
        <v>0.0</v>
      </c>
      <c r="AF733" s="139"/>
      <c r="AG733" s="141">
        <v>0.0</v>
      </c>
      <c r="AH733" s="130" t="str">
        <f t="shared" si="4"/>
        <v/>
      </c>
      <c r="AI733" s="135"/>
      <c r="AJ733" s="139"/>
      <c r="AK733" s="139">
        <v>79.75</v>
      </c>
      <c r="AL733" s="139"/>
      <c r="AM733" s="139">
        <v>108.4</v>
      </c>
      <c r="AN733" s="139">
        <v>3.0</v>
      </c>
      <c r="AO733" s="139"/>
      <c r="AP733" s="139"/>
      <c r="AQ733" s="139"/>
      <c r="AR733" s="139"/>
      <c r="AS733" s="130">
        <f t="shared" si="5"/>
        <v>191.15</v>
      </c>
      <c r="AT733" s="130">
        <f t="shared" si="6"/>
        <v>191.15</v>
      </c>
    </row>
    <row r="734" ht="15.75" customHeight="1">
      <c r="A734" s="136" t="s">
        <v>166</v>
      </c>
      <c r="B734" s="137" t="s">
        <v>57</v>
      </c>
      <c r="C734" s="138">
        <v>6918895.0</v>
      </c>
      <c r="D734" s="137" t="s">
        <v>165</v>
      </c>
      <c r="E734" s="137" t="s">
        <v>58</v>
      </c>
      <c r="F734" s="137"/>
      <c r="G734" s="139">
        <v>145.0</v>
      </c>
      <c r="H734" s="139"/>
      <c r="I734" s="139">
        <v>14300.0</v>
      </c>
      <c r="J734" s="139">
        <v>43175.0</v>
      </c>
      <c r="K734" s="139">
        <v>2590.5</v>
      </c>
      <c r="L734" s="140">
        <v>0.065</v>
      </c>
      <c r="M734" s="139">
        <v>25.0</v>
      </c>
      <c r="N734" s="130">
        <f t="shared" si="1"/>
        <v>2615.5</v>
      </c>
      <c r="O734" s="135"/>
      <c r="P734" s="139"/>
      <c r="Q734" s="139"/>
      <c r="R734" s="139">
        <v>77.25</v>
      </c>
      <c r="S734" s="139">
        <v>2.0</v>
      </c>
      <c r="T734" s="139"/>
      <c r="U734" s="139"/>
      <c r="V734" s="139">
        <v>3.0</v>
      </c>
      <c r="W734" s="139">
        <v>10.6</v>
      </c>
      <c r="X734" s="139">
        <v>7.35</v>
      </c>
      <c r="Y734" s="130">
        <f t="shared" si="2"/>
        <v>100.2</v>
      </c>
      <c r="Z734" s="130">
        <f t="shared" si="3"/>
        <v>2860.7</v>
      </c>
      <c r="AA734" s="135"/>
      <c r="AB734" s="139"/>
      <c r="AC734" s="139"/>
      <c r="AD734" s="139"/>
      <c r="AE734" s="139">
        <v>0.0</v>
      </c>
      <c r="AF734" s="139"/>
      <c r="AG734" s="141">
        <v>0.0</v>
      </c>
      <c r="AH734" s="130" t="str">
        <f t="shared" si="4"/>
        <v/>
      </c>
      <c r="AI734" s="135"/>
      <c r="AJ734" s="139"/>
      <c r="AK734" s="139">
        <v>1827.75</v>
      </c>
      <c r="AL734" s="139"/>
      <c r="AM734" s="139">
        <v>1.6</v>
      </c>
      <c r="AN734" s="139">
        <v>3.0</v>
      </c>
      <c r="AO734" s="139"/>
      <c r="AP734" s="139"/>
      <c r="AQ734" s="139"/>
      <c r="AR734" s="139"/>
      <c r="AS734" s="130">
        <f t="shared" si="5"/>
        <v>1832.35</v>
      </c>
      <c r="AT734" s="130">
        <f t="shared" si="6"/>
        <v>1832.35</v>
      </c>
    </row>
    <row r="735" ht="15.75" customHeight="1">
      <c r="A735" s="136" t="s">
        <v>166</v>
      </c>
      <c r="B735" s="137" t="s">
        <v>57</v>
      </c>
      <c r="C735" s="138">
        <v>6960887.0</v>
      </c>
      <c r="D735" s="137" t="s">
        <v>176</v>
      </c>
      <c r="E735" s="137" t="s">
        <v>58</v>
      </c>
      <c r="F735" s="137"/>
      <c r="G735" s="139">
        <v>56.0</v>
      </c>
      <c r="H735" s="139"/>
      <c r="I735" s="139">
        <v>20000.0</v>
      </c>
      <c r="J735" s="139">
        <v>107500.0</v>
      </c>
      <c r="K735" s="139">
        <v>6450.0</v>
      </c>
      <c r="L735" s="140">
        <v>0.07</v>
      </c>
      <c r="M735" s="139">
        <v>50.0</v>
      </c>
      <c r="N735" s="130">
        <f t="shared" si="1"/>
        <v>6500</v>
      </c>
      <c r="O735" s="135"/>
      <c r="P735" s="139">
        <v>225.0</v>
      </c>
      <c r="Q735" s="139"/>
      <c r="R735" s="139">
        <v>77.25</v>
      </c>
      <c r="S735" s="139"/>
      <c r="T735" s="139">
        <v>28.0</v>
      </c>
      <c r="U735" s="139">
        <v>32.5</v>
      </c>
      <c r="V735" s="139">
        <v>3.0</v>
      </c>
      <c r="W735" s="139">
        <v>10.6</v>
      </c>
      <c r="X735" s="139"/>
      <c r="Y735" s="130">
        <f t="shared" si="2"/>
        <v>376.35</v>
      </c>
      <c r="Z735" s="130">
        <f t="shared" si="3"/>
        <v>6932.35</v>
      </c>
      <c r="AA735" s="135"/>
      <c r="AB735" s="139"/>
      <c r="AC735" s="139"/>
      <c r="AD735" s="139"/>
      <c r="AE735" s="139">
        <v>0.0</v>
      </c>
      <c r="AF735" s="139"/>
      <c r="AG735" s="141">
        <v>0.0</v>
      </c>
      <c r="AH735" s="130" t="str">
        <f t="shared" si="4"/>
        <v/>
      </c>
      <c r="AI735" s="135"/>
      <c r="AJ735" s="139"/>
      <c r="AK735" s="139">
        <v>6554.11</v>
      </c>
      <c r="AL735" s="139">
        <v>225.0</v>
      </c>
      <c r="AM735" s="139">
        <v>71.1</v>
      </c>
      <c r="AN735" s="139">
        <v>3.0</v>
      </c>
      <c r="AO735" s="139"/>
      <c r="AP735" s="139"/>
      <c r="AQ735" s="139"/>
      <c r="AR735" s="139"/>
      <c r="AS735" s="130">
        <f t="shared" si="5"/>
        <v>6853.21</v>
      </c>
      <c r="AT735" s="130">
        <f t="shared" si="6"/>
        <v>6853.21</v>
      </c>
    </row>
    <row r="736" ht="15.75" customHeight="1">
      <c r="A736" s="136" t="s">
        <v>166</v>
      </c>
      <c r="B736" s="137" t="s">
        <v>57</v>
      </c>
      <c r="C736" s="138">
        <v>6981001.0</v>
      </c>
      <c r="D736" s="137" t="s">
        <v>165</v>
      </c>
      <c r="E736" s="137" t="s">
        <v>58</v>
      </c>
      <c r="F736" s="137"/>
      <c r="G736" s="139">
        <v>56.0</v>
      </c>
      <c r="H736" s="139"/>
      <c r="I736" s="139"/>
      <c r="J736" s="139">
        <v>58939.0</v>
      </c>
      <c r="K736" s="139">
        <v>3536.34</v>
      </c>
      <c r="L736" s="140">
        <v>0.07</v>
      </c>
      <c r="M736" s="139">
        <v>50.0</v>
      </c>
      <c r="N736" s="130">
        <f t="shared" si="1"/>
        <v>3586.34</v>
      </c>
      <c r="O736" s="135"/>
      <c r="P736" s="139"/>
      <c r="Q736" s="139"/>
      <c r="R736" s="139">
        <v>85.25</v>
      </c>
      <c r="S736" s="139">
        <v>2.0</v>
      </c>
      <c r="T736" s="139"/>
      <c r="U736" s="139"/>
      <c r="V736" s="139">
        <v>3.0</v>
      </c>
      <c r="W736" s="139">
        <v>10.6</v>
      </c>
      <c r="X736" s="139">
        <v>7.35</v>
      </c>
      <c r="Y736" s="130">
        <f t="shared" si="2"/>
        <v>108.2</v>
      </c>
      <c r="Z736" s="130">
        <f t="shared" si="3"/>
        <v>3750.54</v>
      </c>
      <c r="AA736" s="135"/>
      <c r="AB736" s="139"/>
      <c r="AC736" s="139"/>
      <c r="AD736" s="139"/>
      <c r="AE736" s="139">
        <v>0.0</v>
      </c>
      <c r="AF736" s="139"/>
      <c r="AG736" s="141">
        <v>0.0</v>
      </c>
      <c r="AH736" s="130" t="str">
        <f t="shared" si="4"/>
        <v/>
      </c>
      <c r="AI736" s="135"/>
      <c r="AJ736" s="139"/>
      <c r="AK736" s="139">
        <v>3610.45</v>
      </c>
      <c r="AL736" s="139"/>
      <c r="AM736" s="139">
        <v>1.6</v>
      </c>
      <c r="AN736" s="139">
        <v>3.0</v>
      </c>
      <c r="AO736" s="139"/>
      <c r="AP736" s="139"/>
      <c r="AQ736" s="139"/>
      <c r="AR736" s="139"/>
      <c r="AS736" s="130">
        <f t="shared" si="5"/>
        <v>3615.05</v>
      </c>
      <c r="AT736" s="130">
        <f t="shared" si="6"/>
        <v>3615.05</v>
      </c>
    </row>
    <row r="737" ht="15.75" customHeight="1">
      <c r="A737" s="136" t="s">
        <v>166</v>
      </c>
      <c r="B737" s="137" t="s">
        <v>57</v>
      </c>
      <c r="C737" s="138">
        <v>6995544.0</v>
      </c>
      <c r="D737" s="137" t="s">
        <v>176</v>
      </c>
      <c r="E737" s="137" t="s">
        <v>58</v>
      </c>
      <c r="F737" s="137"/>
      <c r="G737" s="139">
        <v>56.0</v>
      </c>
      <c r="H737" s="139"/>
      <c r="I737" s="139"/>
      <c r="J737" s="139">
        <v>48754.56</v>
      </c>
      <c r="K737" s="139">
        <v>2925.27</v>
      </c>
      <c r="L737" s="140">
        <v>0.075</v>
      </c>
      <c r="M737" s="139">
        <v>75.0</v>
      </c>
      <c r="N737" s="130">
        <f t="shared" si="1"/>
        <v>3000.27</v>
      </c>
      <c r="O737" s="135"/>
      <c r="P737" s="139">
        <v>225.0</v>
      </c>
      <c r="Q737" s="139"/>
      <c r="R737" s="139">
        <v>85.25</v>
      </c>
      <c r="S737" s="139">
        <v>2.0</v>
      </c>
      <c r="T737" s="139">
        <v>28.0</v>
      </c>
      <c r="U737" s="139">
        <v>32.5</v>
      </c>
      <c r="V737" s="139">
        <v>3.0</v>
      </c>
      <c r="W737" s="139">
        <v>10.6</v>
      </c>
      <c r="X737" s="139"/>
      <c r="Y737" s="130">
        <f t="shared" si="2"/>
        <v>386.35</v>
      </c>
      <c r="Z737" s="130">
        <f t="shared" si="3"/>
        <v>3442.62</v>
      </c>
      <c r="AA737" s="135"/>
      <c r="AB737" s="139"/>
      <c r="AC737" s="139"/>
      <c r="AD737" s="139"/>
      <c r="AE737" s="139">
        <v>0.0</v>
      </c>
      <c r="AF737" s="139"/>
      <c r="AG737" s="141">
        <v>0.0</v>
      </c>
      <c r="AH737" s="130" t="str">
        <f t="shared" si="4"/>
        <v/>
      </c>
      <c r="AI737" s="135"/>
      <c r="AJ737" s="139"/>
      <c r="AK737" s="139">
        <v>3064.38</v>
      </c>
      <c r="AL737" s="139">
        <v>225.0</v>
      </c>
      <c r="AM737" s="139">
        <v>71.1</v>
      </c>
      <c r="AN737" s="139">
        <v>3.0</v>
      </c>
      <c r="AO737" s="139"/>
      <c r="AP737" s="139"/>
      <c r="AQ737" s="139"/>
      <c r="AR737" s="139"/>
      <c r="AS737" s="130">
        <f t="shared" si="5"/>
        <v>3363.48</v>
      </c>
      <c r="AT737" s="130">
        <f t="shared" si="6"/>
        <v>3363.48</v>
      </c>
    </row>
    <row r="738" ht="15.75" customHeight="1">
      <c r="A738" s="136" t="s">
        <v>166</v>
      </c>
      <c r="B738" s="137" t="s">
        <v>57</v>
      </c>
      <c r="C738" s="138">
        <v>7000977.0</v>
      </c>
      <c r="D738" s="137" t="s">
        <v>177</v>
      </c>
      <c r="E738" s="137" t="s">
        <v>58</v>
      </c>
      <c r="F738" s="137"/>
      <c r="G738" s="139">
        <v>56.0</v>
      </c>
      <c r="H738" s="139"/>
      <c r="I738" s="139">
        <v>10000.0</v>
      </c>
      <c r="J738" s="139">
        <v>61760.0</v>
      </c>
      <c r="K738" s="139">
        <v>3705.6</v>
      </c>
      <c r="L738" s="140">
        <v>0.07</v>
      </c>
      <c r="M738" s="139">
        <v>50.0</v>
      </c>
      <c r="N738" s="130">
        <f t="shared" si="1"/>
        <v>3755.6</v>
      </c>
      <c r="O738" s="135"/>
      <c r="P738" s="139"/>
      <c r="Q738" s="139"/>
      <c r="R738" s="139">
        <v>77.25</v>
      </c>
      <c r="S738" s="139">
        <v>2.0</v>
      </c>
      <c r="T738" s="139"/>
      <c r="U738" s="139"/>
      <c r="V738" s="139">
        <v>3.0</v>
      </c>
      <c r="W738" s="139">
        <v>10.6</v>
      </c>
      <c r="X738" s="139">
        <v>7.35</v>
      </c>
      <c r="Y738" s="130">
        <f t="shared" si="2"/>
        <v>100.2</v>
      </c>
      <c r="Z738" s="130">
        <f t="shared" si="3"/>
        <v>3911.8</v>
      </c>
      <c r="AA738" s="135"/>
      <c r="AB738" s="139"/>
      <c r="AC738" s="139"/>
      <c r="AD738" s="139"/>
      <c r="AE738" s="139">
        <v>0.0</v>
      </c>
      <c r="AF738" s="139"/>
      <c r="AG738" s="141">
        <v>0.0</v>
      </c>
      <c r="AH738" s="130" t="str">
        <f t="shared" si="4"/>
        <v/>
      </c>
      <c r="AI738" s="135"/>
      <c r="AJ738" s="139"/>
      <c r="AK738" s="139">
        <v>3108.15</v>
      </c>
      <c r="AL738" s="139"/>
      <c r="AM738" s="139">
        <v>1.5</v>
      </c>
      <c r="AN738" s="139">
        <v>3.0</v>
      </c>
      <c r="AO738" s="139"/>
      <c r="AP738" s="139"/>
      <c r="AQ738" s="139"/>
      <c r="AR738" s="139"/>
      <c r="AS738" s="130">
        <f t="shared" si="5"/>
        <v>3112.65</v>
      </c>
      <c r="AT738" s="130">
        <f t="shared" si="6"/>
        <v>3112.65</v>
      </c>
    </row>
    <row r="739" ht="15.75" customHeight="1">
      <c r="A739" s="136" t="s">
        <v>166</v>
      </c>
      <c r="B739" s="137" t="s">
        <v>57</v>
      </c>
      <c r="C739" s="138">
        <v>7012748.0</v>
      </c>
      <c r="D739" s="137" t="s">
        <v>178</v>
      </c>
      <c r="E739" s="137" t="s">
        <v>58</v>
      </c>
      <c r="F739" s="137"/>
      <c r="G739" s="139">
        <v>135.0</v>
      </c>
      <c r="H739" s="139"/>
      <c r="I739" s="139"/>
      <c r="J739" s="139">
        <v>427850.0</v>
      </c>
      <c r="K739" s="139">
        <v>25671.0</v>
      </c>
      <c r="L739" s="140">
        <v>0.07</v>
      </c>
      <c r="M739" s="139">
        <v>50.0</v>
      </c>
      <c r="N739" s="130">
        <f t="shared" si="1"/>
        <v>25721</v>
      </c>
      <c r="O739" s="135"/>
      <c r="P739" s="139"/>
      <c r="Q739" s="139"/>
      <c r="R739" s="139">
        <v>77.25</v>
      </c>
      <c r="S739" s="139">
        <v>2.0</v>
      </c>
      <c r="T739" s="139">
        <v>28.0</v>
      </c>
      <c r="U739" s="139">
        <v>32.5</v>
      </c>
      <c r="V739" s="139">
        <v>3.0</v>
      </c>
      <c r="W739" s="139">
        <v>10.6</v>
      </c>
      <c r="X739" s="139"/>
      <c r="Y739" s="130">
        <f t="shared" si="2"/>
        <v>153.35</v>
      </c>
      <c r="Z739" s="130">
        <f t="shared" si="3"/>
        <v>26009.35</v>
      </c>
      <c r="AA739" s="135"/>
      <c r="AB739" s="139"/>
      <c r="AC739" s="139"/>
      <c r="AD739" s="139"/>
      <c r="AE739" s="139">
        <v>0.0</v>
      </c>
      <c r="AF739" s="139"/>
      <c r="AG739" s="141">
        <v>0.0</v>
      </c>
      <c r="AH739" s="130" t="str">
        <f t="shared" si="4"/>
        <v/>
      </c>
      <c r="AI739" s="135"/>
      <c r="AJ739" s="139"/>
      <c r="AK739" s="139">
        <v>58.75</v>
      </c>
      <c r="AL739" s="139"/>
      <c r="AM739" s="139">
        <v>91.35</v>
      </c>
      <c r="AN739" s="139">
        <v>3.0</v>
      </c>
      <c r="AO739" s="139"/>
      <c r="AP739" s="139"/>
      <c r="AQ739" s="139"/>
      <c r="AR739" s="139"/>
      <c r="AS739" s="130">
        <f t="shared" si="5"/>
        <v>153.1</v>
      </c>
      <c r="AT739" s="130">
        <f t="shared" si="6"/>
        <v>153.1</v>
      </c>
    </row>
    <row r="740" ht="15.75" customHeight="1">
      <c r="A740" s="136" t="s">
        <v>166</v>
      </c>
      <c r="B740" s="137" t="s">
        <v>57</v>
      </c>
      <c r="C740" s="142">
        <v>6959358.0</v>
      </c>
      <c r="D740" s="137" t="s">
        <v>172</v>
      </c>
      <c r="E740" s="137" t="s">
        <v>58</v>
      </c>
      <c r="F740" s="137"/>
      <c r="G740" s="139">
        <v>56.0</v>
      </c>
      <c r="H740" s="139"/>
      <c r="I740" s="139"/>
      <c r="J740" s="139">
        <v>78981.03</v>
      </c>
      <c r="K740" s="139">
        <v>4738.86</v>
      </c>
      <c r="L740" s="140">
        <v>0.07</v>
      </c>
      <c r="M740" s="139">
        <v>50.0</v>
      </c>
      <c r="N740" s="130">
        <f t="shared" si="1"/>
        <v>4788.86</v>
      </c>
      <c r="O740" s="135"/>
      <c r="P740" s="139"/>
      <c r="Q740" s="139"/>
      <c r="R740" s="139">
        <v>77.25</v>
      </c>
      <c r="S740" s="139"/>
      <c r="T740" s="139">
        <v>28.0</v>
      </c>
      <c r="U740" s="139">
        <v>32.5</v>
      </c>
      <c r="V740" s="139">
        <v>3.0</v>
      </c>
      <c r="W740" s="139">
        <v>10.6</v>
      </c>
      <c r="X740" s="139"/>
      <c r="Y740" s="130">
        <f t="shared" si="2"/>
        <v>151.35</v>
      </c>
      <c r="Z740" s="130">
        <f t="shared" si="3"/>
        <v>4996.21</v>
      </c>
      <c r="AA740" s="135"/>
      <c r="AB740" s="139"/>
      <c r="AC740" s="139"/>
      <c r="AD740" s="139"/>
      <c r="AE740" s="139">
        <v>0.0</v>
      </c>
      <c r="AF740" s="139"/>
      <c r="AG740" s="141">
        <v>0.0</v>
      </c>
      <c r="AH740" s="130" t="str">
        <f t="shared" si="4"/>
        <v/>
      </c>
      <c r="AI740" s="135"/>
      <c r="AJ740" s="139">
        <v>4.75</v>
      </c>
      <c r="AK740" s="139">
        <v>73.0</v>
      </c>
      <c r="AL740" s="139"/>
      <c r="AM740" s="139">
        <v>59.74</v>
      </c>
      <c r="AN740" s="139">
        <v>3.0</v>
      </c>
      <c r="AO740" s="139"/>
      <c r="AP740" s="139"/>
      <c r="AQ740" s="139"/>
      <c r="AR740" s="139"/>
      <c r="AS740" s="130">
        <f t="shared" si="5"/>
        <v>140.49</v>
      </c>
      <c r="AT740" s="130">
        <f t="shared" si="6"/>
        <v>140.49</v>
      </c>
    </row>
    <row r="741" ht="15.75" customHeight="1">
      <c r="A741" s="136" t="s">
        <v>179</v>
      </c>
      <c r="B741" s="137" t="s">
        <v>57</v>
      </c>
      <c r="C741" s="138">
        <v>6366011.0</v>
      </c>
      <c r="D741" s="137" t="s">
        <v>174</v>
      </c>
      <c r="E741" s="137" t="s">
        <v>58</v>
      </c>
      <c r="F741" s="137"/>
      <c r="G741" s="139">
        <v>50.0</v>
      </c>
      <c r="H741" s="139"/>
      <c r="I741" s="139">
        <v>10100.0</v>
      </c>
      <c r="J741" s="139">
        <v>22886.0</v>
      </c>
      <c r="K741" s="139"/>
      <c r="L741" s="140">
        <v>0.0</v>
      </c>
      <c r="M741" s="139"/>
      <c r="N741" s="130">
        <f t="shared" si="1"/>
        <v>0</v>
      </c>
      <c r="O741" s="135"/>
      <c r="P741" s="139"/>
      <c r="Q741" s="139"/>
      <c r="R741" s="139">
        <v>77.25</v>
      </c>
      <c r="S741" s="139">
        <v>2.0</v>
      </c>
      <c r="T741" s="139"/>
      <c r="U741" s="139"/>
      <c r="V741" s="139">
        <v>3.0</v>
      </c>
      <c r="W741" s="139">
        <v>10.6</v>
      </c>
      <c r="X741" s="139">
        <v>7.35</v>
      </c>
      <c r="Y741" s="130">
        <f t="shared" si="2"/>
        <v>100.2</v>
      </c>
      <c r="Z741" s="130">
        <f t="shared" si="3"/>
        <v>150.2</v>
      </c>
      <c r="AA741" s="135"/>
      <c r="AB741" s="139"/>
      <c r="AC741" s="139"/>
      <c r="AD741" s="139"/>
      <c r="AE741" s="139">
        <v>0.0</v>
      </c>
      <c r="AF741" s="139"/>
      <c r="AG741" s="141">
        <v>0.0</v>
      </c>
      <c r="AH741" s="130" t="str">
        <f t="shared" si="4"/>
        <v/>
      </c>
      <c r="AI741" s="135"/>
      <c r="AJ741" s="139"/>
      <c r="AK741" s="139">
        <v>99.75</v>
      </c>
      <c r="AL741" s="139"/>
      <c r="AM741" s="139">
        <v>34.97</v>
      </c>
      <c r="AN741" s="139">
        <v>3.0</v>
      </c>
      <c r="AO741" s="139"/>
      <c r="AP741" s="139"/>
      <c r="AQ741" s="139"/>
      <c r="AR741" s="139"/>
      <c r="AS741" s="130">
        <f t="shared" si="5"/>
        <v>137.72</v>
      </c>
      <c r="AT741" s="130">
        <f t="shared" si="6"/>
        <v>137.72</v>
      </c>
    </row>
    <row r="742" ht="15.75" customHeight="1">
      <c r="A742" s="136" t="s">
        <v>179</v>
      </c>
      <c r="B742" s="137" t="s">
        <v>57</v>
      </c>
      <c r="C742" s="138">
        <v>6371773.0</v>
      </c>
      <c r="D742" s="137" t="s">
        <v>139</v>
      </c>
      <c r="E742" s="137" t="s">
        <v>58</v>
      </c>
      <c r="F742" s="137"/>
      <c r="G742" s="139">
        <v>135.0</v>
      </c>
      <c r="H742" s="139"/>
      <c r="I742" s="139">
        <v>6500.0</v>
      </c>
      <c r="J742" s="139">
        <v>30324.0</v>
      </c>
      <c r="K742" s="139">
        <v>1819.44</v>
      </c>
      <c r="L742" s="140">
        <v>0.07</v>
      </c>
      <c r="M742" s="139">
        <v>50.0</v>
      </c>
      <c r="N742" s="130">
        <f t="shared" si="1"/>
        <v>1869.44</v>
      </c>
      <c r="O742" s="135"/>
      <c r="P742" s="139">
        <v>225.0</v>
      </c>
      <c r="Q742" s="139"/>
      <c r="R742" s="139">
        <v>77.25</v>
      </c>
      <c r="S742" s="139">
        <v>2.0</v>
      </c>
      <c r="T742" s="139">
        <v>28.0</v>
      </c>
      <c r="U742" s="139">
        <v>32.5</v>
      </c>
      <c r="V742" s="139">
        <v>3.0</v>
      </c>
      <c r="W742" s="139">
        <v>10.6</v>
      </c>
      <c r="X742" s="139"/>
      <c r="Y742" s="130">
        <f t="shared" si="2"/>
        <v>378.35</v>
      </c>
      <c r="Z742" s="130">
        <f t="shared" si="3"/>
        <v>2382.79</v>
      </c>
      <c r="AA742" s="135"/>
      <c r="AB742" s="139"/>
      <c r="AC742" s="139"/>
      <c r="AD742" s="139"/>
      <c r="AE742" s="139">
        <v>0.0</v>
      </c>
      <c r="AF742" s="139"/>
      <c r="AG742" s="141">
        <v>0.0</v>
      </c>
      <c r="AH742" s="130" t="str">
        <f t="shared" si="4"/>
        <v/>
      </c>
      <c r="AI742" s="135"/>
      <c r="AJ742" s="139"/>
      <c r="AK742" s="139">
        <v>2071.32</v>
      </c>
      <c r="AL742" s="139">
        <v>225.0</v>
      </c>
      <c r="AM742" s="139">
        <v>71.1</v>
      </c>
      <c r="AN742" s="139">
        <v>3.0</v>
      </c>
      <c r="AO742" s="139"/>
      <c r="AP742" s="139"/>
      <c r="AQ742" s="139"/>
      <c r="AR742" s="139"/>
      <c r="AS742" s="130">
        <f t="shared" si="5"/>
        <v>2370.42</v>
      </c>
      <c r="AT742" s="130">
        <f t="shared" si="6"/>
        <v>2370.42</v>
      </c>
    </row>
    <row r="743" ht="15.75" customHeight="1">
      <c r="A743" s="136" t="s">
        <v>179</v>
      </c>
      <c r="B743" s="137" t="s">
        <v>57</v>
      </c>
      <c r="C743" s="138">
        <v>6474102.0</v>
      </c>
      <c r="D743" s="137" t="s">
        <v>136</v>
      </c>
      <c r="E743" s="137" t="s">
        <v>58</v>
      </c>
      <c r="F743" s="137"/>
      <c r="G743" s="139">
        <v>135.0</v>
      </c>
      <c r="H743" s="139"/>
      <c r="I743" s="139"/>
      <c r="J743" s="139">
        <v>14763.37</v>
      </c>
      <c r="K743" s="139">
        <v>885.8</v>
      </c>
      <c r="L743" s="140">
        <v>0.07</v>
      </c>
      <c r="M743" s="139">
        <v>50.0</v>
      </c>
      <c r="N743" s="130">
        <f t="shared" si="1"/>
        <v>935.8</v>
      </c>
      <c r="O743" s="135"/>
      <c r="P743" s="139">
        <v>225.0</v>
      </c>
      <c r="Q743" s="139"/>
      <c r="R743" s="139">
        <v>85.25</v>
      </c>
      <c r="S743" s="139">
        <v>2.0</v>
      </c>
      <c r="T743" s="139">
        <v>28.0</v>
      </c>
      <c r="U743" s="139">
        <v>32.5</v>
      </c>
      <c r="V743" s="139">
        <v>3.0</v>
      </c>
      <c r="W743" s="139">
        <v>10.6</v>
      </c>
      <c r="X743" s="139"/>
      <c r="Y743" s="130">
        <f t="shared" si="2"/>
        <v>386.35</v>
      </c>
      <c r="Z743" s="130">
        <f t="shared" si="3"/>
        <v>1457.15</v>
      </c>
      <c r="AA743" s="135"/>
      <c r="AB743" s="139"/>
      <c r="AC743" s="139"/>
      <c r="AD743" s="139"/>
      <c r="AE743" s="139">
        <v>0.0</v>
      </c>
      <c r="AF743" s="139"/>
      <c r="AG743" s="141">
        <v>0.0</v>
      </c>
      <c r="AH743" s="130" t="str">
        <f t="shared" si="4"/>
        <v/>
      </c>
      <c r="AI743" s="135"/>
      <c r="AJ743" s="139"/>
      <c r="AK743" s="139">
        <v>1034.55</v>
      </c>
      <c r="AL743" s="139">
        <v>225.0</v>
      </c>
      <c r="AM743" s="139">
        <v>71.1</v>
      </c>
      <c r="AN743" s="139">
        <v>3.0</v>
      </c>
      <c r="AO743" s="139"/>
      <c r="AP743" s="139"/>
      <c r="AQ743" s="139"/>
      <c r="AR743" s="139"/>
      <c r="AS743" s="130">
        <f t="shared" si="5"/>
        <v>1333.65</v>
      </c>
      <c r="AT743" s="130">
        <f t="shared" si="6"/>
        <v>1333.65</v>
      </c>
    </row>
    <row r="744" ht="15.75" customHeight="1">
      <c r="A744" s="136" t="s">
        <v>179</v>
      </c>
      <c r="B744" s="137" t="s">
        <v>57</v>
      </c>
      <c r="C744" s="138">
        <v>6688161.0</v>
      </c>
      <c r="D744" s="137" t="s">
        <v>178</v>
      </c>
      <c r="E744" s="137" t="s">
        <v>58</v>
      </c>
      <c r="F744" s="137"/>
      <c r="G744" s="139">
        <v>130.0</v>
      </c>
      <c r="H744" s="139"/>
      <c r="I744" s="139"/>
      <c r="J744" s="139">
        <v>33121.0</v>
      </c>
      <c r="K744" s="139">
        <v>1987.26</v>
      </c>
      <c r="L744" s="140">
        <v>0.07</v>
      </c>
      <c r="M744" s="139">
        <v>50.0</v>
      </c>
      <c r="N744" s="130">
        <f t="shared" si="1"/>
        <v>2037.26</v>
      </c>
      <c r="O744" s="135"/>
      <c r="P744" s="139">
        <v>225.0</v>
      </c>
      <c r="Q744" s="139"/>
      <c r="R744" s="139">
        <v>77.25</v>
      </c>
      <c r="S744" s="139">
        <v>2.0</v>
      </c>
      <c r="T744" s="139">
        <v>28.0</v>
      </c>
      <c r="U744" s="139">
        <v>22.5</v>
      </c>
      <c r="V744" s="139">
        <v>3.0</v>
      </c>
      <c r="W744" s="139">
        <v>10.6</v>
      </c>
      <c r="X744" s="139"/>
      <c r="Y744" s="130">
        <f t="shared" si="2"/>
        <v>368.35</v>
      </c>
      <c r="Z744" s="130">
        <f t="shared" si="3"/>
        <v>2535.61</v>
      </c>
      <c r="AA744" s="135"/>
      <c r="AB744" s="139"/>
      <c r="AC744" s="139"/>
      <c r="AD744" s="139"/>
      <c r="AE744" s="139">
        <v>0.0</v>
      </c>
      <c r="AF744" s="139"/>
      <c r="AG744" s="141">
        <v>0.0</v>
      </c>
      <c r="AH744" s="130" t="str">
        <f t="shared" si="4"/>
        <v/>
      </c>
      <c r="AI744" s="135"/>
      <c r="AJ744" s="139"/>
      <c r="AK744" s="139">
        <v>2107.01</v>
      </c>
      <c r="AL744" s="139">
        <v>225.0</v>
      </c>
      <c r="AM744" s="139">
        <v>53.1</v>
      </c>
      <c r="AN744" s="139">
        <v>3.0</v>
      </c>
      <c r="AO744" s="139"/>
      <c r="AP744" s="139"/>
      <c r="AQ744" s="139"/>
      <c r="AR744" s="139"/>
      <c r="AS744" s="130">
        <f t="shared" si="5"/>
        <v>2388.11</v>
      </c>
      <c r="AT744" s="130">
        <f t="shared" si="6"/>
        <v>2388.11</v>
      </c>
    </row>
    <row r="745" ht="15.75" customHeight="1">
      <c r="A745" s="136" t="s">
        <v>179</v>
      </c>
      <c r="B745" s="137" t="s">
        <v>57</v>
      </c>
      <c r="C745" s="138">
        <v>6704617.0</v>
      </c>
      <c r="D745" s="137" t="s">
        <v>169</v>
      </c>
      <c r="E745" s="137" t="s">
        <v>58</v>
      </c>
      <c r="F745" s="137"/>
      <c r="G745" s="139">
        <v>135.0</v>
      </c>
      <c r="H745" s="139"/>
      <c r="I745" s="139"/>
      <c r="J745" s="139">
        <v>53467.0</v>
      </c>
      <c r="K745" s="139">
        <v>3208.02</v>
      </c>
      <c r="L745" s="140">
        <v>0.07</v>
      </c>
      <c r="M745" s="139">
        <v>50.0</v>
      </c>
      <c r="N745" s="130">
        <f t="shared" si="1"/>
        <v>3258.02</v>
      </c>
      <c r="O745" s="135"/>
      <c r="P745" s="139"/>
      <c r="Q745" s="139"/>
      <c r="R745" s="139">
        <v>77.25</v>
      </c>
      <c r="S745" s="139"/>
      <c r="T745" s="139">
        <v>28.0</v>
      </c>
      <c r="U745" s="139">
        <v>118.0</v>
      </c>
      <c r="V745" s="139">
        <v>3.0</v>
      </c>
      <c r="W745" s="139">
        <v>10.6</v>
      </c>
      <c r="X745" s="139"/>
      <c r="Y745" s="130">
        <f t="shared" si="2"/>
        <v>236.85</v>
      </c>
      <c r="Z745" s="130">
        <f t="shared" si="3"/>
        <v>3629.87</v>
      </c>
      <c r="AA745" s="135"/>
      <c r="AB745" s="139"/>
      <c r="AC745" s="139"/>
      <c r="AD745" s="139"/>
      <c r="AE745" s="139">
        <v>0.0</v>
      </c>
      <c r="AF745" s="139"/>
      <c r="AG745" s="141">
        <v>0.0</v>
      </c>
      <c r="AH745" s="130" t="str">
        <f t="shared" si="4"/>
        <v/>
      </c>
      <c r="AI745" s="135"/>
      <c r="AJ745" s="139"/>
      <c r="AK745" s="139">
        <v>3336.67</v>
      </c>
      <c r="AL745" s="139"/>
      <c r="AM745" s="139">
        <v>207.9</v>
      </c>
      <c r="AN745" s="139">
        <v>3.0</v>
      </c>
      <c r="AO745" s="139"/>
      <c r="AP745" s="139"/>
      <c r="AQ745" s="139"/>
      <c r="AR745" s="139"/>
      <c r="AS745" s="130">
        <f t="shared" si="5"/>
        <v>3547.57</v>
      </c>
      <c r="AT745" s="130">
        <f t="shared" si="6"/>
        <v>3547.57</v>
      </c>
    </row>
    <row r="746" ht="15.75" customHeight="1">
      <c r="A746" s="136" t="s">
        <v>179</v>
      </c>
      <c r="B746" s="137" t="s">
        <v>57</v>
      </c>
      <c r="C746" s="138">
        <v>6714761.0</v>
      </c>
      <c r="D746" s="137" t="s">
        <v>178</v>
      </c>
      <c r="E746" s="137" t="s">
        <v>58</v>
      </c>
      <c r="F746" s="137"/>
      <c r="G746" s="139">
        <v>130.0</v>
      </c>
      <c r="H746" s="139"/>
      <c r="I746" s="139">
        <v>36800.0</v>
      </c>
      <c r="J746" s="139">
        <v>5850.0</v>
      </c>
      <c r="K746" s="139">
        <v>351.0</v>
      </c>
      <c r="L746" s="140">
        <v>0.07</v>
      </c>
      <c r="M746" s="139">
        <v>50.0</v>
      </c>
      <c r="N746" s="130">
        <f t="shared" si="1"/>
        <v>401</v>
      </c>
      <c r="O746" s="135"/>
      <c r="P746" s="139"/>
      <c r="Q746" s="139"/>
      <c r="R746" s="139">
        <v>77.25</v>
      </c>
      <c r="S746" s="139"/>
      <c r="T746" s="139"/>
      <c r="U746" s="139"/>
      <c r="V746" s="139">
        <v>3.0</v>
      </c>
      <c r="W746" s="139">
        <v>10.6</v>
      </c>
      <c r="X746" s="139">
        <v>7.35</v>
      </c>
      <c r="Y746" s="130">
        <f t="shared" si="2"/>
        <v>98.2</v>
      </c>
      <c r="Z746" s="130">
        <f t="shared" si="3"/>
        <v>629.2</v>
      </c>
      <c r="AA746" s="135"/>
      <c r="AB746" s="139"/>
      <c r="AC746" s="139"/>
      <c r="AD746" s="139"/>
      <c r="AE746" s="139">
        <v>0.0</v>
      </c>
      <c r="AF746" s="139"/>
      <c r="AG746" s="141">
        <v>0.0</v>
      </c>
      <c r="AH746" s="130" t="str">
        <f t="shared" si="4"/>
        <v/>
      </c>
      <c r="AI746" s="135"/>
      <c r="AJ746" s="139"/>
      <c r="AK746" s="139">
        <v>468.75</v>
      </c>
      <c r="AL746" s="139"/>
      <c r="AM746" s="139">
        <v>1.6</v>
      </c>
      <c r="AN746" s="139">
        <v>3.0</v>
      </c>
      <c r="AO746" s="139"/>
      <c r="AP746" s="139"/>
      <c r="AQ746" s="139"/>
      <c r="AR746" s="139"/>
      <c r="AS746" s="130">
        <f t="shared" si="5"/>
        <v>473.35</v>
      </c>
      <c r="AT746" s="130">
        <f t="shared" si="6"/>
        <v>473.35</v>
      </c>
    </row>
    <row r="747" ht="15.75" customHeight="1">
      <c r="A747" s="136" t="s">
        <v>179</v>
      </c>
      <c r="B747" s="137" t="s">
        <v>57</v>
      </c>
      <c r="C747" s="138">
        <v>6742972.0</v>
      </c>
      <c r="D747" s="137" t="s">
        <v>178</v>
      </c>
      <c r="E747" s="137" t="s">
        <v>58</v>
      </c>
      <c r="F747" s="137"/>
      <c r="G747" s="139">
        <v>135.0</v>
      </c>
      <c r="H747" s="139"/>
      <c r="I747" s="139">
        <v>20000.0</v>
      </c>
      <c r="J747" s="139">
        <v>121293.6</v>
      </c>
      <c r="K747" s="139">
        <v>7277.62</v>
      </c>
      <c r="L747" s="140">
        <v>0.07</v>
      </c>
      <c r="M747" s="139">
        <v>50.0</v>
      </c>
      <c r="N747" s="130">
        <f t="shared" si="1"/>
        <v>7327.62</v>
      </c>
      <c r="O747" s="135"/>
      <c r="P747" s="139">
        <v>225.0</v>
      </c>
      <c r="Q747" s="139"/>
      <c r="R747" s="139">
        <v>77.25</v>
      </c>
      <c r="S747" s="139">
        <v>2.0</v>
      </c>
      <c r="T747" s="139">
        <v>28.0</v>
      </c>
      <c r="U747" s="139">
        <v>32.5</v>
      </c>
      <c r="V747" s="139">
        <v>3.0</v>
      </c>
      <c r="W747" s="139">
        <v>10.6</v>
      </c>
      <c r="X747" s="139"/>
      <c r="Y747" s="130">
        <f t="shared" si="2"/>
        <v>378.35</v>
      </c>
      <c r="Z747" s="130">
        <f t="shared" si="3"/>
        <v>7840.97</v>
      </c>
      <c r="AA747" s="135"/>
      <c r="AB747" s="139"/>
      <c r="AC747" s="139"/>
      <c r="AD747" s="139"/>
      <c r="AE747" s="139">
        <v>0.0</v>
      </c>
      <c r="AF747" s="139"/>
      <c r="AG747" s="141">
        <v>0.0</v>
      </c>
      <c r="AH747" s="130" t="str">
        <f t="shared" si="4"/>
        <v/>
      </c>
      <c r="AI747" s="135"/>
      <c r="AJ747" s="139"/>
      <c r="AK747" s="139">
        <v>99.75</v>
      </c>
      <c r="AL747" s="139">
        <v>225.0</v>
      </c>
      <c r="AM747" s="139">
        <v>103.6</v>
      </c>
      <c r="AN747" s="139">
        <v>3.0</v>
      </c>
      <c r="AO747" s="139"/>
      <c r="AP747" s="139"/>
      <c r="AQ747" s="139"/>
      <c r="AR747" s="139"/>
      <c r="AS747" s="130">
        <f t="shared" si="5"/>
        <v>431.35</v>
      </c>
      <c r="AT747" s="130">
        <f t="shared" si="6"/>
        <v>431.35</v>
      </c>
    </row>
    <row r="748" ht="15.75" customHeight="1">
      <c r="A748" s="136" t="s">
        <v>179</v>
      </c>
      <c r="B748" s="137" t="s">
        <v>57</v>
      </c>
      <c r="C748" s="138">
        <v>6831388.0</v>
      </c>
      <c r="D748" s="137" t="s">
        <v>177</v>
      </c>
      <c r="E748" s="137" t="s">
        <v>58</v>
      </c>
      <c r="F748" s="137"/>
      <c r="G748" s="139">
        <v>135.0</v>
      </c>
      <c r="H748" s="139"/>
      <c r="I748" s="139"/>
      <c r="J748" s="139">
        <v>16048.0</v>
      </c>
      <c r="K748" s="139">
        <v>962.88</v>
      </c>
      <c r="L748" s="140">
        <v>0.065</v>
      </c>
      <c r="M748" s="139">
        <v>25.0</v>
      </c>
      <c r="N748" s="130">
        <f t="shared" si="1"/>
        <v>987.88</v>
      </c>
      <c r="O748" s="135"/>
      <c r="P748" s="139">
        <v>225.0</v>
      </c>
      <c r="Q748" s="139"/>
      <c r="R748" s="139">
        <v>85.25</v>
      </c>
      <c r="S748" s="139">
        <v>2.0</v>
      </c>
      <c r="T748" s="139">
        <v>28.0</v>
      </c>
      <c r="U748" s="139">
        <v>32.5</v>
      </c>
      <c r="V748" s="139">
        <v>3.0</v>
      </c>
      <c r="W748" s="139">
        <v>10.6</v>
      </c>
      <c r="X748" s="139"/>
      <c r="Y748" s="130">
        <f t="shared" si="2"/>
        <v>386.35</v>
      </c>
      <c r="Z748" s="130">
        <f t="shared" si="3"/>
        <v>1509.23</v>
      </c>
      <c r="AA748" s="135"/>
      <c r="AB748" s="139"/>
      <c r="AC748" s="139"/>
      <c r="AD748" s="139"/>
      <c r="AE748" s="139">
        <v>0.0</v>
      </c>
      <c r="AF748" s="139"/>
      <c r="AG748" s="141">
        <v>0.0</v>
      </c>
      <c r="AH748" s="130" t="str">
        <f t="shared" si="4"/>
        <v/>
      </c>
      <c r="AI748" s="135"/>
      <c r="AJ748" s="139"/>
      <c r="AK748" s="139">
        <v>989.75</v>
      </c>
      <c r="AL748" s="139">
        <v>225.0</v>
      </c>
      <c r="AM748" s="139">
        <v>71.1</v>
      </c>
      <c r="AN748" s="139">
        <v>3.0</v>
      </c>
      <c r="AO748" s="139"/>
      <c r="AP748" s="139"/>
      <c r="AQ748" s="139"/>
      <c r="AR748" s="139"/>
      <c r="AS748" s="130">
        <f t="shared" si="5"/>
        <v>1288.85</v>
      </c>
      <c r="AT748" s="130">
        <f t="shared" si="6"/>
        <v>1288.85</v>
      </c>
    </row>
    <row r="749" ht="15.75" customHeight="1">
      <c r="A749" s="136" t="s">
        <v>179</v>
      </c>
      <c r="B749" s="137" t="s">
        <v>57</v>
      </c>
      <c r="C749" s="138">
        <v>6847792.0</v>
      </c>
      <c r="D749" s="137" t="s">
        <v>155</v>
      </c>
      <c r="E749" s="137" t="s">
        <v>58</v>
      </c>
      <c r="F749" s="137"/>
      <c r="G749" s="139">
        <v>135.0</v>
      </c>
      <c r="H749" s="139"/>
      <c r="I749" s="139"/>
      <c r="J749" s="139">
        <v>31897.54</v>
      </c>
      <c r="K749" s="139">
        <v>1913.85</v>
      </c>
      <c r="L749" s="140">
        <v>0.07</v>
      </c>
      <c r="M749" s="139">
        <v>50.0</v>
      </c>
      <c r="N749" s="130">
        <f t="shared" si="1"/>
        <v>1963.85</v>
      </c>
      <c r="O749" s="135"/>
      <c r="P749" s="139">
        <v>225.0</v>
      </c>
      <c r="Q749" s="139"/>
      <c r="R749" s="139">
        <v>85.25</v>
      </c>
      <c r="S749" s="139">
        <v>2.0</v>
      </c>
      <c r="T749" s="139">
        <v>28.0</v>
      </c>
      <c r="U749" s="139">
        <v>32.5</v>
      </c>
      <c r="V749" s="139">
        <v>3.0</v>
      </c>
      <c r="W749" s="139">
        <v>10.6</v>
      </c>
      <c r="X749" s="139"/>
      <c r="Y749" s="130">
        <f t="shared" si="2"/>
        <v>386.35</v>
      </c>
      <c r="Z749" s="130">
        <f t="shared" si="3"/>
        <v>2485.2</v>
      </c>
      <c r="AA749" s="135"/>
      <c r="AB749" s="139"/>
      <c r="AC749" s="139"/>
      <c r="AD749" s="139"/>
      <c r="AE749" s="139">
        <v>0.0</v>
      </c>
      <c r="AF749" s="139"/>
      <c r="AG749" s="141">
        <v>0.0</v>
      </c>
      <c r="AH749" s="130" t="str">
        <f t="shared" si="4"/>
        <v/>
      </c>
      <c r="AI749" s="135"/>
      <c r="AJ749" s="139"/>
      <c r="AK749" s="139">
        <v>2062.6</v>
      </c>
      <c r="AL749" s="139">
        <v>225.0</v>
      </c>
      <c r="AM749" s="139">
        <v>71.1</v>
      </c>
      <c r="AN749" s="139">
        <v>3.0</v>
      </c>
      <c r="AO749" s="139"/>
      <c r="AP749" s="139"/>
      <c r="AQ749" s="139"/>
      <c r="AR749" s="139"/>
      <c r="AS749" s="130">
        <f t="shared" si="5"/>
        <v>2361.7</v>
      </c>
      <c r="AT749" s="130">
        <f t="shared" si="6"/>
        <v>2361.7</v>
      </c>
    </row>
    <row r="750" ht="15.75" customHeight="1">
      <c r="A750" s="136" t="s">
        <v>179</v>
      </c>
      <c r="B750" s="137" t="s">
        <v>57</v>
      </c>
      <c r="C750" s="138">
        <v>6915471.0</v>
      </c>
      <c r="D750" s="137" t="s">
        <v>177</v>
      </c>
      <c r="E750" s="137" t="s">
        <v>58</v>
      </c>
      <c r="F750" s="137"/>
      <c r="G750" s="139">
        <v>56.0</v>
      </c>
      <c r="H750" s="139"/>
      <c r="I750" s="139">
        <v>103000.0</v>
      </c>
      <c r="J750" s="139"/>
      <c r="K750" s="139"/>
      <c r="L750" s="140">
        <v>0.0</v>
      </c>
      <c r="M750" s="139"/>
      <c r="N750" s="130">
        <f t="shared" si="1"/>
        <v>0</v>
      </c>
      <c r="O750" s="135"/>
      <c r="P750" s="139"/>
      <c r="Q750" s="139"/>
      <c r="R750" s="139">
        <v>85.25</v>
      </c>
      <c r="S750" s="139">
        <v>2.0</v>
      </c>
      <c r="T750" s="139"/>
      <c r="U750" s="139"/>
      <c r="V750" s="139">
        <v>3.0</v>
      </c>
      <c r="W750" s="139">
        <v>10.6</v>
      </c>
      <c r="X750" s="139">
        <v>7.35</v>
      </c>
      <c r="Y750" s="130">
        <f t="shared" si="2"/>
        <v>108.2</v>
      </c>
      <c r="Z750" s="130">
        <f t="shared" si="3"/>
        <v>164.2</v>
      </c>
      <c r="AA750" s="135"/>
      <c r="AB750" s="139"/>
      <c r="AC750" s="139"/>
      <c r="AD750" s="139"/>
      <c r="AE750" s="139">
        <v>0.0</v>
      </c>
      <c r="AF750" s="139"/>
      <c r="AG750" s="141">
        <v>0.0</v>
      </c>
      <c r="AH750" s="130" t="str">
        <f t="shared" si="4"/>
        <v/>
      </c>
      <c r="AI750" s="135"/>
      <c r="AJ750" s="139"/>
      <c r="AK750" s="139">
        <v>107.75</v>
      </c>
      <c r="AL750" s="139"/>
      <c r="AM750" s="139">
        <v>1.6</v>
      </c>
      <c r="AN750" s="139">
        <v>3.0</v>
      </c>
      <c r="AO750" s="139"/>
      <c r="AP750" s="139"/>
      <c r="AQ750" s="139"/>
      <c r="AR750" s="139"/>
      <c r="AS750" s="130">
        <f t="shared" si="5"/>
        <v>112.35</v>
      </c>
      <c r="AT750" s="130">
        <f t="shared" si="6"/>
        <v>112.35</v>
      </c>
    </row>
    <row r="751" ht="15.75" customHeight="1">
      <c r="A751" s="136" t="s">
        <v>179</v>
      </c>
      <c r="B751" s="137" t="s">
        <v>57</v>
      </c>
      <c r="C751" s="138">
        <v>6954683.0</v>
      </c>
      <c r="D751" s="137" t="s">
        <v>177</v>
      </c>
      <c r="E751" s="137" t="s">
        <v>58</v>
      </c>
      <c r="F751" s="137"/>
      <c r="G751" s="139">
        <v>135.0</v>
      </c>
      <c r="H751" s="139"/>
      <c r="I751" s="139"/>
      <c r="J751" s="139">
        <v>37843.0</v>
      </c>
      <c r="K751" s="139">
        <v>2270.58</v>
      </c>
      <c r="L751" s="140">
        <v>0.075</v>
      </c>
      <c r="M751" s="139">
        <v>75.0</v>
      </c>
      <c r="N751" s="130">
        <f t="shared" si="1"/>
        <v>2345.58</v>
      </c>
      <c r="O751" s="135"/>
      <c r="P751" s="139">
        <v>225.0</v>
      </c>
      <c r="Q751" s="139"/>
      <c r="R751" s="139">
        <v>85.25</v>
      </c>
      <c r="S751" s="139">
        <v>2.0</v>
      </c>
      <c r="T751" s="139">
        <v>28.0</v>
      </c>
      <c r="U751" s="139">
        <v>32.5</v>
      </c>
      <c r="V751" s="139">
        <v>3.0</v>
      </c>
      <c r="W751" s="139">
        <v>10.6</v>
      </c>
      <c r="X751" s="139"/>
      <c r="Y751" s="130">
        <f t="shared" si="2"/>
        <v>386.35</v>
      </c>
      <c r="Z751" s="130">
        <f t="shared" si="3"/>
        <v>2866.93</v>
      </c>
      <c r="AA751" s="135"/>
      <c r="AB751" s="139"/>
      <c r="AC751" s="139"/>
      <c r="AD751" s="139"/>
      <c r="AE751" s="139">
        <v>0.0</v>
      </c>
      <c r="AF751" s="139"/>
      <c r="AG751" s="141">
        <v>0.0</v>
      </c>
      <c r="AH751" s="130" t="str">
        <f t="shared" si="4"/>
        <v/>
      </c>
      <c r="AI751" s="135"/>
      <c r="AJ751" s="139"/>
      <c r="AK751" s="139">
        <v>2370.45</v>
      </c>
      <c r="AL751" s="139">
        <v>225.0</v>
      </c>
      <c r="AM751" s="139">
        <v>71.1</v>
      </c>
      <c r="AN751" s="139">
        <v>3.0</v>
      </c>
      <c r="AO751" s="139"/>
      <c r="AP751" s="139"/>
      <c r="AQ751" s="139"/>
      <c r="AR751" s="139"/>
      <c r="AS751" s="130">
        <f t="shared" si="5"/>
        <v>2669.55</v>
      </c>
      <c r="AT751" s="130">
        <f t="shared" si="6"/>
        <v>2669.55</v>
      </c>
    </row>
    <row r="752" ht="15.75" customHeight="1">
      <c r="A752" s="136" t="s">
        <v>179</v>
      </c>
      <c r="B752" s="137" t="s">
        <v>57</v>
      </c>
      <c r="C752" s="138">
        <v>6961182.0</v>
      </c>
      <c r="D752" s="137" t="s">
        <v>178</v>
      </c>
      <c r="E752" s="137" t="s">
        <v>58</v>
      </c>
      <c r="F752" s="137"/>
      <c r="G752" s="139">
        <v>135.0</v>
      </c>
      <c r="H752" s="139"/>
      <c r="I752" s="139"/>
      <c r="J752" s="139">
        <v>298303.6</v>
      </c>
      <c r="K752" s="139">
        <v>17898.22</v>
      </c>
      <c r="L752" s="140">
        <v>0.065</v>
      </c>
      <c r="M752" s="139">
        <v>25.0</v>
      </c>
      <c r="N752" s="130">
        <f t="shared" si="1"/>
        <v>17923.22</v>
      </c>
      <c r="O752" s="135"/>
      <c r="P752" s="139">
        <v>225.0</v>
      </c>
      <c r="Q752" s="139"/>
      <c r="R752" s="139">
        <v>85.25</v>
      </c>
      <c r="S752" s="139">
        <v>2.0</v>
      </c>
      <c r="T752" s="139">
        <v>28.0</v>
      </c>
      <c r="U752" s="139">
        <v>32.5</v>
      </c>
      <c r="V752" s="139">
        <v>3.0</v>
      </c>
      <c r="W752" s="139">
        <v>10.6</v>
      </c>
      <c r="X752" s="139"/>
      <c r="Y752" s="130">
        <f t="shared" si="2"/>
        <v>386.35</v>
      </c>
      <c r="Z752" s="130">
        <f t="shared" si="3"/>
        <v>18444.57</v>
      </c>
      <c r="AA752" s="135"/>
      <c r="AB752" s="139"/>
      <c r="AC752" s="139"/>
      <c r="AD752" s="139"/>
      <c r="AE752" s="139">
        <v>0.0</v>
      </c>
      <c r="AF752" s="139"/>
      <c r="AG752" s="141">
        <v>0.0</v>
      </c>
      <c r="AH752" s="130" t="str">
        <f t="shared" si="4"/>
        <v/>
      </c>
      <c r="AI752" s="135"/>
      <c r="AJ752" s="139"/>
      <c r="AK752" s="139">
        <v>92.75</v>
      </c>
      <c r="AL752" s="139">
        <v>225.0</v>
      </c>
      <c r="AM752" s="139">
        <v>71.1</v>
      </c>
      <c r="AN752" s="139">
        <v>3.0</v>
      </c>
      <c r="AO752" s="139"/>
      <c r="AP752" s="139"/>
      <c r="AQ752" s="139"/>
      <c r="AR752" s="139"/>
      <c r="AS752" s="130">
        <f t="shared" si="5"/>
        <v>391.85</v>
      </c>
      <c r="AT752" s="130">
        <f t="shared" si="6"/>
        <v>391.85</v>
      </c>
    </row>
    <row r="753" ht="15.75" customHeight="1">
      <c r="A753" s="136" t="s">
        <v>179</v>
      </c>
      <c r="B753" s="137" t="s">
        <v>57</v>
      </c>
      <c r="C753" s="138">
        <v>6962302.0</v>
      </c>
      <c r="D753" s="137" t="s">
        <v>178</v>
      </c>
      <c r="E753" s="137" t="s">
        <v>58</v>
      </c>
      <c r="F753" s="137"/>
      <c r="G753" s="139">
        <v>135.0</v>
      </c>
      <c r="H753" s="139"/>
      <c r="I753" s="139"/>
      <c r="J753" s="139">
        <v>58340.0</v>
      </c>
      <c r="K753" s="139">
        <v>3500.4</v>
      </c>
      <c r="L753" s="140">
        <v>0.07</v>
      </c>
      <c r="M753" s="139">
        <v>50.0</v>
      </c>
      <c r="N753" s="130">
        <f t="shared" si="1"/>
        <v>3550.4</v>
      </c>
      <c r="O753" s="135"/>
      <c r="P753" s="139"/>
      <c r="Q753" s="139"/>
      <c r="R753" s="139">
        <v>77.25</v>
      </c>
      <c r="S753" s="139">
        <v>2.0</v>
      </c>
      <c r="T753" s="139">
        <v>28.0</v>
      </c>
      <c r="U753" s="139">
        <v>32.5</v>
      </c>
      <c r="V753" s="139">
        <v>3.0</v>
      </c>
      <c r="W753" s="139">
        <v>10.6</v>
      </c>
      <c r="X753" s="139"/>
      <c r="Y753" s="130">
        <f t="shared" si="2"/>
        <v>153.35</v>
      </c>
      <c r="Z753" s="130">
        <f t="shared" si="3"/>
        <v>3838.75</v>
      </c>
      <c r="AA753" s="135"/>
      <c r="AB753" s="139"/>
      <c r="AC753" s="139"/>
      <c r="AD753" s="139"/>
      <c r="AE753" s="139">
        <v>0.0</v>
      </c>
      <c r="AF753" s="139"/>
      <c r="AG753" s="141">
        <v>0.0</v>
      </c>
      <c r="AH753" s="130" t="str">
        <f t="shared" si="4"/>
        <v/>
      </c>
      <c r="AI753" s="135"/>
      <c r="AJ753" s="139"/>
      <c r="AK753" s="139">
        <v>58.75</v>
      </c>
      <c r="AL753" s="139"/>
      <c r="AM753" s="139">
        <v>112.6</v>
      </c>
      <c r="AN753" s="139">
        <v>3.0</v>
      </c>
      <c r="AO753" s="139"/>
      <c r="AP753" s="139"/>
      <c r="AQ753" s="139"/>
      <c r="AR753" s="139"/>
      <c r="AS753" s="130">
        <f t="shared" si="5"/>
        <v>174.35</v>
      </c>
      <c r="AT753" s="130">
        <f t="shared" si="6"/>
        <v>174.35</v>
      </c>
    </row>
    <row r="754" ht="15.75" customHeight="1">
      <c r="A754" s="136" t="s">
        <v>179</v>
      </c>
      <c r="B754" s="137" t="s">
        <v>57</v>
      </c>
      <c r="C754" s="138">
        <v>6971092.0</v>
      </c>
      <c r="D754" s="137" t="s">
        <v>174</v>
      </c>
      <c r="E754" s="137" t="s">
        <v>58</v>
      </c>
      <c r="F754" s="137"/>
      <c r="G754" s="139">
        <v>135.0</v>
      </c>
      <c r="H754" s="139"/>
      <c r="I754" s="139">
        <v>44000.0</v>
      </c>
      <c r="J754" s="139">
        <v>43487.6</v>
      </c>
      <c r="K754" s="139">
        <v>2609.26</v>
      </c>
      <c r="L754" s="140">
        <v>0.07</v>
      </c>
      <c r="M754" s="139">
        <v>50.0</v>
      </c>
      <c r="N754" s="130">
        <f t="shared" si="1"/>
        <v>2659.26</v>
      </c>
      <c r="O754" s="135"/>
      <c r="P754" s="139">
        <v>225.0</v>
      </c>
      <c r="Q754" s="139"/>
      <c r="R754" s="139">
        <v>77.25</v>
      </c>
      <c r="S754" s="139">
        <v>2.0</v>
      </c>
      <c r="T754" s="139">
        <v>28.0</v>
      </c>
      <c r="U754" s="139">
        <v>32.5</v>
      </c>
      <c r="V754" s="139">
        <v>3.0</v>
      </c>
      <c r="W754" s="139">
        <v>10.6</v>
      </c>
      <c r="X754" s="139"/>
      <c r="Y754" s="130">
        <f t="shared" si="2"/>
        <v>378.35</v>
      </c>
      <c r="Z754" s="130">
        <f t="shared" si="3"/>
        <v>3172.61</v>
      </c>
      <c r="AA754" s="135"/>
      <c r="AB754" s="139"/>
      <c r="AC754" s="139"/>
      <c r="AD754" s="139"/>
      <c r="AE754" s="139">
        <v>0.0</v>
      </c>
      <c r="AF754" s="139"/>
      <c r="AG754" s="141">
        <v>0.0</v>
      </c>
      <c r="AH754" s="130" t="str">
        <f t="shared" si="4"/>
        <v/>
      </c>
      <c r="AI754" s="135"/>
      <c r="AJ754" s="139"/>
      <c r="AK754" s="139">
        <v>79.75</v>
      </c>
      <c r="AL754" s="139">
        <v>225.0</v>
      </c>
      <c r="AM754" s="139">
        <v>71.1</v>
      </c>
      <c r="AN754" s="139">
        <v>3.0</v>
      </c>
      <c r="AO754" s="139"/>
      <c r="AP754" s="139"/>
      <c r="AQ754" s="139"/>
      <c r="AR754" s="139"/>
      <c r="AS754" s="130">
        <f t="shared" si="5"/>
        <v>378.85</v>
      </c>
      <c r="AT754" s="130">
        <f t="shared" si="6"/>
        <v>378.85</v>
      </c>
    </row>
    <row r="755" ht="15.75" customHeight="1">
      <c r="A755" s="136" t="s">
        <v>179</v>
      </c>
      <c r="B755" s="137" t="s">
        <v>57</v>
      </c>
      <c r="C755" s="138">
        <v>6985491.0</v>
      </c>
      <c r="D755" s="137" t="s">
        <v>178</v>
      </c>
      <c r="E755" s="137" t="s">
        <v>58</v>
      </c>
      <c r="F755" s="137"/>
      <c r="G755" s="139">
        <v>119.0</v>
      </c>
      <c r="H755" s="139"/>
      <c r="I755" s="139"/>
      <c r="J755" s="139">
        <v>90859.0</v>
      </c>
      <c r="K755" s="139"/>
      <c r="L755" s="140">
        <v>0.0</v>
      </c>
      <c r="M755" s="139"/>
      <c r="N755" s="130">
        <f t="shared" si="1"/>
        <v>0</v>
      </c>
      <c r="O755" s="135"/>
      <c r="P755" s="139">
        <v>10.0</v>
      </c>
      <c r="Q755" s="139"/>
      <c r="R755" s="139">
        <v>77.25</v>
      </c>
      <c r="S755" s="139">
        <v>2.0</v>
      </c>
      <c r="T755" s="139"/>
      <c r="U755" s="139"/>
      <c r="V755" s="139">
        <v>3.0</v>
      </c>
      <c r="W755" s="139">
        <v>10.6</v>
      </c>
      <c r="X755" s="139">
        <v>7.35</v>
      </c>
      <c r="Y755" s="130">
        <f t="shared" si="2"/>
        <v>110.2</v>
      </c>
      <c r="Z755" s="130">
        <f t="shared" si="3"/>
        <v>229.2</v>
      </c>
      <c r="AA755" s="135"/>
      <c r="AB755" s="139"/>
      <c r="AC755" s="139"/>
      <c r="AD755" s="139"/>
      <c r="AE755" s="139">
        <v>0.0</v>
      </c>
      <c r="AF755" s="139"/>
      <c r="AG755" s="141">
        <v>0.0</v>
      </c>
      <c r="AH755" s="130" t="str">
        <f t="shared" si="4"/>
        <v/>
      </c>
      <c r="AI755" s="135"/>
      <c r="AJ755" s="139"/>
      <c r="AK755" s="139">
        <v>79.75</v>
      </c>
      <c r="AL755" s="139"/>
      <c r="AM755" s="139">
        <v>144.1</v>
      </c>
      <c r="AN755" s="139">
        <v>3.0</v>
      </c>
      <c r="AO755" s="139"/>
      <c r="AP755" s="139"/>
      <c r="AQ755" s="139"/>
      <c r="AR755" s="139"/>
      <c r="AS755" s="130">
        <f t="shared" si="5"/>
        <v>226.85</v>
      </c>
      <c r="AT755" s="130">
        <f t="shared" si="6"/>
        <v>226.85</v>
      </c>
    </row>
    <row r="756" ht="15.75" customHeight="1">
      <c r="A756" s="136" t="s">
        <v>179</v>
      </c>
      <c r="B756" s="137" t="s">
        <v>57</v>
      </c>
      <c r="C756" s="138">
        <v>7002275.0</v>
      </c>
      <c r="D756" s="137" t="s">
        <v>178</v>
      </c>
      <c r="E756" s="137" t="s">
        <v>58</v>
      </c>
      <c r="F756" s="137"/>
      <c r="G756" s="139">
        <v>125.0</v>
      </c>
      <c r="H756" s="139"/>
      <c r="I756" s="139"/>
      <c r="J756" s="139">
        <v>45980.0</v>
      </c>
      <c r="K756" s="139">
        <v>2758.8</v>
      </c>
      <c r="L756" s="140">
        <v>0.07</v>
      </c>
      <c r="M756" s="139">
        <v>50.0</v>
      </c>
      <c r="N756" s="130">
        <f t="shared" si="1"/>
        <v>2808.8</v>
      </c>
      <c r="O756" s="135"/>
      <c r="P756" s="139">
        <v>225.0</v>
      </c>
      <c r="Q756" s="139"/>
      <c r="R756" s="139">
        <v>77.25</v>
      </c>
      <c r="S756" s="139">
        <v>2.0</v>
      </c>
      <c r="T756" s="139">
        <v>28.0</v>
      </c>
      <c r="U756" s="139">
        <v>32.5</v>
      </c>
      <c r="V756" s="139">
        <v>3.0</v>
      </c>
      <c r="W756" s="139">
        <v>10.6</v>
      </c>
      <c r="X756" s="139"/>
      <c r="Y756" s="130">
        <f t="shared" si="2"/>
        <v>378.35</v>
      </c>
      <c r="Z756" s="130">
        <f t="shared" si="3"/>
        <v>3312.15</v>
      </c>
      <c r="AA756" s="135"/>
      <c r="AB756" s="139"/>
      <c r="AC756" s="139"/>
      <c r="AD756" s="139"/>
      <c r="AE756" s="139">
        <v>0.0</v>
      </c>
      <c r="AF756" s="139"/>
      <c r="AG756" s="141">
        <v>0.0</v>
      </c>
      <c r="AH756" s="130" t="str">
        <f t="shared" si="4"/>
        <v/>
      </c>
      <c r="AI756" s="135"/>
      <c r="AJ756" s="139"/>
      <c r="AK756" s="139">
        <v>2881.05</v>
      </c>
      <c r="AL756" s="139">
        <v>225.0</v>
      </c>
      <c r="AM756" s="139">
        <v>71.1</v>
      </c>
      <c r="AN756" s="139">
        <v>3.0</v>
      </c>
      <c r="AO756" s="139"/>
      <c r="AP756" s="139"/>
      <c r="AQ756" s="139"/>
      <c r="AR756" s="139"/>
      <c r="AS756" s="130">
        <f t="shared" si="5"/>
        <v>3180.15</v>
      </c>
      <c r="AT756" s="130">
        <f t="shared" si="6"/>
        <v>3180.15</v>
      </c>
    </row>
    <row r="757" ht="15.75" customHeight="1">
      <c r="A757" s="136" t="s">
        <v>179</v>
      </c>
      <c r="B757" s="137" t="s">
        <v>57</v>
      </c>
      <c r="C757" s="138">
        <v>6626070.0</v>
      </c>
      <c r="D757" s="137" t="s">
        <v>178</v>
      </c>
      <c r="E757" s="137" t="s">
        <v>58</v>
      </c>
      <c r="F757" s="137"/>
      <c r="G757" s="139">
        <v>135.0</v>
      </c>
      <c r="H757" s="139"/>
      <c r="I757" s="139"/>
      <c r="J757" s="139">
        <v>64741.0</v>
      </c>
      <c r="K757" s="139">
        <v>3884.46</v>
      </c>
      <c r="L757" s="140">
        <v>0.075</v>
      </c>
      <c r="M757" s="139">
        <v>75.0</v>
      </c>
      <c r="N757" s="130">
        <f t="shared" si="1"/>
        <v>3959.46</v>
      </c>
      <c r="O757" s="135"/>
      <c r="P757" s="139">
        <v>225.0</v>
      </c>
      <c r="Q757" s="139"/>
      <c r="R757" s="139">
        <v>85.25</v>
      </c>
      <c r="S757" s="139"/>
      <c r="T757" s="139">
        <v>28.0</v>
      </c>
      <c r="U757" s="139">
        <v>32.5</v>
      </c>
      <c r="V757" s="139">
        <v>3.0</v>
      </c>
      <c r="W757" s="139">
        <v>10.6</v>
      </c>
      <c r="X757" s="139"/>
      <c r="Y757" s="130">
        <f t="shared" si="2"/>
        <v>384.35</v>
      </c>
      <c r="Z757" s="130">
        <f t="shared" si="3"/>
        <v>4478.81</v>
      </c>
      <c r="AA757" s="135"/>
      <c r="AB757" s="139"/>
      <c r="AC757" s="139"/>
      <c r="AD757" s="139"/>
      <c r="AE757" s="139">
        <v>0.0</v>
      </c>
      <c r="AF757" s="139"/>
      <c r="AG757" s="141">
        <v>0.0</v>
      </c>
      <c r="AH757" s="130" t="str">
        <f t="shared" si="4"/>
        <v/>
      </c>
      <c r="AI757" s="135"/>
      <c r="AJ757" s="139"/>
      <c r="AK757" s="139">
        <v>4056.21</v>
      </c>
      <c r="AL757" s="139">
        <v>225.0</v>
      </c>
      <c r="AM757" s="139">
        <v>114.2</v>
      </c>
      <c r="AN757" s="139">
        <v>6.0</v>
      </c>
      <c r="AO757" s="139"/>
      <c r="AP757" s="139"/>
      <c r="AQ757" s="139"/>
      <c r="AR757" s="139"/>
      <c r="AS757" s="130">
        <f t="shared" si="5"/>
        <v>4401.41</v>
      </c>
      <c r="AT757" s="130">
        <f t="shared" si="6"/>
        <v>4401.41</v>
      </c>
    </row>
    <row r="758" ht="15.75" customHeight="1">
      <c r="A758" s="136" t="s">
        <v>179</v>
      </c>
      <c r="B758" s="137" t="s">
        <v>57</v>
      </c>
      <c r="C758" s="138">
        <v>6770830.0</v>
      </c>
      <c r="D758" s="137" t="s">
        <v>171</v>
      </c>
      <c r="E758" s="137" t="s">
        <v>58</v>
      </c>
      <c r="F758" s="137"/>
      <c r="G758" s="139">
        <v>135.0</v>
      </c>
      <c r="H758" s="139"/>
      <c r="I758" s="139">
        <v>11000.0</v>
      </c>
      <c r="J758" s="139">
        <v>30244.06</v>
      </c>
      <c r="K758" s="139">
        <v>1814.64</v>
      </c>
      <c r="L758" s="140">
        <v>0.07</v>
      </c>
      <c r="M758" s="139">
        <v>50.0</v>
      </c>
      <c r="N758" s="130">
        <f t="shared" si="1"/>
        <v>1864.64</v>
      </c>
      <c r="O758" s="135"/>
      <c r="P758" s="139">
        <v>225.0</v>
      </c>
      <c r="Q758" s="139"/>
      <c r="R758" s="139">
        <v>77.25</v>
      </c>
      <c r="S758" s="139">
        <v>2.0</v>
      </c>
      <c r="T758" s="139">
        <v>28.0</v>
      </c>
      <c r="U758" s="139">
        <v>32.5</v>
      </c>
      <c r="V758" s="139">
        <v>3.0</v>
      </c>
      <c r="W758" s="139">
        <v>10.6</v>
      </c>
      <c r="X758" s="139"/>
      <c r="Y758" s="130">
        <f t="shared" si="2"/>
        <v>378.35</v>
      </c>
      <c r="Z758" s="130">
        <f t="shared" si="3"/>
        <v>2377.99</v>
      </c>
      <c r="AA758" s="135"/>
      <c r="AB758" s="139"/>
      <c r="AC758" s="139"/>
      <c r="AD758" s="139"/>
      <c r="AE758" s="139">
        <v>0.0</v>
      </c>
      <c r="AF758" s="139"/>
      <c r="AG758" s="141">
        <v>0.0</v>
      </c>
      <c r="AH758" s="130" t="str">
        <f t="shared" si="4"/>
        <v/>
      </c>
      <c r="AI758" s="135"/>
      <c r="AJ758" s="139"/>
      <c r="AK758" s="139">
        <v>1836.59</v>
      </c>
      <c r="AL758" s="139">
        <v>225.0</v>
      </c>
      <c r="AM758" s="139">
        <v>108.4</v>
      </c>
      <c r="AN758" s="139">
        <v>3.0</v>
      </c>
      <c r="AO758" s="139"/>
      <c r="AP758" s="139"/>
      <c r="AQ758" s="139"/>
      <c r="AR758" s="139"/>
      <c r="AS758" s="130">
        <f t="shared" si="5"/>
        <v>2172.99</v>
      </c>
      <c r="AT758" s="130">
        <f t="shared" si="6"/>
        <v>2172.99</v>
      </c>
    </row>
    <row r="759" ht="15.75" customHeight="1">
      <c r="A759" s="136" t="s">
        <v>179</v>
      </c>
      <c r="B759" s="137" t="s">
        <v>57</v>
      </c>
      <c r="C759" s="138">
        <v>6805339.0</v>
      </c>
      <c r="D759" s="137" t="s">
        <v>174</v>
      </c>
      <c r="E759" s="137" t="s">
        <v>58</v>
      </c>
      <c r="F759" s="137"/>
      <c r="G759" s="139">
        <v>135.0</v>
      </c>
      <c r="H759" s="139"/>
      <c r="I759" s="139"/>
      <c r="J759" s="139">
        <v>24498.0</v>
      </c>
      <c r="K759" s="139">
        <v>1469.88</v>
      </c>
      <c r="L759" s="140">
        <v>0.075</v>
      </c>
      <c r="M759" s="139">
        <v>75.0</v>
      </c>
      <c r="N759" s="130">
        <f t="shared" si="1"/>
        <v>1544.88</v>
      </c>
      <c r="O759" s="135"/>
      <c r="P759" s="139"/>
      <c r="Q759" s="139"/>
      <c r="R759" s="139">
        <v>85.25</v>
      </c>
      <c r="S759" s="139"/>
      <c r="T759" s="139"/>
      <c r="U759" s="139"/>
      <c r="V759" s="139">
        <v>3.0</v>
      </c>
      <c r="W759" s="139">
        <v>10.6</v>
      </c>
      <c r="X759" s="139">
        <v>7.35</v>
      </c>
      <c r="Y759" s="130">
        <f t="shared" si="2"/>
        <v>106.2</v>
      </c>
      <c r="Z759" s="130">
        <f t="shared" si="3"/>
        <v>1786.08</v>
      </c>
      <c r="AA759" s="135"/>
      <c r="AB759" s="139"/>
      <c r="AC759" s="139"/>
      <c r="AD759" s="139"/>
      <c r="AE759" s="139">
        <v>0.0</v>
      </c>
      <c r="AF759" s="139"/>
      <c r="AG759" s="141">
        <v>0.0</v>
      </c>
      <c r="AH759" s="130" t="str">
        <f t="shared" si="4"/>
        <v/>
      </c>
      <c r="AI759" s="135"/>
      <c r="AJ759" s="139"/>
      <c r="AK759" s="139">
        <v>1560.69</v>
      </c>
      <c r="AL759" s="139"/>
      <c r="AM759" s="139">
        <v>1.6</v>
      </c>
      <c r="AN759" s="139">
        <v>3.0</v>
      </c>
      <c r="AO759" s="139"/>
      <c r="AP759" s="139"/>
      <c r="AQ759" s="139"/>
      <c r="AR759" s="139"/>
      <c r="AS759" s="130">
        <f t="shared" si="5"/>
        <v>1565.29</v>
      </c>
      <c r="AT759" s="130">
        <f t="shared" si="6"/>
        <v>1565.29</v>
      </c>
    </row>
    <row r="760" ht="15.75" customHeight="1">
      <c r="A760" s="136" t="s">
        <v>179</v>
      </c>
      <c r="B760" s="137" t="s">
        <v>57</v>
      </c>
      <c r="C760" s="138">
        <v>6813947.0</v>
      </c>
      <c r="D760" s="137" t="s">
        <v>165</v>
      </c>
      <c r="E760" s="137" t="s">
        <v>58</v>
      </c>
      <c r="F760" s="137"/>
      <c r="G760" s="139">
        <v>85.0</v>
      </c>
      <c r="H760" s="139"/>
      <c r="I760" s="139"/>
      <c r="J760" s="139">
        <v>129945.0</v>
      </c>
      <c r="K760" s="139">
        <v>7796.7</v>
      </c>
      <c r="L760" s="140">
        <v>0.07</v>
      </c>
      <c r="M760" s="139">
        <v>50.0</v>
      </c>
      <c r="N760" s="130">
        <f t="shared" si="1"/>
        <v>7846.7</v>
      </c>
      <c r="O760" s="135"/>
      <c r="P760" s="139"/>
      <c r="Q760" s="139"/>
      <c r="R760" s="139">
        <v>77.25</v>
      </c>
      <c r="S760" s="139">
        <v>2.0</v>
      </c>
      <c r="T760" s="139">
        <v>28.0</v>
      </c>
      <c r="U760" s="139">
        <v>32.5</v>
      </c>
      <c r="V760" s="139">
        <v>3.0</v>
      </c>
      <c r="W760" s="139">
        <v>10.6</v>
      </c>
      <c r="X760" s="139"/>
      <c r="Y760" s="130">
        <f t="shared" si="2"/>
        <v>153.35</v>
      </c>
      <c r="Z760" s="130">
        <f t="shared" si="3"/>
        <v>8085.05</v>
      </c>
      <c r="AA760" s="135"/>
      <c r="AB760" s="139"/>
      <c r="AC760" s="139"/>
      <c r="AD760" s="139"/>
      <c r="AE760" s="139">
        <v>0.0</v>
      </c>
      <c r="AF760" s="139"/>
      <c r="AG760" s="141">
        <v>0.0</v>
      </c>
      <c r="AH760" s="130" t="str">
        <f t="shared" si="4"/>
        <v/>
      </c>
      <c r="AI760" s="135"/>
      <c r="AJ760" s="139"/>
      <c r="AK760" s="139">
        <v>78.75</v>
      </c>
      <c r="AL760" s="139"/>
      <c r="AM760" s="139">
        <v>124.6</v>
      </c>
      <c r="AN760" s="139">
        <v>3.0</v>
      </c>
      <c r="AO760" s="139"/>
      <c r="AP760" s="139"/>
      <c r="AQ760" s="139"/>
      <c r="AR760" s="139"/>
      <c r="AS760" s="130">
        <f t="shared" si="5"/>
        <v>206.35</v>
      </c>
      <c r="AT760" s="130">
        <f t="shared" si="6"/>
        <v>206.35</v>
      </c>
    </row>
    <row r="761" ht="15.75" customHeight="1">
      <c r="A761" s="136" t="s">
        <v>179</v>
      </c>
      <c r="B761" s="137" t="s">
        <v>57</v>
      </c>
      <c r="C761" s="138">
        <v>6913519.0</v>
      </c>
      <c r="D761" s="137" t="s">
        <v>178</v>
      </c>
      <c r="E761" s="137" t="s">
        <v>58</v>
      </c>
      <c r="F761" s="137"/>
      <c r="G761" s="139">
        <v>135.0</v>
      </c>
      <c r="H761" s="139"/>
      <c r="I761" s="139"/>
      <c r="J761" s="139">
        <v>25126.0</v>
      </c>
      <c r="K761" s="139">
        <v>1507.56</v>
      </c>
      <c r="L761" s="140">
        <v>0.07</v>
      </c>
      <c r="M761" s="139">
        <v>50.0</v>
      </c>
      <c r="N761" s="130">
        <f t="shared" si="1"/>
        <v>1557.56</v>
      </c>
      <c r="O761" s="135"/>
      <c r="P761" s="139">
        <v>225.0</v>
      </c>
      <c r="Q761" s="139"/>
      <c r="R761" s="139">
        <v>85.25</v>
      </c>
      <c r="S761" s="139">
        <v>2.0</v>
      </c>
      <c r="T761" s="139">
        <v>28.0</v>
      </c>
      <c r="U761" s="139">
        <v>32.5</v>
      </c>
      <c r="V761" s="139">
        <v>3.0</v>
      </c>
      <c r="W761" s="139">
        <v>10.6</v>
      </c>
      <c r="X761" s="139"/>
      <c r="Y761" s="130">
        <f t="shared" si="2"/>
        <v>386.35</v>
      </c>
      <c r="Z761" s="130">
        <f t="shared" si="3"/>
        <v>2078.91</v>
      </c>
      <c r="AA761" s="135"/>
      <c r="AB761" s="139"/>
      <c r="AC761" s="139">
        <v>24975.0</v>
      </c>
      <c r="AD761" s="139"/>
      <c r="AE761" s="139">
        <v>0.0</v>
      </c>
      <c r="AF761" s="139">
        <v>1548.56</v>
      </c>
      <c r="AG761" s="141">
        <v>0.0</v>
      </c>
      <c r="AH761" s="130">
        <f t="shared" si="4"/>
        <v>1548.56</v>
      </c>
      <c r="AI761" s="135"/>
      <c r="AJ761" s="139">
        <v>4.75</v>
      </c>
      <c r="AK761" s="139">
        <v>103.0</v>
      </c>
      <c r="AL761" s="139">
        <v>225.0</v>
      </c>
      <c r="AM761" s="139">
        <v>108.4</v>
      </c>
      <c r="AN761" s="139">
        <v>3.0</v>
      </c>
      <c r="AO761" s="139"/>
      <c r="AP761" s="139"/>
      <c r="AQ761" s="139"/>
      <c r="AR761" s="139"/>
      <c r="AS761" s="130">
        <f t="shared" si="5"/>
        <v>444.15</v>
      </c>
      <c r="AT761" s="130">
        <f t="shared" si="6"/>
        <v>1992.71</v>
      </c>
    </row>
    <row r="762" ht="15.75" customHeight="1">
      <c r="A762" s="136" t="s">
        <v>179</v>
      </c>
      <c r="B762" s="137" t="s">
        <v>57</v>
      </c>
      <c r="C762" s="138">
        <v>6945911.0</v>
      </c>
      <c r="D762" s="137" t="s">
        <v>171</v>
      </c>
      <c r="E762" s="137" t="s">
        <v>58</v>
      </c>
      <c r="F762" s="137"/>
      <c r="G762" s="139">
        <v>119.0</v>
      </c>
      <c r="H762" s="139"/>
      <c r="I762" s="139"/>
      <c r="J762" s="139">
        <v>33794.0</v>
      </c>
      <c r="K762" s="139"/>
      <c r="L762" s="140">
        <v>0.0</v>
      </c>
      <c r="M762" s="139"/>
      <c r="N762" s="130">
        <f t="shared" si="1"/>
        <v>0</v>
      </c>
      <c r="O762" s="135"/>
      <c r="P762" s="139"/>
      <c r="Q762" s="139"/>
      <c r="R762" s="139">
        <v>77.25</v>
      </c>
      <c r="S762" s="139">
        <v>2.0</v>
      </c>
      <c r="T762" s="139"/>
      <c r="U762" s="139"/>
      <c r="V762" s="139">
        <v>3.0</v>
      </c>
      <c r="W762" s="139">
        <v>10.6</v>
      </c>
      <c r="X762" s="139">
        <v>7.35</v>
      </c>
      <c r="Y762" s="130">
        <f t="shared" si="2"/>
        <v>100.2</v>
      </c>
      <c r="Z762" s="130">
        <f t="shared" si="3"/>
        <v>219.2</v>
      </c>
      <c r="AA762" s="135"/>
      <c r="AB762" s="139"/>
      <c r="AC762" s="139">
        <v>32995.0</v>
      </c>
      <c r="AD762" s="139"/>
      <c r="AE762" s="139">
        <v>0.0</v>
      </c>
      <c r="AF762" s="139">
        <v>2029.7</v>
      </c>
      <c r="AG762" s="141">
        <v>0.0</v>
      </c>
      <c r="AH762" s="130">
        <f t="shared" si="4"/>
        <v>2029.7</v>
      </c>
      <c r="AI762" s="135"/>
      <c r="AJ762" s="139">
        <v>4.75</v>
      </c>
      <c r="AK762" s="139">
        <v>95.0</v>
      </c>
      <c r="AL762" s="139"/>
      <c r="AM762" s="139">
        <v>33.1</v>
      </c>
      <c r="AN762" s="139">
        <v>3.0</v>
      </c>
      <c r="AO762" s="139"/>
      <c r="AP762" s="139"/>
      <c r="AQ762" s="139"/>
      <c r="AR762" s="139"/>
      <c r="AS762" s="130">
        <f t="shared" si="5"/>
        <v>135.85</v>
      </c>
      <c r="AT762" s="130">
        <f t="shared" si="6"/>
        <v>2165.55</v>
      </c>
    </row>
    <row r="763" ht="15.75" customHeight="1">
      <c r="A763" s="136" t="s">
        <v>179</v>
      </c>
      <c r="B763" s="137" t="s">
        <v>57</v>
      </c>
      <c r="C763" s="138">
        <v>7010785.0</v>
      </c>
      <c r="D763" s="137" t="s">
        <v>178</v>
      </c>
      <c r="E763" s="137" t="s">
        <v>58</v>
      </c>
      <c r="F763" s="137"/>
      <c r="G763" s="139">
        <v>145.0</v>
      </c>
      <c r="H763" s="139"/>
      <c r="I763" s="139">
        <v>28000.0</v>
      </c>
      <c r="J763" s="139">
        <v>20890.0</v>
      </c>
      <c r="K763" s="139">
        <v>1253.4</v>
      </c>
      <c r="L763" s="140">
        <v>0.07</v>
      </c>
      <c r="M763" s="139">
        <v>50.0</v>
      </c>
      <c r="N763" s="130">
        <f t="shared" si="1"/>
        <v>1303.4</v>
      </c>
      <c r="O763" s="135"/>
      <c r="P763" s="139"/>
      <c r="Q763" s="139"/>
      <c r="R763" s="139">
        <v>77.25</v>
      </c>
      <c r="S763" s="139">
        <v>2.0</v>
      </c>
      <c r="T763" s="139">
        <v>28.0</v>
      </c>
      <c r="U763" s="139">
        <v>32.5</v>
      </c>
      <c r="V763" s="139">
        <v>3.0</v>
      </c>
      <c r="W763" s="139">
        <v>10.6</v>
      </c>
      <c r="X763" s="139"/>
      <c r="Y763" s="130">
        <f t="shared" si="2"/>
        <v>153.35</v>
      </c>
      <c r="Z763" s="130">
        <f t="shared" si="3"/>
        <v>1601.75</v>
      </c>
      <c r="AA763" s="135"/>
      <c r="AB763" s="139"/>
      <c r="AC763" s="139"/>
      <c r="AD763" s="139"/>
      <c r="AE763" s="139">
        <v>0.0</v>
      </c>
      <c r="AF763" s="139"/>
      <c r="AG763" s="141">
        <v>0.0</v>
      </c>
      <c r="AH763" s="130" t="str">
        <f t="shared" si="4"/>
        <v/>
      </c>
      <c r="AI763" s="135"/>
      <c r="AJ763" s="139">
        <v>4.75</v>
      </c>
      <c r="AK763" s="139">
        <v>54.0</v>
      </c>
      <c r="AL763" s="139"/>
      <c r="AM763" s="139">
        <v>146.49</v>
      </c>
      <c r="AN763" s="139">
        <v>3.0</v>
      </c>
      <c r="AO763" s="139"/>
      <c r="AP763" s="139"/>
      <c r="AQ763" s="139"/>
      <c r="AR763" s="139"/>
      <c r="AS763" s="130">
        <f t="shared" si="5"/>
        <v>208.24</v>
      </c>
      <c r="AT763" s="130">
        <f t="shared" si="6"/>
        <v>208.24</v>
      </c>
    </row>
    <row r="764" ht="15.75" customHeight="1">
      <c r="A764" s="136" t="s">
        <v>179</v>
      </c>
      <c r="B764" s="137" t="s">
        <v>57</v>
      </c>
      <c r="C764" s="138">
        <v>7069380.0</v>
      </c>
      <c r="D764" s="137" t="s">
        <v>180</v>
      </c>
      <c r="E764" s="137" t="s">
        <v>58</v>
      </c>
      <c r="F764" s="137"/>
      <c r="G764" s="139">
        <v>56.0</v>
      </c>
      <c r="H764" s="139"/>
      <c r="I764" s="139">
        <v>29112.0</v>
      </c>
      <c r="J764" s="139">
        <v>21879.19</v>
      </c>
      <c r="K764" s="139">
        <v>1312.75</v>
      </c>
      <c r="L764" s="140">
        <v>0.07</v>
      </c>
      <c r="M764" s="139">
        <v>50.0</v>
      </c>
      <c r="N764" s="130">
        <f t="shared" si="1"/>
        <v>1362.75</v>
      </c>
      <c r="O764" s="135"/>
      <c r="P764" s="139"/>
      <c r="Q764" s="139"/>
      <c r="R764" s="139">
        <v>77.25</v>
      </c>
      <c r="S764" s="139"/>
      <c r="T764" s="139"/>
      <c r="U764" s="139"/>
      <c r="V764" s="139">
        <v>3.0</v>
      </c>
      <c r="W764" s="139">
        <v>10.6</v>
      </c>
      <c r="X764" s="139">
        <v>7.35</v>
      </c>
      <c r="Y764" s="130">
        <f t="shared" si="2"/>
        <v>98.2</v>
      </c>
      <c r="Z764" s="130">
        <f t="shared" si="3"/>
        <v>1516.95</v>
      </c>
      <c r="AA764" s="135"/>
      <c r="AB764" s="139"/>
      <c r="AC764" s="139">
        <v>21485.19</v>
      </c>
      <c r="AD764" s="139"/>
      <c r="AE764" s="139">
        <v>0.0</v>
      </c>
      <c r="AF764" s="139">
        <v>1339.11</v>
      </c>
      <c r="AG764" s="141">
        <v>0.0</v>
      </c>
      <c r="AH764" s="130">
        <f t="shared" si="4"/>
        <v>1339.11</v>
      </c>
      <c r="AI764" s="135"/>
      <c r="AJ764" s="139">
        <v>4.75</v>
      </c>
      <c r="AK764" s="139">
        <v>73.0</v>
      </c>
      <c r="AL764" s="139"/>
      <c r="AM764" s="139">
        <v>3.1</v>
      </c>
      <c r="AN764" s="139">
        <v>3.0</v>
      </c>
      <c r="AO764" s="139"/>
      <c r="AP764" s="139"/>
      <c r="AQ764" s="139"/>
      <c r="AR764" s="139"/>
      <c r="AS764" s="130">
        <f t="shared" si="5"/>
        <v>83.85</v>
      </c>
      <c r="AT764" s="130">
        <f t="shared" si="6"/>
        <v>1422.96</v>
      </c>
    </row>
    <row r="765" ht="15.75" customHeight="1">
      <c r="A765" s="136" t="s">
        <v>179</v>
      </c>
      <c r="B765" s="137" t="s">
        <v>57</v>
      </c>
      <c r="C765" s="138">
        <v>6820398.0</v>
      </c>
      <c r="D765" s="137" t="s">
        <v>178</v>
      </c>
      <c r="E765" s="137" t="s">
        <v>58</v>
      </c>
      <c r="F765" s="137"/>
      <c r="G765" s="139">
        <v>135.0</v>
      </c>
      <c r="H765" s="139"/>
      <c r="I765" s="139"/>
      <c r="J765" s="139">
        <v>48652.6</v>
      </c>
      <c r="K765" s="139">
        <v>2919.16</v>
      </c>
      <c r="L765" s="140">
        <v>0.07</v>
      </c>
      <c r="M765" s="139">
        <v>50.0</v>
      </c>
      <c r="N765" s="130">
        <f t="shared" si="1"/>
        <v>2969.16</v>
      </c>
      <c r="O765" s="135"/>
      <c r="P765" s="139"/>
      <c r="Q765" s="139"/>
      <c r="R765" s="139">
        <v>77.25</v>
      </c>
      <c r="S765" s="139">
        <v>2.0</v>
      </c>
      <c r="T765" s="139">
        <v>28.0</v>
      </c>
      <c r="U765" s="139">
        <v>103.0</v>
      </c>
      <c r="V765" s="139">
        <v>3.0</v>
      </c>
      <c r="W765" s="139">
        <v>10.6</v>
      </c>
      <c r="X765" s="139"/>
      <c r="Y765" s="130">
        <f t="shared" si="2"/>
        <v>223.85</v>
      </c>
      <c r="Z765" s="130">
        <f t="shared" si="3"/>
        <v>3328.01</v>
      </c>
      <c r="AA765" s="135"/>
      <c r="AB765" s="139"/>
      <c r="AC765" s="139">
        <v>47754.0</v>
      </c>
      <c r="AD765" s="139"/>
      <c r="AE765" s="139">
        <v>0.0</v>
      </c>
      <c r="AF765" s="139">
        <v>30.24</v>
      </c>
      <c r="AG765" s="141">
        <v>0.0</v>
      </c>
      <c r="AH765" s="130">
        <f t="shared" si="4"/>
        <v>30.24</v>
      </c>
      <c r="AI765" s="135"/>
      <c r="AJ765" s="139">
        <v>4.75</v>
      </c>
      <c r="AK765" s="139">
        <v>95.0</v>
      </c>
      <c r="AL765" s="139">
        <v>225.0</v>
      </c>
      <c r="AM765" s="139">
        <v>71.1</v>
      </c>
      <c r="AN765" s="139">
        <v>3.0</v>
      </c>
      <c r="AO765" s="139"/>
      <c r="AP765" s="139"/>
      <c r="AQ765" s="139"/>
      <c r="AR765" s="139"/>
      <c r="AS765" s="130">
        <f t="shared" si="5"/>
        <v>398.85</v>
      </c>
      <c r="AT765" s="130">
        <f t="shared" si="6"/>
        <v>429.09</v>
      </c>
    </row>
    <row r="766" ht="15.75" customHeight="1">
      <c r="A766" s="136" t="s">
        <v>179</v>
      </c>
      <c r="B766" s="137" t="s">
        <v>57</v>
      </c>
      <c r="C766" s="138">
        <v>6828886.0</v>
      </c>
      <c r="D766" s="137" t="s">
        <v>180</v>
      </c>
      <c r="E766" s="137" t="s">
        <v>58</v>
      </c>
      <c r="F766" s="137"/>
      <c r="G766" s="139">
        <v>135.0</v>
      </c>
      <c r="H766" s="139"/>
      <c r="I766" s="139"/>
      <c r="J766" s="139">
        <v>39299.0</v>
      </c>
      <c r="K766" s="139">
        <v>2357.94</v>
      </c>
      <c r="L766" s="140">
        <v>0.07</v>
      </c>
      <c r="M766" s="139">
        <v>50.0</v>
      </c>
      <c r="N766" s="130">
        <f t="shared" si="1"/>
        <v>2407.94</v>
      </c>
      <c r="O766" s="135"/>
      <c r="P766" s="139"/>
      <c r="Q766" s="139"/>
      <c r="R766" s="139">
        <v>77.25</v>
      </c>
      <c r="S766" s="139">
        <v>2.0</v>
      </c>
      <c r="T766" s="139"/>
      <c r="U766" s="139"/>
      <c r="V766" s="139">
        <v>3.0</v>
      </c>
      <c r="W766" s="139">
        <v>10.6</v>
      </c>
      <c r="X766" s="139">
        <v>7.35</v>
      </c>
      <c r="Y766" s="130">
        <f t="shared" si="2"/>
        <v>100.2</v>
      </c>
      <c r="Z766" s="130">
        <f t="shared" si="3"/>
        <v>2643.14</v>
      </c>
      <c r="AA766" s="135"/>
      <c r="AB766" s="139"/>
      <c r="AC766" s="139"/>
      <c r="AD766" s="139"/>
      <c r="AE766" s="139">
        <v>0.0</v>
      </c>
      <c r="AF766" s="139"/>
      <c r="AG766" s="141">
        <v>0.0</v>
      </c>
      <c r="AH766" s="130" t="str">
        <f t="shared" si="4"/>
        <v/>
      </c>
      <c r="AI766" s="135"/>
      <c r="AJ766" s="139">
        <v>4.75</v>
      </c>
      <c r="AK766" s="139">
        <v>95.0</v>
      </c>
      <c r="AL766" s="139">
        <v>225.0</v>
      </c>
      <c r="AM766" s="139">
        <v>47.6</v>
      </c>
      <c r="AN766" s="139">
        <v>3.0</v>
      </c>
      <c r="AO766" s="139"/>
      <c r="AP766" s="139"/>
      <c r="AQ766" s="139"/>
      <c r="AR766" s="139"/>
      <c r="AS766" s="130">
        <f t="shared" si="5"/>
        <v>375.35</v>
      </c>
      <c r="AT766" s="130">
        <f t="shared" si="6"/>
        <v>375.35</v>
      </c>
    </row>
    <row r="767" ht="15.75" customHeight="1">
      <c r="A767" s="136" t="s">
        <v>179</v>
      </c>
      <c r="B767" s="137" t="s">
        <v>57</v>
      </c>
      <c r="C767" s="138">
        <v>6916510.0</v>
      </c>
      <c r="D767" s="137" t="s">
        <v>178</v>
      </c>
      <c r="E767" s="137" t="s">
        <v>58</v>
      </c>
      <c r="F767" s="137"/>
      <c r="G767" s="139">
        <v>135.0</v>
      </c>
      <c r="H767" s="139"/>
      <c r="I767" s="139"/>
      <c r="J767" s="139">
        <v>86198.0</v>
      </c>
      <c r="K767" s="139">
        <v>3971.92</v>
      </c>
      <c r="L767" s="140">
        <v>0.075</v>
      </c>
      <c r="M767" s="139">
        <v>75.0</v>
      </c>
      <c r="N767" s="130">
        <f t="shared" si="1"/>
        <v>4046.92</v>
      </c>
      <c r="O767" s="135"/>
      <c r="P767" s="139"/>
      <c r="Q767" s="139"/>
      <c r="R767" s="139">
        <v>77.25</v>
      </c>
      <c r="S767" s="139"/>
      <c r="T767" s="139"/>
      <c r="U767" s="139"/>
      <c r="V767" s="139">
        <v>3.0</v>
      </c>
      <c r="W767" s="139">
        <v>10.6</v>
      </c>
      <c r="X767" s="139">
        <v>7.35</v>
      </c>
      <c r="Y767" s="130">
        <f t="shared" si="2"/>
        <v>98.2</v>
      </c>
      <c r="Z767" s="130">
        <f t="shared" si="3"/>
        <v>4280.12</v>
      </c>
      <c r="AA767" s="135"/>
      <c r="AB767" s="139"/>
      <c r="AC767" s="139"/>
      <c r="AD767" s="139"/>
      <c r="AE767" s="139">
        <v>0.0</v>
      </c>
      <c r="AF767" s="139"/>
      <c r="AG767" s="141">
        <v>0.0</v>
      </c>
      <c r="AH767" s="130" t="str">
        <f t="shared" si="4"/>
        <v/>
      </c>
      <c r="AI767" s="135"/>
      <c r="AJ767" s="139">
        <v>4.75</v>
      </c>
      <c r="AK767" s="139">
        <v>93.0</v>
      </c>
      <c r="AL767" s="139"/>
      <c r="AM767" s="139">
        <v>107.4</v>
      </c>
      <c r="AN767" s="139">
        <v>3.0</v>
      </c>
      <c r="AO767" s="139"/>
      <c r="AP767" s="139"/>
      <c r="AQ767" s="139"/>
      <c r="AR767" s="139"/>
      <c r="AS767" s="130">
        <f t="shared" si="5"/>
        <v>208.15</v>
      </c>
      <c r="AT767" s="130">
        <f t="shared" si="6"/>
        <v>208.15</v>
      </c>
    </row>
    <row r="768" ht="15.75" customHeight="1">
      <c r="A768" s="136" t="s">
        <v>179</v>
      </c>
      <c r="B768" s="137" t="s">
        <v>57</v>
      </c>
      <c r="C768" s="138">
        <v>6360418.0</v>
      </c>
      <c r="D768" s="137" t="s">
        <v>181</v>
      </c>
      <c r="E768" s="137" t="s">
        <v>59</v>
      </c>
      <c r="F768" s="137"/>
      <c r="G768" s="139">
        <v>135.0</v>
      </c>
      <c r="H768" s="139"/>
      <c r="I768" s="139"/>
      <c r="J768" s="139">
        <v>14590.0</v>
      </c>
      <c r="K768" s="139">
        <v>875.4</v>
      </c>
      <c r="L768" s="140">
        <v>0.075</v>
      </c>
      <c r="M768" s="139">
        <v>75.0</v>
      </c>
      <c r="N768" s="130">
        <f t="shared" si="1"/>
        <v>950.4</v>
      </c>
      <c r="O768" s="135"/>
      <c r="P768" s="139">
        <v>225.0</v>
      </c>
      <c r="Q768" s="139"/>
      <c r="R768" s="139">
        <v>85.25</v>
      </c>
      <c r="S768" s="139"/>
      <c r="T768" s="139">
        <v>28.0</v>
      </c>
      <c r="U768" s="139">
        <v>32.5</v>
      </c>
      <c r="V768" s="139">
        <v>3.0</v>
      </c>
      <c r="W768" s="139">
        <v>10.6</v>
      </c>
      <c r="X768" s="139"/>
      <c r="Y768" s="130">
        <f t="shared" si="2"/>
        <v>384.35</v>
      </c>
      <c r="Z768" s="130">
        <f t="shared" si="3"/>
        <v>1469.75</v>
      </c>
      <c r="AA768" s="135"/>
      <c r="AB768" s="139"/>
      <c r="AC768" s="139">
        <v>14590.0</v>
      </c>
      <c r="AD768" s="139"/>
      <c r="AE768" s="139">
        <v>0.0</v>
      </c>
      <c r="AF768" s="139">
        <v>950.4</v>
      </c>
      <c r="AG768" s="141">
        <v>0.0</v>
      </c>
      <c r="AH768" s="130">
        <f t="shared" si="4"/>
        <v>950.4</v>
      </c>
      <c r="AI768" s="135"/>
      <c r="AJ768" s="139">
        <v>4.75</v>
      </c>
      <c r="AK768" s="139">
        <v>91.0</v>
      </c>
      <c r="AL768" s="139"/>
      <c r="AM768" s="139">
        <v>61.1</v>
      </c>
      <c r="AN768" s="139">
        <v>3.0</v>
      </c>
      <c r="AO768" s="139"/>
      <c r="AP768" s="139"/>
      <c r="AQ768" s="139"/>
      <c r="AR768" s="139"/>
      <c r="AS768" s="130">
        <f t="shared" si="5"/>
        <v>159.85</v>
      </c>
      <c r="AT768" s="130">
        <f t="shared" si="6"/>
        <v>1110.25</v>
      </c>
    </row>
    <row r="769" ht="15.75" customHeight="1">
      <c r="A769" s="136" t="s">
        <v>179</v>
      </c>
      <c r="B769" s="137" t="s">
        <v>57</v>
      </c>
      <c r="C769" s="138">
        <v>6687254.0</v>
      </c>
      <c r="D769" s="137" t="s">
        <v>182</v>
      </c>
      <c r="E769" s="137" t="s">
        <v>58</v>
      </c>
      <c r="F769" s="137"/>
      <c r="G769" s="139">
        <v>145.0</v>
      </c>
      <c r="H769" s="139"/>
      <c r="I769" s="139"/>
      <c r="J769" s="139">
        <v>28994.0</v>
      </c>
      <c r="K769" s="139">
        <v>1739.64</v>
      </c>
      <c r="L769" s="140">
        <v>0.07</v>
      </c>
      <c r="M769" s="139">
        <v>50.0</v>
      </c>
      <c r="N769" s="130">
        <f t="shared" si="1"/>
        <v>1789.64</v>
      </c>
      <c r="O769" s="135"/>
      <c r="P769" s="139"/>
      <c r="Q769" s="139"/>
      <c r="R769" s="139">
        <v>77.25</v>
      </c>
      <c r="S769" s="139">
        <v>2.0</v>
      </c>
      <c r="T769" s="139">
        <v>28.0</v>
      </c>
      <c r="U769" s="139">
        <v>32.5</v>
      </c>
      <c r="V769" s="139">
        <v>3.0</v>
      </c>
      <c r="W769" s="139">
        <v>10.6</v>
      </c>
      <c r="X769" s="139"/>
      <c r="Y769" s="130">
        <f t="shared" si="2"/>
        <v>153.35</v>
      </c>
      <c r="Z769" s="130">
        <f t="shared" si="3"/>
        <v>2087.99</v>
      </c>
      <c r="AA769" s="135"/>
      <c r="AB769" s="139"/>
      <c r="AC769" s="139"/>
      <c r="AD769" s="139"/>
      <c r="AE769" s="139">
        <v>0.0</v>
      </c>
      <c r="AF769" s="139"/>
      <c r="AG769" s="141">
        <v>0.0</v>
      </c>
      <c r="AH769" s="130" t="str">
        <f t="shared" si="4"/>
        <v/>
      </c>
      <c r="AI769" s="135"/>
      <c r="AJ769" s="139">
        <v>4.75</v>
      </c>
      <c r="AK769" s="139">
        <v>82.0</v>
      </c>
      <c r="AL769" s="139"/>
      <c r="AM769" s="139">
        <v>121.66</v>
      </c>
      <c r="AN769" s="139">
        <v>3.0</v>
      </c>
      <c r="AO769" s="139"/>
      <c r="AP769" s="139"/>
      <c r="AQ769" s="139"/>
      <c r="AR769" s="139"/>
      <c r="AS769" s="130">
        <f t="shared" si="5"/>
        <v>211.41</v>
      </c>
      <c r="AT769" s="130">
        <f t="shared" si="6"/>
        <v>211.41</v>
      </c>
    </row>
    <row r="770" ht="15.75" customHeight="1">
      <c r="A770" s="136" t="s">
        <v>179</v>
      </c>
      <c r="B770" s="137" t="s">
        <v>57</v>
      </c>
      <c r="C770" s="138">
        <v>6735943.0</v>
      </c>
      <c r="D770" s="137" t="s">
        <v>172</v>
      </c>
      <c r="E770" s="137" t="s">
        <v>58</v>
      </c>
      <c r="F770" s="137"/>
      <c r="G770" s="139">
        <v>135.0</v>
      </c>
      <c r="H770" s="139"/>
      <c r="I770" s="139"/>
      <c r="J770" s="139">
        <v>8864.0</v>
      </c>
      <c r="K770" s="139">
        <v>531.84</v>
      </c>
      <c r="L770" s="140">
        <v>0.07</v>
      </c>
      <c r="M770" s="139">
        <v>50.0</v>
      </c>
      <c r="N770" s="130">
        <f t="shared" si="1"/>
        <v>581.84</v>
      </c>
      <c r="O770" s="135"/>
      <c r="P770" s="139">
        <v>225.0</v>
      </c>
      <c r="Q770" s="139"/>
      <c r="R770" s="139">
        <v>85.25</v>
      </c>
      <c r="S770" s="139">
        <v>2.0</v>
      </c>
      <c r="T770" s="139">
        <v>28.0</v>
      </c>
      <c r="U770" s="139">
        <v>10.0</v>
      </c>
      <c r="V770" s="139">
        <v>3.0</v>
      </c>
      <c r="W770" s="139">
        <v>10.6</v>
      </c>
      <c r="X770" s="139"/>
      <c r="Y770" s="130">
        <f t="shared" si="2"/>
        <v>363.85</v>
      </c>
      <c r="Z770" s="130">
        <f t="shared" si="3"/>
        <v>1080.69</v>
      </c>
      <c r="AA770" s="135"/>
      <c r="AB770" s="139"/>
      <c r="AC770" s="139">
        <v>8535.4</v>
      </c>
      <c r="AD770" s="139"/>
      <c r="AE770" s="139">
        <v>0.0</v>
      </c>
      <c r="AF770" s="139">
        <v>562.12</v>
      </c>
      <c r="AG770" s="141">
        <v>0.0</v>
      </c>
      <c r="AH770" s="130">
        <f t="shared" si="4"/>
        <v>562.12</v>
      </c>
      <c r="AI770" s="135"/>
      <c r="AJ770" s="139">
        <v>4.75</v>
      </c>
      <c r="AK770" s="139">
        <v>103.0</v>
      </c>
      <c r="AL770" s="139"/>
      <c r="AM770" s="139">
        <v>49.6</v>
      </c>
      <c r="AN770" s="139">
        <v>3.0</v>
      </c>
      <c r="AO770" s="139"/>
      <c r="AP770" s="139"/>
      <c r="AQ770" s="139"/>
      <c r="AR770" s="139"/>
      <c r="AS770" s="130">
        <f t="shared" si="5"/>
        <v>160.35</v>
      </c>
      <c r="AT770" s="130">
        <f t="shared" si="6"/>
        <v>722.47</v>
      </c>
    </row>
    <row r="771" ht="15.75" customHeight="1">
      <c r="A771" s="136" t="s">
        <v>179</v>
      </c>
      <c r="B771" s="137" t="s">
        <v>57</v>
      </c>
      <c r="C771" s="138">
        <v>6805672.0</v>
      </c>
      <c r="D771" s="137" t="s">
        <v>171</v>
      </c>
      <c r="E771" s="137" t="s">
        <v>58</v>
      </c>
      <c r="F771" s="137"/>
      <c r="G771" s="139">
        <v>135.0</v>
      </c>
      <c r="H771" s="139"/>
      <c r="I771" s="139"/>
      <c r="J771" s="139">
        <v>53467.0</v>
      </c>
      <c r="K771" s="139">
        <v>3208.02</v>
      </c>
      <c r="L771" s="140">
        <v>0.07</v>
      </c>
      <c r="M771" s="139">
        <v>50.0</v>
      </c>
      <c r="N771" s="130">
        <f t="shared" si="1"/>
        <v>3258.02</v>
      </c>
      <c r="O771" s="135"/>
      <c r="P771" s="139"/>
      <c r="Q771" s="139"/>
      <c r="R771" s="139">
        <v>77.25</v>
      </c>
      <c r="S771" s="139"/>
      <c r="T771" s="139">
        <v>28.0</v>
      </c>
      <c r="U771" s="139">
        <v>118.0</v>
      </c>
      <c r="V771" s="139">
        <v>3.0</v>
      </c>
      <c r="W771" s="139">
        <v>10.6</v>
      </c>
      <c r="X771" s="139"/>
      <c r="Y771" s="130">
        <f t="shared" si="2"/>
        <v>236.85</v>
      </c>
      <c r="Z771" s="130">
        <f t="shared" si="3"/>
        <v>3629.87</v>
      </c>
      <c r="AA771" s="135"/>
      <c r="AB771" s="139"/>
      <c r="AC771" s="139">
        <v>52982.0</v>
      </c>
      <c r="AD771" s="139"/>
      <c r="AE771" s="139">
        <v>0.0</v>
      </c>
      <c r="AF771" s="139">
        <v>3203.92</v>
      </c>
      <c r="AG771" s="141">
        <v>0.0</v>
      </c>
      <c r="AH771" s="130">
        <f t="shared" si="4"/>
        <v>3203.92</v>
      </c>
      <c r="AI771" s="135"/>
      <c r="AJ771" s="139">
        <v>8.25</v>
      </c>
      <c r="AK771" s="139">
        <v>99.5</v>
      </c>
      <c r="AL771" s="139"/>
      <c r="AM771" s="139">
        <v>207.9</v>
      </c>
      <c r="AN771" s="139">
        <v>3.0</v>
      </c>
      <c r="AO771" s="139"/>
      <c r="AP771" s="139"/>
      <c r="AQ771" s="139"/>
      <c r="AR771" s="139"/>
      <c r="AS771" s="130">
        <f t="shared" si="5"/>
        <v>318.65</v>
      </c>
      <c r="AT771" s="130">
        <f t="shared" si="6"/>
        <v>3522.57</v>
      </c>
    </row>
    <row r="772" ht="15.75" customHeight="1">
      <c r="A772" s="136" t="s">
        <v>179</v>
      </c>
      <c r="B772" s="137" t="s">
        <v>57</v>
      </c>
      <c r="C772" s="138">
        <v>6864894.0</v>
      </c>
      <c r="D772" s="137" t="s">
        <v>183</v>
      </c>
      <c r="E772" s="137" t="s">
        <v>58</v>
      </c>
      <c r="F772" s="137"/>
      <c r="G772" s="139">
        <v>135.0</v>
      </c>
      <c r="H772" s="139"/>
      <c r="I772" s="139"/>
      <c r="J772" s="139">
        <v>264209.6</v>
      </c>
      <c r="K772" s="139">
        <v>15852.58</v>
      </c>
      <c r="L772" s="140">
        <v>0.07</v>
      </c>
      <c r="M772" s="139">
        <v>50.0</v>
      </c>
      <c r="N772" s="130">
        <f t="shared" si="1"/>
        <v>15902.58</v>
      </c>
      <c r="O772" s="135"/>
      <c r="P772" s="139">
        <v>225.0</v>
      </c>
      <c r="Q772" s="139"/>
      <c r="R772" s="139">
        <v>77.25</v>
      </c>
      <c r="S772" s="139">
        <v>2.0</v>
      </c>
      <c r="T772" s="139">
        <v>28.0</v>
      </c>
      <c r="U772" s="139">
        <v>32.5</v>
      </c>
      <c r="V772" s="139">
        <v>12.1</v>
      </c>
      <c r="W772" s="139">
        <v>10.6</v>
      </c>
      <c r="X772" s="139"/>
      <c r="Y772" s="130">
        <f t="shared" si="2"/>
        <v>387.45</v>
      </c>
      <c r="Z772" s="130">
        <f t="shared" si="3"/>
        <v>16425.03</v>
      </c>
      <c r="AA772" s="135"/>
      <c r="AB772" s="139"/>
      <c r="AC772" s="139">
        <v>263227.0</v>
      </c>
      <c r="AD772" s="139"/>
      <c r="AE772" s="139">
        <v>0.0</v>
      </c>
      <c r="AF772" s="139">
        <v>307.62</v>
      </c>
      <c r="AG772" s="141">
        <v>0.0</v>
      </c>
      <c r="AH772" s="130">
        <f t="shared" si="4"/>
        <v>307.62</v>
      </c>
      <c r="AI772" s="135"/>
      <c r="AJ772" s="139">
        <v>4.75</v>
      </c>
      <c r="AK772" s="139">
        <v>95.0</v>
      </c>
      <c r="AL772" s="139">
        <v>225.0</v>
      </c>
      <c r="AM772" s="139">
        <v>71.1</v>
      </c>
      <c r="AN772" s="139">
        <v>3.0</v>
      </c>
      <c r="AO772" s="139"/>
      <c r="AP772" s="139"/>
      <c r="AQ772" s="139"/>
      <c r="AR772" s="139"/>
      <c r="AS772" s="130">
        <f t="shared" si="5"/>
        <v>398.85</v>
      </c>
      <c r="AT772" s="130">
        <f t="shared" si="6"/>
        <v>706.47</v>
      </c>
    </row>
    <row r="773" ht="15.75" customHeight="1">
      <c r="A773" s="136" t="s">
        <v>179</v>
      </c>
      <c r="B773" s="137" t="s">
        <v>57</v>
      </c>
      <c r="C773" s="138">
        <v>6922520.0</v>
      </c>
      <c r="D773" s="137" t="s">
        <v>181</v>
      </c>
      <c r="E773" s="137" t="s">
        <v>58</v>
      </c>
      <c r="F773" s="137"/>
      <c r="G773" s="139">
        <v>125.0</v>
      </c>
      <c r="H773" s="139"/>
      <c r="I773" s="139">
        <v>85000.0</v>
      </c>
      <c r="J773" s="139">
        <v>180125.0</v>
      </c>
      <c r="K773" s="139">
        <v>10807.5</v>
      </c>
      <c r="L773" s="140">
        <v>0.07</v>
      </c>
      <c r="M773" s="139">
        <v>50.0</v>
      </c>
      <c r="N773" s="130">
        <f t="shared" si="1"/>
        <v>10857.5</v>
      </c>
      <c r="O773" s="135"/>
      <c r="P773" s="139"/>
      <c r="Q773" s="139"/>
      <c r="R773" s="139">
        <v>85.25</v>
      </c>
      <c r="S773" s="139">
        <v>2.0</v>
      </c>
      <c r="T773" s="139"/>
      <c r="U773" s="139"/>
      <c r="V773" s="139">
        <v>3.0</v>
      </c>
      <c r="W773" s="139">
        <v>10.6</v>
      </c>
      <c r="X773" s="139">
        <v>7.35</v>
      </c>
      <c r="Y773" s="130">
        <f t="shared" si="2"/>
        <v>108.2</v>
      </c>
      <c r="Z773" s="130">
        <f t="shared" si="3"/>
        <v>11090.7</v>
      </c>
      <c r="AA773" s="135"/>
      <c r="AB773" s="139"/>
      <c r="AC773" s="139">
        <v>180000.0</v>
      </c>
      <c r="AD773" s="139"/>
      <c r="AE773" s="97">
        <v>0.0</v>
      </c>
      <c r="AF773" s="139">
        <v>10850.0</v>
      </c>
      <c r="AG773" s="141">
        <v>0.0</v>
      </c>
      <c r="AH773" s="130">
        <f t="shared" si="4"/>
        <v>10850</v>
      </c>
      <c r="AI773" s="135"/>
      <c r="AJ773" s="139">
        <v>4.75</v>
      </c>
      <c r="AK773" s="139">
        <v>93.0</v>
      </c>
      <c r="AL773" s="139"/>
      <c r="AM773" s="139">
        <v>1.6</v>
      </c>
      <c r="AN773" s="139">
        <v>3.0</v>
      </c>
      <c r="AO773" s="139"/>
      <c r="AP773" s="139"/>
      <c r="AQ773" s="139"/>
      <c r="AR773" s="139"/>
      <c r="AS773" s="130">
        <f t="shared" si="5"/>
        <v>102.35</v>
      </c>
      <c r="AT773" s="130">
        <f t="shared" si="6"/>
        <v>10952.35</v>
      </c>
    </row>
    <row r="774" ht="15.75" customHeight="1">
      <c r="A774" s="136" t="s">
        <v>179</v>
      </c>
      <c r="B774" s="137" t="s">
        <v>57</v>
      </c>
      <c r="C774" s="138">
        <v>6946489.0</v>
      </c>
      <c r="D774" s="137" t="s">
        <v>184</v>
      </c>
      <c r="E774" s="137" t="s">
        <v>58</v>
      </c>
      <c r="F774" s="137"/>
      <c r="G774" s="139">
        <v>145.0</v>
      </c>
      <c r="H774" s="139"/>
      <c r="I774" s="139">
        <v>25500.0</v>
      </c>
      <c r="J774" s="139">
        <v>36911.0</v>
      </c>
      <c r="K774" s="139">
        <v>2214.66</v>
      </c>
      <c r="L774" s="140">
        <v>0.065</v>
      </c>
      <c r="M774" s="139">
        <v>25.0</v>
      </c>
      <c r="N774" s="130">
        <f t="shared" si="1"/>
        <v>2239.66</v>
      </c>
      <c r="O774" s="135"/>
      <c r="P774" s="139"/>
      <c r="Q774" s="139"/>
      <c r="R774" s="139">
        <v>77.25</v>
      </c>
      <c r="S774" s="139">
        <v>2.0</v>
      </c>
      <c r="T774" s="139">
        <v>28.0</v>
      </c>
      <c r="U774" s="139">
        <v>87.75</v>
      </c>
      <c r="V774" s="139">
        <v>3.0</v>
      </c>
      <c r="W774" s="139">
        <v>10.6</v>
      </c>
      <c r="X774" s="139"/>
      <c r="Y774" s="130">
        <f t="shared" si="2"/>
        <v>208.6</v>
      </c>
      <c r="Z774" s="130">
        <f t="shared" si="3"/>
        <v>2593.26</v>
      </c>
      <c r="AA774" s="135"/>
      <c r="AB774" s="139"/>
      <c r="AC774" s="139">
        <v>31620.0</v>
      </c>
      <c r="AD774" s="139"/>
      <c r="AE774" s="139">
        <v>0.0</v>
      </c>
      <c r="AF774" s="139">
        <v>1922.2</v>
      </c>
      <c r="AG774" s="141">
        <v>0.0</v>
      </c>
      <c r="AH774" s="130">
        <f t="shared" si="4"/>
        <v>1922.2</v>
      </c>
      <c r="AI774" s="135"/>
      <c r="AJ774" s="139">
        <v>4.75</v>
      </c>
      <c r="AK774" s="139">
        <v>95.0</v>
      </c>
      <c r="AL774" s="139"/>
      <c r="AM774" s="139">
        <v>76.66</v>
      </c>
      <c r="AN774" s="139"/>
      <c r="AO774" s="139"/>
      <c r="AP774" s="139"/>
      <c r="AQ774" s="139"/>
      <c r="AR774" s="139"/>
      <c r="AS774" s="130">
        <f t="shared" si="5"/>
        <v>176.41</v>
      </c>
      <c r="AT774" s="130">
        <f t="shared" si="6"/>
        <v>2098.61</v>
      </c>
    </row>
    <row r="775" ht="15.75" customHeight="1">
      <c r="A775" s="136" t="s">
        <v>179</v>
      </c>
      <c r="B775" s="137" t="s">
        <v>57</v>
      </c>
      <c r="C775" s="138">
        <v>6966663.0</v>
      </c>
      <c r="D775" s="137" t="s">
        <v>185</v>
      </c>
      <c r="E775" s="137" t="s">
        <v>58</v>
      </c>
      <c r="F775" s="137"/>
      <c r="G775" s="139">
        <v>85.0</v>
      </c>
      <c r="H775" s="139"/>
      <c r="I775" s="139"/>
      <c r="J775" s="139">
        <v>52492.6</v>
      </c>
      <c r="K775" s="139">
        <v>3149.56</v>
      </c>
      <c r="L775" s="140">
        <v>0.07</v>
      </c>
      <c r="M775" s="139">
        <v>50.0</v>
      </c>
      <c r="N775" s="130">
        <f t="shared" si="1"/>
        <v>3199.56</v>
      </c>
      <c r="O775" s="135"/>
      <c r="P775" s="139">
        <v>225.0</v>
      </c>
      <c r="Q775" s="139"/>
      <c r="R775" s="139">
        <v>85.25</v>
      </c>
      <c r="S775" s="139">
        <v>2.0</v>
      </c>
      <c r="T775" s="139">
        <v>28.0</v>
      </c>
      <c r="U775" s="139">
        <v>32.5</v>
      </c>
      <c r="V775" s="139">
        <v>12.1</v>
      </c>
      <c r="W775" s="139">
        <v>10.6</v>
      </c>
      <c r="X775" s="139"/>
      <c r="Y775" s="130">
        <f t="shared" si="2"/>
        <v>395.45</v>
      </c>
      <c r="Z775" s="130">
        <f t="shared" si="3"/>
        <v>3680.01</v>
      </c>
      <c r="AA775" s="135"/>
      <c r="AB775" s="139"/>
      <c r="AC775" s="139"/>
      <c r="AD775" s="139"/>
      <c r="AE775" s="139">
        <v>0.0</v>
      </c>
      <c r="AF775" s="139">
        <v>24.34</v>
      </c>
      <c r="AG775" s="141">
        <v>0.0</v>
      </c>
      <c r="AH775" s="130">
        <f t="shared" si="4"/>
        <v>24.34</v>
      </c>
      <c r="AI775" s="135"/>
      <c r="AJ775" s="139">
        <v>4.75</v>
      </c>
      <c r="AK775" s="139">
        <v>103.0</v>
      </c>
      <c r="AL775" s="139">
        <v>225.0</v>
      </c>
      <c r="AM775" s="139">
        <v>71.1</v>
      </c>
      <c r="AN775" s="139">
        <v>3.0</v>
      </c>
      <c r="AO775" s="139"/>
      <c r="AP775" s="139"/>
      <c r="AQ775" s="139"/>
      <c r="AR775" s="139"/>
      <c r="AS775" s="130">
        <f t="shared" si="5"/>
        <v>406.85</v>
      </c>
      <c r="AT775" s="130">
        <f t="shared" si="6"/>
        <v>431.19</v>
      </c>
    </row>
    <row r="776" ht="15.75" customHeight="1">
      <c r="A776" s="136" t="s">
        <v>179</v>
      </c>
      <c r="B776" s="137" t="s">
        <v>57</v>
      </c>
      <c r="C776" s="138">
        <v>6992354.0</v>
      </c>
      <c r="D776" s="137" t="s">
        <v>184</v>
      </c>
      <c r="E776" s="137" t="s">
        <v>58</v>
      </c>
      <c r="F776" s="137"/>
      <c r="G776" s="139">
        <v>125.0</v>
      </c>
      <c r="H776" s="139"/>
      <c r="I776" s="139">
        <v>68000.0</v>
      </c>
      <c r="J776" s="139">
        <v>9660.25</v>
      </c>
      <c r="K776" s="139">
        <v>579.62</v>
      </c>
      <c r="L776" s="140">
        <v>0.07</v>
      </c>
      <c r="M776" s="139">
        <v>50.0</v>
      </c>
      <c r="N776" s="130">
        <f t="shared" si="1"/>
        <v>629.62</v>
      </c>
      <c r="O776" s="135"/>
      <c r="P776" s="139"/>
      <c r="Q776" s="139"/>
      <c r="R776" s="139">
        <v>77.25</v>
      </c>
      <c r="S776" s="139">
        <v>2.0</v>
      </c>
      <c r="T776" s="139"/>
      <c r="U776" s="139"/>
      <c r="V776" s="139">
        <v>3.0</v>
      </c>
      <c r="W776" s="139">
        <v>10.6</v>
      </c>
      <c r="X776" s="139">
        <v>7.35</v>
      </c>
      <c r="Y776" s="130">
        <f t="shared" si="2"/>
        <v>100.2</v>
      </c>
      <c r="Z776" s="130">
        <f t="shared" si="3"/>
        <v>854.82</v>
      </c>
      <c r="AA776" s="135"/>
      <c r="AB776" s="139"/>
      <c r="AC776" s="139">
        <v>7261.0</v>
      </c>
      <c r="AD776" s="139"/>
      <c r="AE776" s="139">
        <v>0.0</v>
      </c>
      <c r="AF776" s="139">
        <v>485.66</v>
      </c>
      <c r="AG776" s="141">
        <v>0.0</v>
      </c>
      <c r="AH776" s="130">
        <f t="shared" si="4"/>
        <v>485.66</v>
      </c>
      <c r="AI776" s="135"/>
      <c r="AJ776" s="139">
        <v>4.75</v>
      </c>
      <c r="AK776" s="139">
        <v>95.0</v>
      </c>
      <c r="AL776" s="139"/>
      <c r="AM776" s="139">
        <v>6.1</v>
      </c>
      <c r="AN776" s="139">
        <v>3.0</v>
      </c>
      <c r="AO776" s="139"/>
      <c r="AP776" s="139"/>
      <c r="AQ776" s="139"/>
      <c r="AR776" s="139"/>
      <c r="AS776" s="130">
        <f t="shared" si="5"/>
        <v>108.85</v>
      </c>
      <c r="AT776" s="130">
        <f t="shared" si="6"/>
        <v>594.51</v>
      </c>
    </row>
    <row r="777" ht="15.75" customHeight="1">
      <c r="A777" s="136" t="s">
        <v>179</v>
      </c>
      <c r="B777" s="137" t="s">
        <v>57</v>
      </c>
      <c r="C777" s="138">
        <v>7012073.0</v>
      </c>
      <c r="D777" s="137" t="s">
        <v>184</v>
      </c>
      <c r="E777" s="137" t="s">
        <v>58</v>
      </c>
      <c r="F777" s="137"/>
      <c r="G777" s="139">
        <v>135.0</v>
      </c>
      <c r="H777" s="139"/>
      <c r="I777" s="139">
        <v>100000.0</v>
      </c>
      <c r="J777" s="139">
        <v>36105.0</v>
      </c>
      <c r="K777" s="139">
        <v>2166.3</v>
      </c>
      <c r="L777" s="140">
        <v>0.07</v>
      </c>
      <c r="M777" s="139">
        <v>50.0</v>
      </c>
      <c r="N777" s="130">
        <f t="shared" si="1"/>
        <v>2216.3</v>
      </c>
      <c r="O777" s="135"/>
      <c r="P777" s="139"/>
      <c r="Q777" s="139"/>
      <c r="R777" s="139">
        <v>77.25</v>
      </c>
      <c r="S777" s="139">
        <v>2.0</v>
      </c>
      <c r="T777" s="139">
        <v>28.0</v>
      </c>
      <c r="U777" s="139">
        <v>32.5</v>
      </c>
      <c r="V777" s="139">
        <v>12.1</v>
      </c>
      <c r="W777" s="139">
        <v>10.6</v>
      </c>
      <c r="X777" s="139"/>
      <c r="Y777" s="130">
        <f t="shared" si="2"/>
        <v>162.45</v>
      </c>
      <c r="Z777" s="130">
        <f t="shared" si="3"/>
        <v>2513.75</v>
      </c>
      <c r="AA777" s="135"/>
      <c r="AB777" s="139"/>
      <c r="AC777" s="139"/>
      <c r="AD777" s="139"/>
      <c r="AE777" s="139">
        <v>0.0</v>
      </c>
      <c r="AF777" s="139"/>
      <c r="AG777" s="141">
        <v>0.0</v>
      </c>
      <c r="AH777" s="130" t="str">
        <f t="shared" si="4"/>
        <v/>
      </c>
      <c r="AI777" s="135"/>
      <c r="AJ777" s="139">
        <v>4.75</v>
      </c>
      <c r="AK777" s="139">
        <v>74.0</v>
      </c>
      <c r="AL777" s="139"/>
      <c r="AM777" s="139">
        <v>105.85</v>
      </c>
      <c r="AN777" s="139">
        <v>3.0</v>
      </c>
      <c r="AO777" s="139"/>
      <c r="AP777" s="139"/>
      <c r="AQ777" s="139"/>
      <c r="AR777" s="139"/>
      <c r="AS777" s="130">
        <f t="shared" si="5"/>
        <v>187.6</v>
      </c>
      <c r="AT777" s="130">
        <f t="shared" si="6"/>
        <v>187.6</v>
      </c>
    </row>
    <row r="778" ht="15.75" customHeight="1">
      <c r="A778" s="136" t="s">
        <v>179</v>
      </c>
      <c r="B778" s="137" t="s">
        <v>57</v>
      </c>
      <c r="C778" s="138">
        <v>7022918.0</v>
      </c>
      <c r="D778" s="137" t="s">
        <v>182</v>
      </c>
      <c r="E778" s="137" t="s">
        <v>58</v>
      </c>
      <c r="F778" s="137"/>
      <c r="G778" s="139">
        <v>135.0</v>
      </c>
      <c r="H778" s="139"/>
      <c r="I778" s="139"/>
      <c r="J778" s="139">
        <v>25195.0</v>
      </c>
      <c r="K778" s="139">
        <v>1511.7</v>
      </c>
      <c r="L778" s="140">
        <v>0.07</v>
      </c>
      <c r="M778" s="139">
        <v>50.0</v>
      </c>
      <c r="N778" s="130">
        <f t="shared" si="1"/>
        <v>1561.7</v>
      </c>
      <c r="O778" s="135"/>
      <c r="P778" s="139"/>
      <c r="Q778" s="139"/>
      <c r="R778" s="139">
        <v>77.25</v>
      </c>
      <c r="S778" s="139">
        <v>2.0</v>
      </c>
      <c r="T778" s="139">
        <v>28.0</v>
      </c>
      <c r="U778" s="139">
        <v>32.5</v>
      </c>
      <c r="V778" s="139">
        <v>3.0</v>
      </c>
      <c r="W778" s="139">
        <v>10.6</v>
      </c>
      <c r="X778" s="139"/>
      <c r="Y778" s="130">
        <f t="shared" si="2"/>
        <v>153.35</v>
      </c>
      <c r="Z778" s="130">
        <f t="shared" si="3"/>
        <v>1850.05</v>
      </c>
      <c r="AA778" s="135"/>
      <c r="AB778" s="139"/>
      <c r="AC778" s="139"/>
      <c r="AD778" s="139"/>
      <c r="AE778" s="139">
        <v>0.0</v>
      </c>
      <c r="AF778" s="139"/>
      <c r="AG778" s="141">
        <v>0.0</v>
      </c>
      <c r="AH778" s="130" t="str">
        <f t="shared" si="4"/>
        <v/>
      </c>
      <c r="AI778" s="135"/>
      <c r="AJ778" s="139"/>
      <c r="AK778" s="139">
        <v>56.75</v>
      </c>
      <c r="AL778" s="139"/>
      <c r="AM778" s="139">
        <v>99.1</v>
      </c>
      <c r="AN778" s="139">
        <v>3.0</v>
      </c>
      <c r="AO778" s="139"/>
      <c r="AP778" s="139"/>
      <c r="AQ778" s="139"/>
      <c r="AR778" s="139"/>
      <c r="AS778" s="130">
        <f t="shared" si="5"/>
        <v>158.85</v>
      </c>
      <c r="AT778" s="130">
        <f t="shared" si="6"/>
        <v>158.85</v>
      </c>
    </row>
    <row r="779" ht="15.75" customHeight="1">
      <c r="A779" s="136" t="s">
        <v>179</v>
      </c>
      <c r="B779" s="137" t="s">
        <v>57</v>
      </c>
      <c r="C779" s="138">
        <v>7061833.0</v>
      </c>
      <c r="D779" s="137" t="s">
        <v>181</v>
      </c>
      <c r="E779" s="137" t="s">
        <v>58</v>
      </c>
      <c r="F779" s="137"/>
      <c r="G779" s="139">
        <v>135.0</v>
      </c>
      <c r="H779" s="139"/>
      <c r="I779" s="139">
        <v>8000.0</v>
      </c>
      <c r="J779" s="139">
        <v>81385.0</v>
      </c>
      <c r="K779" s="139">
        <v>4883.1</v>
      </c>
      <c r="L779" s="140">
        <v>0.07</v>
      </c>
      <c r="M779" s="139">
        <v>50.0</v>
      </c>
      <c r="N779" s="130">
        <f t="shared" si="1"/>
        <v>4933.1</v>
      </c>
      <c r="O779" s="135"/>
      <c r="P779" s="139">
        <v>225.0</v>
      </c>
      <c r="Q779" s="139"/>
      <c r="R779" s="139">
        <v>77.25</v>
      </c>
      <c r="S779" s="139"/>
      <c r="T779" s="139">
        <v>28.0</v>
      </c>
      <c r="U779" s="139">
        <v>87.75</v>
      </c>
      <c r="V779" s="139">
        <v>12.1</v>
      </c>
      <c r="W779" s="139">
        <v>10.6</v>
      </c>
      <c r="X779" s="139"/>
      <c r="Y779" s="130">
        <f t="shared" si="2"/>
        <v>440.7</v>
      </c>
      <c r="Z779" s="130">
        <f t="shared" si="3"/>
        <v>5508.8</v>
      </c>
      <c r="AA779" s="135"/>
      <c r="AB779" s="139"/>
      <c r="AC779" s="139">
        <v>75240.0</v>
      </c>
      <c r="AD779" s="139"/>
      <c r="AE779" s="139">
        <v>0.0</v>
      </c>
      <c r="AF779" s="139">
        <v>4564.4</v>
      </c>
      <c r="AG779" s="141">
        <v>0.0</v>
      </c>
      <c r="AH779" s="130">
        <f t="shared" si="4"/>
        <v>4564.4</v>
      </c>
      <c r="AI779" s="135"/>
      <c r="AJ779" s="139">
        <v>4.75</v>
      </c>
      <c r="AK779" s="139">
        <v>73.0</v>
      </c>
      <c r="AL779" s="139">
        <v>225.0</v>
      </c>
      <c r="AM779" s="139">
        <v>71.1</v>
      </c>
      <c r="AN779" s="139">
        <v>3.0</v>
      </c>
      <c r="AO779" s="139"/>
      <c r="AP779" s="139"/>
      <c r="AQ779" s="139"/>
      <c r="AR779" s="139"/>
      <c r="AS779" s="130">
        <f t="shared" si="5"/>
        <v>376.85</v>
      </c>
      <c r="AT779" s="130">
        <f t="shared" si="6"/>
        <v>4941.25</v>
      </c>
    </row>
    <row r="780" ht="15.75" customHeight="1">
      <c r="A780" s="136" t="s">
        <v>179</v>
      </c>
      <c r="B780" s="137" t="s">
        <v>57</v>
      </c>
      <c r="C780" s="138">
        <v>7074263.0</v>
      </c>
      <c r="D780" s="137" t="s">
        <v>181</v>
      </c>
      <c r="E780" s="137" t="s">
        <v>58</v>
      </c>
      <c r="F780" s="137"/>
      <c r="G780" s="139">
        <v>135.0</v>
      </c>
      <c r="H780" s="139"/>
      <c r="I780" s="139"/>
      <c r="J780" s="139">
        <v>48644.69</v>
      </c>
      <c r="K780" s="139">
        <v>2918.68</v>
      </c>
      <c r="L780" s="140">
        <v>0.065</v>
      </c>
      <c r="M780" s="139">
        <v>25.0</v>
      </c>
      <c r="N780" s="130">
        <f t="shared" si="1"/>
        <v>2943.68</v>
      </c>
      <c r="O780" s="135"/>
      <c r="P780" s="139"/>
      <c r="Q780" s="139"/>
      <c r="R780" s="139">
        <v>77.25</v>
      </c>
      <c r="S780" s="139"/>
      <c r="T780" s="139"/>
      <c r="U780" s="139"/>
      <c r="V780" s="139">
        <v>3.0</v>
      </c>
      <c r="W780" s="139">
        <v>10.6</v>
      </c>
      <c r="X780" s="139">
        <v>7.35</v>
      </c>
      <c r="Y780" s="130">
        <f t="shared" si="2"/>
        <v>98.2</v>
      </c>
      <c r="Z780" s="130">
        <f t="shared" si="3"/>
        <v>3176.88</v>
      </c>
      <c r="AA780" s="135"/>
      <c r="AB780" s="139"/>
      <c r="AC780" s="139"/>
      <c r="AD780" s="139"/>
      <c r="AE780" s="139">
        <v>0.0</v>
      </c>
      <c r="AF780" s="139"/>
      <c r="AG780" s="141">
        <v>0.0</v>
      </c>
      <c r="AH780" s="130" t="str">
        <f t="shared" si="4"/>
        <v/>
      </c>
      <c r="AI780" s="135"/>
      <c r="AJ780" s="139">
        <v>4.75</v>
      </c>
      <c r="AK780" s="139">
        <v>62.0</v>
      </c>
      <c r="AL780" s="139"/>
      <c r="AM780" s="139">
        <v>6.1</v>
      </c>
      <c r="AN780" s="139">
        <v>3.0</v>
      </c>
      <c r="AO780" s="139"/>
      <c r="AP780" s="139"/>
      <c r="AQ780" s="139"/>
      <c r="AR780" s="139"/>
      <c r="AS780" s="130">
        <f t="shared" si="5"/>
        <v>75.85</v>
      </c>
      <c r="AT780" s="130">
        <f t="shared" si="6"/>
        <v>75.85</v>
      </c>
    </row>
    <row r="781" ht="15.75" customHeight="1">
      <c r="A781" s="136" t="s">
        <v>179</v>
      </c>
      <c r="B781" s="137" t="s">
        <v>57</v>
      </c>
      <c r="C781" s="138">
        <v>7077481.0</v>
      </c>
      <c r="D781" s="137" t="s">
        <v>184</v>
      </c>
      <c r="E781" s="137" t="s">
        <v>58</v>
      </c>
      <c r="F781" s="137"/>
      <c r="G781" s="139">
        <v>135.0</v>
      </c>
      <c r="H781" s="139"/>
      <c r="I781" s="139"/>
      <c r="J781" s="139">
        <v>85710.0</v>
      </c>
      <c r="K781" s="139">
        <v>5142.6</v>
      </c>
      <c r="L781" s="140">
        <v>0.07</v>
      </c>
      <c r="M781" s="139">
        <v>50.0</v>
      </c>
      <c r="N781" s="130">
        <f t="shared" si="1"/>
        <v>5192.6</v>
      </c>
      <c r="O781" s="135"/>
      <c r="P781" s="139">
        <v>225.0</v>
      </c>
      <c r="Q781" s="139"/>
      <c r="R781" s="139">
        <v>77.25</v>
      </c>
      <c r="S781" s="139">
        <v>2.0</v>
      </c>
      <c r="T781" s="139">
        <v>28.0</v>
      </c>
      <c r="U781" s="139">
        <v>32.5</v>
      </c>
      <c r="V781" s="139">
        <v>12.1</v>
      </c>
      <c r="W781" s="139">
        <v>10.6</v>
      </c>
      <c r="X781" s="139"/>
      <c r="Y781" s="130">
        <f t="shared" si="2"/>
        <v>387.45</v>
      </c>
      <c r="Z781" s="130">
        <f t="shared" si="3"/>
        <v>5715.05</v>
      </c>
      <c r="AA781" s="135"/>
      <c r="AB781" s="139"/>
      <c r="AC781" s="139">
        <v>85210.0</v>
      </c>
      <c r="AD781" s="139"/>
      <c r="AE781" s="139">
        <v>0.0</v>
      </c>
      <c r="AF781" s="139">
        <v>5162.6</v>
      </c>
      <c r="AG781" s="141">
        <v>0.0</v>
      </c>
      <c r="AH781" s="130">
        <f t="shared" si="4"/>
        <v>5162.6</v>
      </c>
      <c r="AI781" s="135"/>
      <c r="AJ781" s="139">
        <v>4.75</v>
      </c>
      <c r="AK781" s="139">
        <v>75.0</v>
      </c>
      <c r="AL781" s="139">
        <v>225.0</v>
      </c>
      <c r="AM781" s="139">
        <v>71.1</v>
      </c>
      <c r="AN781" s="139">
        <v>3.0</v>
      </c>
      <c r="AO781" s="139"/>
      <c r="AP781" s="139"/>
      <c r="AQ781" s="139"/>
      <c r="AR781" s="139"/>
      <c r="AS781" s="130">
        <f t="shared" si="5"/>
        <v>378.85</v>
      </c>
      <c r="AT781" s="130">
        <f t="shared" si="6"/>
        <v>5541.45</v>
      </c>
    </row>
    <row r="782" ht="15.75" customHeight="1">
      <c r="A782" s="136" t="s">
        <v>179</v>
      </c>
      <c r="B782" s="137" t="s">
        <v>57</v>
      </c>
      <c r="C782" s="138">
        <v>7082593.0</v>
      </c>
      <c r="D782" s="137" t="s">
        <v>183</v>
      </c>
      <c r="E782" s="137" t="s">
        <v>58</v>
      </c>
      <c r="F782" s="137"/>
      <c r="G782" s="139">
        <v>56.0</v>
      </c>
      <c r="H782" s="139"/>
      <c r="I782" s="139">
        <v>28000.0</v>
      </c>
      <c r="J782" s="139">
        <v>58929.9</v>
      </c>
      <c r="K782" s="139">
        <v>3535.79</v>
      </c>
      <c r="L782" s="140">
        <v>0.07</v>
      </c>
      <c r="M782" s="139">
        <v>50.0</v>
      </c>
      <c r="N782" s="130">
        <f t="shared" si="1"/>
        <v>3585.79</v>
      </c>
      <c r="O782" s="135"/>
      <c r="P782" s="139"/>
      <c r="Q782" s="139"/>
      <c r="R782" s="139">
        <v>77.25</v>
      </c>
      <c r="S782" s="139"/>
      <c r="T782" s="139"/>
      <c r="U782" s="139"/>
      <c r="V782" s="139">
        <v>3.0</v>
      </c>
      <c r="W782" s="139">
        <v>10.6</v>
      </c>
      <c r="X782" s="139">
        <v>7.35</v>
      </c>
      <c r="Y782" s="130">
        <f t="shared" si="2"/>
        <v>98.2</v>
      </c>
      <c r="Z782" s="130">
        <f t="shared" si="3"/>
        <v>3739.99</v>
      </c>
      <c r="AA782" s="135"/>
      <c r="AB782" s="139"/>
      <c r="AC782" s="139">
        <v>58535.9</v>
      </c>
      <c r="AD782" s="139"/>
      <c r="AE782" s="139">
        <v>0.0</v>
      </c>
      <c r="AF782" s="139">
        <v>3562.15</v>
      </c>
      <c r="AG782" s="141">
        <v>0.0</v>
      </c>
      <c r="AH782" s="130">
        <f t="shared" si="4"/>
        <v>3562.15</v>
      </c>
      <c r="AI782" s="135"/>
      <c r="AJ782" s="139">
        <v>4.75</v>
      </c>
      <c r="AK782" s="139">
        <v>75.5</v>
      </c>
      <c r="AL782" s="139"/>
      <c r="AM782" s="139">
        <v>1.6</v>
      </c>
      <c r="AN782" s="139">
        <v>3.0</v>
      </c>
      <c r="AO782" s="139"/>
      <c r="AP782" s="139"/>
      <c r="AQ782" s="139"/>
      <c r="AR782" s="139"/>
      <c r="AS782" s="130">
        <f t="shared" si="5"/>
        <v>84.85</v>
      </c>
      <c r="AT782" s="130">
        <f t="shared" si="6"/>
        <v>3647</v>
      </c>
    </row>
    <row r="783" ht="15.75" customHeight="1">
      <c r="A783" s="136" t="s">
        <v>179</v>
      </c>
      <c r="B783" s="137" t="s">
        <v>57</v>
      </c>
      <c r="C783" s="138">
        <v>6642813.0</v>
      </c>
      <c r="D783" s="137" t="s">
        <v>186</v>
      </c>
      <c r="E783" s="137" t="s">
        <v>58</v>
      </c>
      <c r="F783" s="137"/>
      <c r="G783" s="139">
        <v>50.0</v>
      </c>
      <c r="H783" s="139"/>
      <c r="I783" s="139">
        <v>29200.0</v>
      </c>
      <c r="J783" s="139">
        <v>1631.0</v>
      </c>
      <c r="K783" s="139"/>
      <c r="L783" s="140">
        <v>0.0</v>
      </c>
      <c r="M783" s="139"/>
      <c r="N783" s="130">
        <f t="shared" si="1"/>
        <v>0</v>
      </c>
      <c r="O783" s="135"/>
      <c r="P783" s="139"/>
      <c r="Q783" s="139"/>
      <c r="R783" s="139">
        <v>77.25</v>
      </c>
      <c r="S783" s="139">
        <v>2.0</v>
      </c>
      <c r="T783" s="139">
        <v>28.0</v>
      </c>
      <c r="U783" s="139">
        <v>32.5</v>
      </c>
      <c r="V783" s="139">
        <v>3.0</v>
      </c>
      <c r="W783" s="139">
        <v>10.6</v>
      </c>
      <c r="X783" s="139"/>
      <c r="Y783" s="130">
        <f t="shared" si="2"/>
        <v>153.35</v>
      </c>
      <c r="Z783" s="130">
        <f t="shared" si="3"/>
        <v>203.35</v>
      </c>
      <c r="AA783" s="135"/>
      <c r="AB783" s="139"/>
      <c r="AC783" s="139"/>
      <c r="AD783" s="139"/>
      <c r="AE783" s="139">
        <v>0.0</v>
      </c>
      <c r="AF783" s="139"/>
      <c r="AG783" s="141">
        <v>0.0</v>
      </c>
      <c r="AH783" s="130" t="str">
        <f t="shared" si="4"/>
        <v/>
      </c>
      <c r="AI783" s="135"/>
      <c r="AJ783" s="139">
        <v>4.75</v>
      </c>
      <c r="AK783" s="139">
        <v>95.0</v>
      </c>
      <c r="AL783" s="139"/>
      <c r="AM783" s="139">
        <v>61.1</v>
      </c>
      <c r="AN783" s="139">
        <v>3.0</v>
      </c>
      <c r="AO783" s="139"/>
      <c r="AP783" s="139"/>
      <c r="AQ783" s="139"/>
      <c r="AR783" s="139"/>
      <c r="AS783" s="130">
        <f t="shared" si="5"/>
        <v>163.85</v>
      </c>
      <c r="AT783" s="130">
        <f t="shared" si="6"/>
        <v>163.85</v>
      </c>
    </row>
    <row r="784" ht="15.75" customHeight="1">
      <c r="A784" s="136" t="s">
        <v>179</v>
      </c>
      <c r="B784" s="137" t="s">
        <v>57</v>
      </c>
      <c r="C784" s="138">
        <v>6705597.0</v>
      </c>
      <c r="D784" s="137" t="s">
        <v>186</v>
      </c>
      <c r="E784" s="137" t="s">
        <v>58</v>
      </c>
      <c r="F784" s="137"/>
      <c r="G784" s="139">
        <v>145.0</v>
      </c>
      <c r="H784" s="139"/>
      <c r="I784" s="139"/>
      <c r="J784" s="139">
        <v>73421.0</v>
      </c>
      <c r="K784" s="139">
        <v>4405.26</v>
      </c>
      <c r="L784" s="140">
        <v>0.065</v>
      </c>
      <c r="M784" s="139">
        <v>25.0</v>
      </c>
      <c r="N784" s="130">
        <f t="shared" si="1"/>
        <v>4430.26</v>
      </c>
      <c r="O784" s="135"/>
      <c r="P784" s="139">
        <v>225.0</v>
      </c>
      <c r="Q784" s="139"/>
      <c r="R784" s="139">
        <v>77.25</v>
      </c>
      <c r="S784" s="139">
        <v>2.0</v>
      </c>
      <c r="T784" s="139">
        <v>28.0</v>
      </c>
      <c r="U784" s="139">
        <v>32.5</v>
      </c>
      <c r="V784" s="139">
        <v>3.0</v>
      </c>
      <c r="W784" s="139">
        <v>10.6</v>
      </c>
      <c r="X784" s="139"/>
      <c r="Y784" s="130">
        <f t="shared" si="2"/>
        <v>378.35</v>
      </c>
      <c r="Z784" s="130">
        <f t="shared" si="3"/>
        <v>4953.61</v>
      </c>
      <c r="AA784" s="135"/>
      <c r="AB784" s="139"/>
      <c r="AC784" s="139"/>
      <c r="AD784" s="139"/>
      <c r="AE784" s="139">
        <v>0.0</v>
      </c>
      <c r="AF784" s="139">
        <v>4029.7</v>
      </c>
      <c r="AG784" s="141">
        <v>0.0</v>
      </c>
      <c r="AH784" s="130">
        <f t="shared" si="4"/>
        <v>4029.7</v>
      </c>
      <c r="AI784" s="135"/>
      <c r="AJ784" s="139">
        <v>4.75</v>
      </c>
      <c r="AK784" s="139">
        <v>95.0</v>
      </c>
      <c r="AL784" s="139">
        <v>225.0</v>
      </c>
      <c r="AM784" s="139">
        <v>71.1</v>
      </c>
      <c r="AN784" s="139">
        <v>3.0</v>
      </c>
      <c r="AO784" s="139"/>
      <c r="AP784" s="139"/>
      <c r="AQ784" s="139"/>
      <c r="AR784" s="139"/>
      <c r="AS784" s="130">
        <f t="shared" si="5"/>
        <v>398.85</v>
      </c>
      <c r="AT784" s="130">
        <f t="shared" si="6"/>
        <v>4428.55</v>
      </c>
    </row>
    <row r="785" ht="15.75" customHeight="1">
      <c r="A785" s="136" t="s">
        <v>179</v>
      </c>
      <c r="B785" s="137" t="s">
        <v>57</v>
      </c>
      <c r="C785" s="138">
        <v>6872275.0</v>
      </c>
      <c r="D785" s="137" t="s">
        <v>181</v>
      </c>
      <c r="E785" s="137" t="s">
        <v>58</v>
      </c>
      <c r="F785" s="137"/>
      <c r="G785" s="139">
        <v>125.0</v>
      </c>
      <c r="H785" s="139"/>
      <c r="I785" s="139"/>
      <c r="J785" s="139">
        <v>236854.91</v>
      </c>
      <c r="K785" s="139">
        <v>14211.3</v>
      </c>
      <c r="L785" s="140">
        <v>0.075</v>
      </c>
      <c r="M785" s="139">
        <v>75.0</v>
      </c>
      <c r="N785" s="130">
        <f t="shared" si="1"/>
        <v>14286.3</v>
      </c>
      <c r="O785" s="135"/>
      <c r="P785" s="139">
        <v>225.0</v>
      </c>
      <c r="Q785" s="139"/>
      <c r="R785" s="139">
        <v>85.25</v>
      </c>
      <c r="S785" s="139">
        <v>2.0</v>
      </c>
      <c r="T785" s="139">
        <v>28.0</v>
      </c>
      <c r="U785" s="139">
        <v>32.5</v>
      </c>
      <c r="V785" s="139">
        <v>3.0</v>
      </c>
      <c r="W785" s="139">
        <v>10.6</v>
      </c>
      <c r="X785" s="139"/>
      <c r="Y785" s="130">
        <f t="shared" si="2"/>
        <v>386.35</v>
      </c>
      <c r="Z785" s="130">
        <f t="shared" si="3"/>
        <v>14797.65</v>
      </c>
      <c r="AA785" s="135"/>
      <c r="AB785" s="139"/>
      <c r="AC785" s="139">
        <v>234834.91</v>
      </c>
      <c r="AD785" s="139"/>
      <c r="AE785" s="139">
        <v>0.0</v>
      </c>
      <c r="AF785" s="139">
        <v>14090.09</v>
      </c>
      <c r="AG785" s="141">
        <v>0.0</v>
      </c>
      <c r="AH785" s="130">
        <f t="shared" si="4"/>
        <v>14090.09</v>
      </c>
      <c r="AI785" s="135"/>
      <c r="AJ785" s="139">
        <v>4.75</v>
      </c>
      <c r="AK785" s="139">
        <v>103.0</v>
      </c>
      <c r="AL785" s="139">
        <v>225.0</v>
      </c>
      <c r="AM785" s="139">
        <v>61.1</v>
      </c>
      <c r="AN785" s="139">
        <v>3.0</v>
      </c>
      <c r="AO785" s="139"/>
      <c r="AP785" s="139"/>
      <c r="AQ785" s="139"/>
      <c r="AR785" s="139"/>
      <c r="AS785" s="130">
        <f t="shared" si="5"/>
        <v>396.85</v>
      </c>
      <c r="AT785" s="130">
        <f t="shared" si="6"/>
        <v>14486.94</v>
      </c>
    </row>
    <row r="786" ht="15.75" customHeight="1">
      <c r="A786" s="136" t="s">
        <v>179</v>
      </c>
      <c r="B786" s="137" t="s">
        <v>57</v>
      </c>
      <c r="C786" s="138">
        <v>6893291.0</v>
      </c>
      <c r="D786" s="137" t="s">
        <v>180</v>
      </c>
      <c r="E786" s="137" t="s">
        <v>58</v>
      </c>
      <c r="F786" s="137"/>
      <c r="G786" s="139">
        <v>135.0</v>
      </c>
      <c r="H786" s="139"/>
      <c r="I786" s="139">
        <v>31000.0</v>
      </c>
      <c r="J786" s="139">
        <v>29527.6</v>
      </c>
      <c r="K786" s="139">
        <v>1771.66</v>
      </c>
      <c r="L786" s="140">
        <v>0.07</v>
      </c>
      <c r="M786" s="139">
        <v>50.0</v>
      </c>
      <c r="N786" s="130">
        <f t="shared" si="1"/>
        <v>1821.66</v>
      </c>
      <c r="O786" s="135"/>
      <c r="P786" s="139">
        <v>225.0</v>
      </c>
      <c r="Q786" s="139"/>
      <c r="R786" s="139">
        <v>77.25</v>
      </c>
      <c r="S786" s="139">
        <v>2.0</v>
      </c>
      <c r="T786" s="139">
        <v>28.0</v>
      </c>
      <c r="U786" s="139">
        <v>32.5</v>
      </c>
      <c r="V786" s="139">
        <v>3.0</v>
      </c>
      <c r="W786" s="139">
        <v>10.6</v>
      </c>
      <c r="X786" s="139"/>
      <c r="Y786" s="130">
        <f t="shared" si="2"/>
        <v>378.35</v>
      </c>
      <c r="Z786" s="130">
        <f t="shared" si="3"/>
        <v>2335.01</v>
      </c>
      <c r="AA786" s="135"/>
      <c r="AB786" s="139"/>
      <c r="AC786" s="139"/>
      <c r="AD786" s="139"/>
      <c r="AE786" s="139">
        <v>0.0</v>
      </c>
      <c r="AF786" s="139"/>
      <c r="AG786" s="141">
        <v>0.0</v>
      </c>
      <c r="AH786" s="130" t="str">
        <f t="shared" si="4"/>
        <v/>
      </c>
      <c r="AI786" s="135"/>
      <c r="AJ786" s="139">
        <v>4.75</v>
      </c>
      <c r="AK786" s="139">
        <v>74.0</v>
      </c>
      <c r="AL786" s="139"/>
      <c r="AM786" s="139">
        <v>78.6</v>
      </c>
      <c r="AN786" s="139">
        <v>3.0</v>
      </c>
      <c r="AO786" s="139"/>
      <c r="AP786" s="139"/>
      <c r="AQ786" s="139"/>
      <c r="AR786" s="139"/>
      <c r="AS786" s="130">
        <f t="shared" si="5"/>
        <v>160.35</v>
      </c>
      <c r="AT786" s="130">
        <f t="shared" si="6"/>
        <v>160.35</v>
      </c>
    </row>
    <row r="787" ht="15.75" customHeight="1">
      <c r="A787" s="136" t="s">
        <v>179</v>
      </c>
      <c r="B787" s="137" t="s">
        <v>57</v>
      </c>
      <c r="C787" s="138">
        <v>6945268.0</v>
      </c>
      <c r="D787" s="137" t="s">
        <v>186</v>
      </c>
      <c r="E787" s="137" t="s">
        <v>58</v>
      </c>
      <c r="F787" s="137"/>
      <c r="G787" s="139">
        <v>99.0</v>
      </c>
      <c r="H787" s="139"/>
      <c r="I787" s="139"/>
      <c r="J787" s="139">
        <v>16489.0</v>
      </c>
      <c r="K787" s="139">
        <v>989.34</v>
      </c>
      <c r="L787" s="140">
        <v>0.07</v>
      </c>
      <c r="M787" s="139">
        <v>50.0</v>
      </c>
      <c r="N787" s="130">
        <f t="shared" si="1"/>
        <v>1039.34</v>
      </c>
      <c r="O787" s="135"/>
      <c r="P787" s="139"/>
      <c r="Q787" s="139"/>
      <c r="R787" s="139">
        <v>77.25</v>
      </c>
      <c r="S787" s="139">
        <v>2.0</v>
      </c>
      <c r="T787" s="139"/>
      <c r="U787" s="139"/>
      <c r="V787" s="139">
        <v>3.0</v>
      </c>
      <c r="W787" s="139">
        <v>10.6</v>
      </c>
      <c r="X787" s="139">
        <v>7.35</v>
      </c>
      <c r="Y787" s="130">
        <f t="shared" si="2"/>
        <v>100.2</v>
      </c>
      <c r="Z787" s="130">
        <f t="shared" si="3"/>
        <v>1238.54</v>
      </c>
      <c r="AA787" s="135"/>
      <c r="AB787" s="139"/>
      <c r="AC787" s="139">
        <v>16149.0</v>
      </c>
      <c r="AD787" s="139"/>
      <c r="AE787" s="139">
        <v>0.0</v>
      </c>
      <c r="AF787" s="139">
        <v>1018.94</v>
      </c>
      <c r="AG787" s="141">
        <v>0.0</v>
      </c>
      <c r="AH787" s="130">
        <f t="shared" si="4"/>
        <v>1018.94</v>
      </c>
      <c r="AI787" s="135"/>
      <c r="AJ787" s="139">
        <v>4.75</v>
      </c>
      <c r="AK787" s="139">
        <v>95.0</v>
      </c>
      <c r="AL787" s="139"/>
      <c r="AM787" s="139">
        <v>1.6</v>
      </c>
      <c r="AN787" s="139">
        <v>3.0</v>
      </c>
      <c r="AO787" s="139"/>
      <c r="AP787" s="139"/>
      <c r="AQ787" s="139"/>
      <c r="AR787" s="139"/>
      <c r="AS787" s="130">
        <f t="shared" si="5"/>
        <v>104.35</v>
      </c>
      <c r="AT787" s="130">
        <f t="shared" si="6"/>
        <v>1123.29</v>
      </c>
    </row>
    <row r="788" ht="15.75" customHeight="1">
      <c r="A788" s="136" t="s">
        <v>179</v>
      </c>
      <c r="B788" s="137" t="s">
        <v>57</v>
      </c>
      <c r="C788" s="138">
        <v>6985746.0</v>
      </c>
      <c r="D788" s="137" t="s">
        <v>187</v>
      </c>
      <c r="E788" s="137" t="s">
        <v>58</v>
      </c>
      <c r="F788" s="137"/>
      <c r="G788" s="139">
        <v>135.0</v>
      </c>
      <c r="H788" s="139"/>
      <c r="I788" s="139"/>
      <c r="J788" s="139">
        <v>85059.0</v>
      </c>
      <c r="K788" s="139">
        <v>5103.54</v>
      </c>
      <c r="L788" s="140">
        <v>0.07</v>
      </c>
      <c r="M788" s="139">
        <v>50.0</v>
      </c>
      <c r="N788" s="130">
        <f t="shared" si="1"/>
        <v>5153.54</v>
      </c>
      <c r="O788" s="135"/>
      <c r="P788" s="139">
        <v>225.0</v>
      </c>
      <c r="Q788" s="139"/>
      <c r="R788" s="139">
        <v>77.25</v>
      </c>
      <c r="S788" s="139"/>
      <c r="T788" s="139">
        <v>28.0</v>
      </c>
      <c r="U788" s="139">
        <v>32.5</v>
      </c>
      <c r="V788" s="139">
        <v>3.0</v>
      </c>
      <c r="W788" s="139">
        <v>10.6</v>
      </c>
      <c r="X788" s="139"/>
      <c r="Y788" s="130">
        <f t="shared" si="2"/>
        <v>376.35</v>
      </c>
      <c r="Z788" s="130">
        <f t="shared" si="3"/>
        <v>5664.89</v>
      </c>
      <c r="AA788" s="135"/>
      <c r="AB788" s="139"/>
      <c r="AC788" s="139">
        <v>84560.0</v>
      </c>
      <c r="AD788" s="139"/>
      <c r="AE788" s="139">
        <v>0.0</v>
      </c>
      <c r="AF788" s="139">
        <v>5123.6</v>
      </c>
      <c r="AG788" s="141">
        <v>0.0</v>
      </c>
      <c r="AH788" s="130">
        <f t="shared" si="4"/>
        <v>5123.6</v>
      </c>
      <c r="AI788" s="135"/>
      <c r="AJ788" s="139">
        <v>4.75</v>
      </c>
      <c r="AK788" s="139">
        <v>93.0</v>
      </c>
      <c r="AL788" s="139">
        <v>225.0</v>
      </c>
      <c r="AM788" s="139">
        <v>103.6</v>
      </c>
      <c r="AN788" s="139">
        <v>3.0</v>
      </c>
      <c r="AO788" s="139"/>
      <c r="AP788" s="139"/>
      <c r="AQ788" s="139"/>
      <c r="AR788" s="139"/>
      <c r="AS788" s="130">
        <f t="shared" si="5"/>
        <v>429.35</v>
      </c>
      <c r="AT788" s="130">
        <f t="shared" si="6"/>
        <v>5552.95</v>
      </c>
    </row>
    <row r="789" ht="15.75" customHeight="1">
      <c r="A789" s="136" t="s">
        <v>179</v>
      </c>
      <c r="B789" s="137" t="s">
        <v>57</v>
      </c>
      <c r="C789" s="138">
        <v>7011277.0</v>
      </c>
      <c r="D789" s="137" t="s">
        <v>177</v>
      </c>
      <c r="E789" s="137" t="s">
        <v>58</v>
      </c>
      <c r="F789" s="137"/>
      <c r="G789" s="139">
        <v>145.0</v>
      </c>
      <c r="H789" s="139"/>
      <c r="I789" s="139"/>
      <c r="J789" s="139">
        <v>46100.0</v>
      </c>
      <c r="K789" s="139">
        <v>2766.0</v>
      </c>
      <c r="L789" s="140">
        <v>0.07</v>
      </c>
      <c r="M789" s="139">
        <v>50.0</v>
      </c>
      <c r="N789" s="130">
        <f t="shared" si="1"/>
        <v>2816</v>
      </c>
      <c r="O789" s="135"/>
      <c r="P789" s="139"/>
      <c r="Q789" s="139"/>
      <c r="R789" s="139">
        <v>85.25</v>
      </c>
      <c r="S789" s="139"/>
      <c r="T789" s="139">
        <v>28.0</v>
      </c>
      <c r="U789" s="139">
        <v>87.75</v>
      </c>
      <c r="V789" s="139">
        <v>3.0</v>
      </c>
      <c r="W789" s="139">
        <v>10.6</v>
      </c>
      <c r="X789" s="139"/>
      <c r="Y789" s="130">
        <f t="shared" si="2"/>
        <v>214.6</v>
      </c>
      <c r="Z789" s="130">
        <f t="shared" si="3"/>
        <v>3175.6</v>
      </c>
      <c r="AA789" s="135"/>
      <c r="AB789" s="139"/>
      <c r="AC789" s="139">
        <v>46000.0</v>
      </c>
      <c r="AD789" s="139"/>
      <c r="AE789" s="139">
        <v>0.0</v>
      </c>
      <c r="AF789" s="139">
        <v>2810.0</v>
      </c>
      <c r="AG789" s="141">
        <v>0.0</v>
      </c>
      <c r="AH789" s="130">
        <f t="shared" si="4"/>
        <v>2810</v>
      </c>
      <c r="AI789" s="135"/>
      <c r="AJ789" s="139">
        <v>4.75</v>
      </c>
      <c r="AK789" s="139">
        <v>81.0</v>
      </c>
      <c r="AL789" s="139"/>
      <c r="AM789" s="139">
        <v>66.35</v>
      </c>
      <c r="AN789" s="139">
        <v>3.0</v>
      </c>
      <c r="AO789" s="139"/>
      <c r="AP789" s="139"/>
      <c r="AQ789" s="139"/>
      <c r="AR789" s="139"/>
      <c r="AS789" s="130">
        <f t="shared" si="5"/>
        <v>155.1</v>
      </c>
      <c r="AT789" s="130">
        <f t="shared" si="6"/>
        <v>2965.1</v>
      </c>
    </row>
    <row r="790" ht="15.75" customHeight="1">
      <c r="A790" s="136" t="s">
        <v>179</v>
      </c>
      <c r="B790" s="137" t="s">
        <v>57</v>
      </c>
      <c r="C790" s="138">
        <v>7058019.0</v>
      </c>
      <c r="D790" s="137" t="s">
        <v>185</v>
      </c>
      <c r="E790" s="137" t="s">
        <v>58</v>
      </c>
      <c r="F790" s="137"/>
      <c r="G790" s="139">
        <v>135.0</v>
      </c>
      <c r="H790" s="139"/>
      <c r="I790" s="139">
        <v>51000.0</v>
      </c>
      <c r="J790" s="139">
        <v>12188.95</v>
      </c>
      <c r="K790" s="139"/>
      <c r="L790" s="140">
        <v>0.0</v>
      </c>
      <c r="M790" s="139"/>
      <c r="N790" s="130">
        <f t="shared" si="1"/>
        <v>0</v>
      </c>
      <c r="O790" s="135"/>
      <c r="P790" s="139"/>
      <c r="Q790" s="139"/>
      <c r="R790" s="139">
        <v>77.25</v>
      </c>
      <c r="S790" s="139">
        <v>2.0</v>
      </c>
      <c r="T790" s="139">
        <v>28.0</v>
      </c>
      <c r="U790" s="139">
        <v>32.5</v>
      </c>
      <c r="V790" s="139">
        <v>12.1</v>
      </c>
      <c r="W790" s="139">
        <v>10.6</v>
      </c>
      <c r="X790" s="139"/>
      <c r="Y790" s="130">
        <f t="shared" si="2"/>
        <v>162.45</v>
      </c>
      <c r="Z790" s="130">
        <f t="shared" si="3"/>
        <v>297.45</v>
      </c>
      <c r="AA790" s="135"/>
      <c r="AB790" s="139"/>
      <c r="AC790" s="139"/>
      <c r="AD790" s="139"/>
      <c r="AE790" s="139">
        <v>0.0</v>
      </c>
      <c r="AF790" s="139"/>
      <c r="AG790" s="141">
        <v>0.0</v>
      </c>
      <c r="AH790" s="130" t="str">
        <f t="shared" si="4"/>
        <v/>
      </c>
      <c r="AI790" s="135"/>
      <c r="AJ790" s="139">
        <v>4.75</v>
      </c>
      <c r="AK790" s="139">
        <v>75.0</v>
      </c>
      <c r="AL790" s="139"/>
      <c r="AM790" s="139">
        <v>71.1</v>
      </c>
      <c r="AN790" s="139">
        <v>3.0</v>
      </c>
      <c r="AO790" s="139"/>
      <c r="AP790" s="139"/>
      <c r="AQ790" s="139"/>
      <c r="AR790" s="139"/>
      <c r="AS790" s="130">
        <f t="shared" si="5"/>
        <v>153.85</v>
      </c>
      <c r="AT790" s="130">
        <f t="shared" si="6"/>
        <v>153.85</v>
      </c>
    </row>
    <row r="791" ht="15.75" customHeight="1">
      <c r="A791" s="136" t="s">
        <v>179</v>
      </c>
      <c r="B791" s="137" t="s">
        <v>57</v>
      </c>
      <c r="C791" s="138">
        <v>7083725.0</v>
      </c>
      <c r="D791" s="137" t="s">
        <v>187</v>
      </c>
      <c r="E791" s="137" t="s">
        <v>58</v>
      </c>
      <c r="F791" s="137"/>
      <c r="G791" s="139">
        <v>56.0</v>
      </c>
      <c r="H791" s="139"/>
      <c r="I791" s="139">
        <v>20524.0</v>
      </c>
      <c r="J791" s="139">
        <v>5484.92</v>
      </c>
      <c r="K791" s="139">
        <v>329.1</v>
      </c>
      <c r="L791" s="140">
        <v>0.075</v>
      </c>
      <c r="M791" s="139">
        <v>75.0</v>
      </c>
      <c r="N791" s="130">
        <f t="shared" si="1"/>
        <v>404.1</v>
      </c>
      <c r="O791" s="135"/>
      <c r="P791" s="139"/>
      <c r="Q791" s="139"/>
      <c r="R791" s="139">
        <v>85.25</v>
      </c>
      <c r="S791" s="139">
        <v>2.0</v>
      </c>
      <c r="T791" s="139">
        <v>28.0</v>
      </c>
      <c r="U791" s="139">
        <v>32.5</v>
      </c>
      <c r="V791" s="139">
        <v>3.0</v>
      </c>
      <c r="W791" s="139">
        <v>10.6</v>
      </c>
      <c r="X791" s="139"/>
      <c r="Y791" s="130">
        <f t="shared" si="2"/>
        <v>161.35</v>
      </c>
      <c r="Z791" s="130">
        <f t="shared" si="3"/>
        <v>621.45</v>
      </c>
      <c r="AA791" s="135"/>
      <c r="AB791" s="139"/>
      <c r="AC791" s="139"/>
      <c r="AD791" s="139"/>
      <c r="AE791" s="139">
        <v>0.0</v>
      </c>
      <c r="AF791" s="139"/>
      <c r="AG791" s="141">
        <v>0.0</v>
      </c>
      <c r="AH791" s="130" t="str">
        <f t="shared" si="4"/>
        <v/>
      </c>
      <c r="AI791" s="135"/>
      <c r="AJ791" s="139">
        <v>4.75</v>
      </c>
      <c r="AK791" s="139">
        <v>83.0</v>
      </c>
      <c r="AL791" s="139"/>
      <c r="AM791" s="139">
        <v>61.1</v>
      </c>
      <c r="AN791" s="139">
        <v>3.0</v>
      </c>
      <c r="AO791" s="139"/>
      <c r="AP791" s="139"/>
      <c r="AQ791" s="139"/>
      <c r="AR791" s="139"/>
      <c r="AS791" s="130">
        <f t="shared" si="5"/>
        <v>151.85</v>
      </c>
      <c r="AT791" s="130">
        <f t="shared" si="6"/>
        <v>151.85</v>
      </c>
    </row>
    <row r="792" ht="15.75" customHeight="1">
      <c r="A792" s="136" t="s">
        <v>179</v>
      </c>
      <c r="B792" s="137" t="s">
        <v>57</v>
      </c>
      <c r="C792" s="138">
        <v>7083867.0</v>
      </c>
      <c r="D792" s="137" t="s">
        <v>183</v>
      </c>
      <c r="E792" s="137" t="s">
        <v>58</v>
      </c>
      <c r="F792" s="137"/>
      <c r="G792" s="139">
        <v>135.0</v>
      </c>
      <c r="H792" s="139"/>
      <c r="I792" s="139"/>
      <c r="J792" s="139">
        <v>81210.0</v>
      </c>
      <c r="K792" s="139">
        <v>4872.6</v>
      </c>
      <c r="L792" s="140">
        <v>0.065</v>
      </c>
      <c r="M792" s="139">
        <v>25.0</v>
      </c>
      <c r="N792" s="130">
        <f t="shared" si="1"/>
        <v>4897.6</v>
      </c>
      <c r="O792" s="135"/>
      <c r="P792" s="139">
        <v>225.0</v>
      </c>
      <c r="Q792" s="139"/>
      <c r="R792" s="139">
        <v>77.25</v>
      </c>
      <c r="S792" s="139">
        <v>2.0</v>
      </c>
      <c r="T792" s="139">
        <v>28.0</v>
      </c>
      <c r="U792" s="139">
        <v>32.5</v>
      </c>
      <c r="V792" s="139">
        <v>3.0</v>
      </c>
      <c r="W792" s="139">
        <v>10.6</v>
      </c>
      <c r="X792" s="139"/>
      <c r="Y792" s="130">
        <f t="shared" si="2"/>
        <v>378.35</v>
      </c>
      <c r="Z792" s="130">
        <f t="shared" si="3"/>
        <v>5410.95</v>
      </c>
      <c r="AA792" s="135"/>
      <c r="AB792" s="139"/>
      <c r="AC792" s="139">
        <v>73912.57</v>
      </c>
      <c r="AD792" s="139"/>
      <c r="AE792" s="139">
        <v>0.0</v>
      </c>
      <c r="AF792" s="139">
        <v>4459.75</v>
      </c>
      <c r="AG792" s="141">
        <v>0.0</v>
      </c>
      <c r="AH792" s="130">
        <f t="shared" si="4"/>
        <v>4459.75</v>
      </c>
      <c r="AI792" s="135"/>
      <c r="AJ792" s="139">
        <v>4.75</v>
      </c>
      <c r="AK792" s="139">
        <v>75.0</v>
      </c>
      <c r="AL792" s="139">
        <v>225.0</v>
      </c>
      <c r="AM792" s="139">
        <v>71.1</v>
      </c>
      <c r="AN792" s="139">
        <v>3.0</v>
      </c>
      <c r="AO792" s="139"/>
      <c r="AP792" s="139"/>
      <c r="AQ792" s="139"/>
      <c r="AR792" s="139"/>
      <c r="AS792" s="130">
        <f t="shared" si="5"/>
        <v>378.85</v>
      </c>
      <c r="AT792" s="130">
        <f t="shared" si="6"/>
        <v>4838.6</v>
      </c>
    </row>
    <row r="793" ht="15.75" customHeight="1">
      <c r="A793" s="136" t="s">
        <v>179</v>
      </c>
      <c r="B793" s="137" t="s">
        <v>57</v>
      </c>
      <c r="C793" s="138">
        <v>7140560.0</v>
      </c>
      <c r="D793" s="137" t="s">
        <v>185</v>
      </c>
      <c r="E793" s="137" t="s">
        <v>58</v>
      </c>
      <c r="F793" s="137"/>
      <c r="G793" s="139">
        <v>135.0</v>
      </c>
      <c r="H793" s="139"/>
      <c r="I793" s="139"/>
      <c r="J793" s="139">
        <v>68718.6</v>
      </c>
      <c r="K793" s="139">
        <v>4123.12</v>
      </c>
      <c r="L793" s="140">
        <v>0.07</v>
      </c>
      <c r="M793" s="139">
        <v>50.0</v>
      </c>
      <c r="N793" s="130">
        <f t="shared" si="1"/>
        <v>4173.12</v>
      </c>
      <c r="O793" s="135"/>
      <c r="P793" s="139">
        <v>225.0</v>
      </c>
      <c r="Q793" s="139"/>
      <c r="R793" s="139">
        <v>77.25</v>
      </c>
      <c r="S793" s="139">
        <v>2.0</v>
      </c>
      <c r="T793" s="139">
        <v>28.0</v>
      </c>
      <c r="U793" s="139">
        <v>32.5</v>
      </c>
      <c r="V793" s="139">
        <v>3.0</v>
      </c>
      <c r="W793" s="139">
        <v>10.6</v>
      </c>
      <c r="X793" s="139"/>
      <c r="Y793" s="130">
        <f t="shared" si="2"/>
        <v>378.35</v>
      </c>
      <c r="Z793" s="130">
        <f t="shared" si="3"/>
        <v>4686.47</v>
      </c>
      <c r="AA793" s="135"/>
      <c r="AB793" s="139"/>
      <c r="AC793" s="139">
        <v>68415.0</v>
      </c>
      <c r="AD793" s="139"/>
      <c r="AE793" s="139">
        <v>0.0</v>
      </c>
      <c r="AF793" s="139">
        <v>4154.9</v>
      </c>
      <c r="AG793" s="141">
        <v>0.0</v>
      </c>
      <c r="AH793" s="130">
        <f t="shared" si="4"/>
        <v>4154.9</v>
      </c>
      <c r="AI793" s="135"/>
      <c r="AJ793" s="139">
        <v>4.75</v>
      </c>
      <c r="AK793" s="139">
        <v>95.0</v>
      </c>
      <c r="AL793" s="139">
        <v>225.0</v>
      </c>
      <c r="AM793" s="139">
        <v>71.1</v>
      </c>
      <c r="AN793" s="139">
        <v>3.0</v>
      </c>
      <c r="AO793" s="139"/>
      <c r="AP793" s="139"/>
      <c r="AQ793" s="139"/>
      <c r="AR793" s="139"/>
      <c r="AS793" s="130">
        <f t="shared" si="5"/>
        <v>398.85</v>
      </c>
      <c r="AT793" s="130">
        <f t="shared" si="6"/>
        <v>4553.75</v>
      </c>
    </row>
    <row r="794" ht="15.75" customHeight="1">
      <c r="A794" s="136" t="s">
        <v>179</v>
      </c>
      <c r="B794" s="137" t="s">
        <v>57</v>
      </c>
      <c r="C794" s="138">
        <v>7155117.0</v>
      </c>
      <c r="D794" s="137" t="s">
        <v>185</v>
      </c>
      <c r="E794" s="137" t="s">
        <v>58</v>
      </c>
      <c r="F794" s="137"/>
      <c r="G794" s="139">
        <v>56.0</v>
      </c>
      <c r="H794" s="139"/>
      <c r="I794" s="139"/>
      <c r="J794" s="139">
        <v>39240.0</v>
      </c>
      <c r="K794" s="139">
        <v>2354.4</v>
      </c>
      <c r="L794" s="140">
        <v>0.07</v>
      </c>
      <c r="M794" s="139">
        <v>50.0</v>
      </c>
      <c r="N794" s="130">
        <f t="shared" si="1"/>
        <v>2404.4</v>
      </c>
      <c r="O794" s="135"/>
      <c r="P794" s="139">
        <v>225.0</v>
      </c>
      <c r="Q794" s="139"/>
      <c r="R794" s="139">
        <v>85.25</v>
      </c>
      <c r="S794" s="139"/>
      <c r="T794" s="139">
        <v>28.0</v>
      </c>
      <c r="U794" s="139">
        <v>32.5</v>
      </c>
      <c r="V794" s="139">
        <v>12.1</v>
      </c>
      <c r="W794" s="139">
        <v>10.6</v>
      </c>
      <c r="X794" s="139"/>
      <c r="Y794" s="130">
        <f t="shared" si="2"/>
        <v>393.45</v>
      </c>
      <c r="Z794" s="130">
        <f t="shared" si="3"/>
        <v>2853.85</v>
      </c>
      <c r="AA794" s="135"/>
      <c r="AB794" s="139"/>
      <c r="AC794" s="139">
        <v>37547.1</v>
      </c>
      <c r="AD794" s="139"/>
      <c r="AE794" s="139">
        <v>0.0</v>
      </c>
      <c r="AF794" s="139">
        <v>2302.83</v>
      </c>
      <c r="AG794" s="141">
        <v>0.0</v>
      </c>
      <c r="AH794" s="130">
        <f t="shared" si="4"/>
        <v>2302.83</v>
      </c>
      <c r="AI794" s="135"/>
      <c r="AJ794" s="139">
        <v>4.75</v>
      </c>
      <c r="AK794" s="139">
        <v>81.0</v>
      </c>
      <c r="AL794" s="139">
        <v>225.0</v>
      </c>
      <c r="AM794" s="139">
        <v>71.1</v>
      </c>
      <c r="AN794" s="139">
        <v>3.0</v>
      </c>
      <c r="AO794" s="139"/>
      <c r="AP794" s="139"/>
      <c r="AQ794" s="139"/>
      <c r="AR794" s="139"/>
      <c r="AS794" s="130">
        <f t="shared" si="5"/>
        <v>384.85</v>
      </c>
      <c r="AT794" s="130">
        <f t="shared" si="6"/>
        <v>2687.68</v>
      </c>
    </row>
    <row r="795" ht="15.75" customHeight="1">
      <c r="A795" s="136" t="s">
        <v>188</v>
      </c>
      <c r="B795" s="137" t="s">
        <v>57</v>
      </c>
      <c r="C795" s="138">
        <v>6412689.0</v>
      </c>
      <c r="D795" s="137" t="s">
        <v>186</v>
      </c>
      <c r="E795" s="137" t="s">
        <v>58</v>
      </c>
      <c r="F795" s="137"/>
      <c r="G795" s="139">
        <v>50.0</v>
      </c>
      <c r="H795" s="139"/>
      <c r="I795" s="139"/>
      <c r="J795" s="139">
        <v>20853.0</v>
      </c>
      <c r="K795" s="139"/>
      <c r="L795" s="140">
        <v>0.0</v>
      </c>
      <c r="M795" s="139"/>
      <c r="N795" s="130">
        <f t="shared" si="1"/>
        <v>0</v>
      </c>
      <c r="O795" s="135"/>
      <c r="P795" s="139"/>
      <c r="Q795" s="139"/>
      <c r="R795" s="139">
        <v>85.25</v>
      </c>
      <c r="S795" s="139">
        <v>2.0</v>
      </c>
      <c r="T795" s="139">
        <v>28.0</v>
      </c>
      <c r="U795" s="139">
        <v>32.5</v>
      </c>
      <c r="V795" s="139">
        <v>3.0</v>
      </c>
      <c r="W795" s="139">
        <v>10.6</v>
      </c>
      <c r="X795" s="139"/>
      <c r="Y795" s="130">
        <f t="shared" si="2"/>
        <v>161.35</v>
      </c>
      <c r="Z795" s="130">
        <f t="shared" si="3"/>
        <v>211.35</v>
      </c>
      <c r="AA795" s="135"/>
      <c r="AB795" s="139"/>
      <c r="AC795" s="139"/>
      <c r="AD795" s="139"/>
      <c r="AE795" s="139">
        <v>0.0</v>
      </c>
      <c r="AF795" s="139"/>
      <c r="AG795" s="141">
        <v>0.0</v>
      </c>
      <c r="AH795" s="130" t="str">
        <f t="shared" si="4"/>
        <v/>
      </c>
      <c r="AI795" s="135"/>
      <c r="AJ795" s="139">
        <v>4.75</v>
      </c>
      <c r="AK795" s="139">
        <v>103.0</v>
      </c>
      <c r="AL795" s="139"/>
      <c r="AM795" s="139">
        <v>88.4</v>
      </c>
      <c r="AN795" s="139">
        <v>3.0</v>
      </c>
      <c r="AO795" s="139"/>
      <c r="AP795" s="139"/>
      <c r="AQ795" s="139"/>
      <c r="AR795" s="139"/>
      <c r="AS795" s="130">
        <f t="shared" si="5"/>
        <v>199.15</v>
      </c>
      <c r="AT795" s="130">
        <f t="shared" si="6"/>
        <v>199.15</v>
      </c>
    </row>
    <row r="796" ht="15.75" customHeight="1">
      <c r="A796" s="136" t="s">
        <v>188</v>
      </c>
      <c r="B796" s="137" t="s">
        <v>57</v>
      </c>
      <c r="C796" s="138">
        <v>6476299.0</v>
      </c>
      <c r="D796" s="137" t="s">
        <v>177</v>
      </c>
      <c r="E796" s="137" t="s">
        <v>58</v>
      </c>
      <c r="F796" s="137"/>
      <c r="G796" s="139">
        <v>135.0</v>
      </c>
      <c r="H796" s="139"/>
      <c r="I796" s="139"/>
      <c r="J796" s="139">
        <v>33038.0</v>
      </c>
      <c r="K796" s="139">
        <v>1982.28</v>
      </c>
      <c r="L796" s="140">
        <v>0.065</v>
      </c>
      <c r="M796" s="139">
        <v>25.0</v>
      </c>
      <c r="N796" s="130">
        <f t="shared" si="1"/>
        <v>2007.28</v>
      </c>
      <c r="O796" s="135"/>
      <c r="P796" s="139">
        <v>225.0</v>
      </c>
      <c r="Q796" s="139"/>
      <c r="R796" s="139">
        <v>85.25</v>
      </c>
      <c r="S796" s="139">
        <v>2.0</v>
      </c>
      <c r="T796" s="139">
        <v>28.0</v>
      </c>
      <c r="U796" s="139">
        <v>32.5</v>
      </c>
      <c r="V796" s="139">
        <v>3.0</v>
      </c>
      <c r="W796" s="139">
        <v>10.6</v>
      </c>
      <c r="X796" s="139"/>
      <c r="Y796" s="130">
        <f t="shared" si="2"/>
        <v>386.35</v>
      </c>
      <c r="Z796" s="130">
        <f t="shared" si="3"/>
        <v>2528.63</v>
      </c>
      <c r="AA796" s="135"/>
      <c r="AB796" s="139"/>
      <c r="AC796" s="139">
        <v>32888.0</v>
      </c>
      <c r="AD796" s="139"/>
      <c r="AE796" s="139">
        <v>0.0</v>
      </c>
      <c r="AF796" s="139">
        <v>1998.28</v>
      </c>
      <c r="AG796" s="141">
        <v>0.0</v>
      </c>
      <c r="AH796" s="130">
        <f t="shared" si="4"/>
        <v>1998.28</v>
      </c>
      <c r="AI796" s="135"/>
      <c r="AJ796" s="139">
        <v>4.75</v>
      </c>
      <c r="AK796" s="139">
        <v>95.0</v>
      </c>
      <c r="AL796" s="139">
        <v>225.0</v>
      </c>
      <c r="AM796" s="139">
        <v>108.4</v>
      </c>
      <c r="AN796" s="139">
        <v>3.0</v>
      </c>
      <c r="AO796" s="139"/>
      <c r="AP796" s="139"/>
      <c r="AQ796" s="139"/>
      <c r="AR796" s="139"/>
      <c r="AS796" s="130">
        <f t="shared" si="5"/>
        <v>436.15</v>
      </c>
      <c r="AT796" s="130">
        <f t="shared" si="6"/>
        <v>2434.43</v>
      </c>
    </row>
    <row r="797" ht="15.75" customHeight="1">
      <c r="A797" s="136" t="s">
        <v>188</v>
      </c>
      <c r="B797" s="137" t="s">
        <v>57</v>
      </c>
      <c r="C797" s="138">
        <v>6627263.0</v>
      </c>
      <c r="D797" s="137" t="s">
        <v>180</v>
      </c>
      <c r="E797" s="137" t="s">
        <v>58</v>
      </c>
      <c r="F797" s="137"/>
      <c r="G797" s="139">
        <v>50.0</v>
      </c>
      <c r="H797" s="139"/>
      <c r="I797" s="139"/>
      <c r="J797" s="139">
        <v>34718.0</v>
      </c>
      <c r="K797" s="139">
        <v>2083.08</v>
      </c>
      <c r="L797" s="140">
        <v>0.075</v>
      </c>
      <c r="M797" s="139">
        <v>75.0</v>
      </c>
      <c r="N797" s="130">
        <f t="shared" si="1"/>
        <v>2158.08</v>
      </c>
      <c r="O797" s="135"/>
      <c r="P797" s="139">
        <v>225.0</v>
      </c>
      <c r="Q797" s="139"/>
      <c r="R797" s="139">
        <v>77.25</v>
      </c>
      <c r="S797" s="139"/>
      <c r="T797" s="139">
        <v>28.0</v>
      </c>
      <c r="U797" s="139">
        <v>32.5</v>
      </c>
      <c r="V797" s="139">
        <v>3.0</v>
      </c>
      <c r="W797" s="139">
        <v>10.6</v>
      </c>
      <c r="X797" s="139"/>
      <c r="Y797" s="130">
        <f t="shared" si="2"/>
        <v>376.35</v>
      </c>
      <c r="Z797" s="130">
        <f t="shared" si="3"/>
        <v>2584.43</v>
      </c>
      <c r="AA797" s="135"/>
      <c r="AB797" s="139"/>
      <c r="AC797" s="139">
        <v>33919.0</v>
      </c>
      <c r="AD797" s="139"/>
      <c r="AE797" s="139">
        <v>0.0</v>
      </c>
      <c r="AF797" s="139">
        <v>2110.14</v>
      </c>
      <c r="AG797" s="141">
        <v>0.0</v>
      </c>
      <c r="AH797" s="130">
        <f t="shared" si="4"/>
        <v>2110.14</v>
      </c>
      <c r="AI797" s="135"/>
      <c r="AJ797" s="139">
        <v>4.75</v>
      </c>
      <c r="AK797" s="139">
        <v>93.0</v>
      </c>
      <c r="AL797" s="139">
        <v>225.0</v>
      </c>
      <c r="AM797" s="139">
        <v>61.1</v>
      </c>
      <c r="AN797" s="139">
        <v>3.0</v>
      </c>
      <c r="AO797" s="139"/>
      <c r="AP797" s="139"/>
      <c r="AQ797" s="139"/>
      <c r="AR797" s="139"/>
      <c r="AS797" s="130">
        <f t="shared" si="5"/>
        <v>386.85</v>
      </c>
      <c r="AT797" s="130">
        <f t="shared" si="6"/>
        <v>2496.99</v>
      </c>
    </row>
    <row r="798" ht="15.75" customHeight="1">
      <c r="A798" s="136" t="s">
        <v>188</v>
      </c>
      <c r="B798" s="137" t="s">
        <v>57</v>
      </c>
      <c r="C798" s="138">
        <v>6898402.0</v>
      </c>
      <c r="D798" s="137" t="s">
        <v>182</v>
      </c>
      <c r="E798" s="137" t="s">
        <v>58</v>
      </c>
      <c r="F798" s="137"/>
      <c r="G798" s="139">
        <v>85.0</v>
      </c>
      <c r="H798" s="139"/>
      <c r="I798" s="139"/>
      <c r="J798" s="139">
        <v>220803.6</v>
      </c>
      <c r="K798" s="139">
        <v>13248.22</v>
      </c>
      <c r="L798" s="140">
        <v>0.065</v>
      </c>
      <c r="M798" s="139">
        <v>25.0</v>
      </c>
      <c r="N798" s="130">
        <f t="shared" si="1"/>
        <v>13273.22</v>
      </c>
      <c r="O798" s="135"/>
      <c r="P798" s="139">
        <v>225.0</v>
      </c>
      <c r="Q798" s="139"/>
      <c r="R798" s="139">
        <v>85.25</v>
      </c>
      <c r="S798" s="139">
        <v>2.0</v>
      </c>
      <c r="T798" s="139">
        <v>28.0</v>
      </c>
      <c r="U798" s="139">
        <v>32.5</v>
      </c>
      <c r="V798" s="139">
        <v>3.0</v>
      </c>
      <c r="W798" s="139">
        <v>10.6</v>
      </c>
      <c r="X798" s="139"/>
      <c r="Y798" s="130">
        <f t="shared" si="2"/>
        <v>386.35</v>
      </c>
      <c r="Z798" s="130">
        <f t="shared" si="3"/>
        <v>13744.57</v>
      </c>
      <c r="AA798" s="135"/>
      <c r="AB798" s="139"/>
      <c r="AC798" s="139">
        <v>220500.0</v>
      </c>
      <c r="AD798" s="139"/>
      <c r="AE798" s="139">
        <v>0.0</v>
      </c>
      <c r="AF798" s="139">
        <v>6.0</v>
      </c>
      <c r="AG798" s="141">
        <v>0.0</v>
      </c>
      <c r="AH798" s="130">
        <f t="shared" si="4"/>
        <v>6</v>
      </c>
      <c r="AI798" s="135"/>
      <c r="AJ798" s="139">
        <v>4.75</v>
      </c>
      <c r="AK798" s="139">
        <v>103.0</v>
      </c>
      <c r="AL798" s="139">
        <v>225.0</v>
      </c>
      <c r="AM798" s="139">
        <v>88.4</v>
      </c>
      <c r="AN798" s="139">
        <v>3.0</v>
      </c>
      <c r="AO798" s="139"/>
      <c r="AP798" s="139"/>
      <c r="AQ798" s="139"/>
      <c r="AR798" s="139"/>
      <c r="AS798" s="130">
        <f t="shared" si="5"/>
        <v>424.15</v>
      </c>
      <c r="AT798" s="130">
        <f t="shared" si="6"/>
        <v>430.15</v>
      </c>
    </row>
    <row r="799" ht="15.75" customHeight="1">
      <c r="A799" s="136" t="s">
        <v>188</v>
      </c>
      <c r="B799" s="137" t="s">
        <v>57</v>
      </c>
      <c r="C799" s="138">
        <v>6916510.0</v>
      </c>
      <c r="D799" s="137" t="s">
        <v>178</v>
      </c>
      <c r="E799" s="137" t="s">
        <v>58</v>
      </c>
      <c r="F799" s="137"/>
      <c r="G799" s="139">
        <v>135.0</v>
      </c>
      <c r="H799" s="139"/>
      <c r="I799" s="139"/>
      <c r="J799" s="139">
        <v>66198.6</v>
      </c>
      <c r="K799" s="139">
        <v>3971.92</v>
      </c>
      <c r="L799" s="140">
        <v>0.075</v>
      </c>
      <c r="M799" s="139">
        <v>75.0</v>
      </c>
      <c r="N799" s="130">
        <f t="shared" si="1"/>
        <v>4046.92</v>
      </c>
      <c r="O799" s="135"/>
      <c r="P799" s="139"/>
      <c r="Q799" s="139"/>
      <c r="R799" s="139">
        <v>77.25</v>
      </c>
      <c r="S799" s="139"/>
      <c r="T799" s="139"/>
      <c r="U799" s="139"/>
      <c r="V799" s="139">
        <v>3.0</v>
      </c>
      <c r="W799" s="139">
        <v>10.6</v>
      </c>
      <c r="X799" s="139">
        <v>7.35</v>
      </c>
      <c r="Y799" s="130">
        <f t="shared" si="2"/>
        <v>98.2</v>
      </c>
      <c r="Z799" s="130">
        <f t="shared" si="3"/>
        <v>4280.12</v>
      </c>
      <c r="AA799" s="135"/>
      <c r="AB799" s="139"/>
      <c r="AC799" s="139"/>
      <c r="AD799" s="139"/>
      <c r="AE799" s="139">
        <v>0.0</v>
      </c>
      <c r="AF799" s="139"/>
      <c r="AG799" s="141">
        <v>0.0</v>
      </c>
      <c r="AH799" s="130" t="str">
        <f t="shared" si="4"/>
        <v/>
      </c>
      <c r="AI799" s="135"/>
      <c r="AJ799" s="139"/>
      <c r="AK799" s="139"/>
      <c r="AL799" s="139"/>
      <c r="AM799" s="139">
        <v>107.4</v>
      </c>
      <c r="AN799" s="139">
        <v>3.0</v>
      </c>
      <c r="AO799" s="139"/>
      <c r="AP799" s="139"/>
      <c r="AQ799" s="139"/>
      <c r="AR799" s="139"/>
      <c r="AS799" s="130">
        <f t="shared" si="5"/>
        <v>110.4</v>
      </c>
      <c r="AT799" s="130">
        <f t="shared" si="6"/>
        <v>110.4</v>
      </c>
    </row>
    <row r="800" ht="15.75" customHeight="1">
      <c r="A800" s="136" t="s">
        <v>188</v>
      </c>
      <c r="B800" s="137" t="s">
        <v>57</v>
      </c>
      <c r="C800" s="138">
        <v>6970682.0</v>
      </c>
      <c r="D800" s="137" t="s">
        <v>182</v>
      </c>
      <c r="E800" s="137" t="s">
        <v>58</v>
      </c>
      <c r="F800" s="137"/>
      <c r="G800" s="139">
        <v>135.0</v>
      </c>
      <c r="H800" s="139"/>
      <c r="I800" s="139"/>
      <c r="J800" s="139">
        <v>40700.0</v>
      </c>
      <c r="K800" s="139">
        <v>2442.0</v>
      </c>
      <c r="L800" s="140">
        <v>0.075</v>
      </c>
      <c r="M800" s="139">
        <v>75.0</v>
      </c>
      <c r="N800" s="130">
        <f t="shared" si="1"/>
        <v>2517</v>
      </c>
      <c r="O800" s="135"/>
      <c r="P800" s="139">
        <v>225.0</v>
      </c>
      <c r="Q800" s="139"/>
      <c r="R800" s="139">
        <v>85.25</v>
      </c>
      <c r="S800" s="139">
        <v>2.0</v>
      </c>
      <c r="T800" s="139">
        <v>28.0</v>
      </c>
      <c r="U800" s="139">
        <v>32.5</v>
      </c>
      <c r="V800" s="139">
        <v>3.0</v>
      </c>
      <c r="W800" s="139">
        <v>10.6</v>
      </c>
      <c r="X800" s="139"/>
      <c r="Y800" s="130">
        <f t="shared" si="2"/>
        <v>386.35</v>
      </c>
      <c r="Z800" s="130">
        <f t="shared" si="3"/>
        <v>3038.35</v>
      </c>
      <c r="AA800" s="135"/>
      <c r="AB800" s="139"/>
      <c r="AC800" s="139">
        <v>40200.0</v>
      </c>
      <c r="AD800" s="139"/>
      <c r="AE800" s="139">
        <v>0.0</v>
      </c>
      <c r="AF800" s="139">
        <v>2487.0</v>
      </c>
      <c r="AG800" s="141">
        <v>0.0</v>
      </c>
      <c r="AH800" s="130">
        <f t="shared" si="4"/>
        <v>2487</v>
      </c>
      <c r="AI800" s="135"/>
      <c r="AJ800" s="139">
        <v>4.75</v>
      </c>
      <c r="AK800" s="139">
        <v>103.0</v>
      </c>
      <c r="AL800" s="139">
        <v>225.0</v>
      </c>
      <c r="AM800" s="139">
        <v>71.1</v>
      </c>
      <c r="AN800" s="139">
        <v>3.0</v>
      </c>
      <c r="AO800" s="139"/>
      <c r="AP800" s="139"/>
      <c r="AQ800" s="139"/>
      <c r="AR800" s="139"/>
      <c r="AS800" s="130">
        <f t="shared" si="5"/>
        <v>406.85</v>
      </c>
      <c r="AT800" s="130">
        <f t="shared" si="6"/>
        <v>2893.85</v>
      </c>
    </row>
    <row r="801" ht="15.75" customHeight="1">
      <c r="A801" s="136" t="s">
        <v>188</v>
      </c>
      <c r="B801" s="137" t="s">
        <v>57</v>
      </c>
      <c r="C801" s="138">
        <v>7054140.0</v>
      </c>
      <c r="D801" s="137" t="s">
        <v>180</v>
      </c>
      <c r="E801" s="137" t="s">
        <v>58</v>
      </c>
      <c r="F801" s="137"/>
      <c r="G801" s="139">
        <v>56.0</v>
      </c>
      <c r="H801" s="139"/>
      <c r="I801" s="139"/>
      <c r="J801" s="139">
        <v>65965.54</v>
      </c>
      <c r="K801" s="139">
        <v>3957.93</v>
      </c>
      <c r="L801" s="140">
        <v>0.07</v>
      </c>
      <c r="M801" s="139">
        <v>50.0</v>
      </c>
      <c r="N801" s="130">
        <f t="shared" si="1"/>
        <v>4007.93</v>
      </c>
      <c r="O801" s="135"/>
      <c r="P801" s="139">
        <v>225.0</v>
      </c>
      <c r="Q801" s="139"/>
      <c r="R801" s="139">
        <v>85.25</v>
      </c>
      <c r="S801" s="139"/>
      <c r="T801" s="139">
        <v>28.0</v>
      </c>
      <c r="U801" s="139">
        <v>32.5</v>
      </c>
      <c r="V801" s="139">
        <v>3.0</v>
      </c>
      <c r="W801" s="139">
        <v>10.6</v>
      </c>
      <c r="X801" s="139"/>
      <c r="Y801" s="130">
        <f t="shared" si="2"/>
        <v>384.35</v>
      </c>
      <c r="Z801" s="130">
        <f t="shared" si="3"/>
        <v>4448.28</v>
      </c>
      <c r="AA801" s="135"/>
      <c r="AB801" s="139"/>
      <c r="AC801" s="139">
        <v>65965.54</v>
      </c>
      <c r="AD801" s="139"/>
      <c r="AE801" s="139">
        <v>0.0</v>
      </c>
      <c r="AF801" s="139">
        <v>4007.93</v>
      </c>
      <c r="AG801" s="141">
        <v>0.0</v>
      </c>
      <c r="AH801" s="130">
        <f t="shared" si="4"/>
        <v>4007.93</v>
      </c>
      <c r="AI801" s="135"/>
      <c r="AJ801" s="139">
        <v>4.75</v>
      </c>
      <c r="AK801" s="139">
        <v>101.0</v>
      </c>
      <c r="AL801" s="139">
        <v>225.0</v>
      </c>
      <c r="AM801" s="139">
        <v>71.1</v>
      </c>
      <c r="AN801" s="139">
        <v>3.0</v>
      </c>
      <c r="AO801" s="139"/>
      <c r="AP801" s="139"/>
      <c r="AQ801" s="139"/>
      <c r="AR801" s="139"/>
      <c r="AS801" s="130">
        <f t="shared" si="5"/>
        <v>404.85</v>
      </c>
      <c r="AT801" s="130">
        <f t="shared" si="6"/>
        <v>4412.78</v>
      </c>
    </row>
    <row r="802" ht="15.75" customHeight="1">
      <c r="A802" s="136" t="s">
        <v>188</v>
      </c>
      <c r="B802" s="137" t="s">
        <v>57</v>
      </c>
      <c r="C802" s="138">
        <v>7076309.0</v>
      </c>
      <c r="D802" s="137" t="s">
        <v>186</v>
      </c>
      <c r="E802" s="137" t="s">
        <v>58</v>
      </c>
      <c r="F802" s="137"/>
      <c r="G802" s="139">
        <v>56.0</v>
      </c>
      <c r="H802" s="139"/>
      <c r="I802" s="139"/>
      <c r="J802" s="139">
        <v>61949.0</v>
      </c>
      <c r="K802" s="139">
        <v>3716.94</v>
      </c>
      <c r="L802" s="140">
        <v>0.065</v>
      </c>
      <c r="M802" s="139">
        <v>25.0</v>
      </c>
      <c r="N802" s="130">
        <f t="shared" si="1"/>
        <v>3741.94</v>
      </c>
      <c r="O802" s="135"/>
      <c r="P802" s="139">
        <v>225.0</v>
      </c>
      <c r="Q802" s="139"/>
      <c r="R802" s="139">
        <v>77.25</v>
      </c>
      <c r="S802" s="139"/>
      <c r="T802" s="139">
        <v>28.0</v>
      </c>
      <c r="U802" s="139">
        <v>32.5</v>
      </c>
      <c r="V802" s="139">
        <v>3.0</v>
      </c>
      <c r="W802" s="139">
        <v>10.6</v>
      </c>
      <c r="X802" s="139"/>
      <c r="Y802" s="130">
        <f t="shared" si="2"/>
        <v>376.35</v>
      </c>
      <c r="Z802" s="130">
        <f t="shared" si="3"/>
        <v>4174.29</v>
      </c>
      <c r="AA802" s="135"/>
      <c r="AB802" s="139"/>
      <c r="AC802" s="139">
        <v>61555.0</v>
      </c>
      <c r="AD802" s="139"/>
      <c r="AE802" s="139">
        <v>0.0</v>
      </c>
      <c r="AF802" s="139">
        <v>3718.3</v>
      </c>
      <c r="AG802" s="141">
        <v>0.0</v>
      </c>
      <c r="AH802" s="130">
        <f t="shared" si="4"/>
        <v>3718.3</v>
      </c>
      <c r="AI802" s="135"/>
      <c r="AJ802" s="139">
        <v>4.75</v>
      </c>
      <c r="AK802" s="139">
        <v>73.0</v>
      </c>
      <c r="AL802" s="139">
        <v>225.0</v>
      </c>
      <c r="AM802" s="139">
        <v>71.1</v>
      </c>
      <c r="AN802" s="139">
        <v>3.0</v>
      </c>
      <c r="AO802" s="139"/>
      <c r="AP802" s="139"/>
      <c r="AQ802" s="139"/>
      <c r="AR802" s="139"/>
      <c r="AS802" s="130">
        <f t="shared" si="5"/>
        <v>376.85</v>
      </c>
      <c r="AT802" s="130">
        <f t="shared" si="6"/>
        <v>4095.15</v>
      </c>
    </row>
    <row r="803" ht="15.75" customHeight="1">
      <c r="A803" s="136" t="s">
        <v>188</v>
      </c>
      <c r="B803" s="137" t="s">
        <v>57</v>
      </c>
      <c r="C803" s="138">
        <v>7094344.0</v>
      </c>
      <c r="D803" s="137" t="s">
        <v>186</v>
      </c>
      <c r="E803" s="137" t="s">
        <v>58</v>
      </c>
      <c r="F803" s="137"/>
      <c r="G803" s="139">
        <v>99.0</v>
      </c>
      <c r="H803" s="139"/>
      <c r="I803" s="139"/>
      <c r="J803" s="139">
        <v>36791.0</v>
      </c>
      <c r="K803" s="139">
        <v>2207.46</v>
      </c>
      <c r="L803" s="140">
        <v>0.07</v>
      </c>
      <c r="M803" s="139">
        <v>50.0</v>
      </c>
      <c r="N803" s="130">
        <f t="shared" si="1"/>
        <v>2257.46</v>
      </c>
      <c r="O803" s="135"/>
      <c r="P803" s="139">
        <v>225.0</v>
      </c>
      <c r="Q803" s="139"/>
      <c r="R803" s="139">
        <v>77.25</v>
      </c>
      <c r="S803" s="139"/>
      <c r="T803" s="139">
        <v>28.0</v>
      </c>
      <c r="U803" s="139">
        <v>32.5</v>
      </c>
      <c r="V803" s="139">
        <v>3.0</v>
      </c>
      <c r="W803" s="139">
        <v>10.6</v>
      </c>
      <c r="X803" s="139"/>
      <c r="Y803" s="130">
        <f t="shared" si="2"/>
        <v>376.35</v>
      </c>
      <c r="Z803" s="130">
        <f t="shared" si="3"/>
        <v>2732.81</v>
      </c>
      <c r="AA803" s="135"/>
      <c r="AB803" s="139"/>
      <c r="AC803" s="139">
        <v>35220.0</v>
      </c>
      <c r="AD803" s="139"/>
      <c r="AE803" s="139">
        <v>0.0</v>
      </c>
      <c r="AF803" s="139">
        <v>2163.2</v>
      </c>
      <c r="AG803" s="141">
        <v>0.0</v>
      </c>
      <c r="AH803" s="130">
        <f t="shared" si="4"/>
        <v>2163.2</v>
      </c>
      <c r="AI803" s="135"/>
      <c r="AJ803" s="139">
        <v>4.75</v>
      </c>
      <c r="AK803" s="139">
        <v>73.0</v>
      </c>
      <c r="AL803" s="139">
        <v>225.0</v>
      </c>
      <c r="AM803" s="139">
        <v>61.1</v>
      </c>
      <c r="AN803" s="139">
        <v>3.0</v>
      </c>
      <c r="AO803" s="139"/>
      <c r="AP803" s="139"/>
      <c r="AQ803" s="139"/>
      <c r="AR803" s="139"/>
      <c r="AS803" s="130">
        <f t="shared" si="5"/>
        <v>366.85</v>
      </c>
      <c r="AT803" s="130">
        <f t="shared" si="6"/>
        <v>2530.05</v>
      </c>
    </row>
    <row r="804" ht="15.75" customHeight="1">
      <c r="A804" s="136" t="s">
        <v>188</v>
      </c>
      <c r="B804" s="137" t="s">
        <v>57</v>
      </c>
      <c r="C804" s="138">
        <v>7114775.0</v>
      </c>
      <c r="D804" s="137" t="s">
        <v>184</v>
      </c>
      <c r="E804" s="137" t="s">
        <v>58</v>
      </c>
      <c r="F804" s="137"/>
      <c r="G804" s="139">
        <v>119.0</v>
      </c>
      <c r="H804" s="139"/>
      <c r="I804" s="139"/>
      <c r="J804" s="139">
        <v>46351.0</v>
      </c>
      <c r="K804" s="139"/>
      <c r="L804" s="140">
        <v>0.0</v>
      </c>
      <c r="M804" s="139"/>
      <c r="N804" s="130">
        <f t="shared" si="1"/>
        <v>0</v>
      </c>
      <c r="O804" s="135"/>
      <c r="P804" s="139"/>
      <c r="Q804" s="139"/>
      <c r="R804" s="139">
        <v>77.25</v>
      </c>
      <c r="S804" s="139">
        <v>2.0</v>
      </c>
      <c r="T804" s="139">
        <v>28.0</v>
      </c>
      <c r="U804" s="139">
        <v>32.5</v>
      </c>
      <c r="V804" s="139">
        <v>3.0</v>
      </c>
      <c r="W804" s="139">
        <v>10.6</v>
      </c>
      <c r="X804" s="139"/>
      <c r="Y804" s="130">
        <f t="shared" si="2"/>
        <v>153.35</v>
      </c>
      <c r="Z804" s="130">
        <f t="shared" si="3"/>
        <v>272.35</v>
      </c>
      <c r="AA804" s="135"/>
      <c r="AB804" s="139"/>
      <c r="AC804" s="139"/>
      <c r="AD804" s="139"/>
      <c r="AE804" s="139">
        <v>0.0</v>
      </c>
      <c r="AF804" s="139"/>
      <c r="AG804" s="141">
        <v>0.0</v>
      </c>
      <c r="AH804" s="130" t="str">
        <f t="shared" si="4"/>
        <v/>
      </c>
      <c r="AI804" s="135"/>
      <c r="AJ804" s="139">
        <v>4.75</v>
      </c>
      <c r="AK804" s="139">
        <v>75.0</v>
      </c>
      <c r="AL804" s="139"/>
      <c r="AM804" s="139">
        <v>71.1</v>
      </c>
      <c r="AN804" s="139">
        <v>3.0</v>
      </c>
      <c r="AO804" s="139"/>
      <c r="AP804" s="139"/>
      <c r="AQ804" s="139"/>
      <c r="AR804" s="139"/>
      <c r="AS804" s="130">
        <f t="shared" si="5"/>
        <v>153.85</v>
      </c>
      <c r="AT804" s="130">
        <f t="shared" si="6"/>
        <v>153.85</v>
      </c>
    </row>
    <row r="805" ht="15.75" customHeight="1">
      <c r="A805" s="136" t="s">
        <v>188</v>
      </c>
      <c r="B805" s="137" t="s">
        <v>57</v>
      </c>
      <c r="C805" s="138">
        <v>6601546.0</v>
      </c>
      <c r="D805" s="137" t="s">
        <v>189</v>
      </c>
      <c r="E805" s="137" t="s">
        <v>58</v>
      </c>
      <c r="F805" s="137"/>
      <c r="G805" s="139">
        <v>50.0</v>
      </c>
      <c r="H805" s="139"/>
      <c r="I805" s="139"/>
      <c r="J805" s="139">
        <v>42094.0</v>
      </c>
      <c r="K805" s="139"/>
      <c r="L805" s="140">
        <v>0.0</v>
      </c>
      <c r="M805" s="139"/>
      <c r="N805" s="130">
        <f t="shared" si="1"/>
        <v>0</v>
      </c>
      <c r="O805" s="135"/>
      <c r="P805" s="139"/>
      <c r="Q805" s="139"/>
      <c r="R805" s="139">
        <v>77.25</v>
      </c>
      <c r="S805" s="139">
        <v>2.0</v>
      </c>
      <c r="T805" s="139">
        <v>28.0</v>
      </c>
      <c r="U805" s="139">
        <v>32.5</v>
      </c>
      <c r="V805" s="139">
        <v>12.1</v>
      </c>
      <c r="W805" s="139">
        <v>10.6</v>
      </c>
      <c r="X805" s="139"/>
      <c r="Y805" s="130">
        <f t="shared" si="2"/>
        <v>162.45</v>
      </c>
      <c r="Z805" s="130">
        <f t="shared" si="3"/>
        <v>212.45</v>
      </c>
      <c r="AA805" s="135"/>
      <c r="AB805" s="139"/>
      <c r="AC805" s="139"/>
      <c r="AD805" s="139"/>
      <c r="AE805" s="139">
        <v>0.0</v>
      </c>
      <c r="AF805" s="139"/>
      <c r="AG805" s="141">
        <v>0.0</v>
      </c>
      <c r="AH805" s="130" t="str">
        <f t="shared" si="4"/>
        <v/>
      </c>
      <c r="AI805" s="135"/>
      <c r="AJ805" s="139">
        <v>4.75</v>
      </c>
      <c r="AK805" s="139">
        <v>95.0</v>
      </c>
      <c r="AL805" s="139"/>
      <c r="AM805" s="139">
        <v>71.1</v>
      </c>
      <c r="AN805" s="139">
        <v>3.0</v>
      </c>
      <c r="AO805" s="139"/>
      <c r="AP805" s="139"/>
      <c r="AQ805" s="139"/>
      <c r="AR805" s="139"/>
      <c r="AS805" s="130">
        <f t="shared" si="5"/>
        <v>173.85</v>
      </c>
      <c r="AT805" s="130">
        <f t="shared" si="6"/>
        <v>173.85</v>
      </c>
    </row>
    <row r="806" ht="15.75" customHeight="1">
      <c r="A806" s="136" t="s">
        <v>188</v>
      </c>
      <c r="B806" s="137" t="s">
        <v>57</v>
      </c>
      <c r="C806" s="138">
        <v>6688696.0</v>
      </c>
      <c r="D806" s="137" t="s">
        <v>187</v>
      </c>
      <c r="E806" s="137" t="s">
        <v>58</v>
      </c>
      <c r="F806" s="137"/>
      <c r="G806" s="139">
        <v>135.0</v>
      </c>
      <c r="H806" s="139"/>
      <c r="I806" s="139"/>
      <c r="J806" s="139">
        <v>161385.0</v>
      </c>
      <c r="K806" s="139">
        <v>9683.1</v>
      </c>
      <c r="L806" s="140">
        <v>0.07</v>
      </c>
      <c r="M806" s="139">
        <v>50.0</v>
      </c>
      <c r="N806" s="130">
        <f t="shared" si="1"/>
        <v>9733.1</v>
      </c>
      <c r="O806" s="135"/>
      <c r="P806" s="139">
        <v>225.0</v>
      </c>
      <c r="Q806" s="139"/>
      <c r="R806" s="139">
        <v>85.25</v>
      </c>
      <c r="S806" s="139">
        <v>2.0</v>
      </c>
      <c r="T806" s="139">
        <v>28.0</v>
      </c>
      <c r="U806" s="139">
        <v>32.5</v>
      </c>
      <c r="V806" s="139">
        <v>3.0</v>
      </c>
      <c r="W806" s="139">
        <v>10.6</v>
      </c>
      <c r="X806" s="139"/>
      <c r="Y806" s="130">
        <f t="shared" si="2"/>
        <v>386.35</v>
      </c>
      <c r="Z806" s="130">
        <f t="shared" si="3"/>
        <v>10254.45</v>
      </c>
      <c r="AA806" s="135"/>
      <c r="AB806" s="139"/>
      <c r="AC806" s="139">
        <v>153000.0</v>
      </c>
      <c r="AD806" s="139"/>
      <c r="AE806" s="139">
        <v>0.0</v>
      </c>
      <c r="AF806" s="139">
        <v>9230.0</v>
      </c>
      <c r="AG806" s="141">
        <v>0.0</v>
      </c>
      <c r="AH806" s="130">
        <f t="shared" si="4"/>
        <v>9230</v>
      </c>
      <c r="AI806" s="135"/>
      <c r="AJ806" s="139">
        <v>4.75</v>
      </c>
      <c r="AK806" s="139">
        <v>103.0</v>
      </c>
      <c r="AL806" s="139">
        <v>225.0</v>
      </c>
      <c r="AM806" s="139">
        <v>71.1</v>
      </c>
      <c r="AN806" s="139">
        <v>3.0</v>
      </c>
      <c r="AO806" s="139"/>
      <c r="AP806" s="139"/>
      <c r="AQ806" s="139"/>
      <c r="AR806" s="139"/>
      <c r="AS806" s="130">
        <f t="shared" si="5"/>
        <v>406.85</v>
      </c>
      <c r="AT806" s="130">
        <f t="shared" si="6"/>
        <v>9636.85</v>
      </c>
    </row>
    <row r="807" ht="15.75" customHeight="1">
      <c r="A807" s="136" t="s">
        <v>188</v>
      </c>
      <c r="B807" s="137" t="s">
        <v>57</v>
      </c>
      <c r="C807" s="138">
        <v>6797856.0</v>
      </c>
      <c r="D807" s="137" t="s">
        <v>190</v>
      </c>
      <c r="E807" s="137" t="s">
        <v>58</v>
      </c>
      <c r="F807" s="137"/>
      <c r="G807" s="139">
        <v>135.0</v>
      </c>
      <c r="H807" s="139"/>
      <c r="I807" s="139"/>
      <c r="J807" s="139">
        <v>81785.0</v>
      </c>
      <c r="K807" s="139">
        <v>4907.1</v>
      </c>
      <c r="L807" s="140">
        <v>0.075</v>
      </c>
      <c r="M807" s="139">
        <v>75.0</v>
      </c>
      <c r="N807" s="130">
        <f t="shared" si="1"/>
        <v>4982.1</v>
      </c>
      <c r="O807" s="135"/>
      <c r="P807" s="139"/>
      <c r="Q807" s="139"/>
      <c r="R807" s="139">
        <v>77.25</v>
      </c>
      <c r="S807" s="139">
        <v>2.0</v>
      </c>
      <c r="T807" s="139">
        <v>28.0</v>
      </c>
      <c r="U807" s="139">
        <v>118.0</v>
      </c>
      <c r="V807" s="139">
        <v>3.0</v>
      </c>
      <c r="W807" s="139">
        <v>10.6</v>
      </c>
      <c r="X807" s="139"/>
      <c r="Y807" s="130">
        <f t="shared" si="2"/>
        <v>238.85</v>
      </c>
      <c r="Z807" s="130">
        <f t="shared" si="3"/>
        <v>5355.95</v>
      </c>
      <c r="AA807" s="135"/>
      <c r="AB807" s="139"/>
      <c r="AC807" s="139">
        <v>81785.0</v>
      </c>
      <c r="AD807" s="139"/>
      <c r="AE807" s="139">
        <v>0.0</v>
      </c>
      <c r="AF807" s="139">
        <v>4982.1</v>
      </c>
      <c r="AG807" s="141">
        <v>0.0</v>
      </c>
      <c r="AH807" s="130">
        <f t="shared" si="4"/>
        <v>4982.1</v>
      </c>
      <c r="AI807" s="135"/>
      <c r="AJ807" s="139">
        <v>4.75</v>
      </c>
      <c r="AK807" s="139">
        <v>95.0</v>
      </c>
      <c r="AL807" s="139"/>
      <c r="AM807" s="139">
        <v>7.6</v>
      </c>
      <c r="AN807" s="139">
        <v>3.0</v>
      </c>
      <c r="AO807" s="139"/>
      <c r="AP807" s="139"/>
      <c r="AQ807" s="139"/>
      <c r="AR807" s="139"/>
      <c r="AS807" s="130">
        <f t="shared" si="5"/>
        <v>110.35</v>
      </c>
      <c r="AT807" s="130">
        <f t="shared" si="6"/>
        <v>5092.45</v>
      </c>
    </row>
    <row r="808" ht="15.75" customHeight="1">
      <c r="A808" s="136" t="s">
        <v>188</v>
      </c>
      <c r="B808" s="137" t="s">
        <v>57</v>
      </c>
      <c r="C808" s="138">
        <v>6846219.0</v>
      </c>
      <c r="D808" s="137" t="s">
        <v>191</v>
      </c>
      <c r="E808" s="137" t="s">
        <v>58</v>
      </c>
      <c r="F808" s="137"/>
      <c r="G808" s="139">
        <v>125.0</v>
      </c>
      <c r="H808" s="139"/>
      <c r="I808" s="139"/>
      <c r="J808" s="139">
        <v>87914.0</v>
      </c>
      <c r="K808" s="139">
        <v>5274.84</v>
      </c>
      <c r="L808" s="140">
        <v>0.07</v>
      </c>
      <c r="M808" s="139">
        <v>50.0</v>
      </c>
      <c r="N808" s="130">
        <f t="shared" si="1"/>
        <v>5324.84</v>
      </c>
      <c r="O808" s="135"/>
      <c r="P808" s="139">
        <v>225.0</v>
      </c>
      <c r="Q808" s="139"/>
      <c r="R808" s="139">
        <v>85.25</v>
      </c>
      <c r="S808" s="139">
        <v>2.0</v>
      </c>
      <c r="T808" s="139">
        <v>28.0</v>
      </c>
      <c r="U808" s="139">
        <v>32.5</v>
      </c>
      <c r="V808" s="139">
        <v>12.1</v>
      </c>
      <c r="W808" s="139">
        <v>10.6</v>
      </c>
      <c r="X808" s="139"/>
      <c r="Y808" s="130">
        <f t="shared" si="2"/>
        <v>395.45</v>
      </c>
      <c r="Z808" s="130">
        <f t="shared" si="3"/>
        <v>5845.29</v>
      </c>
      <c r="AA808" s="135"/>
      <c r="AB808" s="139"/>
      <c r="AC808" s="139">
        <v>87789.0</v>
      </c>
      <c r="AD808" s="139"/>
      <c r="AE808" s="139">
        <v>0.0</v>
      </c>
      <c r="AF808" s="139">
        <v>5317.34</v>
      </c>
      <c r="AG808" s="141">
        <v>0.0</v>
      </c>
      <c r="AH808" s="130">
        <f t="shared" si="4"/>
        <v>5317.34</v>
      </c>
      <c r="AI808" s="135"/>
      <c r="AJ808" s="139">
        <v>4.75</v>
      </c>
      <c r="AK808" s="139">
        <v>103.0</v>
      </c>
      <c r="AL808" s="139">
        <v>225.0</v>
      </c>
      <c r="AM808" s="139">
        <v>71.1</v>
      </c>
      <c r="AN808" s="139">
        <v>3.0</v>
      </c>
      <c r="AO808" s="139"/>
      <c r="AP808" s="139"/>
      <c r="AQ808" s="139"/>
      <c r="AR808" s="139"/>
      <c r="AS808" s="130">
        <f t="shared" si="5"/>
        <v>406.85</v>
      </c>
      <c r="AT808" s="130">
        <f t="shared" si="6"/>
        <v>5724.19</v>
      </c>
    </row>
    <row r="809" ht="15.75" customHeight="1">
      <c r="A809" s="136" t="s">
        <v>188</v>
      </c>
      <c r="B809" s="137" t="s">
        <v>57</v>
      </c>
      <c r="C809" s="138">
        <v>6883129.0</v>
      </c>
      <c r="D809" s="137" t="s">
        <v>177</v>
      </c>
      <c r="E809" s="137" t="s">
        <v>58</v>
      </c>
      <c r="F809" s="137"/>
      <c r="G809" s="139">
        <v>135.0</v>
      </c>
      <c r="H809" s="139"/>
      <c r="I809" s="139"/>
      <c r="J809" s="139">
        <v>22024.6</v>
      </c>
      <c r="K809" s="139">
        <v>1321.48</v>
      </c>
      <c r="L809" s="140">
        <v>0.075</v>
      </c>
      <c r="M809" s="139">
        <v>75.0</v>
      </c>
      <c r="N809" s="130">
        <f t="shared" si="1"/>
        <v>1396.48</v>
      </c>
      <c r="O809" s="135"/>
      <c r="P809" s="139">
        <v>225.0</v>
      </c>
      <c r="Q809" s="139"/>
      <c r="R809" s="139">
        <v>85.25</v>
      </c>
      <c r="S809" s="139">
        <v>2.0</v>
      </c>
      <c r="T809" s="139">
        <v>28.0</v>
      </c>
      <c r="U809" s="139">
        <v>10.0</v>
      </c>
      <c r="V809" s="139">
        <v>3.0</v>
      </c>
      <c r="W809" s="139">
        <v>10.6</v>
      </c>
      <c r="X809" s="139"/>
      <c r="Y809" s="130">
        <f t="shared" si="2"/>
        <v>363.85</v>
      </c>
      <c r="Z809" s="130">
        <f t="shared" si="3"/>
        <v>1895.33</v>
      </c>
      <c r="AA809" s="135"/>
      <c r="AB809" s="139"/>
      <c r="AC809" s="139">
        <v>18495.0</v>
      </c>
      <c r="AD809" s="139"/>
      <c r="AE809" s="139">
        <v>0.0</v>
      </c>
      <c r="AF809" s="139">
        <v>75.0</v>
      </c>
      <c r="AG809" s="141">
        <v>0.0</v>
      </c>
      <c r="AH809" s="130">
        <f t="shared" si="4"/>
        <v>75</v>
      </c>
      <c r="AI809" s="135"/>
      <c r="AJ809" s="139">
        <v>4.75</v>
      </c>
      <c r="AK809" s="139">
        <v>103.0</v>
      </c>
      <c r="AL809" s="139"/>
      <c r="AM809" s="139">
        <v>52.1</v>
      </c>
      <c r="AN809" s="139">
        <v>3.0</v>
      </c>
      <c r="AO809" s="139"/>
      <c r="AP809" s="139"/>
      <c r="AQ809" s="139"/>
      <c r="AR809" s="139"/>
      <c r="AS809" s="130">
        <f t="shared" si="5"/>
        <v>162.85</v>
      </c>
      <c r="AT809" s="130">
        <f t="shared" si="6"/>
        <v>237.85</v>
      </c>
    </row>
    <row r="810" ht="15.75" customHeight="1">
      <c r="A810" s="136" t="s">
        <v>188</v>
      </c>
      <c r="B810" s="137" t="s">
        <v>57</v>
      </c>
      <c r="C810" s="138">
        <v>6886101.0</v>
      </c>
      <c r="D810" s="137" t="s">
        <v>189</v>
      </c>
      <c r="E810" s="137" t="s">
        <v>58</v>
      </c>
      <c r="F810" s="137"/>
      <c r="G810" s="139">
        <v>56.0</v>
      </c>
      <c r="H810" s="139"/>
      <c r="I810" s="139"/>
      <c r="J810" s="139">
        <v>42388.6</v>
      </c>
      <c r="K810" s="139">
        <v>2543.32</v>
      </c>
      <c r="L810" s="140">
        <v>0.065</v>
      </c>
      <c r="M810" s="139">
        <v>25.0</v>
      </c>
      <c r="N810" s="130">
        <f t="shared" si="1"/>
        <v>2568.32</v>
      </c>
      <c r="O810" s="135"/>
      <c r="P810" s="139"/>
      <c r="Q810" s="139"/>
      <c r="R810" s="139">
        <v>85.25</v>
      </c>
      <c r="S810" s="139"/>
      <c r="T810" s="139"/>
      <c r="U810" s="139"/>
      <c r="V810" s="139">
        <v>12.1</v>
      </c>
      <c r="W810" s="139">
        <v>10.6</v>
      </c>
      <c r="X810" s="139">
        <v>7.35</v>
      </c>
      <c r="Y810" s="130">
        <f t="shared" si="2"/>
        <v>115.3</v>
      </c>
      <c r="Z810" s="130">
        <f t="shared" si="3"/>
        <v>2739.62</v>
      </c>
      <c r="AA810" s="135"/>
      <c r="AB810" s="139"/>
      <c r="AC810" s="139">
        <v>41994.6</v>
      </c>
      <c r="AD810" s="139"/>
      <c r="AE810" s="139">
        <v>0.0</v>
      </c>
      <c r="AF810" s="139">
        <v>2544.68</v>
      </c>
      <c r="AG810" s="141">
        <v>0.0</v>
      </c>
      <c r="AH810" s="130">
        <f t="shared" si="4"/>
        <v>2544.68</v>
      </c>
      <c r="AI810" s="135"/>
      <c r="AJ810" s="139">
        <v>4.75</v>
      </c>
      <c r="AK810" s="139">
        <v>101.0</v>
      </c>
      <c r="AL810" s="139">
        <v>225.0</v>
      </c>
      <c r="AM810" s="139">
        <v>1.6</v>
      </c>
      <c r="AN810" s="139">
        <v>3.0</v>
      </c>
      <c r="AO810" s="139"/>
      <c r="AP810" s="139"/>
      <c r="AQ810" s="139"/>
      <c r="AR810" s="139"/>
      <c r="AS810" s="130">
        <f t="shared" si="5"/>
        <v>335.35</v>
      </c>
      <c r="AT810" s="130">
        <f t="shared" si="6"/>
        <v>2880.03</v>
      </c>
    </row>
    <row r="811" ht="15.75" customHeight="1">
      <c r="A811" s="136" t="s">
        <v>188</v>
      </c>
      <c r="B811" s="137" t="s">
        <v>57</v>
      </c>
      <c r="C811" s="138">
        <v>6952338.0</v>
      </c>
      <c r="D811" s="137" t="s">
        <v>192</v>
      </c>
      <c r="E811" s="137" t="s">
        <v>58</v>
      </c>
      <c r="F811" s="137"/>
      <c r="G811" s="139">
        <v>145.0</v>
      </c>
      <c r="H811" s="139"/>
      <c r="I811" s="139">
        <v>3500.0</v>
      </c>
      <c r="J811" s="139">
        <v>26622.0</v>
      </c>
      <c r="K811" s="139">
        <v>1597.32</v>
      </c>
      <c r="L811" s="140">
        <v>0.07</v>
      </c>
      <c r="M811" s="139">
        <v>50.0</v>
      </c>
      <c r="N811" s="130">
        <f t="shared" si="1"/>
        <v>1647.32</v>
      </c>
      <c r="O811" s="135"/>
      <c r="P811" s="139">
        <v>225.0</v>
      </c>
      <c r="Q811" s="139"/>
      <c r="R811" s="139">
        <v>85.25</v>
      </c>
      <c r="S811" s="139"/>
      <c r="T811" s="139">
        <v>28.0</v>
      </c>
      <c r="U811" s="139">
        <v>32.5</v>
      </c>
      <c r="V811" s="139">
        <v>3.0</v>
      </c>
      <c r="W811" s="139">
        <v>10.6</v>
      </c>
      <c r="X811" s="139"/>
      <c r="Y811" s="130">
        <f t="shared" si="2"/>
        <v>384.35</v>
      </c>
      <c r="Z811" s="130">
        <f t="shared" si="3"/>
        <v>2176.67</v>
      </c>
      <c r="AA811" s="135"/>
      <c r="AB811" s="139"/>
      <c r="AC811" s="139">
        <v>23498.0</v>
      </c>
      <c r="AD811" s="139"/>
      <c r="AE811" s="139">
        <v>0.0</v>
      </c>
      <c r="AF811" s="139">
        <v>1459.88</v>
      </c>
      <c r="AG811" s="141">
        <v>0.0</v>
      </c>
      <c r="AH811" s="130">
        <f t="shared" si="4"/>
        <v>1459.88</v>
      </c>
      <c r="AI811" s="135"/>
      <c r="AJ811" s="139">
        <v>4.75</v>
      </c>
      <c r="AK811" s="139">
        <v>103.0</v>
      </c>
      <c r="AL811" s="139">
        <v>225.0</v>
      </c>
      <c r="AM811" s="139">
        <v>88.4</v>
      </c>
      <c r="AN811" s="139">
        <v>3.0</v>
      </c>
      <c r="AO811" s="139"/>
      <c r="AP811" s="139"/>
      <c r="AQ811" s="139"/>
      <c r="AR811" s="139"/>
      <c r="AS811" s="130">
        <f t="shared" si="5"/>
        <v>424.15</v>
      </c>
      <c r="AT811" s="130">
        <f t="shared" si="6"/>
        <v>1884.03</v>
      </c>
    </row>
    <row r="812" ht="15.75" customHeight="1">
      <c r="A812" s="136" t="s">
        <v>188</v>
      </c>
      <c r="B812" s="137" t="s">
        <v>57</v>
      </c>
      <c r="C812" s="138">
        <v>6962955.0</v>
      </c>
      <c r="D812" s="137" t="s">
        <v>190</v>
      </c>
      <c r="E812" s="137" t="s">
        <v>58</v>
      </c>
      <c r="F812" s="137"/>
      <c r="G812" s="139">
        <v>85.0</v>
      </c>
      <c r="H812" s="139"/>
      <c r="I812" s="139"/>
      <c r="J812" s="139">
        <v>267200.6</v>
      </c>
      <c r="K812" s="139">
        <v>16032.04</v>
      </c>
      <c r="L812" s="140">
        <v>0.065</v>
      </c>
      <c r="M812" s="139">
        <v>25.0</v>
      </c>
      <c r="N812" s="130">
        <f t="shared" si="1"/>
        <v>16057.04</v>
      </c>
      <c r="O812" s="135"/>
      <c r="P812" s="139">
        <v>225.0</v>
      </c>
      <c r="Q812" s="139"/>
      <c r="R812" s="139">
        <v>85.25</v>
      </c>
      <c r="S812" s="139">
        <v>2.0</v>
      </c>
      <c r="T812" s="139">
        <v>28.0</v>
      </c>
      <c r="U812" s="139">
        <v>32.5</v>
      </c>
      <c r="V812" s="139">
        <v>12.1</v>
      </c>
      <c r="W812" s="139">
        <v>10.6</v>
      </c>
      <c r="X812" s="139"/>
      <c r="Y812" s="130">
        <f t="shared" si="2"/>
        <v>395.45</v>
      </c>
      <c r="Z812" s="130">
        <f t="shared" si="3"/>
        <v>16537.49</v>
      </c>
      <c r="AA812" s="135"/>
      <c r="AB812" s="139"/>
      <c r="AC812" s="139">
        <v>265900.0</v>
      </c>
      <c r="AD812" s="139"/>
      <c r="AE812" s="139">
        <v>0.0</v>
      </c>
      <c r="AF812" s="139"/>
      <c r="AG812" s="141">
        <v>0.0</v>
      </c>
      <c r="AH812" s="130" t="str">
        <f t="shared" si="4"/>
        <v/>
      </c>
      <c r="AI812" s="135"/>
      <c r="AJ812" s="139">
        <v>4.75</v>
      </c>
      <c r="AK812" s="139">
        <v>93.0</v>
      </c>
      <c r="AL812" s="139">
        <v>225.0</v>
      </c>
      <c r="AM812" s="139">
        <v>71.1</v>
      </c>
      <c r="AN812" s="139">
        <v>3.0</v>
      </c>
      <c r="AO812" s="139"/>
      <c r="AP812" s="139"/>
      <c r="AQ812" s="139"/>
      <c r="AR812" s="139"/>
      <c r="AS812" s="130">
        <f t="shared" si="5"/>
        <v>396.85</v>
      </c>
      <c r="AT812" s="130">
        <f t="shared" si="6"/>
        <v>396.85</v>
      </c>
    </row>
    <row r="813" ht="15.75" customHeight="1">
      <c r="A813" s="136" t="s">
        <v>188</v>
      </c>
      <c r="B813" s="137" t="s">
        <v>57</v>
      </c>
      <c r="C813" s="138">
        <v>6976369.0</v>
      </c>
      <c r="D813" s="137" t="s">
        <v>191</v>
      </c>
      <c r="E813" s="137" t="s">
        <v>58</v>
      </c>
      <c r="F813" s="137"/>
      <c r="G813" s="139">
        <v>85.0</v>
      </c>
      <c r="H813" s="139"/>
      <c r="I813" s="139">
        <v>28428.0</v>
      </c>
      <c r="J813" s="139">
        <v>43747.7</v>
      </c>
      <c r="K813" s="139">
        <v>2624.86</v>
      </c>
      <c r="L813" s="140">
        <v>0.065</v>
      </c>
      <c r="M813" s="139">
        <v>25.0</v>
      </c>
      <c r="N813" s="130">
        <f t="shared" si="1"/>
        <v>2649.86</v>
      </c>
      <c r="O813" s="135"/>
      <c r="P813" s="139">
        <v>225.0</v>
      </c>
      <c r="Q813" s="139"/>
      <c r="R813" s="139">
        <v>77.25</v>
      </c>
      <c r="S813" s="139">
        <v>2.0</v>
      </c>
      <c r="T813" s="139">
        <v>28.0</v>
      </c>
      <c r="U813" s="139">
        <v>32.5</v>
      </c>
      <c r="V813" s="139">
        <v>12.1</v>
      </c>
      <c r="W813" s="139">
        <v>10.6</v>
      </c>
      <c r="X813" s="139"/>
      <c r="Y813" s="130">
        <f t="shared" si="2"/>
        <v>387.45</v>
      </c>
      <c r="Z813" s="130">
        <f t="shared" si="3"/>
        <v>3122.31</v>
      </c>
      <c r="AA813" s="135"/>
      <c r="AB813" s="139"/>
      <c r="AC813" s="139">
        <v>43444.0</v>
      </c>
      <c r="AD813" s="139"/>
      <c r="AE813" s="139">
        <v>0.0</v>
      </c>
      <c r="AF813" s="139"/>
      <c r="AG813" s="141">
        <v>0.0</v>
      </c>
      <c r="AH813" s="130" t="str">
        <f t="shared" si="4"/>
        <v/>
      </c>
      <c r="AI813" s="135"/>
      <c r="AJ813" s="139">
        <v>4.75</v>
      </c>
      <c r="AK813" s="139">
        <v>95.0</v>
      </c>
      <c r="AL813" s="139">
        <v>225.0</v>
      </c>
      <c r="AM813" s="139">
        <v>71.1</v>
      </c>
      <c r="AN813" s="139">
        <v>3.0</v>
      </c>
      <c r="AO813" s="139"/>
      <c r="AP813" s="139"/>
      <c r="AQ813" s="139"/>
      <c r="AR813" s="139"/>
      <c r="AS813" s="130">
        <f t="shared" si="5"/>
        <v>398.85</v>
      </c>
      <c r="AT813" s="130">
        <f t="shared" si="6"/>
        <v>398.85</v>
      </c>
    </row>
    <row r="814" ht="15.75" customHeight="1">
      <c r="A814" s="136" t="s">
        <v>188</v>
      </c>
      <c r="B814" s="137" t="s">
        <v>57</v>
      </c>
      <c r="C814" s="138">
        <v>6997648.0</v>
      </c>
      <c r="D814" s="137" t="s">
        <v>183</v>
      </c>
      <c r="E814" s="137" t="s">
        <v>58</v>
      </c>
      <c r="F814" s="137"/>
      <c r="G814" s="139">
        <v>56.0</v>
      </c>
      <c r="H814" s="139"/>
      <c r="I814" s="139"/>
      <c r="J814" s="139">
        <v>89337.0</v>
      </c>
      <c r="K814" s="139">
        <v>5360.22</v>
      </c>
      <c r="L814" s="140">
        <v>0.07</v>
      </c>
      <c r="M814" s="139">
        <v>50.0</v>
      </c>
      <c r="N814" s="130">
        <f t="shared" si="1"/>
        <v>5410.22</v>
      </c>
      <c r="O814" s="135"/>
      <c r="P814" s="139">
        <v>225.0</v>
      </c>
      <c r="Q814" s="139"/>
      <c r="R814" s="139">
        <v>85.25</v>
      </c>
      <c r="S814" s="139"/>
      <c r="T814" s="139">
        <v>28.0</v>
      </c>
      <c r="U814" s="139">
        <v>32.5</v>
      </c>
      <c r="V814" s="139">
        <v>3.0</v>
      </c>
      <c r="W814" s="139">
        <v>10.6</v>
      </c>
      <c r="X814" s="139"/>
      <c r="Y814" s="130">
        <f t="shared" si="2"/>
        <v>384.35</v>
      </c>
      <c r="Z814" s="130">
        <f t="shared" si="3"/>
        <v>5850.57</v>
      </c>
      <c r="AA814" s="135"/>
      <c r="AB814" s="139"/>
      <c r="AC814" s="139">
        <v>88942.68</v>
      </c>
      <c r="AD814" s="139"/>
      <c r="AE814" s="139">
        <v>0.0</v>
      </c>
      <c r="AF814" s="139">
        <v>5411.56</v>
      </c>
      <c r="AG814" s="141">
        <v>0.0</v>
      </c>
      <c r="AH814" s="130">
        <f t="shared" si="4"/>
        <v>5411.56</v>
      </c>
      <c r="AI814" s="135"/>
      <c r="AJ814" s="139">
        <v>4.75</v>
      </c>
      <c r="AK814" s="139">
        <v>73.0</v>
      </c>
      <c r="AL814" s="139">
        <v>225.0</v>
      </c>
      <c r="AM814" s="139">
        <v>71.1</v>
      </c>
      <c r="AN814" s="139">
        <v>3.0</v>
      </c>
      <c r="AO814" s="139"/>
      <c r="AP814" s="139"/>
      <c r="AQ814" s="139"/>
      <c r="AR814" s="139"/>
      <c r="AS814" s="130">
        <f t="shared" si="5"/>
        <v>376.85</v>
      </c>
      <c r="AT814" s="130">
        <f t="shared" si="6"/>
        <v>5788.41</v>
      </c>
    </row>
    <row r="815" ht="15.75" customHeight="1">
      <c r="A815" s="136" t="s">
        <v>188</v>
      </c>
      <c r="B815" s="137" t="s">
        <v>57</v>
      </c>
      <c r="C815" s="138">
        <v>7014885.0</v>
      </c>
      <c r="D815" s="137" t="s">
        <v>184</v>
      </c>
      <c r="E815" s="137" t="s">
        <v>58</v>
      </c>
      <c r="F815" s="137"/>
      <c r="G815" s="139">
        <v>130.0</v>
      </c>
      <c r="H815" s="139"/>
      <c r="I815" s="139">
        <v>35000.0</v>
      </c>
      <c r="J815" s="139">
        <v>17166.41</v>
      </c>
      <c r="K815" s="139"/>
      <c r="L815" s="140">
        <v>0.0</v>
      </c>
      <c r="M815" s="139"/>
      <c r="N815" s="130">
        <f t="shared" si="1"/>
        <v>0</v>
      </c>
      <c r="O815" s="135"/>
      <c r="P815" s="139"/>
      <c r="Q815" s="139"/>
      <c r="R815" s="139">
        <v>77.25</v>
      </c>
      <c r="S815" s="139">
        <v>2.0</v>
      </c>
      <c r="T815" s="139">
        <v>28.0</v>
      </c>
      <c r="U815" s="139">
        <v>32.5</v>
      </c>
      <c r="V815" s="139">
        <v>12.1</v>
      </c>
      <c r="W815" s="139">
        <v>10.6</v>
      </c>
      <c r="X815" s="139"/>
      <c r="Y815" s="130">
        <f t="shared" si="2"/>
        <v>162.45</v>
      </c>
      <c r="Z815" s="130">
        <f t="shared" si="3"/>
        <v>292.45</v>
      </c>
      <c r="AA815" s="135"/>
      <c r="AB815" s="139"/>
      <c r="AC815" s="139"/>
      <c r="AD815" s="139"/>
      <c r="AE815" s="139">
        <v>0.0</v>
      </c>
      <c r="AF815" s="139"/>
      <c r="AG815" s="141">
        <v>0.0</v>
      </c>
      <c r="AH815" s="130" t="str">
        <f t="shared" si="4"/>
        <v/>
      </c>
      <c r="AI815" s="135"/>
      <c r="AJ815" s="139">
        <v>4.75</v>
      </c>
      <c r="AK815" s="139">
        <v>95.0</v>
      </c>
      <c r="AL815" s="139"/>
      <c r="AM815" s="139">
        <v>103.6</v>
      </c>
      <c r="AN815" s="139">
        <v>3.0</v>
      </c>
      <c r="AO815" s="139"/>
      <c r="AP815" s="139"/>
      <c r="AQ815" s="139"/>
      <c r="AR815" s="139"/>
      <c r="AS815" s="130">
        <f t="shared" si="5"/>
        <v>206.35</v>
      </c>
      <c r="AT815" s="130">
        <f t="shared" si="6"/>
        <v>206.35</v>
      </c>
    </row>
    <row r="816" ht="15.75" customHeight="1">
      <c r="A816" s="136" t="s">
        <v>188</v>
      </c>
      <c r="B816" s="137" t="s">
        <v>57</v>
      </c>
      <c r="C816" s="138">
        <v>7038763.0</v>
      </c>
      <c r="D816" s="137" t="s">
        <v>190</v>
      </c>
      <c r="E816" s="137" t="s">
        <v>58</v>
      </c>
      <c r="F816" s="137"/>
      <c r="G816" s="139">
        <v>135.0</v>
      </c>
      <c r="H816" s="139"/>
      <c r="I816" s="139">
        <v>11369.0</v>
      </c>
      <c r="J816" s="139">
        <v>27631.0</v>
      </c>
      <c r="K816" s="139">
        <v>1657.86</v>
      </c>
      <c r="L816" s="140">
        <v>0.07</v>
      </c>
      <c r="M816" s="139">
        <v>50.0</v>
      </c>
      <c r="N816" s="130">
        <f t="shared" si="1"/>
        <v>1707.86</v>
      </c>
      <c r="O816" s="135"/>
      <c r="P816" s="139">
        <v>225.0</v>
      </c>
      <c r="Q816" s="139"/>
      <c r="R816" s="139">
        <v>85.25</v>
      </c>
      <c r="S816" s="139">
        <v>2.0</v>
      </c>
      <c r="T816" s="139">
        <v>28.0</v>
      </c>
      <c r="U816" s="139">
        <v>32.5</v>
      </c>
      <c r="V816" s="139">
        <v>12.1</v>
      </c>
      <c r="W816" s="139">
        <v>10.6</v>
      </c>
      <c r="X816" s="139"/>
      <c r="Y816" s="130">
        <f t="shared" si="2"/>
        <v>395.45</v>
      </c>
      <c r="Z816" s="130">
        <f t="shared" si="3"/>
        <v>2238.31</v>
      </c>
      <c r="AA816" s="135"/>
      <c r="AB816" s="139"/>
      <c r="AC816" s="139">
        <v>21831.0</v>
      </c>
      <c r="AD816" s="139"/>
      <c r="AE816" s="139">
        <v>0.0</v>
      </c>
      <c r="AF816" s="139">
        <v>1359.86</v>
      </c>
      <c r="AG816" s="141">
        <v>0.0</v>
      </c>
      <c r="AH816" s="130">
        <f t="shared" si="4"/>
        <v>1359.86</v>
      </c>
      <c r="AI816" s="135"/>
      <c r="AJ816" s="139">
        <v>4.75</v>
      </c>
      <c r="AK816" s="139">
        <v>83.0</v>
      </c>
      <c r="AL816" s="139">
        <v>225.0</v>
      </c>
      <c r="AM816" s="139">
        <v>71.1</v>
      </c>
      <c r="AN816" s="139">
        <v>3.0</v>
      </c>
      <c r="AO816" s="139"/>
      <c r="AP816" s="139"/>
      <c r="AQ816" s="139"/>
      <c r="AR816" s="139"/>
      <c r="AS816" s="130">
        <f t="shared" si="5"/>
        <v>386.85</v>
      </c>
      <c r="AT816" s="130">
        <f t="shared" si="6"/>
        <v>1746.71</v>
      </c>
    </row>
    <row r="817" ht="15.75" customHeight="1">
      <c r="A817" s="136" t="s">
        <v>188</v>
      </c>
      <c r="B817" s="137" t="s">
        <v>57</v>
      </c>
      <c r="C817" s="138">
        <v>7047449.0</v>
      </c>
      <c r="D817" s="137" t="s">
        <v>190</v>
      </c>
      <c r="E817" s="137" t="s">
        <v>58</v>
      </c>
      <c r="F817" s="137"/>
      <c r="G817" s="139">
        <v>135.0</v>
      </c>
      <c r="H817" s="139"/>
      <c r="I817" s="139">
        <v>375000.0</v>
      </c>
      <c r="J817" s="139">
        <v>16640.0</v>
      </c>
      <c r="K817" s="139">
        <v>998.4</v>
      </c>
      <c r="L817" s="140">
        <v>0.07</v>
      </c>
      <c r="M817" s="139">
        <v>50.0</v>
      </c>
      <c r="N817" s="130">
        <f t="shared" si="1"/>
        <v>1048.4</v>
      </c>
      <c r="O817" s="135"/>
      <c r="P817" s="139"/>
      <c r="Q817" s="139"/>
      <c r="R817" s="139">
        <v>85.25</v>
      </c>
      <c r="S817" s="139"/>
      <c r="T817" s="139"/>
      <c r="U817" s="139"/>
      <c r="V817" s="139">
        <v>12.1</v>
      </c>
      <c r="W817" s="139">
        <v>10.6</v>
      </c>
      <c r="X817" s="139">
        <v>7.35</v>
      </c>
      <c r="Y817" s="130">
        <f t="shared" si="2"/>
        <v>115.3</v>
      </c>
      <c r="Z817" s="130">
        <f t="shared" si="3"/>
        <v>1298.7</v>
      </c>
      <c r="AA817" s="135"/>
      <c r="AB817" s="139"/>
      <c r="AC817" s="139"/>
      <c r="AD817" s="139"/>
      <c r="AE817" s="139">
        <v>0.0</v>
      </c>
      <c r="AF817" s="139">
        <v>946.46</v>
      </c>
      <c r="AG817" s="141">
        <v>0.0</v>
      </c>
      <c r="AH817" s="130">
        <f t="shared" si="4"/>
        <v>946.46</v>
      </c>
      <c r="AI817" s="135"/>
      <c r="AJ817" s="139">
        <v>4.75</v>
      </c>
      <c r="AK817" s="139">
        <v>101.0</v>
      </c>
      <c r="AL817" s="139"/>
      <c r="AM817" s="139">
        <v>1.6</v>
      </c>
      <c r="AN817" s="139">
        <v>3.0</v>
      </c>
      <c r="AO817" s="139"/>
      <c r="AP817" s="139"/>
      <c r="AQ817" s="139"/>
      <c r="AR817" s="139"/>
      <c r="AS817" s="130">
        <f t="shared" si="5"/>
        <v>110.35</v>
      </c>
      <c r="AT817" s="130">
        <f t="shared" si="6"/>
        <v>1056.81</v>
      </c>
    </row>
    <row r="818" ht="15.75" customHeight="1">
      <c r="A818" s="136" t="s">
        <v>188</v>
      </c>
      <c r="B818" s="137" t="s">
        <v>57</v>
      </c>
      <c r="C818" s="138">
        <v>7077271.0</v>
      </c>
      <c r="D818" s="137" t="s">
        <v>189</v>
      </c>
      <c r="E818" s="137" t="s">
        <v>58</v>
      </c>
      <c r="F818" s="137"/>
      <c r="G818" s="139">
        <v>119.0</v>
      </c>
      <c r="H818" s="139"/>
      <c r="I818" s="139"/>
      <c r="J818" s="139">
        <v>47753.34</v>
      </c>
      <c r="K818" s="139">
        <v>2865.2</v>
      </c>
      <c r="L818" s="140">
        <v>0.07</v>
      </c>
      <c r="M818" s="139">
        <v>50.0</v>
      </c>
      <c r="N818" s="130">
        <f t="shared" si="1"/>
        <v>2915.2</v>
      </c>
      <c r="O818" s="135"/>
      <c r="P818" s="139">
        <v>225.0</v>
      </c>
      <c r="Q818" s="139"/>
      <c r="R818" s="139">
        <v>77.25</v>
      </c>
      <c r="S818" s="139">
        <v>2.0</v>
      </c>
      <c r="T818" s="139">
        <v>28.0</v>
      </c>
      <c r="U818" s="139">
        <v>32.5</v>
      </c>
      <c r="V818" s="139">
        <v>12.1</v>
      </c>
      <c r="W818" s="139">
        <v>10.6</v>
      </c>
      <c r="X818" s="139"/>
      <c r="Y818" s="130">
        <f t="shared" si="2"/>
        <v>387.45</v>
      </c>
      <c r="Z818" s="130">
        <f t="shared" si="3"/>
        <v>3421.65</v>
      </c>
      <c r="AA818" s="135"/>
      <c r="AB818" s="139"/>
      <c r="AC818" s="139">
        <v>47653.34</v>
      </c>
      <c r="AD818" s="139"/>
      <c r="AE818" s="139">
        <v>0.0</v>
      </c>
      <c r="AF818" s="139">
        <v>2909.2</v>
      </c>
      <c r="AG818" s="141">
        <v>0.0</v>
      </c>
      <c r="AH818" s="130">
        <f t="shared" si="4"/>
        <v>2909.2</v>
      </c>
      <c r="AI818" s="135"/>
      <c r="AJ818" s="139">
        <v>4.75</v>
      </c>
      <c r="AK818" s="139">
        <v>75.0</v>
      </c>
      <c r="AL818" s="139"/>
      <c r="AM818" s="139">
        <v>103.6</v>
      </c>
      <c r="AN818" s="139">
        <v>3.0</v>
      </c>
      <c r="AO818" s="139"/>
      <c r="AP818" s="139"/>
      <c r="AQ818" s="139"/>
      <c r="AR818" s="139"/>
      <c r="AS818" s="130">
        <f t="shared" si="5"/>
        <v>186.35</v>
      </c>
      <c r="AT818" s="130">
        <f t="shared" si="6"/>
        <v>3095.55</v>
      </c>
    </row>
    <row r="819" ht="15.75" customHeight="1">
      <c r="A819" s="136" t="s">
        <v>188</v>
      </c>
      <c r="B819" s="137" t="s">
        <v>57</v>
      </c>
      <c r="C819" s="138">
        <v>7087328.0</v>
      </c>
      <c r="D819" s="137" t="s">
        <v>190</v>
      </c>
      <c r="E819" s="137" t="s">
        <v>58</v>
      </c>
      <c r="F819" s="137"/>
      <c r="G819" s="139">
        <v>110.0</v>
      </c>
      <c r="H819" s="139"/>
      <c r="I819" s="139">
        <v>70000.0</v>
      </c>
      <c r="J819" s="139">
        <v>83924.0</v>
      </c>
      <c r="K819" s="139">
        <v>5035.44</v>
      </c>
      <c r="L819" s="140">
        <v>0.07</v>
      </c>
      <c r="M819" s="139">
        <v>50.0</v>
      </c>
      <c r="N819" s="130">
        <f t="shared" si="1"/>
        <v>5085.44</v>
      </c>
      <c r="O819" s="135"/>
      <c r="P819" s="139">
        <v>225.0</v>
      </c>
      <c r="Q819" s="139"/>
      <c r="R819" s="139">
        <v>77.25</v>
      </c>
      <c r="S819" s="139">
        <v>2.0</v>
      </c>
      <c r="T819" s="139">
        <v>28.0</v>
      </c>
      <c r="U819" s="139">
        <v>32.5</v>
      </c>
      <c r="V819" s="139">
        <v>3.0</v>
      </c>
      <c r="W819" s="139">
        <v>10.6</v>
      </c>
      <c r="X819" s="139"/>
      <c r="Y819" s="130">
        <f t="shared" si="2"/>
        <v>378.35</v>
      </c>
      <c r="Z819" s="130">
        <f t="shared" si="3"/>
        <v>5573.79</v>
      </c>
      <c r="AA819" s="135"/>
      <c r="AB819" s="139"/>
      <c r="AC819" s="139">
        <v>83325.0</v>
      </c>
      <c r="AD819" s="139"/>
      <c r="AE819" s="139">
        <v>0.0</v>
      </c>
      <c r="AF819" s="139">
        <v>5049.5</v>
      </c>
      <c r="AG819" s="141">
        <v>0.0</v>
      </c>
      <c r="AH819" s="130">
        <f t="shared" si="4"/>
        <v>5049.5</v>
      </c>
      <c r="AI819" s="135"/>
      <c r="AJ819" s="139">
        <v>4.75</v>
      </c>
      <c r="AK819" s="139">
        <v>73.0</v>
      </c>
      <c r="AL819" s="139">
        <v>225.0</v>
      </c>
      <c r="AM819" s="139">
        <v>103.6</v>
      </c>
      <c r="AN819" s="139">
        <v>3.0</v>
      </c>
      <c r="AO819" s="139"/>
      <c r="AP819" s="139"/>
      <c r="AQ819" s="139"/>
      <c r="AR819" s="139"/>
      <c r="AS819" s="130">
        <f t="shared" si="5"/>
        <v>409.35</v>
      </c>
      <c r="AT819" s="130">
        <f t="shared" si="6"/>
        <v>5458.85</v>
      </c>
    </row>
    <row r="820" ht="15.75" customHeight="1">
      <c r="A820" s="136" t="s">
        <v>188</v>
      </c>
      <c r="B820" s="137" t="s">
        <v>57</v>
      </c>
      <c r="C820" s="138">
        <v>7111603.0</v>
      </c>
      <c r="D820" s="137" t="s">
        <v>189</v>
      </c>
      <c r="E820" s="137" t="s">
        <v>58</v>
      </c>
      <c r="F820" s="137"/>
      <c r="G820" s="139">
        <v>135.0</v>
      </c>
      <c r="H820" s="139"/>
      <c r="I820" s="139">
        <v>44000.0</v>
      </c>
      <c r="J820" s="139">
        <v>9687.0</v>
      </c>
      <c r="K820" s="139">
        <v>581.22</v>
      </c>
      <c r="L820" s="140">
        <v>0.07</v>
      </c>
      <c r="M820" s="139">
        <v>50.0</v>
      </c>
      <c r="N820" s="130">
        <f t="shared" si="1"/>
        <v>631.22</v>
      </c>
      <c r="O820" s="135"/>
      <c r="P820" s="139"/>
      <c r="Q820" s="139"/>
      <c r="R820" s="139">
        <v>77.25</v>
      </c>
      <c r="S820" s="139">
        <v>2.0</v>
      </c>
      <c r="T820" s="139"/>
      <c r="U820" s="139"/>
      <c r="V820" s="139">
        <v>3.0</v>
      </c>
      <c r="W820" s="139">
        <v>10.6</v>
      </c>
      <c r="X820" s="139">
        <v>7.35</v>
      </c>
      <c r="Y820" s="130">
        <f t="shared" si="2"/>
        <v>100.2</v>
      </c>
      <c r="Z820" s="130">
        <f t="shared" si="3"/>
        <v>866.42</v>
      </c>
      <c r="AA820" s="135"/>
      <c r="AB820" s="139"/>
      <c r="AC820" s="139">
        <v>9138.0</v>
      </c>
      <c r="AD820" s="139"/>
      <c r="AE820" s="139">
        <v>0.0</v>
      </c>
      <c r="AF820" s="139">
        <v>598.28</v>
      </c>
      <c r="AG820" s="141">
        <v>0.0</v>
      </c>
      <c r="AH820" s="130">
        <f t="shared" si="4"/>
        <v>598.28</v>
      </c>
      <c r="AI820" s="135"/>
      <c r="AJ820" s="139">
        <v>4.75</v>
      </c>
      <c r="AK820" s="139">
        <v>75.0</v>
      </c>
      <c r="AL820" s="139"/>
      <c r="AM820" s="139">
        <v>1.5</v>
      </c>
      <c r="AN820" s="139">
        <v>3.0</v>
      </c>
      <c r="AO820" s="139"/>
      <c r="AP820" s="139"/>
      <c r="AQ820" s="139"/>
      <c r="AR820" s="139"/>
      <c r="AS820" s="130">
        <f t="shared" si="5"/>
        <v>84.25</v>
      </c>
      <c r="AT820" s="130">
        <f t="shared" si="6"/>
        <v>682.53</v>
      </c>
    </row>
    <row r="821" ht="15.75" customHeight="1">
      <c r="A821" s="136" t="s">
        <v>188</v>
      </c>
      <c r="B821" s="137" t="s">
        <v>57</v>
      </c>
      <c r="C821" s="138">
        <v>7133895.0</v>
      </c>
      <c r="D821" s="137" t="s">
        <v>191</v>
      </c>
      <c r="E821" s="137" t="s">
        <v>58</v>
      </c>
      <c r="F821" s="137"/>
      <c r="G821" s="139"/>
      <c r="H821" s="139"/>
      <c r="I821" s="139">
        <v>16500.0</v>
      </c>
      <c r="J821" s="139">
        <v>39975.0</v>
      </c>
      <c r="K821" s="139">
        <v>2398.5</v>
      </c>
      <c r="L821" s="140">
        <v>0.07</v>
      </c>
      <c r="M821" s="139">
        <v>50.0</v>
      </c>
      <c r="N821" s="130">
        <f t="shared" si="1"/>
        <v>2448.5</v>
      </c>
      <c r="O821" s="135"/>
      <c r="P821" s="139"/>
      <c r="Q821" s="139"/>
      <c r="R821" s="139">
        <v>85.25</v>
      </c>
      <c r="S821" s="139">
        <v>2.0</v>
      </c>
      <c r="T821" s="139"/>
      <c r="U821" s="139"/>
      <c r="V821" s="139">
        <v>3.0</v>
      </c>
      <c r="W821" s="139">
        <v>10.6</v>
      </c>
      <c r="X821" s="139">
        <v>7.35</v>
      </c>
      <c r="Y821" s="130">
        <f t="shared" si="2"/>
        <v>108.2</v>
      </c>
      <c r="Z821" s="130">
        <f t="shared" si="3"/>
        <v>2556.7</v>
      </c>
      <c r="AA821" s="135"/>
      <c r="AB821" s="139"/>
      <c r="AC821" s="139">
        <v>39900.0</v>
      </c>
      <c r="AD821" s="139"/>
      <c r="AE821" s="139">
        <v>0.0</v>
      </c>
      <c r="AF821" s="139">
        <v>2444.0</v>
      </c>
      <c r="AG821" s="141">
        <v>0.0</v>
      </c>
      <c r="AH821" s="130">
        <f t="shared" si="4"/>
        <v>2444</v>
      </c>
      <c r="AI821" s="135"/>
      <c r="AJ821" s="139">
        <v>4.75</v>
      </c>
      <c r="AK821" s="139">
        <v>83.0</v>
      </c>
      <c r="AL821" s="139"/>
      <c r="AM821" s="139">
        <v>1.6</v>
      </c>
      <c r="AN821" s="139">
        <v>3.0</v>
      </c>
      <c r="AO821" s="139"/>
      <c r="AP821" s="139"/>
      <c r="AQ821" s="139"/>
      <c r="AR821" s="139"/>
      <c r="AS821" s="130">
        <f t="shared" si="5"/>
        <v>92.35</v>
      </c>
      <c r="AT821" s="130">
        <f t="shared" si="6"/>
        <v>2536.35</v>
      </c>
    </row>
    <row r="822" ht="15.75" customHeight="1">
      <c r="A822" s="136" t="s">
        <v>188</v>
      </c>
      <c r="B822" s="137" t="s">
        <v>57</v>
      </c>
      <c r="C822" s="138">
        <v>7137031.0</v>
      </c>
      <c r="D822" s="137" t="s">
        <v>191</v>
      </c>
      <c r="E822" s="137" t="s">
        <v>58</v>
      </c>
      <c r="F822" s="137"/>
      <c r="G822" s="139">
        <v>135.0</v>
      </c>
      <c r="H822" s="139"/>
      <c r="I822" s="139"/>
      <c r="J822" s="139">
        <v>93600.0</v>
      </c>
      <c r="K822" s="139">
        <v>5616.0</v>
      </c>
      <c r="L822" s="140">
        <v>0.065</v>
      </c>
      <c r="M822" s="139">
        <v>25.0</v>
      </c>
      <c r="N822" s="130">
        <f t="shared" si="1"/>
        <v>5641</v>
      </c>
      <c r="O822" s="135"/>
      <c r="P822" s="139"/>
      <c r="Q822" s="139"/>
      <c r="R822" s="139">
        <v>85.25</v>
      </c>
      <c r="S822" s="139">
        <v>2.0</v>
      </c>
      <c r="T822" s="139">
        <v>28.0</v>
      </c>
      <c r="U822" s="139">
        <v>87.75</v>
      </c>
      <c r="V822" s="139">
        <v>12.1</v>
      </c>
      <c r="W822" s="139">
        <v>10.6</v>
      </c>
      <c r="X822" s="139"/>
      <c r="Y822" s="130">
        <f t="shared" si="2"/>
        <v>225.7</v>
      </c>
      <c r="Z822" s="130">
        <f t="shared" si="3"/>
        <v>6001.7</v>
      </c>
      <c r="AA822" s="135"/>
      <c r="AB822" s="139"/>
      <c r="AC822" s="139">
        <v>93475.0</v>
      </c>
      <c r="AD822" s="139"/>
      <c r="AE822" s="139">
        <v>0.0</v>
      </c>
      <c r="AF822" s="139">
        <v>5633.5</v>
      </c>
      <c r="AG822" s="141">
        <v>0.0</v>
      </c>
      <c r="AH822" s="130">
        <f t="shared" si="4"/>
        <v>5633.5</v>
      </c>
      <c r="AI822" s="135"/>
      <c r="AJ822" s="139">
        <v>4.75</v>
      </c>
      <c r="AK822" s="139">
        <v>83.0</v>
      </c>
      <c r="AL822" s="139"/>
      <c r="AM822" s="139">
        <v>117.53</v>
      </c>
      <c r="AN822" s="139">
        <v>3.0</v>
      </c>
      <c r="AO822" s="139"/>
      <c r="AP822" s="139"/>
      <c r="AQ822" s="139"/>
      <c r="AR822" s="139"/>
      <c r="AS822" s="130">
        <f t="shared" si="5"/>
        <v>208.28</v>
      </c>
      <c r="AT822" s="130">
        <f t="shared" si="6"/>
        <v>5841.78</v>
      </c>
    </row>
    <row r="823" ht="15.75" customHeight="1">
      <c r="A823" s="136" t="s">
        <v>188</v>
      </c>
      <c r="B823" s="137" t="s">
        <v>57</v>
      </c>
      <c r="C823" s="138">
        <v>7142430.0</v>
      </c>
      <c r="D823" s="137" t="s">
        <v>191</v>
      </c>
      <c r="E823" s="137" t="s">
        <v>58</v>
      </c>
      <c r="F823" s="137"/>
      <c r="G823" s="139"/>
      <c r="H823" s="139"/>
      <c r="I823" s="139"/>
      <c r="J823" s="139">
        <v>75675.0</v>
      </c>
      <c r="K823" s="139">
        <v>4540.5</v>
      </c>
      <c r="L823" s="140">
        <v>0.07</v>
      </c>
      <c r="M823" s="139">
        <v>50.0</v>
      </c>
      <c r="N823" s="130">
        <f t="shared" si="1"/>
        <v>4590.5</v>
      </c>
      <c r="O823" s="135"/>
      <c r="P823" s="139">
        <v>225.0</v>
      </c>
      <c r="Q823" s="139"/>
      <c r="R823" s="139">
        <v>85.25</v>
      </c>
      <c r="S823" s="139">
        <v>2.0</v>
      </c>
      <c r="T823" s="139">
        <v>28.0</v>
      </c>
      <c r="U823" s="139">
        <v>32.5</v>
      </c>
      <c r="V823" s="139">
        <v>3.0</v>
      </c>
      <c r="W823" s="139">
        <v>10.6</v>
      </c>
      <c r="X823" s="139"/>
      <c r="Y823" s="130">
        <f t="shared" si="2"/>
        <v>386.35</v>
      </c>
      <c r="Z823" s="130">
        <f t="shared" si="3"/>
        <v>4976.85</v>
      </c>
      <c r="AA823" s="135"/>
      <c r="AB823" s="139"/>
      <c r="AC823" s="139">
        <v>75500.0</v>
      </c>
      <c r="AD823" s="139"/>
      <c r="AE823" s="139">
        <v>0.0</v>
      </c>
      <c r="AF823" s="139">
        <v>4580.0</v>
      </c>
      <c r="AG823" s="141">
        <v>0.0</v>
      </c>
      <c r="AH823" s="130">
        <f t="shared" si="4"/>
        <v>4580</v>
      </c>
      <c r="AI823" s="135"/>
      <c r="AJ823" s="139">
        <v>4.75</v>
      </c>
      <c r="AK823" s="139">
        <v>103.0</v>
      </c>
      <c r="AL823" s="139">
        <v>225.0</v>
      </c>
      <c r="AM823" s="139">
        <v>71.1</v>
      </c>
      <c r="AN823" s="139">
        <v>3.0</v>
      </c>
      <c r="AO823" s="139"/>
      <c r="AP823" s="139"/>
      <c r="AQ823" s="139"/>
      <c r="AR823" s="139"/>
      <c r="AS823" s="130">
        <f t="shared" si="5"/>
        <v>406.85</v>
      </c>
      <c r="AT823" s="130">
        <f t="shared" si="6"/>
        <v>4986.85</v>
      </c>
    </row>
    <row r="824" ht="15.75" customHeight="1">
      <c r="A824" s="136" t="s">
        <v>188</v>
      </c>
      <c r="B824" s="137" t="s">
        <v>57</v>
      </c>
      <c r="C824" s="138">
        <v>7195304.0</v>
      </c>
      <c r="D824" s="137" t="s">
        <v>191</v>
      </c>
      <c r="E824" s="137" t="s">
        <v>58</v>
      </c>
      <c r="F824" s="137"/>
      <c r="G824" s="139">
        <v>56.0</v>
      </c>
      <c r="H824" s="139"/>
      <c r="I824" s="139"/>
      <c r="J824" s="139">
        <v>55500.0</v>
      </c>
      <c r="K824" s="139">
        <v>3330.0</v>
      </c>
      <c r="L824" s="140">
        <v>0.07</v>
      </c>
      <c r="M824" s="139">
        <v>50.0</v>
      </c>
      <c r="N824" s="130">
        <f t="shared" si="1"/>
        <v>3380</v>
      </c>
      <c r="O824" s="135"/>
      <c r="P824" s="139"/>
      <c r="Q824" s="139"/>
      <c r="R824" s="139">
        <v>77.25</v>
      </c>
      <c r="S824" s="139"/>
      <c r="T824" s="139">
        <v>28.0</v>
      </c>
      <c r="U824" s="139">
        <v>32.5</v>
      </c>
      <c r="V824" s="139">
        <v>12.1</v>
      </c>
      <c r="W824" s="139">
        <v>10.6</v>
      </c>
      <c r="X824" s="139"/>
      <c r="Y824" s="130">
        <f t="shared" si="2"/>
        <v>160.45</v>
      </c>
      <c r="Z824" s="130">
        <f t="shared" si="3"/>
        <v>3596.45</v>
      </c>
      <c r="AA824" s="135"/>
      <c r="AB824" s="139"/>
      <c r="AC824" s="139"/>
      <c r="AD824" s="139"/>
      <c r="AE824" s="139">
        <v>0.0</v>
      </c>
      <c r="AF824" s="139"/>
      <c r="AG824" s="141">
        <v>0.0</v>
      </c>
      <c r="AH824" s="130" t="str">
        <f t="shared" si="4"/>
        <v/>
      </c>
      <c r="AI824" s="135"/>
      <c r="AJ824" s="139">
        <v>4.75</v>
      </c>
      <c r="AK824" s="139">
        <v>72.0</v>
      </c>
      <c r="AL824" s="139"/>
      <c r="AM824" s="139">
        <v>156.1</v>
      </c>
      <c r="AN824" s="139">
        <v>3.0</v>
      </c>
      <c r="AO824" s="139"/>
      <c r="AP824" s="139"/>
      <c r="AQ824" s="139"/>
      <c r="AR824" s="139"/>
      <c r="AS824" s="130">
        <f t="shared" si="5"/>
        <v>235.85</v>
      </c>
      <c r="AT824" s="130">
        <f t="shared" si="6"/>
        <v>235.85</v>
      </c>
    </row>
    <row r="825" ht="15.75" customHeight="1">
      <c r="A825" s="136" t="s">
        <v>188</v>
      </c>
      <c r="B825" s="137" t="s">
        <v>57</v>
      </c>
      <c r="C825" s="138">
        <v>7214764.0</v>
      </c>
      <c r="D825" s="137" t="s">
        <v>192</v>
      </c>
      <c r="E825" s="137" t="s">
        <v>58</v>
      </c>
      <c r="F825" s="137"/>
      <c r="G825" s="139">
        <v>145.0</v>
      </c>
      <c r="H825" s="139"/>
      <c r="I825" s="139">
        <v>40400.0</v>
      </c>
      <c r="J825" s="139">
        <v>14915.0</v>
      </c>
      <c r="K825" s="139">
        <v>894.9</v>
      </c>
      <c r="L825" s="140">
        <v>0.07</v>
      </c>
      <c r="M825" s="139">
        <v>50.0</v>
      </c>
      <c r="N825" s="130">
        <f t="shared" si="1"/>
        <v>944.9</v>
      </c>
      <c r="O825" s="135"/>
      <c r="P825" s="139"/>
      <c r="Q825" s="139"/>
      <c r="R825" s="139">
        <v>77.25</v>
      </c>
      <c r="S825" s="139">
        <v>2.0</v>
      </c>
      <c r="T825" s="139">
        <v>28.0</v>
      </c>
      <c r="U825" s="139">
        <v>87.75</v>
      </c>
      <c r="V825" s="139">
        <v>12.1</v>
      </c>
      <c r="W825" s="139">
        <v>10.6</v>
      </c>
      <c r="X825" s="139"/>
      <c r="Y825" s="130">
        <f t="shared" si="2"/>
        <v>217.7</v>
      </c>
      <c r="Z825" s="130">
        <f t="shared" si="3"/>
        <v>1307.6</v>
      </c>
      <c r="AA825" s="135"/>
      <c r="AB825" s="139"/>
      <c r="AC825" s="139">
        <v>14915.0</v>
      </c>
      <c r="AD825" s="139"/>
      <c r="AE825" s="139">
        <v>0.0</v>
      </c>
      <c r="AF825" s="139">
        <v>944.9</v>
      </c>
      <c r="AG825" s="141">
        <v>0.0</v>
      </c>
      <c r="AH825" s="130">
        <f t="shared" si="4"/>
        <v>944.9</v>
      </c>
      <c r="AI825" s="135"/>
      <c r="AJ825" s="139">
        <v>4.75</v>
      </c>
      <c r="AK825" s="139">
        <v>75.0</v>
      </c>
      <c r="AL825" s="139"/>
      <c r="AM825" s="139">
        <v>117.53</v>
      </c>
      <c r="AN825" s="139">
        <v>3.0</v>
      </c>
      <c r="AO825" s="139"/>
      <c r="AP825" s="139"/>
      <c r="AQ825" s="139"/>
      <c r="AR825" s="139"/>
      <c r="AS825" s="130">
        <f t="shared" si="5"/>
        <v>200.28</v>
      </c>
      <c r="AT825" s="130">
        <f t="shared" si="6"/>
        <v>1145.18</v>
      </c>
    </row>
    <row r="826" ht="15.75" customHeight="1">
      <c r="A826" s="136" t="s">
        <v>188</v>
      </c>
      <c r="B826" s="137" t="s">
        <v>57</v>
      </c>
      <c r="C826" s="138">
        <v>6376239.0</v>
      </c>
      <c r="D826" s="137" t="s">
        <v>183</v>
      </c>
      <c r="E826" s="137" t="s">
        <v>58</v>
      </c>
      <c r="F826" s="137"/>
      <c r="G826" s="139">
        <v>50.0</v>
      </c>
      <c r="H826" s="139"/>
      <c r="I826" s="139">
        <v>3026.0</v>
      </c>
      <c r="J826" s="139">
        <v>35321.46</v>
      </c>
      <c r="K826" s="139"/>
      <c r="L826" s="140">
        <v>0.0</v>
      </c>
      <c r="M826" s="139"/>
      <c r="N826" s="130">
        <f t="shared" si="1"/>
        <v>0</v>
      </c>
      <c r="O826" s="135"/>
      <c r="P826" s="139"/>
      <c r="Q826" s="139"/>
      <c r="R826" s="139">
        <v>85.25</v>
      </c>
      <c r="S826" s="139">
        <v>2.0</v>
      </c>
      <c r="T826" s="139"/>
      <c r="U826" s="139"/>
      <c r="V826" s="139">
        <v>3.0</v>
      </c>
      <c r="W826" s="139">
        <v>10.6</v>
      </c>
      <c r="X826" s="139">
        <v>7.35</v>
      </c>
      <c r="Y826" s="130">
        <f t="shared" si="2"/>
        <v>108.2</v>
      </c>
      <c r="Z826" s="130">
        <f t="shared" si="3"/>
        <v>158.2</v>
      </c>
      <c r="AA826" s="135"/>
      <c r="AB826" s="139"/>
      <c r="AC826" s="139"/>
      <c r="AD826" s="139"/>
      <c r="AE826" s="139">
        <v>0.0</v>
      </c>
      <c r="AF826" s="139"/>
      <c r="AG826" s="141">
        <v>0.0</v>
      </c>
      <c r="AH826" s="130" t="str">
        <f t="shared" si="4"/>
        <v/>
      </c>
      <c r="AI826" s="135"/>
      <c r="AJ826" s="139">
        <v>4.75</v>
      </c>
      <c r="AK826" s="139">
        <v>103.0</v>
      </c>
      <c r="AL826" s="139"/>
      <c r="AM826" s="139">
        <v>1.6</v>
      </c>
      <c r="AN826" s="139">
        <v>3.0</v>
      </c>
      <c r="AO826" s="139"/>
      <c r="AP826" s="139"/>
      <c r="AQ826" s="139"/>
      <c r="AR826" s="139"/>
      <c r="AS826" s="130">
        <f t="shared" si="5"/>
        <v>112.35</v>
      </c>
      <c r="AT826" s="130">
        <f t="shared" si="6"/>
        <v>112.35</v>
      </c>
    </row>
    <row r="827" ht="15.75" customHeight="1">
      <c r="A827" s="136" t="s">
        <v>188</v>
      </c>
      <c r="B827" s="137" t="s">
        <v>57</v>
      </c>
      <c r="C827" s="138">
        <v>6601888.0</v>
      </c>
      <c r="D827" s="137" t="s">
        <v>186</v>
      </c>
      <c r="E827" s="137" t="s">
        <v>58</v>
      </c>
      <c r="F827" s="137"/>
      <c r="G827" s="139">
        <v>50.0</v>
      </c>
      <c r="H827" s="139"/>
      <c r="I827" s="139">
        <v>5500.0</v>
      </c>
      <c r="J827" s="139">
        <v>40699.0</v>
      </c>
      <c r="K827" s="139"/>
      <c r="L827" s="140">
        <v>0.0</v>
      </c>
      <c r="M827" s="139"/>
      <c r="N827" s="130">
        <f t="shared" si="1"/>
        <v>0</v>
      </c>
      <c r="O827" s="135"/>
      <c r="P827" s="139"/>
      <c r="Q827" s="139"/>
      <c r="R827" s="139">
        <v>85.25</v>
      </c>
      <c r="S827" s="139">
        <v>2.0</v>
      </c>
      <c r="T827" s="139"/>
      <c r="U827" s="139"/>
      <c r="V827" s="139">
        <v>3.0</v>
      </c>
      <c r="W827" s="139">
        <v>10.6</v>
      </c>
      <c r="X827" s="139">
        <v>7.35</v>
      </c>
      <c r="Y827" s="130">
        <f t="shared" si="2"/>
        <v>108.2</v>
      </c>
      <c r="Z827" s="130">
        <f t="shared" si="3"/>
        <v>158.2</v>
      </c>
      <c r="AA827" s="135"/>
      <c r="AB827" s="139"/>
      <c r="AC827" s="139"/>
      <c r="AD827" s="139"/>
      <c r="AE827" s="139">
        <v>0.0</v>
      </c>
      <c r="AF827" s="139"/>
      <c r="AG827" s="141">
        <v>0.0</v>
      </c>
      <c r="AH827" s="130" t="str">
        <f t="shared" si="4"/>
        <v/>
      </c>
      <c r="AI827" s="135"/>
      <c r="AJ827" s="139">
        <v>4.75</v>
      </c>
      <c r="AK827" s="139">
        <v>103.0</v>
      </c>
      <c r="AL827" s="139"/>
      <c r="AM827" s="139">
        <v>1.6</v>
      </c>
      <c r="AN827" s="139">
        <v>3.0</v>
      </c>
      <c r="AO827" s="139"/>
      <c r="AP827" s="139"/>
      <c r="AQ827" s="139"/>
      <c r="AR827" s="139"/>
      <c r="AS827" s="130">
        <f t="shared" si="5"/>
        <v>112.35</v>
      </c>
      <c r="AT827" s="130">
        <f t="shared" si="6"/>
        <v>112.35</v>
      </c>
    </row>
    <row r="828" ht="15.75" customHeight="1">
      <c r="A828" s="136" t="s">
        <v>188</v>
      </c>
      <c r="B828" s="137" t="s">
        <v>57</v>
      </c>
      <c r="C828" s="138">
        <v>6640210.0</v>
      </c>
      <c r="D828" s="137" t="s">
        <v>181</v>
      </c>
      <c r="E828" s="137" t="s">
        <v>58</v>
      </c>
      <c r="F828" s="137"/>
      <c r="G828" s="139">
        <v>50.0</v>
      </c>
      <c r="H828" s="139"/>
      <c r="I828" s="139">
        <v>45000.0</v>
      </c>
      <c r="J828" s="139">
        <v>35254.0</v>
      </c>
      <c r="K828" s="139">
        <v>2115.24</v>
      </c>
      <c r="L828" s="140">
        <v>0.075</v>
      </c>
      <c r="M828" s="139">
        <v>75.0</v>
      </c>
      <c r="N828" s="130">
        <f t="shared" si="1"/>
        <v>2190.24</v>
      </c>
      <c r="O828" s="135"/>
      <c r="P828" s="139"/>
      <c r="Q828" s="139"/>
      <c r="R828" s="139">
        <v>77.25</v>
      </c>
      <c r="S828" s="139">
        <v>2.0</v>
      </c>
      <c r="T828" s="139"/>
      <c r="U828" s="139"/>
      <c r="V828" s="139">
        <v>3.0</v>
      </c>
      <c r="W828" s="139">
        <v>10.6</v>
      </c>
      <c r="X828" s="139">
        <v>7.35</v>
      </c>
      <c r="Y828" s="130">
        <f t="shared" si="2"/>
        <v>100.2</v>
      </c>
      <c r="Z828" s="130">
        <f t="shared" si="3"/>
        <v>2340.44</v>
      </c>
      <c r="AA828" s="135"/>
      <c r="AB828" s="139"/>
      <c r="AC828" s="139">
        <v>34455.0</v>
      </c>
      <c r="AD828" s="139"/>
      <c r="AE828" s="139">
        <v>0.0</v>
      </c>
      <c r="AF828" s="139">
        <v>2142.3</v>
      </c>
      <c r="AG828" s="141">
        <v>0.0</v>
      </c>
      <c r="AH828" s="130">
        <f t="shared" si="4"/>
        <v>2142.3</v>
      </c>
      <c r="AI828" s="135"/>
      <c r="AJ828" s="139">
        <v>4.75</v>
      </c>
      <c r="AK828" s="139">
        <v>95.0</v>
      </c>
      <c r="AL828" s="139"/>
      <c r="AM828" s="139">
        <v>1.6</v>
      </c>
      <c r="AN828" s="139">
        <v>3.0</v>
      </c>
      <c r="AO828" s="139"/>
      <c r="AP828" s="139"/>
      <c r="AQ828" s="139"/>
      <c r="AR828" s="139"/>
      <c r="AS828" s="130">
        <f t="shared" si="5"/>
        <v>104.35</v>
      </c>
      <c r="AT828" s="130">
        <f t="shared" si="6"/>
        <v>2246.65</v>
      </c>
    </row>
    <row r="829" ht="15.75" customHeight="1">
      <c r="A829" s="136" t="s">
        <v>188</v>
      </c>
      <c r="B829" s="137" t="s">
        <v>57</v>
      </c>
      <c r="C829" s="138">
        <v>6649638.0</v>
      </c>
      <c r="D829" s="137" t="s">
        <v>183</v>
      </c>
      <c r="E829" s="137" t="s">
        <v>58</v>
      </c>
      <c r="F829" s="137"/>
      <c r="G829" s="139">
        <v>50.0</v>
      </c>
      <c r="H829" s="139"/>
      <c r="I829" s="139">
        <v>77873.0</v>
      </c>
      <c r="J829" s="139">
        <v>2241.0</v>
      </c>
      <c r="K829" s="139">
        <v>134.46</v>
      </c>
      <c r="L829" s="140">
        <v>0.07</v>
      </c>
      <c r="M829" s="139">
        <v>22.41</v>
      </c>
      <c r="N829" s="130">
        <f t="shared" si="1"/>
        <v>156.87</v>
      </c>
      <c r="O829" s="135"/>
      <c r="P829" s="139"/>
      <c r="Q829" s="139"/>
      <c r="R829" s="139">
        <v>77.25</v>
      </c>
      <c r="S829" s="139">
        <v>2.0</v>
      </c>
      <c r="T829" s="139"/>
      <c r="U829" s="139"/>
      <c r="V829" s="139">
        <v>3.0</v>
      </c>
      <c r="W829" s="139">
        <v>10.6</v>
      </c>
      <c r="X829" s="139">
        <v>7.35</v>
      </c>
      <c r="Y829" s="130">
        <f t="shared" si="2"/>
        <v>100.2</v>
      </c>
      <c r="Z829" s="130">
        <f t="shared" si="3"/>
        <v>307.07</v>
      </c>
      <c r="AA829" s="135"/>
      <c r="AB829" s="139"/>
      <c r="AC829" s="139">
        <v>1442.0</v>
      </c>
      <c r="AD829" s="139"/>
      <c r="AE829" s="139">
        <v>0.0</v>
      </c>
      <c r="AF829" s="139">
        <v>100.94</v>
      </c>
      <c r="AG829" s="141">
        <v>0.0</v>
      </c>
      <c r="AH829" s="130">
        <f t="shared" si="4"/>
        <v>100.94</v>
      </c>
      <c r="AI829" s="135"/>
      <c r="AJ829" s="139">
        <v>4.75</v>
      </c>
      <c r="AK829" s="139">
        <v>95.0</v>
      </c>
      <c r="AL829" s="139"/>
      <c r="AM829" s="139">
        <v>6.1</v>
      </c>
      <c r="AN829" s="139">
        <v>3.0</v>
      </c>
      <c r="AO829" s="139"/>
      <c r="AP829" s="139"/>
      <c r="AQ829" s="139"/>
      <c r="AR829" s="139"/>
      <c r="AS829" s="130">
        <f t="shared" si="5"/>
        <v>108.85</v>
      </c>
      <c r="AT829" s="130">
        <f t="shared" si="6"/>
        <v>209.79</v>
      </c>
    </row>
    <row r="830" ht="15.75" customHeight="1">
      <c r="A830" s="136" t="s">
        <v>188</v>
      </c>
      <c r="B830" s="137" t="s">
        <v>57</v>
      </c>
      <c r="C830" s="138">
        <v>6658474.0</v>
      </c>
      <c r="D830" s="137" t="s">
        <v>184</v>
      </c>
      <c r="E830" s="137" t="s">
        <v>58</v>
      </c>
      <c r="F830" s="137"/>
      <c r="G830" s="139">
        <v>135.0</v>
      </c>
      <c r="H830" s="139"/>
      <c r="I830" s="139"/>
      <c r="J830" s="139">
        <v>62885.0</v>
      </c>
      <c r="K830" s="139">
        <v>3773.1</v>
      </c>
      <c r="L830" s="140">
        <v>0.075</v>
      </c>
      <c r="M830" s="139">
        <v>75.0</v>
      </c>
      <c r="N830" s="130">
        <f t="shared" si="1"/>
        <v>3848.1</v>
      </c>
      <c r="O830" s="135"/>
      <c r="P830" s="139"/>
      <c r="Q830" s="139"/>
      <c r="R830" s="139">
        <v>77.25</v>
      </c>
      <c r="S830" s="139">
        <v>2.0</v>
      </c>
      <c r="T830" s="139">
        <v>28.0</v>
      </c>
      <c r="U830" s="139">
        <v>87.75</v>
      </c>
      <c r="V830" s="139">
        <v>3.0</v>
      </c>
      <c r="W830" s="139">
        <v>10.6</v>
      </c>
      <c r="X830" s="139"/>
      <c r="Y830" s="130">
        <f t="shared" si="2"/>
        <v>208.6</v>
      </c>
      <c r="Z830" s="130">
        <f t="shared" si="3"/>
        <v>4191.7</v>
      </c>
      <c r="AA830" s="135"/>
      <c r="AB830" s="139"/>
      <c r="AC830" s="139">
        <v>61840.0</v>
      </c>
      <c r="AD830" s="139"/>
      <c r="AE830" s="139">
        <v>0.0</v>
      </c>
      <c r="AF830" s="139">
        <v>3785.4</v>
      </c>
      <c r="AG830" s="141">
        <v>0.0</v>
      </c>
      <c r="AH830" s="130">
        <f t="shared" si="4"/>
        <v>3785.4</v>
      </c>
      <c r="AI830" s="135"/>
      <c r="AJ830" s="139">
        <v>4.75</v>
      </c>
      <c r="AK830" s="139">
        <v>93.0</v>
      </c>
      <c r="AL830" s="139">
        <v>225.0</v>
      </c>
      <c r="AM830" s="139">
        <v>71.1</v>
      </c>
      <c r="AN830" s="139">
        <v>3.0</v>
      </c>
      <c r="AO830" s="139"/>
      <c r="AP830" s="139"/>
      <c r="AQ830" s="139"/>
      <c r="AR830" s="139"/>
      <c r="AS830" s="130">
        <f t="shared" si="5"/>
        <v>396.85</v>
      </c>
      <c r="AT830" s="130">
        <f t="shared" si="6"/>
        <v>4182.25</v>
      </c>
    </row>
    <row r="831" ht="15.75" customHeight="1">
      <c r="A831" s="136" t="s">
        <v>188</v>
      </c>
      <c r="B831" s="137" t="s">
        <v>57</v>
      </c>
      <c r="C831" s="138">
        <v>6790027.0</v>
      </c>
      <c r="D831" s="137" t="s">
        <v>183</v>
      </c>
      <c r="E831" s="137" t="s">
        <v>58</v>
      </c>
      <c r="F831" s="137"/>
      <c r="G831" s="139">
        <v>145.0</v>
      </c>
      <c r="H831" s="139"/>
      <c r="I831" s="139"/>
      <c r="J831" s="139">
        <v>12723.56</v>
      </c>
      <c r="K831" s="139">
        <v>763.41</v>
      </c>
      <c r="L831" s="140">
        <v>0.07</v>
      </c>
      <c r="M831" s="139">
        <v>50.0</v>
      </c>
      <c r="N831" s="130">
        <f t="shared" si="1"/>
        <v>813.41</v>
      </c>
      <c r="O831" s="135"/>
      <c r="P831" s="139">
        <v>225.0</v>
      </c>
      <c r="Q831" s="139"/>
      <c r="R831" s="139">
        <v>85.25</v>
      </c>
      <c r="S831" s="139">
        <v>2.0</v>
      </c>
      <c r="T831" s="139">
        <v>28.0</v>
      </c>
      <c r="U831" s="139">
        <v>32.5</v>
      </c>
      <c r="V831" s="139">
        <v>3.0</v>
      </c>
      <c r="W831" s="139">
        <v>10.6</v>
      </c>
      <c r="X831" s="139"/>
      <c r="Y831" s="130">
        <f t="shared" si="2"/>
        <v>386.35</v>
      </c>
      <c r="Z831" s="130">
        <f t="shared" si="3"/>
        <v>1344.76</v>
      </c>
      <c r="AA831" s="135"/>
      <c r="AB831" s="139"/>
      <c r="AC831" s="139">
        <v>12424.56</v>
      </c>
      <c r="AD831" s="139"/>
      <c r="AE831" s="139">
        <v>0.0</v>
      </c>
      <c r="AF831" s="139">
        <v>795.47</v>
      </c>
      <c r="AG831" s="141">
        <v>0.0</v>
      </c>
      <c r="AH831" s="130">
        <f t="shared" si="4"/>
        <v>795.47</v>
      </c>
      <c r="AI831" s="135"/>
      <c r="AJ831" s="139">
        <v>4.75</v>
      </c>
      <c r="AK831" s="139">
        <v>103.0</v>
      </c>
      <c r="AL831" s="139">
        <v>225.0</v>
      </c>
      <c r="AM831" s="139">
        <v>61.1</v>
      </c>
      <c r="AN831" s="139">
        <v>3.0</v>
      </c>
      <c r="AO831" s="139"/>
      <c r="AP831" s="139"/>
      <c r="AQ831" s="139"/>
      <c r="AR831" s="139"/>
      <c r="AS831" s="130">
        <f t="shared" si="5"/>
        <v>396.85</v>
      </c>
      <c r="AT831" s="130">
        <f t="shared" si="6"/>
        <v>1192.32</v>
      </c>
    </row>
    <row r="832" ht="15.75" customHeight="1">
      <c r="A832" s="136" t="s">
        <v>188</v>
      </c>
      <c r="B832" s="137" t="s">
        <v>57</v>
      </c>
      <c r="C832" s="138">
        <v>6797227.0</v>
      </c>
      <c r="D832" s="137" t="s">
        <v>183</v>
      </c>
      <c r="E832" s="137" t="s">
        <v>58</v>
      </c>
      <c r="F832" s="137"/>
      <c r="G832" s="139">
        <v>135.0</v>
      </c>
      <c r="H832" s="139"/>
      <c r="I832" s="139"/>
      <c r="J832" s="139">
        <v>89495.0</v>
      </c>
      <c r="K832" s="139">
        <v>5369.7</v>
      </c>
      <c r="L832" s="140">
        <v>0.07</v>
      </c>
      <c r="M832" s="139">
        <v>50.0</v>
      </c>
      <c r="N832" s="130">
        <f t="shared" si="1"/>
        <v>5419.7</v>
      </c>
      <c r="O832" s="135"/>
      <c r="P832" s="139">
        <v>225.0</v>
      </c>
      <c r="Q832" s="139"/>
      <c r="R832" s="139">
        <v>85.25</v>
      </c>
      <c r="S832" s="139"/>
      <c r="T832" s="139">
        <v>28.0</v>
      </c>
      <c r="U832" s="139">
        <v>32.5</v>
      </c>
      <c r="V832" s="139">
        <v>12.1</v>
      </c>
      <c r="W832" s="139">
        <v>10.6</v>
      </c>
      <c r="X832" s="139"/>
      <c r="Y832" s="130">
        <f t="shared" si="2"/>
        <v>393.45</v>
      </c>
      <c r="Z832" s="130">
        <f t="shared" si="3"/>
        <v>5948.15</v>
      </c>
      <c r="AA832" s="135"/>
      <c r="AB832" s="139"/>
      <c r="AC832" s="139">
        <v>88995.0</v>
      </c>
      <c r="AD832" s="139"/>
      <c r="AE832" s="139">
        <v>0.0</v>
      </c>
      <c r="AF832" s="139">
        <v>5389.7</v>
      </c>
      <c r="AG832" s="141">
        <v>0.0</v>
      </c>
      <c r="AH832" s="130">
        <f t="shared" si="4"/>
        <v>5389.7</v>
      </c>
      <c r="AI832" s="135"/>
      <c r="AJ832" s="139">
        <v>4.75</v>
      </c>
      <c r="AK832" s="139">
        <v>101.0</v>
      </c>
      <c r="AL832" s="139">
        <v>225.0</v>
      </c>
      <c r="AM832" s="139">
        <v>71.1</v>
      </c>
      <c r="AN832" s="139">
        <v>3.0</v>
      </c>
      <c r="AO832" s="139"/>
      <c r="AP832" s="139"/>
      <c r="AQ832" s="139"/>
      <c r="AR832" s="139"/>
      <c r="AS832" s="130">
        <f t="shared" si="5"/>
        <v>404.85</v>
      </c>
      <c r="AT832" s="130">
        <f t="shared" si="6"/>
        <v>5794.55</v>
      </c>
    </row>
    <row r="833" ht="15.75" customHeight="1">
      <c r="A833" s="136" t="s">
        <v>188</v>
      </c>
      <c r="B833" s="137" t="s">
        <v>57</v>
      </c>
      <c r="C833" s="138">
        <v>6920078.0</v>
      </c>
      <c r="D833" s="137" t="s">
        <v>183</v>
      </c>
      <c r="E833" s="137" t="s">
        <v>58</v>
      </c>
      <c r="F833" s="137"/>
      <c r="G833" s="139">
        <v>145.0</v>
      </c>
      <c r="H833" s="139"/>
      <c r="I833" s="139">
        <v>64000.0</v>
      </c>
      <c r="J833" s="139">
        <v>51375.0</v>
      </c>
      <c r="K833" s="139">
        <v>3082.5</v>
      </c>
      <c r="L833" s="140">
        <v>0.075</v>
      </c>
      <c r="M833" s="139">
        <v>75.0</v>
      </c>
      <c r="N833" s="130">
        <f t="shared" si="1"/>
        <v>3157.5</v>
      </c>
      <c r="O833" s="135"/>
      <c r="P833" s="139">
        <v>225.0</v>
      </c>
      <c r="Q833" s="139"/>
      <c r="R833" s="139">
        <v>77.25</v>
      </c>
      <c r="S833" s="139">
        <v>2.0</v>
      </c>
      <c r="T833" s="139">
        <v>28.0</v>
      </c>
      <c r="U833" s="139">
        <v>87.75</v>
      </c>
      <c r="V833" s="139">
        <v>3.0</v>
      </c>
      <c r="W833" s="139">
        <v>10.6</v>
      </c>
      <c r="X833" s="139"/>
      <c r="Y833" s="130">
        <f t="shared" si="2"/>
        <v>433.6</v>
      </c>
      <c r="Z833" s="130">
        <f t="shared" si="3"/>
        <v>3736.1</v>
      </c>
      <c r="AA833" s="135"/>
      <c r="AB833" s="139"/>
      <c r="AC833" s="139">
        <v>51330.0</v>
      </c>
      <c r="AD833" s="139"/>
      <c r="AE833" s="139">
        <v>0.0</v>
      </c>
      <c r="AF833" s="139">
        <v>3154.8</v>
      </c>
      <c r="AG833" s="141">
        <v>0.0</v>
      </c>
      <c r="AH833" s="130">
        <f t="shared" si="4"/>
        <v>3154.8</v>
      </c>
      <c r="AI833" s="135"/>
      <c r="AJ833" s="139">
        <v>4.75</v>
      </c>
      <c r="AK833" s="139">
        <v>95.0</v>
      </c>
      <c r="AL833" s="139">
        <v>225.0</v>
      </c>
      <c r="AM833" s="139">
        <v>71.1</v>
      </c>
      <c r="AN833" s="139">
        <v>3.0</v>
      </c>
      <c r="AO833" s="139"/>
      <c r="AP833" s="139"/>
      <c r="AQ833" s="139"/>
      <c r="AR833" s="139"/>
      <c r="AS833" s="130">
        <f t="shared" si="5"/>
        <v>398.85</v>
      </c>
      <c r="AT833" s="130">
        <f t="shared" si="6"/>
        <v>3553.65</v>
      </c>
    </row>
    <row r="834" ht="15.75" customHeight="1">
      <c r="A834" s="136" t="s">
        <v>188</v>
      </c>
      <c r="B834" s="137" t="s">
        <v>57</v>
      </c>
      <c r="C834" s="138">
        <v>6935345.0</v>
      </c>
      <c r="D834" s="137" t="s">
        <v>181</v>
      </c>
      <c r="E834" s="137" t="s">
        <v>58</v>
      </c>
      <c r="F834" s="137"/>
      <c r="G834" s="139">
        <v>56.0</v>
      </c>
      <c r="H834" s="139"/>
      <c r="I834" s="139">
        <v>35000.0</v>
      </c>
      <c r="J834" s="139">
        <v>50389.5</v>
      </c>
      <c r="K834" s="139">
        <v>3023.37</v>
      </c>
      <c r="L834" s="140">
        <v>0.07</v>
      </c>
      <c r="M834" s="139">
        <v>50.0</v>
      </c>
      <c r="N834" s="130">
        <f t="shared" si="1"/>
        <v>3073.37</v>
      </c>
      <c r="O834" s="135"/>
      <c r="P834" s="139"/>
      <c r="Q834" s="139"/>
      <c r="R834" s="139">
        <v>77.25</v>
      </c>
      <c r="S834" s="139"/>
      <c r="T834" s="139"/>
      <c r="U834" s="139"/>
      <c r="V834" s="139">
        <v>3.0</v>
      </c>
      <c r="W834" s="139">
        <v>10.6</v>
      </c>
      <c r="X834" s="139">
        <v>7.35</v>
      </c>
      <c r="Y834" s="130">
        <f t="shared" si="2"/>
        <v>98.2</v>
      </c>
      <c r="Z834" s="130">
        <f t="shared" si="3"/>
        <v>3227.57</v>
      </c>
      <c r="AA834" s="135"/>
      <c r="AB834" s="139"/>
      <c r="AC834" s="139">
        <v>49496.5</v>
      </c>
      <c r="AD834" s="139"/>
      <c r="AE834" s="139">
        <v>0.0</v>
      </c>
      <c r="AF834" s="139">
        <v>3019.79</v>
      </c>
      <c r="AG834" s="141">
        <v>0.0</v>
      </c>
      <c r="AH834" s="130">
        <f t="shared" si="4"/>
        <v>3019.79</v>
      </c>
      <c r="AI834" s="135"/>
      <c r="AJ834" s="139">
        <v>4.75</v>
      </c>
      <c r="AK834" s="139">
        <v>93.0</v>
      </c>
      <c r="AL834" s="139"/>
      <c r="AM834" s="139">
        <v>1.6</v>
      </c>
      <c r="AN834" s="139">
        <v>3.0</v>
      </c>
      <c r="AO834" s="139"/>
      <c r="AP834" s="139"/>
      <c r="AQ834" s="139"/>
      <c r="AR834" s="139"/>
      <c r="AS834" s="130">
        <f t="shared" si="5"/>
        <v>102.35</v>
      </c>
      <c r="AT834" s="130">
        <f t="shared" si="6"/>
        <v>3122.14</v>
      </c>
    </row>
    <row r="835" ht="15.75" customHeight="1">
      <c r="A835" s="136" t="s">
        <v>188</v>
      </c>
      <c r="B835" s="137" t="s">
        <v>57</v>
      </c>
      <c r="C835" s="138">
        <v>6935689.0</v>
      </c>
      <c r="D835" s="137" t="s">
        <v>183</v>
      </c>
      <c r="E835" s="137" t="s">
        <v>58</v>
      </c>
      <c r="F835" s="137"/>
      <c r="G835" s="139">
        <v>135.0</v>
      </c>
      <c r="H835" s="139"/>
      <c r="I835" s="139">
        <v>190000.0</v>
      </c>
      <c r="J835" s="139">
        <v>367885.0</v>
      </c>
      <c r="K835" s="139">
        <v>22073.1</v>
      </c>
      <c r="L835" s="140">
        <v>0.075</v>
      </c>
      <c r="M835" s="139">
        <v>75.0</v>
      </c>
      <c r="N835" s="130">
        <f t="shared" si="1"/>
        <v>22148.1</v>
      </c>
      <c r="O835" s="135"/>
      <c r="P835" s="139">
        <v>225.0</v>
      </c>
      <c r="Q835" s="139"/>
      <c r="R835" s="139">
        <v>77.25</v>
      </c>
      <c r="S835" s="139">
        <v>2.0</v>
      </c>
      <c r="T835" s="139">
        <v>28.0</v>
      </c>
      <c r="U835" s="139">
        <v>32.5</v>
      </c>
      <c r="V835" s="139">
        <v>3.0</v>
      </c>
      <c r="W835" s="139">
        <v>10.6</v>
      </c>
      <c r="X835" s="139"/>
      <c r="Y835" s="130">
        <f t="shared" si="2"/>
        <v>378.35</v>
      </c>
      <c r="Z835" s="130">
        <f t="shared" si="3"/>
        <v>22661.45</v>
      </c>
      <c r="AA835" s="135"/>
      <c r="AB835" s="139"/>
      <c r="AC835" s="139">
        <v>367500.0</v>
      </c>
      <c r="AD835" s="139"/>
      <c r="AE835" s="139">
        <v>0.0</v>
      </c>
      <c r="AF835" s="139">
        <v>22125.0</v>
      </c>
      <c r="AG835" s="141">
        <v>0.0</v>
      </c>
      <c r="AH835" s="130">
        <f t="shared" si="4"/>
        <v>22125</v>
      </c>
      <c r="AI835" s="135"/>
      <c r="AJ835" s="139">
        <v>4.75</v>
      </c>
      <c r="AK835" s="139">
        <v>95.0</v>
      </c>
      <c r="AL835" s="139">
        <v>225.0</v>
      </c>
      <c r="AM835" s="139">
        <v>71.1</v>
      </c>
      <c r="AN835" s="139">
        <v>3.0</v>
      </c>
      <c r="AO835" s="139"/>
      <c r="AP835" s="139"/>
      <c r="AQ835" s="139"/>
      <c r="AR835" s="139"/>
      <c r="AS835" s="130">
        <f t="shared" si="5"/>
        <v>398.85</v>
      </c>
      <c r="AT835" s="130">
        <f t="shared" si="6"/>
        <v>22523.85</v>
      </c>
    </row>
    <row r="836" ht="15.75" customHeight="1">
      <c r="A836" s="136" t="s">
        <v>188</v>
      </c>
      <c r="B836" s="137" t="s">
        <v>57</v>
      </c>
      <c r="C836" s="138">
        <v>6986296.0</v>
      </c>
      <c r="D836" s="137" t="s">
        <v>186</v>
      </c>
      <c r="E836" s="137" t="s">
        <v>58</v>
      </c>
      <c r="F836" s="137"/>
      <c r="G836" s="139">
        <v>145.0</v>
      </c>
      <c r="H836" s="139"/>
      <c r="I836" s="139"/>
      <c r="J836" s="139">
        <v>47810.0</v>
      </c>
      <c r="K836" s="139">
        <v>2868.6</v>
      </c>
      <c r="L836" s="140">
        <v>0.07</v>
      </c>
      <c r="M836" s="139">
        <v>50.0</v>
      </c>
      <c r="N836" s="130">
        <f t="shared" si="1"/>
        <v>2918.6</v>
      </c>
      <c r="O836" s="135"/>
      <c r="P836" s="139"/>
      <c r="Q836" s="139"/>
      <c r="R836" s="139">
        <v>77.25</v>
      </c>
      <c r="S836" s="139">
        <v>2.0</v>
      </c>
      <c r="T836" s="139">
        <v>28.0</v>
      </c>
      <c r="U836" s="139">
        <v>32.5</v>
      </c>
      <c r="V836" s="139">
        <v>3.0</v>
      </c>
      <c r="W836" s="139">
        <v>10.6</v>
      </c>
      <c r="X836" s="139"/>
      <c r="Y836" s="130">
        <f t="shared" si="2"/>
        <v>153.35</v>
      </c>
      <c r="Z836" s="130">
        <f t="shared" si="3"/>
        <v>3216.95</v>
      </c>
      <c r="AA836" s="135"/>
      <c r="AB836" s="139"/>
      <c r="AC836" s="139"/>
      <c r="AD836" s="139"/>
      <c r="AE836" s="139">
        <v>0.0</v>
      </c>
      <c r="AF836" s="139"/>
      <c r="AG836" s="141">
        <v>0.0</v>
      </c>
      <c r="AH836" s="130" t="str">
        <f t="shared" si="4"/>
        <v/>
      </c>
      <c r="AI836" s="135"/>
      <c r="AJ836" s="139">
        <v>4.75</v>
      </c>
      <c r="AK836" s="139">
        <v>74.0</v>
      </c>
      <c r="AL836" s="139"/>
      <c r="AM836" s="139">
        <v>121.6</v>
      </c>
      <c r="AN836" s="139">
        <v>3.0</v>
      </c>
      <c r="AO836" s="139"/>
      <c r="AP836" s="139"/>
      <c r="AQ836" s="139"/>
      <c r="AR836" s="139"/>
      <c r="AS836" s="130">
        <f t="shared" si="5"/>
        <v>203.35</v>
      </c>
      <c r="AT836" s="130">
        <f t="shared" si="6"/>
        <v>203.35</v>
      </c>
    </row>
    <row r="837" ht="15.75" customHeight="1">
      <c r="A837" s="136" t="s">
        <v>188</v>
      </c>
      <c r="B837" s="137" t="s">
        <v>57</v>
      </c>
      <c r="C837" s="138">
        <v>7058105.0</v>
      </c>
      <c r="D837" s="137" t="s">
        <v>184</v>
      </c>
      <c r="E837" s="137" t="s">
        <v>58</v>
      </c>
      <c r="F837" s="137"/>
      <c r="G837" s="139">
        <v>135.0</v>
      </c>
      <c r="H837" s="139"/>
      <c r="I837" s="139">
        <v>20000.0</v>
      </c>
      <c r="J837" s="139">
        <v>22440.0</v>
      </c>
      <c r="K837" s="139">
        <v>1346.4</v>
      </c>
      <c r="L837" s="140">
        <v>0.07</v>
      </c>
      <c r="M837" s="139">
        <v>50.0</v>
      </c>
      <c r="N837" s="130">
        <f t="shared" si="1"/>
        <v>1396.4</v>
      </c>
      <c r="O837" s="135"/>
      <c r="P837" s="139">
        <v>225.0</v>
      </c>
      <c r="Q837" s="139"/>
      <c r="R837" s="139">
        <v>77.25</v>
      </c>
      <c r="S837" s="139">
        <v>2.0</v>
      </c>
      <c r="T837" s="139">
        <v>28.0</v>
      </c>
      <c r="U837" s="139">
        <v>32.5</v>
      </c>
      <c r="V837" s="139">
        <v>3.0</v>
      </c>
      <c r="W837" s="139">
        <v>10.6</v>
      </c>
      <c r="X837" s="139"/>
      <c r="Y837" s="130">
        <f t="shared" si="2"/>
        <v>378.35</v>
      </c>
      <c r="Z837" s="130">
        <f t="shared" si="3"/>
        <v>1909.75</v>
      </c>
      <c r="AA837" s="135"/>
      <c r="AB837" s="139"/>
      <c r="AC837" s="139">
        <v>23040.0</v>
      </c>
      <c r="AD837" s="139"/>
      <c r="AE837" s="139">
        <v>0.0</v>
      </c>
      <c r="AF837" s="139">
        <v>1432.4</v>
      </c>
      <c r="AG837" s="141">
        <v>0.0</v>
      </c>
      <c r="AH837" s="130">
        <f t="shared" si="4"/>
        <v>1432.4</v>
      </c>
      <c r="AI837" s="135"/>
      <c r="AJ837" s="139">
        <v>4.75</v>
      </c>
      <c r="AK837" s="139">
        <v>73.0</v>
      </c>
      <c r="AL837" s="139">
        <v>225.0</v>
      </c>
      <c r="AM837" s="139">
        <v>61.1</v>
      </c>
      <c r="AN837" s="139">
        <v>3.0</v>
      </c>
      <c r="AO837" s="139"/>
      <c r="AP837" s="139"/>
      <c r="AQ837" s="139"/>
      <c r="AR837" s="139"/>
      <c r="AS837" s="130">
        <f t="shared" si="5"/>
        <v>366.85</v>
      </c>
      <c r="AT837" s="130">
        <f t="shared" si="6"/>
        <v>1799.25</v>
      </c>
    </row>
    <row r="838" ht="15.75" customHeight="1">
      <c r="A838" s="136" t="s">
        <v>188</v>
      </c>
      <c r="B838" s="137" t="s">
        <v>57</v>
      </c>
      <c r="C838" s="138">
        <v>7071300.0</v>
      </c>
      <c r="D838" s="137" t="s">
        <v>183</v>
      </c>
      <c r="E838" s="137" t="s">
        <v>58</v>
      </c>
      <c r="F838" s="137"/>
      <c r="G838" s="139">
        <v>62.5</v>
      </c>
      <c r="H838" s="139"/>
      <c r="I838" s="139">
        <v>2500.0</v>
      </c>
      <c r="J838" s="139">
        <v>50776.0</v>
      </c>
      <c r="K838" s="139">
        <v>3046.56</v>
      </c>
      <c r="L838" s="140">
        <v>0.075</v>
      </c>
      <c r="M838" s="139">
        <v>75.0</v>
      </c>
      <c r="N838" s="130">
        <f t="shared" si="1"/>
        <v>3121.56</v>
      </c>
      <c r="O838" s="135"/>
      <c r="P838" s="139"/>
      <c r="Q838" s="139"/>
      <c r="R838" s="139">
        <v>77.25</v>
      </c>
      <c r="S838" s="139">
        <v>2.0</v>
      </c>
      <c r="T838" s="139"/>
      <c r="U838" s="139"/>
      <c r="V838" s="139">
        <v>12.1</v>
      </c>
      <c r="W838" s="139">
        <v>10.6</v>
      </c>
      <c r="X838" s="139">
        <v>7.35</v>
      </c>
      <c r="Y838" s="130">
        <f t="shared" si="2"/>
        <v>109.3</v>
      </c>
      <c r="Z838" s="130">
        <f t="shared" si="3"/>
        <v>3293.36</v>
      </c>
      <c r="AA838" s="135"/>
      <c r="AB838" s="139"/>
      <c r="AC838" s="139">
        <v>45639.0</v>
      </c>
      <c r="AD838" s="139"/>
      <c r="AE838" s="139">
        <v>0.0</v>
      </c>
      <c r="AF838" s="139">
        <v>2813.34</v>
      </c>
      <c r="AG838" s="141">
        <v>0.0</v>
      </c>
      <c r="AH838" s="130">
        <f t="shared" si="4"/>
        <v>2813.34</v>
      </c>
      <c r="AI838" s="135"/>
      <c r="AJ838" s="139">
        <v>4.75</v>
      </c>
      <c r="AK838" s="139">
        <v>75.0</v>
      </c>
      <c r="AL838" s="139"/>
      <c r="AM838" s="139">
        <v>1.6</v>
      </c>
      <c r="AN838" s="139">
        <v>3.0</v>
      </c>
      <c r="AO838" s="139"/>
      <c r="AP838" s="139"/>
      <c r="AQ838" s="139"/>
      <c r="AR838" s="139"/>
      <c r="AS838" s="130">
        <f t="shared" si="5"/>
        <v>84.35</v>
      </c>
      <c r="AT838" s="130">
        <f t="shared" si="6"/>
        <v>2897.69</v>
      </c>
    </row>
    <row r="839" ht="15.75" customHeight="1">
      <c r="A839" s="136" t="s">
        <v>188</v>
      </c>
      <c r="B839" s="137" t="s">
        <v>57</v>
      </c>
      <c r="C839" s="138">
        <v>7085282.0</v>
      </c>
      <c r="D839" s="137" t="s">
        <v>183</v>
      </c>
      <c r="E839" s="137" t="s">
        <v>58</v>
      </c>
      <c r="F839" s="137"/>
      <c r="G839" s="139">
        <v>135.0</v>
      </c>
      <c r="H839" s="139"/>
      <c r="I839" s="139"/>
      <c r="J839" s="139">
        <v>48790.0</v>
      </c>
      <c r="K839" s="139">
        <v>2927.4</v>
      </c>
      <c r="L839" s="140">
        <v>0.065</v>
      </c>
      <c r="M839" s="139">
        <v>25.0</v>
      </c>
      <c r="N839" s="130">
        <f t="shared" si="1"/>
        <v>2952.4</v>
      </c>
      <c r="O839" s="135"/>
      <c r="P839" s="139"/>
      <c r="Q839" s="139"/>
      <c r="R839" s="139">
        <v>77.25</v>
      </c>
      <c r="S839" s="139">
        <v>2.0</v>
      </c>
      <c r="T839" s="139">
        <v>28.0</v>
      </c>
      <c r="U839" s="139">
        <v>32.5</v>
      </c>
      <c r="V839" s="139">
        <v>3.0</v>
      </c>
      <c r="W839" s="139">
        <v>10.6</v>
      </c>
      <c r="X839" s="139"/>
      <c r="Y839" s="130">
        <f t="shared" si="2"/>
        <v>153.35</v>
      </c>
      <c r="Z839" s="130">
        <f t="shared" si="3"/>
        <v>3240.75</v>
      </c>
      <c r="AA839" s="135"/>
      <c r="AB839" s="139"/>
      <c r="AC839" s="139"/>
      <c r="AD839" s="139"/>
      <c r="AE839" s="139">
        <v>0.0</v>
      </c>
      <c r="AF839" s="139"/>
      <c r="AG839" s="141">
        <v>0.0</v>
      </c>
      <c r="AH839" s="130" t="str">
        <f t="shared" si="4"/>
        <v/>
      </c>
      <c r="AI839" s="135"/>
      <c r="AJ839" s="139">
        <v>4.75</v>
      </c>
      <c r="AK839" s="139">
        <v>75.0</v>
      </c>
      <c r="AL839" s="139"/>
      <c r="AM839" s="139">
        <v>144.61</v>
      </c>
      <c r="AN839" s="139">
        <v>3.0</v>
      </c>
      <c r="AO839" s="139"/>
      <c r="AP839" s="139"/>
      <c r="AQ839" s="139"/>
      <c r="AR839" s="139"/>
      <c r="AS839" s="130">
        <f t="shared" si="5"/>
        <v>227.36</v>
      </c>
      <c r="AT839" s="130">
        <f t="shared" si="6"/>
        <v>227.36</v>
      </c>
    </row>
    <row r="840" ht="15.75" customHeight="1">
      <c r="A840" s="136" t="s">
        <v>188</v>
      </c>
      <c r="B840" s="137" t="s">
        <v>57</v>
      </c>
      <c r="C840" s="138">
        <v>7096941.0</v>
      </c>
      <c r="D840" s="137" t="s">
        <v>184</v>
      </c>
      <c r="E840" s="137" t="s">
        <v>58</v>
      </c>
      <c r="F840" s="137"/>
      <c r="G840" s="139">
        <v>135.0</v>
      </c>
      <c r="H840" s="139"/>
      <c r="I840" s="139"/>
      <c r="J840" s="139">
        <v>45474.0</v>
      </c>
      <c r="K840" s="139">
        <v>2728.44</v>
      </c>
      <c r="L840" s="140">
        <v>0.075</v>
      </c>
      <c r="M840" s="139">
        <v>75.0</v>
      </c>
      <c r="N840" s="130">
        <f t="shared" si="1"/>
        <v>2803.44</v>
      </c>
      <c r="O840" s="135"/>
      <c r="P840" s="139">
        <v>225.0</v>
      </c>
      <c r="Q840" s="139"/>
      <c r="R840" s="139">
        <v>85.25</v>
      </c>
      <c r="S840" s="139">
        <v>2.0</v>
      </c>
      <c r="T840" s="139">
        <v>28.0</v>
      </c>
      <c r="U840" s="139">
        <v>32.5</v>
      </c>
      <c r="V840" s="139">
        <v>3.0</v>
      </c>
      <c r="W840" s="139">
        <v>10.6</v>
      </c>
      <c r="X840" s="139"/>
      <c r="Y840" s="130">
        <f t="shared" si="2"/>
        <v>386.35</v>
      </c>
      <c r="Z840" s="130">
        <f t="shared" si="3"/>
        <v>3324.79</v>
      </c>
      <c r="AA840" s="135"/>
      <c r="AB840" s="139"/>
      <c r="AC840" s="139">
        <v>45200.0</v>
      </c>
      <c r="AD840" s="139"/>
      <c r="AE840" s="139">
        <v>0.0</v>
      </c>
      <c r="AF840" s="139">
        <v>2787.0</v>
      </c>
      <c r="AG840" s="141">
        <v>0.0</v>
      </c>
      <c r="AH840" s="130">
        <f t="shared" si="4"/>
        <v>2787</v>
      </c>
      <c r="AI840" s="135"/>
      <c r="AJ840" s="139">
        <v>4.75</v>
      </c>
      <c r="AK840" s="139">
        <v>83.0</v>
      </c>
      <c r="AL840" s="139"/>
      <c r="AM840" s="139">
        <v>73.66</v>
      </c>
      <c r="AN840" s="139">
        <v>3.0</v>
      </c>
      <c r="AO840" s="139"/>
      <c r="AP840" s="139"/>
      <c r="AQ840" s="139"/>
      <c r="AR840" s="139"/>
      <c r="AS840" s="130">
        <f t="shared" si="5"/>
        <v>164.41</v>
      </c>
      <c r="AT840" s="130">
        <f t="shared" si="6"/>
        <v>2951.41</v>
      </c>
    </row>
    <row r="841" ht="15.75" customHeight="1">
      <c r="A841" s="136" t="s">
        <v>188</v>
      </c>
      <c r="B841" s="137" t="s">
        <v>57</v>
      </c>
      <c r="C841" s="138">
        <v>7097007.0</v>
      </c>
      <c r="D841" s="137" t="s">
        <v>184</v>
      </c>
      <c r="E841" s="137" t="s">
        <v>58</v>
      </c>
      <c r="F841" s="137"/>
      <c r="G841" s="139">
        <v>56.0</v>
      </c>
      <c r="H841" s="139"/>
      <c r="I841" s="139">
        <v>1000.0</v>
      </c>
      <c r="J841" s="139">
        <v>23115.0</v>
      </c>
      <c r="K841" s="139">
        <v>1386.9</v>
      </c>
      <c r="L841" s="140">
        <v>0.075</v>
      </c>
      <c r="M841" s="139">
        <v>75.0</v>
      </c>
      <c r="N841" s="130">
        <f t="shared" si="1"/>
        <v>1461.9</v>
      </c>
      <c r="O841" s="135"/>
      <c r="P841" s="139">
        <v>225.0</v>
      </c>
      <c r="Q841" s="139"/>
      <c r="R841" s="139">
        <v>77.25</v>
      </c>
      <c r="S841" s="139">
        <v>2.0</v>
      </c>
      <c r="T841" s="139">
        <v>28.0</v>
      </c>
      <c r="U841" s="139">
        <v>32.5</v>
      </c>
      <c r="V841" s="139">
        <v>12.1</v>
      </c>
      <c r="W841" s="139">
        <v>10.6</v>
      </c>
      <c r="X841" s="139"/>
      <c r="Y841" s="130">
        <f t="shared" si="2"/>
        <v>387.45</v>
      </c>
      <c r="Z841" s="130">
        <f t="shared" si="3"/>
        <v>1905.35</v>
      </c>
      <c r="AA841" s="135"/>
      <c r="AB841" s="139"/>
      <c r="AC841" s="139">
        <v>23115.0</v>
      </c>
      <c r="AD841" s="139"/>
      <c r="AE841" s="139">
        <v>0.0</v>
      </c>
      <c r="AF841" s="139">
        <v>1461.9</v>
      </c>
      <c r="AG841" s="141">
        <v>0.0</v>
      </c>
      <c r="AH841" s="130">
        <f t="shared" si="4"/>
        <v>1461.9</v>
      </c>
      <c r="AI841" s="135"/>
      <c r="AJ841" s="139">
        <v>4.75</v>
      </c>
      <c r="AK841" s="139">
        <v>75.0</v>
      </c>
      <c r="AL841" s="139">
        <v>225.0</v>
      </c>
      <c r="AM841" s="139">
        <v>61.1</v>
      </c>
      <c r="AN841" s="139">
        <v>3.0</v>
      </c>
      <c r="AO841" s="139"/>
      <c r="AP841" s="139"/>
      <c r="AQ841" s="139"/>
      <c r="AR841" s="139"/>
      <c r="AS841" s="130">
        <f t="shared" si="5"/>
        <v>368.85</v>
      </c>
      <c r="AT841" s="130">
        <f t="shared" si="6"/>
        <v>1830.75</v>
      </c>
    </row>
    <row r="842" ht="15.75" customHeight="1">
      <c r="A842" s="136" t="s">
        <v>188</v>
      </c>
      <c r="B842" s="137" t="s">
        <v>57</v>
      </c>
      <c r="C842" s="138">
        <v>7158235.0</v>
      </c>
      <c r="D842" s="137" t="s">
        <v>184</v>
      </c>
      <c r="E842" s="137" t="s">
        <v>58</v>
      </c>
      <c r="F842" s="137"/>
      <c r="G842" s="139">
        <v>62.5</v>
      </c>
      <c r="H842" s="139"/>
      <c r="I842" s="139">
        <v>33500.0</v>
      </c>
      <c r="J842" s="139">
        <v>16410.0</v>
      </c>
      <c r="K842" s="139">
        <v>984.6</v>
      </c>
      <c r="L842" s="140">
        <v>0.075</v>
      </c>
      <c r="M842" s="139">
        <v>75.0</v>
      </c>
      <c r="N842" s="130">
        <f t="shared" si="1"/>
        <v>1059.6</v>
      </c>
      <c r="O842" s="135"/>
      <c r="P842" s="139"/>
      <c r="Q842" s="139"/>
      <c r="R842" s="139">
        <v>77.25</v>
      </c>
      <c r="S842" s="139"/>
      <c r="T842" s="139"/>
      <c r="U842" s="139"/>
      <c r="V842" s="139">
        <v>12.1</v>
      </c>
      <c r="W842" s="139">
        <v>10.6</v>
      </c>
      <c r="X842" s="139">
        <v>7.35</v>
      </c>
      <c r="Y842" s="130">
        <f t="shared" si="2"/>
        <v>107.3</v>
      </c>
      <c r="Z842" s="130">
        <f t="shared" si="3"/>
        <v>1229.4</v>
      </c>
      <c r="AA842" s="135"/>
      <c r="AB842" s="139"/>
      <c r="AC842" s="139">
        <v>11732.0</v>
      </c>
      <c r="AD842" s="139"/>
      <c r="AE842" s="139">
        <v>0.0</v>
      </c>
      <c r="AF842" s="139">
        <v>778.92</v>
      </c>
      <c r="AG842" s="141">
        <v>0.0</v>
      </c>
      <c r="AH842" s="130">
        <f t="shared" si="4"/>
        <v>778.92</v>
      </c>
      <c r="AI842" s="135"/>
      <c r="AJ842" s="139">
        <v>4.75</v>
      </c>
      <c r="AK842" s="139">
        <v>73.0</v>
      </c>
      <c r="AL842" s="139"/>
      <c r="AM842" s="139">
        <v>1.6</v>
      </c>
      <c r="AN842" s="139">
        <v>3.0</v>
      </c>
      <c r="AO842" s="139"/>
      <c r="AP842" s="139"/>
      <c r="AQ842" s="139"/>
      <c r="AR842" s="139"/>
      <c r="AS842" s="130">
        <f t="shared" si="5"/>
        <v>82.35</v>
      </c>
      <c r="AT842" s="130">
        <f t="shared" si="6"/>
        <v>861.27</v>
      </c>
    </row>
    <row r="843" ht="15.75" customHeight="1">
      <c r="A843" s="136" t="s">
        <v>188</v>
      </c>
      <c r="B843" s="137" t="s">
        <v>57</v>
      </c>
      <c r="C843" s="138">
        <v>7103392.0</v>
      </c>
      <c r="D843" s="137" t="s">
        <v>187</v>
      </c>
      <c r="E843" s="137" t="s">
        <v>58</v>
      </c>
      <c r="F843" s="137"/>
      <c r="G843" s="139">
        <v>56.0</v>
      </c>
      <c r="H843" s="139"/>
      <c r="I843" s="139"/>
      <c r="J843" s="139">
        <v>63880.0</v>
      </c>
      <c r="K843" s="139">
        <v>3832.8</v>
      </c>
      <c r="L843" s="140">
        <v>0.07</v>
      </c>
      <c r="M843" s="139">
        <v>50.0</v>
      </c>
      <c r="N843" s="130">
        <f t="shared" si="1"/>
        <v>3882.8</v>
      </c>
      <c r="O843" s="135"/>
      <c r="P843" s="139"/>
      <c r="Q843" s="139"/>
      <c r="R843" s="139">
        <v>77.25</v>
      </c>
      <c r="S843" s="139"/>
      <c r="T843" s="139">
        <v>28.0</v>
      </c>
      <c r="U843" s="139">
        <v>32.5</v>
      </c>
      <c r="V843" s="139">
        <v>3.0</v>
      </c>
      <c r="W843" s="139">
        <v>10.6</v>
      </c>
      <c r="X843" s="139"/>
      <c r="Y843" s="130">
        <f t="shared" si="2"/>
        <v>151.35</v>
      </c>
      <c r="Z843" s="130">
        <f t="shared" si="3"/>
        <v>4090.15</v>
      </c>
      <c r="AA843" s="135"/>
      <c r="AB843" s="139"/>
      <c r="AC843" s="139"/>
      <c r="AD843" s="139"/>
      <c r="AE843" s="139">
        <v>0.0</v>
      </c>
      <c r="AF843" s="139"/>
      <c r="AG843" s="141">
        <v>0.0</v>
      </c>
      <c r="AH843" s="130" t="str">
        <f t="shared" si="4"/>
        <v/>
      </c>
      <c r="AI843" s="135"/>
      <c r="AJ843" s="139">
        <v>4.75</v>
      </c>
      <c r="AK843" s="139">
        <v>74.0</v>
      </c>
      <c r="AL843" s="139"/>
      <c r="AM843" s="139">
        <v>120.1</v>
      </c>
      <c r="AN843" s="139">
        <v>3.0</v>
      </c>
      <c r="AO843" s="139"/>
      <c r="AP843" s="139"/>
      <c r="AQ843" s="139"/>
      <c r="AR843" s="139"/>
      <c r="AS843" s="130">
        <f t="shared" si="5"/>
        <v>201.85</v>
      </c>
      <c r="AT843" s="130">
        <f t="shared" si="6"/>
        <v>201.85</v>
      </c>
    </row>
    <row r="844" ht="15.75" customHeight="1">
      <c r="A844" s="136" t="s">
        <v>188</v>
      </c>
      <c r="B844" s="137" t="s">
        <v>57</v>
      </c>
      <c r="C844" s="138">
        <v>6153277.0</v>
      </c>
      <c r="D844" s="137" t="s">
        <v>183</v>
      </c>
      <c r="E844" s="137" t="s">
        <v>58</v>
      </c>
      <c r="F844" s="137"/>
      <c r="G844" s="139">
        <v>50.0</v>
      </c>
      <c r="H844" s="139"/>
      <c r="I844" s="139">
        <v>35000.0</v>
      </c>
      <c r="J844" s="139">
        <v>70094.0</v>
      </c>
      <c r="K844" s="139">
        <v>4205.64</v>
      </c>
      <c r="L844" s="140">
        <v>0.07</v>
      </c>
      <c r="M844" s="139">
        <v>50.0</v>
      </c>
      <c r="N844" s="130">
        <f t="shared" si="1"/>
        <v>4255.64</v>
      </c>
      <c r="O844" s="135"/>
      <c r="P844" s="139">
        <v>225.0</v>
      </c>
      <c r="Q844" s="139"/>
      <c r="R844" s="139">
        <v>77.25</v>
      </c>
      <c r="S844" s="139">
        <v>2.0</v>
      </c>
      <c r="T844" s="139">
        <v>28.0</v>
      </c>
      <c r="U844" s="139">
        <v>32.5</v>
      </c>
      <c r="V844" s="139">
        <v>3.0</v>
      </c>
      <c r="W844" s="139">
        <v>10.6</v>
      </c>
      <c r="X844" s="139"/>
      <c r="Y844" s="130">
        <f t="shared" si="2"/>
        <v>378.35</v>
      </c>
      <c r="Z844" s="130">
        <f t="shared" si="3"/>
        <v>4683.99</v>
      </c>
      <c r="AA844" s="135"/>
      <c r="AB844" s="139"/>
      <c r="AC844" s="139">
        <v>69295.0</v>
      </c>
      <c r="AD844" s="139"/>
      <c r="AE844" s="139">
        <v>0.0</v>
      </c>
      <c r="AF844" s="139">
        <v>4157.7</v>
      </c>
      <c r="AG844" s="141">
        <v>0.0</v>
      </c>
      <c r="AH844" s="130">
        <f t="shared" si="4"/>
        <v>4157.7</v>
      </c>
      <c r="AI844" s="135"/>
      <c r="AJ844" s="139">
        <v>4.75</v>
      </c>
      <c r="AK844" s="139">
        <v>95.0</v>
      </c>
      <c r="AL844" s="139">
        <v>225.0</v>
      </c>
      <c r="AM844" s="139">
        <v>71.1</v>
      </c>
      <c r="AN844" s="139">
        <v>3.0</v>
      </c>
      <c r="AO844" s="139"/>
      <c r="AP844" s="139"/>
      <c r="AQ844" s="139"/>
      <c r="AR844" s="139"/>
      <c r="AS844" s="130">
        <f t="shared" si="5"/>
        <v>398.85</v>
      </c>
      <c r="AT844" s="130">
        <f t="shared" si="6"/>
        <v>4556.55</v>
      </c>
    </row>
    <row r="845" ht="15.75" customHeight="1">
      <c r="A845" s="136" t="s">
        <v>188</v>
      </c>
      <c r="B845" s="137" t="s">
        <v>57</v>
      </c>
      <c r="C845" s="138">
        <v>6963360.0</v>
      </c>
      <c r="D845" s="137" t="s">
        <v>189</v>
      </c>
      <c r="E845" s="137" t="s">
        <v>58</v>
      </c>
      <c r="F845" s="137"/>
      <c r="G845" s="139">
        <v>119.0</v>
      </c>
      <c r="H845" s="139"/>
      <c r="I845" s="139">
        <v>21500.0</v>
      </c>
      <c r="J845" s="139">
        <v>10634.0</v>
      </c>
      <c r="K845" s="139"/>
      <c r="L845" s="140">
        <v>0.0</v>
      </c>
      <c r="M845" s="139"/>
      <c r="N845" s="130">
        <f t="shared" si="1"/>
        <v>0</v>
      </c>
      <c r="O845" s="135"/>
      <c r="P845" s="139"/>
      <c r="Q845" s="139"/>
      <c r="R845" s="139">
        <v>77.25</v>
      </c>
      <c r="S845" s="139">
        <v>2.0</v>
      </c>
      <c r="T845" s="139">
        <v>28.0</v>
      </c>
      <c r="U845" s="139">
        <v>32.5</v>
      </c>
      <c r="V845" s="139">
        <v>3.0</v>
      </c>
      <c r="W845" s="139">
        <v>10.6</v>
      </c>
      <c r="X845" s="139"/>
      <c r="Y845" s="130">
        <f t="shared" si="2"/>
        <v>153.35</v>
      </c>
      <c r="Z845" s="130">
        <f t="shared" si="3"/>
        <v>272.35</v>
      </c>
      <c r="AA845" s="135"/>
      <c r="AB845" s="139"/>
      <c r="AC845" s="139"/>
      <c r="AD845" s="139"/>
      <c r="AE845" s="139">
        <v>0.0</v>
      </c>
      <c r="AF845" s="139"/>
      <c r="AG845" s="141">
        <v>0.0</v>
      </c>
      <c r="AH845" s="130" t="str">
        <f t="shared" si="4"/>
        <v/>
      </c>
      <c r="AI845" s="135"/>
      <c r="AJ845" s="139">
        <v>4.75</v>
      </c>
      <c r="AK845" s="139">
        <v>95.0</v>
      </c>
      <c r="AL845" s="139">
        <v>91.4</v>
      </c>
      <c r="AM845" s="139">
        <v>88.4</v>
      </c>
      <c r="AN845" s="139">
        <v>3.0</v>
      </c>
      <c r="AO845" s="139"/>
      <c r="AP845" s="139"/>
      <c r="AQ845" s="139"/>
      <c r="AR845" s="139"/>
      <c r="AS845" s="130">
        <f t="shared" si="5"/>
        <v>282.55</v>
      </c>
      <c r="AT845" s="130">
        <f t="shared" si="6"/>
        <v>282.55</v>
      </c>
    </row>
    <row r="846" ht="15.75" customHeight="1">
      <c r="A846" s="136" t="s">
        <v>188</v>
      </c>
      <c r="B846" s="137" t="s">
        <v>57</v>
      </c>
      <c r="C846" s="138">
        <v>6990350.0</v>
      </c>
      <c r="D846" s="137" t="s">
        <v>191</v>
      </c>
      <c r="E846" s="137" t="s">
        <v>58</v>
      </c>
      <c r="F846" s="137"/>
      <c r="G846" s="139">
        <v>85.0</v>
      </c>
      <c r="H846" s="139"/>
      <c r="I846" s="139"/>
      <c r="J846" s="139">
        <v>44325.6</v>
      </c>
      <c r="K846" s="139">
        <v>2659.54</v>
      </c>
      <c r="L846" s="140">
        <v>0.07</v>
      </c>
      <c r="M846" s="139">
        <v>50.0</v>
      </c>
      <c r="N846" s="130">
        <f t="shared" si="1"/>
        <v>2709.54</v>
      </c>
      <c r="O846" s="135"/>
      <c r="P846" s="139">
        <v>225.0</v>
      </c>
      <c r="Q846" s="139"/>
      <c r="R846" s="139">
        <v>77.25</v>
      </c>
      <c r="S846" s="139">
        <v>2.0</v>
      </c>
      <c r="T846" s="139">
        <v>28.0</v>
      </c>
      <c r="U846" s="139">
        <v>32.5</v>
      </c>
      <c r="V846" s="139">
        <v>12.1</v>
      </c>
      <c r="W846" s="139">
        <v>10.6</v>
      </c>
      <c r="X846" s="139"/>
      <c r="Y846" s="130">
        <f t="shared" si="2"/>
        <v>387.45</v>
      </c>
      <c r="Z846" s="130">
        <f t="shared" si="3"/>
        <v>3181.99</v>
      </c>
      <c r="AA846" s="135"/>
      <c r="AB846" s="139"/>
      <c r="AC846" s="139">
        <v>38370.0</v>
      </c>
      <c r="AD846" s="139"/>
      <c r="AE846" s="139">
        <v>0.0</v>
      </c>
      <c r="AF846" s="139"/>
      <c r="AG846" s="141">
        <v>0.0</v>
      </c>
      <c r="AH846" s="130" t="str">
        <f t="shared" si="4"/>
        <v/>
      </c>
      <c r="AI846" s="135"/>
      <c r="AJ846" s="139">
        <v>4.75</v>
      </c>
      <c r="AK846" s="139">
        <v>95.0</v>
      </c>
      <c r="AL846" s="139">
        <v>225.0</v>
      </c>
      <c r="AM846" s="139">
        <v>71.1</v>
      </c>
      <c r="AN846" s="139">
        <v>3.0</v>
      </c>
      <c r="AO846" s="139"/>
      <c r="AP846" s="139"/>
      <c r="AQ846" s="139"/>
      <c r="AR846" s="139"/>
      <c r="AS846" s="130">
        <f t="shared" si="5"/>
        <v>398.85</v>
      </c>
      <c r="AT846" s="130">
        <f t="shared" si="6"/>
        <v>398.85</v>
      </c>
    </row>
    <row r="847" ht="15.75" customHeight="1">
      <c r="A847" s="136" t="s">
        <v>188</v>
      </c>
      <c r="B847" s="137" t="s">
        <v>57</v>
      </c>
      <c r="C847" s="138">
        <v>7098936.0</v>
      </c>
      <c r="D847" s="137" t="s">
        <v>191</v>
      </c>
      <c r="E847" s="137" t="s">
        <v>58</v>
      </c>
      <c r="F847" s="137"/>
      <c r="G847" s="139">
        <v>85.0</v>
      </c>
      <c r="H847" s="139"/>
      <c r="I847" s="139"/>
      <c r="J847" s="139">
        <v>55648.6</v>
      </c>
      <c r="K847" s="139">
        <v>3338.92</v>
      </c>
      <c r="L847" s="140">
        <v>0.07</v>
      </c>
      <c r="M847" s="139">
        <v>50.0</v>
      </c>
      <c r="N847" s="130">
        <f t="shared" si="1"/>
        <v>3388.92</v>
      </c>
      <c r="O847" s="135"/>
      <c r="P847" s="139">
        <v>225.0</v>
      </c>
      <c r="Q847" s="139"/>
      <c r="R847" s="139">
        <v>85.25</v>
      </c>
      <c r="S847" s="139">
        <v>2.0</v>
      </c>
      <c r="T847" s="139">
        <v>28.0</v>
      </c>
      <c r="U847" s="139">
        <v>32.5</v>
      </c>
      <c r="V847" s="139">
        <v>12.1</v>
      </c>
      <c r="W847" s="139">
        <v>10.6</v>
      </c>
      <c r="X847" s="139"/>
      <c r="Y847" s="130">
        <f t="shared" si="2"/>
        <v>395.45</v>
      </c>
      <c r="Z847" s="130">
        <f t="shared" si="3"/>
        <v>3869.37</v>
      </c>
      <c r="AA847" s="135"/>
      <c r="AB847" s="139"/>
      <c r="AC847" s="139">
        <v>54459.0</v>
      </c>
      <c r="AD847" s="139"/>
      <c r="AE847" s="139">
        <v>0.0</v>
      </c>
      <c r="AF847" s="139">
        <v>49.54</v>
      </c>
      <c r="AG847" s="141">
        <v>0.0</v>
      </c>
      <c r="AH847" s="130">
        <f t="shared" si="4"/>
        <v>49.54</v>
      </c>
      <c r="AI847" s="135"/>
      <c r="AJ847" s="139">
        <v>4.75</v>
      </c>
      <c r="AK847" s="139">
        <v>75.0</v>
      </c>
      <c r="AL847" s="139">
        <v>225.0</v>
      </c>
      <c r="AM847" s="139">
        <v>71.1</v>
      </c>
      <c r="AN847" s="139">
        <v>3.0</v>
      </c>
      <c r="AO847" s="139"/>
      <c r="AP847" s="139"/>
      <c r="AQ847" s="139"/>
      <c r="AR847" s="139"/>
      <c r="AS847" s="130">
        <f t="shared" si="5"/>
        <v>378.85</v>
      </c>
      <c r="AT847" s="130">
        <f t="shared" si="6"/>
        <v>428.39</v>
      </c>
    </row>
    <row r="848" ht="15.75" customHeight="1">
      <c r="A848" s="136" t="s">
        <v>188</v>
      </c>
      <c r="B848" s="137" t="s">
        <v>57</v>
      </c>
      <c r="C848" s="138">
        <v>7102658.0</v>
      </c>
      <c r="D848" s="137" t="s">
        <v>192</v>
      </c>
      <c r="E848" s="137" t="s">
        <v>58</v>
      </c>
      <c r="F848" s="137"/>
      <c r="G848" s="139">
        <v>85.0</v>
      </c>
      <c r="H848" s="139"/>
      <c r="I848" s="139"/>
      <c r="J848" s="139">
        <v>53578.6</v>
      </c>
      <c r="K848" s="139">
        <v>3214.72</v>
      </c>
      <c r="L848" s="140">
        <v>0.075</v>
      </c>
      <c r="M848" s="139">
        <v>75.0</v>
      </c>
      <c r="N848" s="130">
        <f t="shared" si="1"/>
        <v>3289.72</v>
      </c>
      <c r="O848" s="135"/>
      <c r="P848" s="139"/>
      <c r="Q848" s="139"/>
      <c r="R848" s="139">
        <v>77.25</v>
      </c>
      <c r="S848" s="139">
        <v>2.0</v>
      </c>
      <c r="T848" s="139"/>
      <c r="U848" s="139"/>
      <c r="V848" s="139">
        <v>12.1</v>
      </c>
      <c r="W848" s="139">
        <v>10.6</v>
      </c>
      <c r="X848" s="139">
        <v>7.35</v>
      </c>
      <c r="Y848" s="130">
        <f t="shared" si="2"/>
        <v>109.3</v>
      </c>
      <c r="Z848" s="130">
        <f t="shared" si="3"/>
        <v>3484.02</v>
      </c>
      <c r="AA848" s="135"/>
      <c r="AB848" s="139"/>
      <c r="AC848" s="139">
        <v>49280.0</v>
      </c>
      <c r="AD848" s="139"/>
      <c r="AE848" s="139">
        <v>0.0</v>
      </c>
      <c r="AF848" s="139">
        <v>56.8</v>
      </c>
      <c r="AG848" s="141">
        <v>0.0</v>
      </c>
      <c r="AH848" s="130">
        <f t="shared" si="4"/>
        <v>56.8</v>
      </c>
      <c r="AI848" s="135"/>
      <c r="AJ848" s="139">
        <v>4.75</v>
      </c>
      <c r="AK848" s="139">
        <v>75.0</v>
      </c>
      <c r="AL848" s="139"/>
      <c r="AM848" s="139">
        <v>1.6</v>
      </c>
      <c r="AN848" s="139">
        <v>3.0</v>
      </c>
      <c r="AO848" s="139"/>
      <c r="AP848" s="139"/>
      <c r="AQ848" s="139"/>
      <c r="AR848" s="139"/>
      <c r="AS848" s="130">
        <f t="shared" si="5"/>
        <v>84.35</v>
      </c>
      <c r="AT848" s="130">
        <f t="shared" si="6"/>
        <v>141.15</v>
      </c>
    </row>
    <row r="849" ht="15.75" customHeight="1">
      <c r="A849" s="136" t="s">
        <v>188</v>
      </c>
      <c r="B849" s="137" t="s">
        <v>57</v>
      </c>
      <c r="C849" s="138">
        <v>6666190.0</v>
      </c>
      <c r="D849" s="137" t="s">
        <v>193</v>
      </c>
      <c r="E849" s="137" t="s">
        <v>58</v>
      </c>
      <c r="F849" s="137"/>
      <c r="G849" s="139">
        <v>125.0</v>
      </c>
      <c r="H849" s="139"/>
      <c r="I849" s="139"/>
      <c r="J849" s="139">
        <v>255125.0</v>
      </c>
      <c r="K849" s="139">
        <v>15307.5</v>
      </c>
      <c r="L849" s="140">
        <v>0.07</v>
      </c>
      <c r="M849" s="139">
        <v>50.0</v>
      </c>
      <c r="N849" s="130">
        <f t="shared" si="1"/>
        <v>15357.5</v>
      </c>
      <c r="O849" s="135"/>
      <c r="P849" s="139">
        <v>225.0</v>
      </c>
      <c r="Q849" s="139"/>
      <c r="R849" s="139">
        <v>77.25</v>
      </c>
      <c r="S849" s="139"/>
      <c r="T849" s="139">
        <v>28.0</v>
      </c>
      <c r="U849" s="139">
        <v>32.5</v>
      </c>
      <c r="V849" s="139">
        <v>3.0</v>
      </c>
      <c r="W849" s="139">
        <v>10.6</v>
      </c>
      <c r="X849" s="139"/>
      <c r="Y849" s="130">
        <f t="shared" si="2"/>
        <v>376.35</v>
      </c>
      <c r="Z849" s="130">
        <f t="shared" si="3"/>
        <v>15858.85</v>
      </c>
      <c r="AA849" s="135"/>
      <c r="AB849" s="139"/>
      <c r="AC849" s="139">
        <v>255000.0</v>
      </c>
      <c r="AD849" s="139"/>
      <c r="AE849" s="139">
        <v>0.0</v>
      </c>
      <c r="AF849" s="139">
        <v>15350.0</v>
      </c>
      <c r="AG849" s="141">
        <v>0.0</v>
      </c>
      <c r="AH849" s="130">
        <f t="shared" si="4"/>
        <v>15350</v>
      </c>
      <c r="AI849" s="135"/>
      <c r="AJ849" s="139">
        <v>8.25</v>
      </c>
      <c r="AK849" s="139">
        <v>99.5</v>
      </c>
      <c r="AL849" s="139">
        <v>329.1</v>
      </c>
      <c r="AM849" s="139"/>
      <c r="AN849" s="139"/>
      <c r="AO849" s="139"/>
      <c r="AP849" s="139"/>
      <c r="AQ849" s="139"/>
      <c r="AR849" s="139"/>
      <c r="AS849" s="130">
        <f t="shared" si="5"/>
        <v>436.85</v>
      </c>
      <c r="AT849" s="130">
        <f t="shared" si="6"/>
        <v>15786.85</v>
      </c>
    </row>
    <row r="850" ht="15.75" customHeight="1">
      <c r="A850" s="136" t="s">
        <v>188</v>
      </c>
      <c r="B850" s="137" t="s">
        <v>57</v>
      </c>
      <c r="C850" s="138">
        <v>6744800.0</v>
      </c>
      <c r="D850" s="137" t="s">
        <v>189</v>
      </c>
      <c r="E850" s="137" t="s">
        <v>58</v>
      </c>
      <c r="F850" s="137"/>
      <c r="G850" s="139">
        <v>50.0</v>
      </c>
      <c r="H850" s="139"/>
      <c r="I850" s="139"/>
      <c r="J850" s="139">
        <v>9987.0</v>
      </c>
      <c r="K850" s="139"/>
      <c r="L850" s="140">
        <v>0.0</v>
      </c>
      <c r="M850" s="139"/>
      <c r="N850" s="130">
        <f t="shared" si="1"/>
        <v>0</v>
      </c>
      <c r="O850" s="135"/>
      <c r="P850" s="139"/>
      <c r="Q850" s="139"/>
      <c r="R850" s="139">
        <v>85.25</v>
      </c>
      <c r="S850" s="139">
        <v>2.0</v>
      </c>
      <c r="T850" s="139">
        <v>28.0</v>
      </c>
      <c r="U850" s="139">
        <v>22.5</v>
      </c>
      <c r="V850" s="139">
        <v>12.1</v>
      </c>
      <c r="W850" s="139">
        <v>10.6</v>
      </c>
      <c r="X850" s="139"/>
      <c r="Y850" s="130">
        <f t="shared" si="2"/>
        <v>160.45</v>
      </c>
      <c r="Z850" s="130">
        <f t="shared" si="3"/>
        <v>210.45</v>
      </c>
      <c r="AA850" s="135"/>
      <c r="AB850" s="139"/>
      <c r="AC850" s="139">
        <v>9188.0</v>
      </c>
      <c r="AD850" s="139"/>
      <c r="AE850" s="139">
        <v>0.0</v>
      </c>
      <c r="AF850" s="139"/>
      <c r="AG850" s="141">
        <v>0.0</v>
      </c>
      <c r="AH850" s="130" t="str">
        <f t="shared" si="4"/>
        <v/>
      </c>
      <c r="AI850" s="135"/>
      <c r="AJ850" s="139">
        <v>4.75</v>
      </c>
      <c r="AK850" s="139">
        <v>103.0</v>
      </c>
      <c r="AL850" s="139"/>
      <c r="AM850" s="139">
        <v>61.1</v>
      </c>
      <c r="AN850" s="139">
        <v>3.0</v>
      </c>
      <c r="AO850" s="139"/>
      <c r="AP850" s="139"/>
      <c r="AQ850" s="139"/>
      <c r="AR850" s="139"/>
      <c r="AS850" s="130">
        <f t="shared" si="5"/>
        <v>171.85</v>
      </c>
      <c r="AT850" s="130">
        <f t="shared" si="6"/>
        <v>171.85</v>
      </c>
    </row>
    <row r="851" ht="15.75" customHeight="1">
      <c r="A851" s="136" t="s">
        <v>188</v>
      </c>
      <c r="B851" s="137" t="s">
        <v>57</v>
      </c>
      <c r="C851" s="138">
        <v>6815092.0</v>
      </c>
      <c r="D851" s="137" t="s">
        <v>194</v>
      </c>
      <c r="E851" s="137" t="s">
        <v>58</v>
      </c>
      <c r="F851" s="137"/>
      <c r="G851" s="139">
        <v>50.0</v>
      </c>
      <c r="H851" s="139"/>
      <c r="I851" s="139"/>
      <c r="J851" s="139">
        <v>29508.0</v>
      </c>
      <c r="K851" s="139">
        <v>1770.48</v>
      </c>
      <c r="L851" s="140">
        <v>0.07</v>
      </c>
      <c r="M851" s="139">
        <v>50.0</v>
      </c>
      <c r="N851" s="130">
        <f t="shared" si="1"/>
        <v>1820.48</v>
      </c>
      <c r="O851" s="135"/>
      <c r="P851" s="139">
        <v>225.0</v>
      </c>
      <c r="Q851" s="139"/>
      <c r="R851" s="139">
        <v>85.25</v>
      </c>
      <c r="S851" s="139"/>
      <c r="T851" s="139">
        <v>28.0</v>
      </c>
      <c r="U851" s="139">
        <v>32.5</v>
      </c>
      <c r="V851" s="139">
        <v>12.1</v>
      </c>
      <c r="W851" s="139">
        <v>10.6</v>
      </c>
      <c r="X851" s="139"/>
      <c r="Y851" s="130">
        <f t="shared" si="2"/>
        <v>393.45</v>
      </c>
      <c r="Z851" s="130">
        <f t="shared" si="3"/>
        <v>2263.93</v>
      </c>
      <c r="AA851" s="135"/>
      <c r="AB851" s="139"/>
      <c r="AC851" s="139">
        <v>28709.0</v>
      </c>
      <c r="AD851" s="139"/>
      <c r="AE851" s="139">
        <v>0.0</v>
      </c>
      <c r="AF851" s="139">
        <v>1772.54</v>
      </c>
      <c r="AG851" s="141">
        <v>0.0</v>
      </c>
      <c r="AH851" s="130">
        <f t="shared" si="4"/>
        <v>1772.54</v>
      </c>
      <c r="AI851" s="135"/>
      <c r="AJ851" s="139">
        <v>4.75</v>
      </c>
      <c r="AK851" s="139">
        <v>101.0</v>
      </c>
      <c r="AL851" s="139"/>
      <c r="AM851" s="139">
        <v>33.9</v>
      </c>
      <c r="AN851" s="139">
        <v>3.0</v>
      </c>
      <c r="AO851" s="139"/>
      <c r="AP851" s="139"/>
      <c r="AQ851" s="139"/>
      <c r="AR851" s="139"/>
      <c r="AS851" s="130">
        <f t="shared" si="5"/>
        <v>142.65</v>
      </c>
      <c r="AT851" s="130">
        <f t="shared" si="6"/>
        <v>1915.19</v>
      </c>
    </row>
    <row r="852" ht="15.75" customHeight="1">
      <c r="A852" s="136" t="s">
        <v>188</v>
      </c>
      <c r="B852" s="137" t="s">
        <v>57</v>
      </c>
      <c r="C852" s="138">
        <v>6847181.0</v>
      </c>
      <c r="D852" s="137" t="s">
        <v>195</v>
      </c>
      <c r="E852" s="137" t="s">
        <v>58</v>
      </c>
      <c r="F852" s="137"/>
      <c r="G852" s="139">
        <v>135.0</v>
      </c>
      <c r="H852" s="139"/>
      <c r="I852" s="139">
        <v>14000.0</v>
      </c>
      <c r="J852" s="139">
        <v>39102.6</v>
      </c>
      <c r="K852" s="139">
        <v>2346.16</v>
      </c>
      <c r="L852" s="140">
        <v>0.065</v>
      </c>
      <c r="M852" s="139">
        <v>25.0</v>
      </c>
      <c r="N852" s="130">
        <f t="shared" si="1"/>
        <v>2371.16</v>
      </c>
      <c r="O852" s="135"/>
      <c r="P852" s="139">
        <v>225.0</v>
      </c>
      <c r="Q852" s="139"/>
      <c r="R852" s="139">
        <v>85.25</v>
      </c>
      <c r="S852" s="139">
        <v>2.0</v>
      </c>
      <c r="T852" s="139">
        <v>28.0</v>
      </c>
      <c r="U852" s="139">
        <v>32.5</v>
      </c>
      <c r="V852" s="139">
        <v>3.0</v>
      </c>
      <c r="W852" s="139">
        <v>10.6</v>
      </c>
      <c r="X852" s="139"/>
      <c r="Y852" s="130">
        <f t="shared" si="2"/>
        <v>386.35</v>
      </c>
      <c r="Z852" s="130">
        <f t="shared" si="3"/>
        <v>2892.51</v>
      </c>
      <c r="AA852" s="135"/>
      <c r="AB852" s="139"/>
      <c r="AC852" s="139">
        <v>38500.0</v>
      </c>
      <c r="AD852" s="139"/>
      <c r="AE852" s="139">
        <v>0.0</v>
      </c>
      <c r="AF852" s="139"/>
      <c r="AG852" s="141">
        <v>0.0</v>
      </c>
      <c r="AH852" s="130" t="str">
        <f t="shared" si="4"/>
        <v/>
      </c>
      <c r="AI852" s="135"/>
      <c r="AJ852" s="139">
        <v>4.75</v>
      </c>
      <c r="AK852" s="139">
        <v>103.0</v>
      </c>
      <c r="AL852" s="139">
        <v>225.0</v>
      </c>
      <c r="AM852" s="139">
        <v>71.1</v>
      </c>
      <c r="AN852" s="139">
        <v>3.0</v>
      </c>
      <c r="AO852" s="139"/>
      <c r="AP852" s="139"/>
      <c r="AQ852" s="139"/>
      <c r="AR852" s="139"/>
      <c r="AS852" s="130">
        <f t="shared" si="5"/>
        <v>406.85</v>
      </c>
      <c r="AT852" s="130">
        <f t="shared" si="6"/>
        <v>406.85</v>
      </c>
    </row>
    <row r="853" ht="15.75" customHeight="1">
      <c r="A853" s="136" t="s">
        <v>188</v>
      </c>
      <c r="B853" s="137" t="s">
        <v>57</v>
      </c>
      <c r="C853" s="138">
        <v>6847656.0</v>
      </c>
      <c r="D853" s="137" t="s">
        <v>195</v>
      </c>
      <c r="E853" s="137" t="s">
        <v>58</v>
      </c>
      <c r="F853" s="137"/>
      <c r="G853" s="139">
        <v>135.0</v>
      </c>
      <c r="H853" s="139"/>
      <c r="I853" s="139">
        <v>63500.0</v>
      </c>
      <c r="J853" s="139">
        <v>124288.6</v>
      </c>
      <c r="K853" s="139">
        <v>7457.32</v>
      </c>
      <c r="L853" s="140">
        <v>0.065</v>
      </c>
      <c r="M853" s="139">
        <v>25.0</v>
      </c>
      <c r="N853" s="130">
        <f t="shared" si="1"/>
        <v>7482.32</v>
      </c>
      <c r="O853" s="135"/>
      <c r="P853" s="139">
        <v>225.0</v>
      </c>
      <c r="Q853" s="139"/>
      <c r="R853" s="139">
        <v>77.25</v>
      </c>
      <c r="S853" s="139">
        <v>2.0</v>
      </c>
      <c r="T853" s="139">
        <v>28.0</v>
      </c>
      <c r="U853" s="139">
        <v>32.5</v>
      </c>
      <c r="V853" s="139">
        <v>3.0</v>
      </c>
      <c r="W853" s="139">
        <v>10.6</v>
      </c>
      <c r="X853" s="139"/>
      <c r="Y853" s="130">
        <f t="shared" si="2"/>
        <v>378.35</v>
      </c>
      <c r="Z853" s="130">
        <f t="shared" si="3"/>
        <v>7995.67</v>
      </c>
      <c r="AA853" s="135"/>
      <c r="AB853" s="139"/>
      <c r="AC853" s="139">
        <v>123686.0</v>
      </c>
      <c r="AD853" s="139"/>
      <c r="AE853" s="139">
        <v>0.0</v>
      </c>
      <c r="AF853" s="139"/>
      <c r="AG853" s="141">
        <v>0.0</v>
      </c>
      <c r="AH853" s="130" t="str">
        <f t="shared" si="4"/>
        <v/>
      </c>
      <c r="AI853" s="135"/>
      <c r="AJ853" s="139">
        <v>4.75</v>
      </c>
      <c r="AK853" s="139">
        <v>95.0</v>
      </c>
      <c r="AL853" s="139">
        <v>225.0</v>
      </c>
      <c r="AM853" s="139">
        <v>53.1</v>
      </c>
      <c r="AN853" s="139">
        <v>3.0</v>
      </c>
      <c r="AO853" s="139"/>
      <c r="AP853" s="139"/>
      <c r="AQ853" s="139"/>
      <c r="AR853" s="139"/>
      <c r="AS853" s="130">
        <f t="shared" si="5"/>
        <v>380.85</v>
      </c>
      <c r="AT853" s="130">
        <f t="shared" si="6"/>
        <v>380.85</v>
      </c>
    </row>
    <row r="854" ht="15.75" customHeight="1">
      <c r="A854" s="136" t="s">
        <v>188</v>
      </c>
      <c r="B854" s="137" t="s">
        <v>57</v>
      </c>
      <c r="C854" s="138">
        <v>6865711.0</v>
      </c>
      <c r="D854" s="137" t="s">
        <v>196</v>
      </c>
      <c r="E854" s="137" t="s">
        <v>58</v>
      </c>
      <c r="F854" s="137"/>
      <c r="G854" s="139">
        <v>145.0</v>
      </c>
      <c r="H854" s="139"/>
      <c r="I854" s="139"/>
      <c r="J854" s="139">
        <v>39422.0</v>
      </c>
      <c r="K854" s="139">
        <v>2365.32</v>
      </c>
      <c r="L854" s="140">
        <v>0.075</v>
      </c>
      <c r="M854" s="139">
        <v>75.0</v>
      </c>
      <c r="N854" s="130">
        <f t="shared" si="1"/>
        <v>2440.32</v>
      </c>
      <c r="O854" s="135"/>
      <c r="P854" s="139">
        <v>225.0</v>
      </c>
      <c r="Q854" s="139"/>
      <c r="R854" s="139">
        <v>77.25</v>
      </c>
      <c r="S854" s="139">
        <v>2.0</v>
      </c>
      <c r="T854" s="139">
        <v>28.0</v>
      </c>
      <c r="U854" s="139">
        <v>32.5</v>
      </c>
      <c r="V854" s="139">
        <v>3.0</v>
      </c>
      <c r="W854" s="139">
        <v>10.6</v>
      </c>
      <c r="X854" s="139"/>
      <c r="Y854" s="130">
        <f t="shared" si="2"/>
        <v>378.35</v>
      </c>
      <c r="Z854" s="130">
        <f t="shared" si="3"/>
        <v>2963.67</v>
      </c>
      <c r="AA854" s="135"/>
      <c r="AB854" s="139"/>
      <c r="AC854" s="139">
        <v>39297.0</v>
      </c>
      <c r="AD854" s="139"/>
      <c r="AE854" s="139">
        <v>0.0</v>
      </c>
      <c r="AF854" s="139">
        <v>2432.82</v>
      </c>
      <c r="AG854" s="141">
        <v>0.0</v>
      </c>
      <c r="AH854" s="130">
        <f t="shared" si="4"/>
        <v>2432.82</v>
      </c>
      <c r="AI854" s="135"/>
      <c r="AJ854" s="139">
        <v>4.75</v>
      </c>
      <c r="AK854" s="139">
        <v>95.0</v>
      </c>
      <c r="AL854" s="139">
        <v>225.0</v>
      </c>
      <c r="AM854" s="139">
        <v>71.1</v>
      </c>
      <c r="AN854" s="139">
        <v>3.0</v>
      </c>
      <c r="AO854" s="139"/>
      <c r="AP854" s="139"/>
      <c r="AQ854" s="139"/>
      <c r="AR854" s="139"/>
      <c r="AS854" s="130">
        <f t="shared" si="5"/>
        <v>398.85</v>
      </c>
      <c r="AT854" s="130">
        <f t="shared" si="6"/>
        <v>2831.67</v>
      </c>
    </row>
    <row r="855" ht="15.75" customHeight="1">
      <c r="A855" s="136" t="s">
        <v>188</v>
      </c>
      <c r="B855" s="137" t="s">
        <v>57</v>
      </c>
      <c r="C855" s="138">
        <v>6977850.0</v>
      </c>
      <c r="D855" s="137" t="s">
        <v>194</v>
      </c>
      <c r="E855" s="137" t="s">
        <v>58</v>
      </c>
      <c r="F855" s="137"/>
      <c r="G855" s="139">
        <v>130.0</v>
      </c>
      <c r="H855" s="139"/>
      <c r="I855" s="139"/>
      <c r="J855" s="139">
        <v>47269.0</v>
      </c>
      <c r="K855" s="139">
        <v>2836.14</v>
      </c>
      <c r="L855" s="140">
        <v>0.07</v>
      </c>
      <c r="M855" s="139">
        <v>50.0</v>
      </c>
      <c r="N855" s="130">
        <f t="shared" si="1"/>
        <v>2886.14</v>
      </c>
      <c r="O855" s="135"/>
      <c r="P855" s="139">
        <v>225.0</v>
      </c>
      <c r="Q855" s="139"/>
      <c r="R855" s="139">
        <v>77.25</v>
      </c>
      <c r="S855" s="139">
        <v>2.0</v>
      </c>
      <c r="T855" s="139">
        <v>28.0</v>
      </c>
      <c r="U855" s="139">
        <v>32.5</v>
      </c>
      <c r="V855" s="139">
        <v>12.1</v>
      </c>
      <c r="W855" s="139">
        <v>10.6</v>
      </c>
      <c r="X855" s="139"/>
      <c r="Y855" s="130">
        <f t="shared" si="2"/>
        <v>387.45</v>
      </c>
      <c r="Z855" s="130">
        <f t="shared" si="3"/>
        <v>3403.59</v>
      </c>
      <c r="AA855" s="135"/>
      <c r="AB855" s="139"/>
      <c r="AC855" s="139">
        <v>46470.0</v>
      </c>
      <c r="AD855" s="139"/>
      <c r="AE855" s="139">
        <v>0.0</v>
      </c>
      <c r="AF855" s="139">
        <v>2838.2</v>
      </c>
      <c r="AG855" s="141">
        <v>0.0</v>
      </c>
      <c r="AH855" s="130">
        <f t="shared" si="4"/>
        <v>2838.2</v>
      </c>
      <c r="AI855" s="135"/>
      <c r="AJ855" s="139">
        <v>4.75</v>
      </c>
      <c r="AK855" s="139">
        <v>95.0</v>
      </c>
      <c r="AL855" s="139">
        <v>225.0</v>
      </c>
      <c r="AM855" s="139">
        <v>71.1</v>
      </c>
      <c r="AN855" s="139">
        <v>3.0</v>
      </c>
      <c r="AO855" s="139"/>
      <c r="AP855" s="139"/>
      <c r="AQ855" s="139"/>
      <c r="AR855" s="139"/>
      <c r="AS855" s="130">
        <f t="shared" si="5"/>
        <v>398.85</v>
      </c>
      <c r="AT855" s="130">
        <f t="shared" si="6"/>
        <v>3237.05</v>
      </c>
    </row>
    <row r="856" ht="15.75" customHeight="1">
      <c r="A856" s="136" t="s">
        <v>188</v>
      </c>
      <c r="B856" s="137" t="s">
        <v>57</v>
      </c>
      <c r="C856" s="138">
        <v>7013968.0</v>
      </c>
      <c r="D856" s="137" t="s">
        <v>194</v>
      </c>
      <c r="E856" s="137" t="s">
        <v>58</v>
      </c>
      <c r="F856" s="137"/>
      <c r="G856" s="139">
        <v>135.0</v>
      </c>
      <c r="H856" s="139"/>
      <c r="I856" s="139"/>
      <c r="J856" s="139">
        <v>52550.0</v>
      </c>
      <c r="K856" s="139">
        <v>3153.0</v>
      </c>
      <c r="L856" s="140">
        <v>0.065</v>
      </c>
      <c r="M856" s="139">
        <v>25.0</v>
      </c>
      <c r="N856" s="130">
        <f t="shared" si="1"/>
        <v>3178</v>
      </c>
      <c r="O856" s="135"/>
      <c r="P856" s="139">
        <v>225.0</v>
      </c>
      <c r="Q856" s="139"/>
      <c r="R856" s="139">
        <v>85.25</v>
      </c>
      <c r="S856" s="139">
        <v>2.0</v>
      </c>
      <c r="T856" s="139">
        <v>28.0</v>
      </c>
      <c r="U856" s="139">
        <v>32.5</v>
      </c>
      <c r="V856" s="139">
        <v>12.1</v>
      </c>
      <c r="W856" s="139">
        <v>10.6</v>
      </c>
      <c r="X856" s="139"/>
      <c r="Y856" s="130">
        <f t="shared" si="2"/>
        <v>395.45</v>
      </c>
      <c r="Z856" s="130">
        <f t="shared" si="3"/>
        <v>3708.45</v>
      </c>
      <c r="AA856" s="135"/>
      <c r="AB856" s="139"/>
      <c r="AC856" s="139">
        <v>52050.0</v>
      </c>
      <c r="AD856" s="139"/>
      <c r="AE856" s="139">
        <v>0.0</v>
      </c>
      <c r="AF856" s="139">
        <v>3148.0</v>
      </c>
      <c r="AG856" s="141">
        <v>0.0</v>
      </c>
      <c r="AH856" s="130">
        <f t="shared" si="4"/>
        <v>3148</v>
      </c>
      <c r="AI856" s="135"/>
      <c r="AJ856" s="139">
        <v>4.75</v>
      </c>
      <c r="AK856" s="139">
        <v>103.0</v>
      </c>
      <c r="AL856" s="139">
        <v>225.0</v>
      </c>
      <c r="AM856" s="139">
        <v>71.1</v>
      </c>
      <c r="AN856" s="139">
        <v>3.0</v>
      </c>
      <c r="AO856" s="139"/>
      <c r="AP856" s="139"/>
      <c r="AQ856" s="139"/>
      <c r="AR856" s="139"/>
      <c r="AS856" s="130">
        <f t="shared" si="5"/>
        <v>406.85</v>
      </c>
      <c r="AT856" s="130">
        <f t="shared" si="6"/>
        <v>3554.85</v>
      </c>
    </row>
    <row r="857" ht="15.75" customHeight="1">
      <c r="A857" s="136" t="s">
        <v>188</v>
      </c>
      <c r="B857" s="137" t="s">
        <v>57</v>
      </c>
      <c r="C857" s="138">
        <v>7080321.0</v>
      </c>
      <c r="D857" s="137" t="s">
        <v>193</v>
      </c>
      <c r="E857" s="137" t="s">
        <v>58</v>
      </c>
      <c r="F857" s="137"/>
      <c r="G857" s="139">
        <v>135.0</v>
      </c>
      <c r="H857" s="139"/>
      <c r="I857" s="139"/>
      <c r="J857" s="139">
        <v>140626.0</v>
      </c>
      <c r="K857" s="139">
        <v>8437.56</v>
      </c>
      <c r="L857" s="140">
        <v>0.075</v>
      </c>
      <c r="M857" s="139">
        <v>75.0</v>
      </c>
      <c r="N857" s="130">
        <f t="shared" si="1"/>
        <v>8512.56</v>
      </c>
      <c r="O857" s="135"/>
      <c r="P857" s="139"/>
      <c r="Q857" s="139"/>
      <c r="R857" s="139">
        <v>77.25</v>
      </c>
      <c r="S857" s="139">
        <v>2.0</v>
      </c>
      <c r="T857" s="139">
        <v>28.0</v>
      </c>
      <c r="U857" s="139">
        <v>103.0</v>
      </c>
      <c r="V857" s="139">
        <v>3.0</v>
      </c>
      <c r="W857" s="139">
        <v>10.6</v>
      </c>
      <c r="X857" s="139"/>
      <c r="Y857" s="130">
        <f t="shared" si="2"/>
        <v>223.85</v>
      </c>
      <c r="Z857" s="130">
        <f t="shared" si="3"/>
        <v>8871.41</v>
      </c>
      <c r="AA857" s="135"/>
      <c r="AB857" s="139"/>
      <c r="AC857" s="139">
        <v>127355.0</v>
      </c>
      <c r="AD857" s="139"/>
      <c r="AE857" s="139">
        <v>0.0</v>
      </c>
      <c r="AF857" s="139">
        <v>7716.3</v>
      </c>
      <c r="AG857" s="141">
        <v>0.0</v>
      </c>
      <c r="AH857" s="130">
        <f t="shared" si="4"/>
        <v>7716.3</v>
      </c>
      <c r="AI857" s="135"/>
      <c r="AJ857" s="139">
        <v>4.75</v>
      </c>
      <c r="AK857" s="139">
        <v>95.0</v>
      </c>
      <c r="AL857" s="139"/>
      <c r="AM857" s="139">
        <v>174.93</v>
      </c>
      <c r="AN857" s="139">
        <v>3.0</v>
      </c>
      <c r="AO857" s="139"/>
      <c r="AP857" s="139"/>
      <c r="AQ857" s="139"/>
      <c r="AR857" s="139"/>
      <c r="AS857" s="130">
        <f t="shared" si="5"/>
        <v>277.68</v>
      </c>
      <c r="AT857" s="130">
        <f t="shared" si="6"/>
        <v>7993.98</v>
      </c>
    </row>
    <row r="858" ht="15.75" customHeight="1">
      <c r="A858" s="136" t="s">
        <v>188</v>
      </c>
      <c r="B858" s="137" t="s">
        <v>57</v>
      </c>
      <c r="C858" s="138">
        <v>7106090.0</v>
      </c>
      <c r="D858" s="137" t="s">
        <v>193</v>
      </c>
      <c r="E858" s="137" t="s">
        <v>58</v>
      </c>
      <c r="F858" s="137"/>
      <c r="G858" s="139">
        <v>50.0</v>
      </c>
      <c r="H858" s="139"/>
      <c r="I858" s="139"/>
      <c r="J858" s="139">
        <v>24190.0</v>
      </c>
      <c r="K858" s="139">
        <v>1451.4</v>
      </c>
      <c r="L858" s="140">
        <v>0.075</v>
      </c>
      <c r="M858" s="139">
        <v>75.0</v>
      </c>
      <c r="N858" s="130">
        <f t="shared" si="1"/>
        <v>1526.4</v>
      </c>
      <c r="O858" s="135"/>
      <c r="P858" s="139"/>
      <c r="Q858" s="139"/>
      <c r="R858" s="139">
        <v>85.25</v>
      </c>
      <c r="S858" s="139">
        <v>2.0</v>
      </c>
      <c r="T858" s="139"/>
      <c r="U858" s="139"/>
      <c r="V858" s="139">
        <v>3.0</v>
      </c>
      <c r="W858" s="139">
        <v>10.6</v>
      </c>
      <c r="X858" s="139">
        <v>7.35</v>
      </c>
      <c r="Y858" s="130">
        <f t="shared" si="2"/>
        <v>108.2</v>
      </c>
      <c r="Z858" s="130">
        <f t="shared" si="3"/>
        <v>1684.6</v>
      </c>
      <c r="AA858" s="135"/>
      <c r="AB858" s="139"/>
      <c r="AC858" s="139">
        <v>23495.0</v>
      </c>
      <c r="AD858" s="139"/>
      <c r="AE858" s="139">
        <v>0.0</v>
      </c>
      <c r="AF858" s="139">
        <v>1484.7</v>
      </c>
      <c r="AG858" s="141">
        <v>0.0</v>
      </c>
      <c r="AH858" s="130">
        <f t="shared" si="4"/>
        <v>1484.7</v>
      </c>
      <c r="AI858" s="135"/>
      <c r="AJ858" s="139">
        <v>4.75</v>
      </c>
      <c r="AK858" s="139">
        <v>103.0</v>
      </c>
      <c r="AL858" s="139"/>
      <c r="AM858" s="139">
        <v>1.6</v>
      </c>
      <c r="AN858" s="139">
        <v>3.0</v>
      </c>
      <c r="AO858" s="139"/>
      <c r="AP858" s="139"/>
      <c r="AQ858" s="139"/>
      <c r="AR858" s="139"/>
      <c r="AS858" s="130">
        <f t="shared" si="5"/>
        <v>112.35</v>
      </c>
      <c r="AT858" s="130">
        <f t="shared" si="6"/>
        <v>1597.05</v>
      </c>
    </row>
    <row r="859" ht="15.75" customHeight="1">
      <c r="A859" s="136" t="s">
        <v>188</v>
      </c>
      <c r="B859" s="137" t="s">
        <v>57</v>
      </c>
      <c r="C859" s="138">
        <v>7131913.0</v>
      </c>
      <c r="D859" s="137" t="s">
        <v>197</v>
      </c>
      <c r="E859" s="137" t="s">
        <v>58</v>
      </c>
      <c r="F859" s="137"/>
      <c r="G859" s="139">
        <v>135.0</v>
      </c>
      <c r="H859" s="139"/>
      <c r="I859" s="139"/>
      <c r="J859" s="139">
        <v>58290.0</v>
      </c>
      <c r="K859" s="139">
        <v>3497.4</v>
      </c>
      <c r="L859" s="140">
        <v>0.07</v>
      </c>
      <c r="M859" s="139">
        <v>50.0</v>
      </c>
      <c r="N859" s="130">
        <f t="shared" si="1"/>
        <v>3547.4</v>
      </c>
      <c r="O859" s="135"/>
      <c r="P859" s="139"/>
      <c r="Q859" s="139"/>
      <c r="R859" s="139">
        <v>77.25</v>
      </c>
      <c r="S859" s="139"/>
      <c r="T859" s="139">
        <v>28.0</v>
      </c>
      <c r="U859" s="139">
        <v>118.0</v>
      </c>
      <c r="V859" s="139">
        <v>12.1</v>
      </c>
      <c r="W859" s="139">
        <v>10.6</v>
      </c>
      <c r="X859" s="139"/>
      <c r="Y859" s="130">
        <f t="shared" si="2"/>
        <v>245.95</v>
      </c>
      <c r="Z859" s="130">
        <f t="shared" si="3"/>
        <v>3928.35</v>
      </c>
      <c r="AA859" s="135"/>
      <c r="AB859" s="139"/>
      <c r="AC859" s="139">
        <v>58140.0</v>
      </c>
      <c r="AD859" s="139"/>
      <c r="AE859" s="139">
        <v>0.0</v>
      </c>
      <c r="AF859" s="139">
        <v>3538.4</v>
      </c>
      <c r="AG859" s="141">
        <v>0.0</v>
      </c>
      <c r="AH859" s="130">
        <f t="shared" si="4"/>
        <v>3538.4</v>
      </c>
      <c r="AI859" s="135"/>
      <c r="AJ859" s="139">
        <v>4.75</v>
      </c>
      <c r="AK859" s="139">
        <v>73.0</v>
      </c>
      <c r="AL859" s="139"/>
      <c r="AM859" s="139">
        <v>174.93</v>
      </c>
      <c r="AN859" s="139">
        <v>3.0</v>
      </c>
      <c r="AO859" s="139"/>
      <c r="AP859" s="139"/>
      <c r="AQ859" s="139"/>
      <c r="AR859" s="139"/>
      <c r="AS859" s="130">
        <f t="shared" si="5"/>
        <v>255.68</v>
      </c>
      <c r="AT859" s="130">
        <f t="shared" si="6"/>
        <v>3794.08</v>
      </c>
    </row>
    <row r="860" ht="15.75" customHeight="1">
      <c r="A860" s="136" t="s">
        <v>188</v>
      </c>
      <c r="B860" s="137" t="s">
        <v>57</v>
      </c>
      <c r="C860" s="138">
        <v>7151647.0</v>
      </c>
      <c r="D860" s="137" t="s">
        <v>193</v>
      </c>
      <c r="E860" s="137" t="s">
        <v>58</v>
      </c>
      <c r="F860" s="137"/>
      <c r="G860" s="139">
        <v>119.0</v>
      </c>
      <c r="H860" s="139"/>
      <c r="I860" s="139"/>
      <c r="J860" s="139">
        <v>31756.0</v>
      </c>
      <c r="K860" s="139">
        <v>1905.36</v>
      </c>
      <c r="L860" s="140">
        <v>0.075</v>
      </c>
      <c r="M860" s="139">
        <v>75.0</v>
      </c>
      <c r="N860" s="130">
        <f t="shared" si="1"/>
        <v>1980.36</v>
      </c>
      <c r="O860" s="135"/>
      <c r="P860" s="139">
        <v>225.0</v>
      </c>
      <c r="Q860" s="139"/>
      <c r="R860" s="139">
        <v>77.25</v>
      </c>
      <c r="S860" s="139">
        <v>2.0</v>
      </c>
      <c r="T860" s="139">
        <v>28.0</v>
      </c>
      <c r="U860" s="139">
        <v>32.5</v>
      </c>
      <c r="V860" s="139">
        <v>12.1</v>
      </c>
      <c r="W860" s="139">
        <v>10.6</v>
      </c>
      <c r="X860" s="139"/>
      <c r="Y860" s="130">
        <f t="shared" si="2"/>
        <v>387.45</v>
      </c>
      <c r="Z860" s="130">
        <f t="shared" si="3"/>
        <v>2486.81</v>
      </c>
      <c r="AA860" s="135"/>
      <c r="AB860" s="139"/>
      <c r="AC860" s="139"/>
      <c r="AD860" s="139"/>
      <c r="AE860" s="139">
        <v>0.0</v>
      </c>
      <c r="AF860" s="139">
        <v>1932.42</v>
      </c>
      <c r="AG860" s="141">
        <v>0.0</v>
      </c>
      <c r="AH860" s="130">
        <f t="shared" si="4"/>
        <v>1932.42</v>
      </c>
      <c r="AI860" s="135"/>
      <c r="AJ860" s="139">
        <v>4.75</v>
      </c>
      <c r="AK860" s="139">
        <v>75.0</v>
      </c>
      <c r="AL860" s="139">
        <v>225.0</v>
      </c>
      <c r="AM860" s="139">
        <v>71.1</v>
      </c>
      <c r="AN860" s="139">
        <v>3.0</v>
      </c>
      <c r="AO860" s="139"/>
      <c r="AP860" s="139"/>
      <c r="AQ860" s="139"/>
      <c r="AR860" s="139"/>
      <c r="AS860" s="130">
        <f t="shared" si="5"/>
        <v>378.85</v>
      </c>
      <c r="AT860" s="130">
        <f t="shared" si="6"/>
        <v>2311.27</v>
      </c>
    </row>
    <row r="861" ht="15.75" customHeight="1">
      <c r="A861" s="136" t="s">
        <v>188</v>
      </c>
      <c r="B861" s="137" t="s">
        <v>57</v>
      </c>
      <c r="C861" s="138">
        <v>7212043.0</v>
      </c>
      <c r="D861" s="137" t="s">
        <v>193</v>
      </c>
      <c r="E861" s="137" t="s">
        <v>58</v>
      </c>
      <c r="F861" s="137"/>
      <c r="G861" s="139">
        <v>135.0</v>
      </c>
      <c r="H861" s="139"/>
      <c r="I861" s="139"/>
      <c r="J861" s="139">
        <v>207971.0</v>
      </c>
      <c r="K861" s="139">
        <v>12478.26</v>
      </c>
      <c r="L861" s="140">
        <v>0.065</v>
      </c>
      <c r="M861" s="139">
        <v>25.0</v>
      </c>
      <c r="N861" s="130">
        <f t="shared" si="1"/>
        <v>12503.26</v>
      </c>
      <c r="O861" s="135"/>
      <c r="P861" s="139">
        <v>225.0</v>
      </c>
      <c r="Q861" s="139"/>
      <c r="R861" s="139">
        <v>77.25</v>
      </c>
      <c r="S861" s="139"/>
      <c r="T861" s="139">
        <v>28.0</v>
      </c>
      <c r="U861" s="139">
        <v>32.5</v>
      </c>
      <c r="V861" s="139">
        <v>12.1</v>
      </c>
      <c r="W861" s="139">
        <v>10.6</v>
      </c>
      <c r="X861" s="139"/>
      <c r="Y861" s="130">
        <f t="shared" si="2"/>
        <v>385.45</v>
      </c>
      <c r="Z861" s="130">
        <f t="shared" si="3"/>
        <v>13023.71</v>
      </c>
      <c r="AA861" s="135"/>
      <c r="AB861" s="139"/>
      <c r="AC861" s="139">
        <v>207886.0</v>
      </c>
      <c r="AD861" s="139"/>
      <c r="AE861" s="139">
        <v>0.0</v>
      </c>
      <c r="AF861" s="139">
        <v>12498.16</v>
      </c>
      <c r="AG861" s="141">
        <v>0.0</v>
      </c>
      <c r="AH861" s="130">
        <f t="shared" si="4"/>
        <v>12498.16</v>
      </c>
      <c r="AI861" s="135"/>
      <c r="AJ861" s="139">
        <v>4.75</v>
      </c>
      <c r="AK861" s="139">
        <v>73.0</v>
      </c>
      <c r="AL861" s="139">
        <v>225.0</v>
      </c>
      <c r="AM861" s="139">
        <v>71.1</v>
      </c>
      <c r="AN861" s="139">
        <v>3.0</v>
      </c>
      <c r="AO861" s="139"/>
      <c r="AP861" s="139"/>
      <c r="AQ861" s="139"/>
      <c r="AR861" s="139"/>
      <c r="AS861" s="130">
        <f t="shared" si="5"/>
        <v>376.85</v>
      </c>
      <c r="AT861" s="130">
        <f t="shared" si="6"/>
        <v>12875.01</v>
      </c>
    </row>
    <row r="862" ht="15.75" customHeight="1">
      <c r="A862" s="136" t="s">
        <v>188</v>
      </c>
      <c r="B862" s="137" t="s">
        <v>57</v>
      </c>
      <c r="C862" s="138">
        <v>7213438.0</v>
      </c>
      <c r="D862" s="137" t="s">
        <v>196</v>
      </c>
      <c r="E862" s="137" t="s">
        <v>58</v>
      </c>
      <c r="F862" s="137"/>
      <c r="G862" s="139">
        <v>119.0</v>
      </c>
      <c r="H862" s="139"/>
      <c r="I862" s="139">
        <v>13100.0</v>
      </c>
      <c r="J862" s="139">
        <v>20946.0</v>
      </c>
      <c r="K862" s="139"/>
      <c r="L862" s="140">
        <v>0.0</v>
      </c>
      <c r="M862" s="139"/>
      <c r="N862" s="130">
        <f t="shared" si="1"/>
        <v>0</v>
      </c>
      <c r="O862" s="135"/>
      <c r="P862" s="139"/>
      <c r="Q862" s="139"/>
      <c r="R862" s="139">
        <v>85.25</v>
      </c>
      <c r="S862" s="139">
        <v>2.0</v>
      </c>
      <c r="T862" s="139"/>
      <c r="U862" s="139"/>
      <c r="V862" s="139">
        <v>12.1</v>
      </c>
      <c r="W862" s="139">
        <v>10.6</v>
      </c>
      <c r="X862" s="139">
        <v>7.35</v>
      </c>
      <c r="Y862" s="130">
        <f t="shared" si="2"/>
        <v>117.3</v>
      </c>
      <c r="Z862" s="130">
        <f t="shared" si="3"/>
        <v>236.3</v>
      </c>
      <c r="AA862" s="135"/>
      <c r="AB862" s="139"/>
      <c r="AC862" s="139">
        <v>20147.0</v>
      </c>
      <c r="AD862" s="139"/>
      <c r="AE862" s="139">
        <v>0.0</v>
      </c>
      <c r="AF862" s="139"/>
      <c r="AG862" s="141">
        <v>0.0</v>
      </c>
      <c r="AH862" s="130" t="str">
        <f t="shared" si="4"/>
        <v/>
      </c>
      <c r="AI862" s="135"/>
      <c r="AJ862" s="139">
        <v>4.75</v>
      </c>
      <c r="AK862" s="139">
        <v>83.0</v>
      </c>
      <c r="AL862" s="139"/>
      <c r="AM862" s="139">
        <v>43.1</v>
      </c>
      <c r="AN862" s="139">
        <v>3.0</v>
      </c>
      <c r="AO862" s="139"/>
      <c r="AP862" s="139"/>
      <c r="AQ862" s="139"/>
      <c r="AR862" s="139"/>
      <c r="AS862" s="130">
        <f t="shared" si="5"/>
        <v>133.85</v>
      </c>
      <c r="AT862" s="130">
        <f t="shared" si="6"/>
        <v>133.85</v>
      </c>
    </row>
    <row r="863" ht="15.75" customHeight="1">
      <c r="A863" s="136" t="s">
        <v>188</v>
      </c>
      <c r="B863" s="137" t="s">
        <v>57</v>
      </c>
      <c r="C863" s="138">
        <v>7226454.0</v>
      </c>
      <c r="D863" s="137" t="s">
        <v>196</v>
      </c>
      <c r="E863" s="137" t="s">
        <v>58</v>
      </c>
      <c r="F863" s="137"/>
      <c r="G863" s="139">
        <v>145.0</v>
      </c>
      <c r="H863" s="139"/>
      <c r="I863" s="139"/>
      <c r="J863" s="139">
        <v>29394.0</v>
      </c>
      <c r="K863" s="139">
        <v>1763.64</v>
      </c>
      <c r="L863" s="140">
        <v>0.07</v>
      </c>
      <c r="M863" s="139">
        <v>50.0</v>
      </c>
      <c r="N863" s="130">
        <f t="shared" si="1"/>
        <v>1813.64</v>
      </c>
      <c r="O863" s="135"/>
      <c r="P863" s="139">
        <v>225.0</v>
      </c>
      <c r="Q863" s="139"/>
      <c r="R863" s="139">
        <v>85.25</v>
      </c>
      <c r="S863" s="139"/>
      <c r="T863" s="139">
        <v>28.0</v>
      </c>
      <c r="U863" s="139">
        <v>32.5</v>
      </c>
      <c r="V863" s="139">
        <v>12.1</v>
      </c>
      <c r="W863" s="139">
        <v>10.6</v>
      </c>
      <c r="X863" s="139"/>
      <c r="Y863" s="130">
        <f t="shared" si="2"/>
        <v>393.45</v>
      </c>
      <c r="Z863" s="130">
        <f t="shared" si="3"/>
        <v>2352.09</v>
      </c>
      <c r="AA863" s="135"/>
      <c r="AB863" s="139"/>
      <c r="AC863" s="139">
        <v>29880.0</v>
      </c>
      <c r="AD863" s="139"/>
      <c r="AE863" s="139">
        <v>0.0</v>
      </c>
      <c r="AF863" s="139">
        <v>1842.8</v>
      </c>
      <c r="AG863" s="141">
        <v>0.0</v>
      </c>
      <c r="AH863" s="130">
        <f t="shared" si="4"/>
        <v>1842.8</v>
      </c>
      <c r="AI863" s="135"/>
      <c r="AJ863" s="139">
        <v>4.75</v>
      </c>
      <c r="AK863" s="139">
        <v>81.0</v>
      </c>
      <c r="AL863" s="139">
        <v>225.0</v>
      </c>
      <c r="AM863" s="139">
        <v>71.1</v>
      </c>
      <c r="AN863" s="139">
        <v>3.0</v>
      </c>
      <c r="AO863" s="139"/>
      <c r="AP863" s="139"/>
      <c r="AQ863" s="139"/>
      <c r="AR863" s="139"/>
      <c r="AS863" s="130">
        <f t="shared" si="5"/>
        <v>384.85</v>
      </c>
      <c r="AT863" s="130">
        <f t="shared" si="6"/>
        <v>2227.65</v>
      </c>
    </row>
    <row r="864" ht="15.75" customHeight="1">
      <c r="A864" s="136" t="s">
        <v>188</v>
      </c>
      <c r="B864" s="137" t="s">
        <v>57</v>
      </c>
      <c r="C864" s="138">
        <v>7260812.0</v>
      </c>
      <c r="D864" s="137" t="s">
        <v>196</v>
      </c>
      <c r="E864" s="137" t="s">
        <v>58</v>
      </c>
      <c r="F864" s="137"/>
      <c r="G864" s="139">
        <v>145.0</v>
      </c>
      <c r="H864" s="139"/>
      <c r="I864" s="139">
        <v>14000.0</v>
      </c>
      <c r="J864" s="139">
        <v>13545.0</v>
      </c>
      <c r="K864" s="139">
        <v>812.7</v>
      </c>
      <c r="L864" s="140">
        <v>0.07</v>
      </c>
      <c r="M864" s="139">
        <v>50.0</v>
      </c>
      <c r="N864" s="130">
        <f t="shared" si="1"/>
        <v>862.7</v>
      </c>
      <c r="O864" s="135"/>
      <c r="P864" s="139"/>
      <c r="Q864" s="139"/>
      <c r="R864" s="139">
        <v>85.25</v>
      </c>
      <c r="S864" s="139">
        <v>2.0</v>
      </c>
      <c r="T864" s="139"/>
      <c r="U864" s="139"/>
      <c r="V864" s="139">
        <v>12.1</v>
      </c>
      <c r="W864" s="139">
        <v>10.6</v>
      </c>
      <c r="X864" s="139">
        <v>7.35</v>
      </c>
      <c r="Y864" s="130">
        <f t="shared" si="2"/>
        <v>117.3</v>
      </c>
      <c r="Z864" s="130">
        <f t="shared" si="3"/>
        <v>1125</v>
      </c>
      <c r="AA864" s="135"/>
      <c r="AB864" s="139"/>
      <c r="AC864" s="139">
        <v>12750.0</v>
      </c>
      <c r="AD864" s="139"/>
      <c r="AE864" s="139">
        <v>0.0</v>
      </c>
      <c r="AF864" s="139">
        <v>815.0</v>
      </c>
      <c r="AG864" s="141">
        <v>0.0</v>
      </c>
      <c r="AH864" s="130">
        <f t="shared" si="4"/>
        <v>815</v>
      </c>
      <c r="AI864" s="135"/>
      <c r="AJ864" s="139">
        <v>4.75</v>
      </c>
      <c r="AK864" s="139">
        <v>83.0</v>
      </c>
      <c r="AL864" s="139"/>
      <c r="AM864" s="139">
        <v>1.6</v>
      </c>
      <c r="AN864" s="139">
        <v>3.0</v>
      </c>
      <c r="AO864" s="139"/>
      <c r="AP864" s="139"/>
      <c r="AQ864" s="139"/>
      <c r="AR864" s="139"/>
      <c r="AS864" s="130">
        <f t="shared" si="5"/>
        <v>92.35</v>
      </c>
      <c r="AT864" s="130">
        <f t="shared" si="6"/>
        <v>907.35</v>
      </c>
    </row>
    <row r="865" ht="15.75" customHeight="1">
      <c r="A865" s="136" t="s">
        <v>188</v>
      </c>
      <c r="B865" s="137" t="s">
        <v>57</v>
      </c>
      <c r="C865" s="138">
        <v>6891219.0</v>
      </c>
      <c r="D865" s="137" t="s">
        <v>193</v>
      </c>
      <c r="E865" s="137" t="s">
        <v>58</v>
      </c>
      <c r="F865" s="137"/>
      <c r="G865" s="139">
        <v>50.0</v>
      </c>
      <c r="H865" s="139"/>
      <c r="I865" s="139"/>
      <c r="J865" s="139">
        <v>46028.0</v>
      </c>
      <c r="K865" s="139">
        <v>2761.68</v>
      </c>
      <c r="L865" s="140">
        <v>0.07</v>
      </c>
      <c r="M865" s="139">
        <v>50.0</v>
      </c>
      <c r="N865" s="130">
        <f t="shared" si="1"/>
        <v>2811.68</v>
      </c>
      <c r="O865" s="135"/>
      <c r="P865" s="139">
        <v>225.0</v>
      </c>
      <c r="Q865" s="139"/>
      <c r="R865" s="139">
        <v>77.25</v>
      </c>
      <c r="S865" s="139">
        <v>2.0</v>
      </c>
      <c r="T865" s="139">
        <v>28.0</v>
      </c>
      <c r="U865" s="139">
        <v>32.5</v>
      </c>
      <c r="V865" s="139">
        <v>3.0</v>
      </c>
      <c r="W865" s="139">
        <v>10.6</v>
      </c>
      <c r="X865" s="139"/>
      <c r="Y865" s="130">
        <f t="shared" si="2"/>
        <v>378.35</v>
      </c>
      <c r="Z865" s="130">
        <f t="shared" si="3"/>
        <v>3240.03</v>
      </c>
      <c r="AA865" s="135"/>
      <c r="AB865" s="139"/>
      <c r="AC865" s="139">
        <v>45333.0</v>
      </c>
      <c r="AD865" s="139"/>
      <c r="AE865" s="139">
        <v>0.0</v>
      </c>
      <c r="AF865" s="139">
        <v>2769.98</v>
      </c>
      <c r="AG865" s="141">
        <v>0.0</v>
      </c>
      <c r="AH865" s="130">
        <f t="shared" si="4"/>
        <v>2769.98</v>
      </c>
      <c r="AI865" s="135"/>
      <c r="AJ865" s="139">
        <v>4.75</v>
      </c>
      <c r="AK865" s="139">
        <v>95.0</v>
      </c>
      <c r="AL865" s="139">
        <v>225.0</v>
      </c>
      <c r="AM865" s="139">
        <v>71.1</v>
      </c>
      <c r="AN865" s="139">
        <v>3.0</v>
      </c>
      <c r="AO865" s="139"/>
      <c r="AP865" s="139"/>
      <c r="AQ865" s="139"/>
      <c r="AR865" s="139"/>
      <c r="AS865" s="130">
        <f t="shared" si="5"/>
        <v>398.85</v>
      </c>
      <c r="AT865" s="130">
        <f t="shared" si="6"/>
        <v>3168.83</v>
      </c>
    </row>
    <row r="866" ht="15.75" customHeight="1">
      <c r="A866" s="136" t="s">
        <v>188</v>
      </c>
      <c r="B866" s="137" t="s">
        <v>57</v>
      </c>
      <c r="C866" s="138">
        <v>6906079.0</v>
      </c>
      <c r="D866" s="137" t="s">
        <v>193</v>
      </c>
      <c r="E866" s="137" t="s">
        <v>58</v>
      </c>
      <c r="F866" s="137"/>
      <c r="G866" s="139">
        <v>135.0</v>
      </c>
      <c r="H866" s="139"/>
      <c r="I866" s="139"/>
      <c r="J866" s="139">
        <v>171601.6</v>
      </c>
      <c r="K866" s="139">
        <v>10296.1</v>
      </c>
      <c r="L866" s="140">
        <v>0.07</v>
      </c>
      <c r="M866" s="139">
        <v>50.0</v>
      </c>
      <c r="N866" s="130">
        <f t="shared" si="1"/>
        <v>10346.1</v>
      </c>
      <c r="O866" s="135"/>
      <c r="P866" s="139">
        <v>225.0</v>
      </c>
      <c r="Q866" s="139"/>
      <c r="R866" s="139">
        <v>85.25</v>
      </c>
      <c r="S866" s="139">
        <v>2.0</v>
      </c>
      <c r="T866" s="139">
        <v>28.0</v>
      </c>
      <c r="U866" s="139">
        <v>32.5</v>
      </c>
      <c r="V866" s="139">
        <v>12.1</v>
      </c>
      <c r="W866" s="139">
        <v>10.6</v>
      </c>
      <c r="X866" s="139"/>
      <c r="Y866" s="130">
        <f t="shared" si="2"/>
        <v>395.45</v>
      </c>
      <c r="Z866" s="130">
        <f t="shared" si="3"/>
        <v>10876.55</v>
      </c>
      <c r="AA866" s="135"/>
      <c r="AB866" s="139"/>
      <c r="AC866" s="139">
        <v>168999.0</v>
      </c>
      <c r="AD866" s="139"/>
      <c r="AE866" s="139">
        <v>0.0</v>
      </c>
      <c r="AF866" s="139"/>
      <c r="AG866" s="141">
        <v>0.0</v>
      </c>
      <c r="AH866" s="130" t="str">
        <f t="shared" si="4"/>
        <v/>
      </c>
      <c r="AI866" s="135"/>
      <c r="AJ866" s="139">
        <v>4.75</v>
      </c>
      <c r="AK866" s="139">
        <v>103.0</v>
      </c>
      <c r="AL866" s="139">
        <v>225.0</v>
      </c>
      <c r="AM866" s="139">
        <v>71.1</v>
      </c>
      <c r="AN866" s="139">
        <v>3.0</v>
      </c>
      <c r="AO866" s="139"/>
      <c r="AP866" s="139"/>
      <c r="AQ866" s="139"/>
      <c r="AR866" s="139"/>
      <c r="AS866" s="130">
        <f t="shared" si="5"/>
        <v>406.85</v>
      </c>
      <c r="AT866" s="130">
        <f t="shared" si="6"/>
        <v>406.85</v>
      </c>
    </row>
    <row r="867" ht="15.75" customHeight="1">
      <c r="A867" s="136" t="s">
        <v>188</v>
      </c>
      <c r="B867" s="137" t="s">
        <v>57</v>
      </c>
      <c r="C867" s="138">
        <v>6984859.0</v>
      </c>
      <c r="D867" s="137" t="s">
        <v>195</v>
      </c>
      <c r="E867" s="137" t="s">
        <v>58</v>
      </c>
      <c r="F867" s="137"/>
      <c r="G867" s="139">
        <v>135.0</v>
      </c>
      <c r="H867" s="139"/>
      <c r="I867" s="139"/>
      <c r="J867" s="139">
        <v>46294.09</v>
      </c>
      <c r="K867" s="139"/>
      <c r="L867" s="140">
        <v>0.0</v>
      </c>
      <c r="M867" s="139"/>
      <c r="N867" s="130">
        <f t="shared" si="1"/>
        <v>0</v>
      </c>
      <c r="O867" s="135"/>
      <c r="P867" s="139"/>
      <c r="Q867" s="139"/>
      <c r="R867" s="139">
        <v>77.25</v>
      </c>
      <c r="S867" s="139">
        <v>2.0</v>
      </c>
      <c r="T867" s="139">
        <v>28.0</v>
      </c>
      <c r="U867" s="139">
        <v>32.5</v>
      </c>
      <c r="V867" s="139">
        <v>3.0</v>
      </c>
      <c r="W867" s="139">
        <v>10.6</v>
      </c>
      <c r="X867" s="139"/>
      <c r="Y867" s="130">
        <f t="shared" si="2"/>
        <v>153.35</v>
      </c>
      <c r="Z867" s="130">
        <f t="shared" si="3"/>
        <v>288.35</v>
      </c>
      <c r="AA867" s="135"/>
      <c r="AB867" s="139"/>
      <c r="AC867" s="139"/>
      <c r="AD867" s="139"/>
      <c r="AE867" s="139">
        <v>0.0</v>
      </c>
      <c r="AF867" s="139"/>
      <c r="AG867" s="141">
        <v>0.0</v>
      </c>
      <c r="AH867" s="130" t="str">
        <f t="shared" si="4"/>
        <v/>
      </c>
      <c r="AI867" s="135"/>
      <c r="AJ867" s="139">
        <v>4.75</v>
      </c>
      <c r="AK867" s="139">
        <v>95.0</v>
      </c>
      <c r="AL867" s="139"/>
      <c r="AM867" s="139">
        <v>71.1</v>
      </c>
      <c r="AN867" s="139">
        <v>3.0</v>
      </c>
      <c r="AO867" s="139"/>
      <c r="AP867" s="139"/>
      <c r="AQ867" s="139"/>
      <c r="AR867" s="139"/>
      <c r="AS867" s="130">
        <f t="shared" si="5"/>
        <v>173.85</v>
      </c>
      <c r="AT867" s="130">
        <f t="shared" si="6"/>
        <v>173.85</v>
      </c>
    </row>
    <row r="868" ht="15.75" customHeight="1">
      <c r="A868" s="136" t="s">
        <v>188</v>
      </c>
      <c r="B868" s="137" t="s">
        <v>57</v>
      </c>
      <c r="C868" s="138">
        <v>7038376.0</v>
      </c>
      <c r="D868" s="137" t="s">
        <v>192</v>
      </c>
      <c r="E868" s="137" t="s">
        <v>58</v>
      </c>
      <c r="F868" s="137"/>
      <c r="G868" s="139">
        <v>135.0</v>
      </c>
      <c r="H868" s="139"/>
      <c r="I868" s="139"/>
      <c r="J868" s="139">
        <v>54214.0</v>
      </c>
      <c r="K868" s="139">
        <v>3252.84</v>
      </c>
      <c r="L868" s="140">
        <v>0.07</v>
      </c>
      <c r="M868" s="139">
        <v>50.0</v>
      </c>
      <c r="N868" s="130">
        <f t="shared" si="1"/>
        <v>3302.84</v>
      </c>
      <c r="O868" s="135"/>
      <c r="P868" s="139"/>
      <c r="Q868" s="139"/>
      <c r="R868" s="139">
        <v>77.25</v>
      </c>
      <c r="S868" s="139">
        <v>2.0</v>
      </c>
      <c r="T868" s="139">
        <v>28.0</v>
      </c>
      <c r="U868" s="139">
        <v>103.0</v>
      </c>
      <c r="V868" s="139">
        <v>3.0</v>
      </c>
      <c r="W868" s="139">
        <v>10.6</v>
      </c>
      <c r="X868" s="139"/>
      <c r="Y868" s="130">
        <f t="shared" si="2"/>
        <v>223.85</v>
      </c>
      <c r="Z868" s="130">
        <f t="shared" si="3"/>
        <v>3661.69</v>
      </c>
      <c r="AA868" s="135"/>
      <c r="AB868" s="139"/>
      <c r="AC868" s="139"/>
      <c r="AD868" s="139"/>
      <c r="AE868" s="139">
        <v>0.0</v>
      </c>
      <c r="AF868" s="139"/>
      <c r="AG868" s="141">
        <v>0.0</v>
      </c>
      <c r="AH868" s="130" t="str">
        <f t="shared" si="4"/>
        <v/>
      </c>
      <c r="AI868" s="135"/>
      <c r="AJ868" s="139">
        <v>4.75</v>
      </c>
      <c r="AK868" s="139">
        <v>74.0</v>
      </c>
      <c r="AL868" s="139"/>
      <c r="AM868" s="139">
        <v>83.85</v>
      </c>
      <c r="AN868" s="139">
        <v>3.0</v>
      </c>
      <c r="AO868" s="139"/>
      <c r="AP868" s="139"/>
      <c r="AQ868" s="139"/>
      <c r="AR868" s="139"/>
      <c r="AS868" s="130">
        <f t="shared" si="5"/>
        <v>165.6</v>
      </c>
      <c r="AT868" s="130">
        <f t="shared" si="6"/>
        <v>165.6</v>
      </c>
    </row>
    <row r="869" ht="15.75" customHeight="1">
      <c r="A869" s="136" t="s">
        <v>188</v>
      </c>
      <c r="B869" s="137" t="s">
        <v>57</v>
      </c>
      <c r="C869" s="138">
        <v>7048089.0</v>
      </c>
      <c r="D869" s="137" t="s">
        <v>184</v>
      </c>
      <c r="E869" s="137" t="s">
        <v>58</v>
      </c>
      <c r="F869" s="137"/>
      <c r="G869" s="139">
        <v>145.0</v>
      </c>
      <c r="H869" s="139"/>
      <c r="I869" s="139"/>
      <c r="J869" s="139">
        <v>68523.0</v>
      </c>
      <c r="K869" s="139">
        <v>4111.38</v>
      </c>
      <c r="L869" s="140">
        <v>0.065</v>
      </c>
      <c r="M869" s="139">
        <v>25.0</v>
      </c>
      <c r="N869" s="130">
        <f t="shared" si="1"/>
        <v>4136.38</v>
      </c>
      <c r="O869" s="135"/>
      <c r="P869" s="139">
        <v>225.0</v>
      </c>
      <c r="Q869" s="139"/>
      <c r="R869" s="139">
        <v>85.25</v>
      </c>
      <c r="S869" s="139">
        <v>2.0</v>
      </c>
      <c r="T869" s="139">
        <v>28.0</v>
      </c>
      <c r="U869" s="139">
        <v>32.5</v>
      </c>
      <c r="V869" s="139">
        <v>3.0</v>
      </c>
      <c r="W869" s="139">
        <v>10.6</v>
      </c>
      <c r="X869" s="139"/>
      <c r="Y869" s="130">
        <f t="shared" si="2"/>
        <v>386.35</v>
      </c>
      <c r="Z869" s="130">
        <f t="shared" si="3"/>
        <v>4667.73</v>
      </c>
      <c r="AA869" s="135"/>
      <c r="AB869" s="139"/>
      <c r="AC869" s="139">
        <v>67999.0</v>
      </c>
      <c r="AD869" s="139"/>
      <c r="AE869" s="139">
        <v>0.0</v>
      </c>
      <c r="AF869" s="139"/>
      <c r="AG869" s="141">
        <v>0.0</v>
      </c>
      <c r="AH869" s="130" t="str">
        <f t="shared" si="4"/>
        <v/>
      </c>
      <c r="AI869" s="135"/>
      <c r="AJ869" s="139"/>
      <c r="AK869" s="139">
        <v>4212.69</v>
      </c>
      <c r="AL869" s="139">
        <v>225.0</v>
      </c>
      <c r="AM869" s="139">
        <v>71.1</v>
      </c>
      <c r="AN869" s="139">
        <v>3.0</v>
      </c>
      <c r="AO869" s="139"/>
      <c r="AP869" s="139"/>
      <c r="AQ869" s="139"/>
      <c r="AR869" s="139"/>
      <c r="AS869" s="130">
        <f t="shared" si="5"/>
        <v>4511.79</v>
      </c>
      <c r="AT869" s="130">
        <f t="shared" si="6"/>
        <v>4511.79</v>
      </c>
    </row>
    <row r="870" ht="15.75" customHeight="1">
      <c r="A870" s="136" t="s">
        <v>188</v>
      </c>
      <c r="B870" s="137" t="s">
        <v>57</v>
      </c>
      <c r="C870" s="138">
        <v>7079507.0</v>
      </c>
      <c r="D870" s="137" t="s">
        <v>194</v>
      </c>
      <c r="E870" s="137" t="s">
        <v>58</v>
      </c>
      <c r="F870" s="137"/>
      <c r="G870" s="139">
        <v>130.0</v>
      </c>
      <c r="H870" s="139"/>
      <c r="I870" s="139"/>
      <c r="J870" s="139">
        <v>29794.0</v>
      </c>
      <c r="K870" s="139">
        <v>1787.64</v>
      </c>
      <c r="L870" s="140">
        <v>0.07</v>
      </c>
      <c r="M870" s="139">
        <v>50.0</v>
      </c>
      <c r="N870" s="130">
        <f t="shared" si="1"/>
        <v>1837.64</v>
      </c>
      <c r="O870" s="135"/>
      <c r="P870" s="139">
        <v>225.0</v>
      </c>
      <c r="Q870" s="139"/>
      <c r="R870" s="139">
        <v>77.25</v>
      </c>
      <c r="S870" s="139"/>
      <c r="T870" s="139">
        <v>28.0</v>
      </c>
      <c r="U870" s="139">
        <v>32.5</v>
      </c>
      <c r="V870" s="139">
        <v>3.0</v>
      </c>
      <c r="W870" s="139">
        <v>10.6</v>
      </c>
      <c r="X870" s="139"/>
      <c r="Y870" s="130">
        <f t="shared" si="2"/>
        <v>376.35</v>
      </c>
      <c r="Z870" s="130">
        <f t="shared" si="3"/>
        <v>2343.99</v>
      </c>
      <c r="AA870" s="135"/>
      <c r="AB870" s="139"/>
      <c r="AC870" s="139"/>
      <c r="AD870" s="139"/>
      <c r="AE870" s="139">
        <v>0.0</v>
      </c>
      <c r="AF870" s="139"/>
      <c r="AG870" s="141">
        <v>0.0</v>
      </c>
      <c r="AH870" s="130" t="str">
        <f t="shared" si="4"/>
        <v/>
      </c>
      <c r="AI870" s="135"/>
      <c r="AJ870" s="139">
        <v>4.75</v>
      </c>
      <c r="AK870" s="139">
        <v>93.0</v>
      </c>
      <c r="AL870" s="139">
        <v>225.0</v>
      </c>
      <c r="AM870" s="139">
        <v>61.1</v>
      </c>
      <c r="AN870" s="139">
        <v>3.0</v>
      </c>
      <c r="AO870" s="139"/>
      <c r="AP870" s="139"/>
      <c r="AQ870" s="139"/>
      <c r="AR870" s="139"/>
      <c r="AS870" s="130">
        <f t="shared" si="5"/>
        <v>386.85</v>
      </c>
      <c r="AT870" s="130">
        <f t="shared" si="6"/>
        <v>386.85</v>
      </c>
    </row>
    <row r="871" ht="15.75" customHeight="1">
      <c r="A871" s="136" t="s">
        <v>188</v>
      </c>
      <c r="B871" s="137" t="s">
        <v>57</v>
      </c>
      <c r="C871" s="138">
        <v>7117046.0</v>
      </c>
      <c r="D871" s="137" t="s">
        <v>194</v>
      </c>
      <c r="E871" s="137" t="s">
        <v>58</v>
      </c>
      <c r="F871" s="137"/>
      <c r="G871" s="139">
        <v>135.0</v>
      </c>
      <c r="H871" s="139"/>
      <c r="I871" s="139"/>
      <c r="J871" s="139">
        <v>77890.0</v>
      </c>
      <c r="K871" s="139">
        <v>4673.4</v>
      </c>
      <c r="L871" s="140">
        <v>0.065</v>
      </c>
      <c r="M871" s="139">
        <v>25.0</v>
      </c>
      <c r="N871" s="130">
        <f t="shared" si="1"/>
        <v>4698.4</v>
      </c>
      <c r="O871" s="135"/>
      <c r="P871" s="139">
        <v>225.0</v>
      </c>
      <c r="Q871" s="139"/>
      <c r="R871" s="139">
        <v>85.25</v>
      </c>
      <c r="S871" s="139">
        <v>2.0</v>
      </c>
      <c r="T871" s="139">
        <v>28.0</v>
      </c>
      <c r="U871" s="139">
        <v>32.5</v>
      </c>
      <c r="V871" s="139">
        <v>12.1</v>
      </c>
      <c r="W871" s="139">
        <v>10.6</v>
      </c>
      <c r="X871" s="139"/>
      <c r="Y871" s="130">
        <f t="shared" si="2"/>
        <v>395.45</v>
      </c>
      <c r="Z871" s="130">
        <f t="shared" si="3"/>
        <v>5228.85</v>
      </c>
      <c r="AA871" s="135"/>
      <c r="AB871" s="139"/>
      <c r="AC871" s="139"/>
      <c r="AD871" s="139"/>
      <c r="AE871" s="139">
        <v>0.0</v>
      </c>
      <c r="AF871" s="139"/>
      <c r="AG871" s="141">
        <v>0.0</v>
      </c>
      <c r="AH871" s="130" t="str">
        <f t="shared" si="4"/>
        <v/>
      </c>
      <c r="AI871" s="135"/>
      <c r="AJ871" s="139"/>
      <c r="AK871" s="139">
        <v>4807.75</v>
      </c>
      <c r="AL871" s="139">
        <v>225.0</v>
      </c>
      <c r="AM871" s="139">
        <v>71.1</v>
      </c>
      <c r="AN871" s="139">
        <v>3.0</v>
      </c>
      <c r="AO871" s="139"/>
      <c r="AP871" s="139"/>
      <c r="AQ871" s="139"/>
      <c r="AR871" s="139"/>
      <c r="AS871" s="130">
        <f t="shared" si="5"/>
        <v>5106.85</v>
      </c>
      <c r="AT871" s="130">
        <f t="shared" si="6"/>
        <v>5106.85</v>
      </c>
    </row>
    <row r="872" ht="15.75" customHeight="1">
      <c r="A872" s="136" t="s">
        <v>188</v>
      </c>
      <c r="B872" s="137" t="s">
        <v>57</v>
      </c>
      <c r="C872" s="138">
        <v>7121702.0</v>
      </c>
      <c r="D872" s="137" t="s">
        <v>194</v>
      </c>
      <c r="E872" s="137" t="s">
        <v>58</v>
      </c>
      <c r="F872" s="137"/>
      <c r="G872" s="139">
        <v>85.0</v>
      </c>
      <c r="H872" s="139"/>
      <c r="I872" s="139"/>
      <c r="J872" s="139">
        <v>101317.6</v>
      </c>
      <c r="K872" s="139">
        <v>6079.06</v>
      </c>
      <c r="L872" s="140">
        <v>0.07</v>
      </c>
      <c r="M872" s="139">
        <v>50.0</v>
      </c>
      <c r="N872" s="130">
        <f t="shared" si="1"/>
        <v>6129.06</v>
      </c>
      <c r="O872" s="135"/>
      <c r="P872" s="139"/>
      <c r="Q872" s="139"/>
      <c r="R872" s="139">
        <v>77.25</v>
      </c>
      <c r="S872" s="139"/>
      <c r="T872" s="139"/>
      <c r="U872" s="139"/>
      <c r="V872" s="139">
        <v>12.1</v>
      </c>
      <c r="W872" s="139">
        <v>10.6</v>
      </c>
      <c r="X872" s="139">
        <v>7.35</v>
      </c>
      <c r="Y872" s="130">
        <f t="shared" si="2"/>
        <v>107.3</v>
      </c>
      <c r="Z872" s="130">
        <f t="shared" si="3"/>
        <v>6321.36</v>
      </c>
      <c r="AA872" s="135"/>
      <c r="AB872" s="139"/>
      <c r="AC872" s="139"/>
      <c r="AD872" s="139"/>
      <c r="AE872" s="139">
        <v>0.0</v>
      </c>
      <c r="AF872" s="139"/>
      <c r="AG872" s="141">
        <v>0.0</v>
      </c>
      <c r="AH872" s="130" t="str">
        <f t="shared" si="4"/>
        <v/>
      </c>
      <c r="AI872" s="135"/>
      <c r="AJ872" s="139">
        <v>4.75</v>
      </c>
      <c r="AK872" s="139">
        <v>73.0</v>
      </c>
      <c r="AL872" s="139"/>
      <c r="AM872" s="139">
        <v>1.6</v>
      </c>
      <c r="AN872" s="139">
        <v>3.0</v>
      </c>
      <c r="AO872" s="139"/>
      <c r="AP872" s="139"/>
      <c r="AQ872" s="139"/>
      <c r="AR872" s="139"/>
      <c r="AS872" s="130">
        <f t="shared" si="5"/>
        <v>82.35</v>
      </c>
      <c r="AT872" s="130">
        <f t="shared" si="6"/>
        <v>82.35</v>
      </c>
    </row>
    <row r="873" ht="15.75" customHeight="1">
      <c r="A873" s="136" t="s">
        <v>188</v>
      </c>
      <c r="B873" s="137" t="s">
        <v>57</v>
      </c>
      <c r="C873" s="138">
        <v>7175303.0</v>
      </c>
      <c r="D873" s="137" t="s">
        <v>195</v>
      </c>
      <c r="E873" s="137" t="s">
        <v>58</v>
      </c>
      <c r="F873" s="137"/>
      <c r="G873" s="139">
        <v>135.0</v>
      </c>
      <c r="H873" s="139"/>
      <c r="I873" s="139"/>
      <c r="J873" s="139">
        <v>17639.0</v>
      </c>
      <c r="K873" s="139">
        <v>1058.34</v>
      </c>
      <c r="L873" s="140">
        <v>0.07</v>
      </c>
      <c r="M873" s="139">
        <v>50.0</v>
      </c>
      <c r="N873" s="130">
        <f t="shared" si="1"/>
        <v>1108.34</v>
      </c>
      <c r="O873" s="135"/>
      <c r="P873" s="139">
        <v>225.0</v>
      </c>
      <c r="Q873" s="139"/>
      <c r="R873" s="139">
        <v>85.25</v>
      </c>
      <c r="S873" s="139"/>
      <c r="T873" s="139">
        <v>28.0</v>
      </c>
      <c r="U873" s="139">
        <v>32.5</v>
      </c>
      <c r="V873" s="139">
        <v>12.1</v>
      </c>
      <c r="W873" s="139">
        <v>10.6</v>
      </c>
      <c r="X873" s="139"/>
      <c r="Y873" s="130">
        <f t="shared" si="2"/>
        <v>393.45</v>
      </c>
      <c r="Z873" s="130">
        <f t="shared" si="3"/>
        <v>1636.79</v>
      </c>
      <c r="AA873" s="135"/>
      <c r="AB873" s="139"/>
      <c r="AC873" s="139">
        <v>16014.29</v>
      </c>
      <c r="AD873" s="139"/>
      <c r="AE873" s="139">
        <v>0.0</v>
      </c>
      <c r="AF873" s="139">
        <v>1010.86</v>
      </c>
      <c r="AG873" s="141">
        <v>0.0</v>
      </c>
      <c r="AH873" s="130">
        <f t="shared" si="4"/>
        <v>1010.86</v>
      </c>
      <c r="AI873" s="135"/>
      <c r="AJ873" s="139">
        <v>4.75</v>
      </c>
      <c r="AK873" s="139">
        <v>81.0</v>
      </c>
      <c r="AL873" s="139">
        <v>225.0</v>
      </c>
      <c r="AM873" s="139">
        <v>71.1</v>
      </c>
      <c r="AN873" s="139">
        <v>3.0</v>
      </c>
      <c r="AO873" s="139"/>
      <c r="AP873" s="139"/>
      <c r="AQ873" s="139"/>
      <c r="AR873" s="139"/>
      <c r="AS873" s="130">
        <f t="shared" si="5"/>
        <v>384.85</v>
      </c>
      <c r="AT873" s="130">
        <f t="shared" si="6"/>
        <v>1395.71</v>
      </c>
    </row>
    <row r="874" ht="15.75" customHeight="1">
      <c r="A874" s="136" t="s">
        <v>188</v>
      </c>
      <c r="B874" s="137" t="s">
        <v>57</v>
      </c>
      <c r="C874" s="138">
        <v>7211560.0</v>
      </c>
      <c r="D874" s="137" t="s">
        <v>193</v>
      </c>
      <c r="E874" s="137" t="s">
        <v>58</v>
      </c>
      <c r="F874" s="137"/>
      <c r="G874" s="139">
        <v>145.0</v>
      </c>
      <c r="H874" s="139"/>
      <c r="I874" s="139"/>
      <c r="J874" s="139">
        <v>73762.28</v>
      </c>
      <c r="K874" s="139">
        <v>4425.74</v>
      </c>
      <c r="L874" s="140">
        <v>0.07</v>
      </c>
      <c r="M874" s="139">
        <v>50.0</v>
      </c>
      <c r="N874" s="130">
        <f t="shared" si="1"/>
        <v>4475.74</v>
      </c>
      <c r="O874" s="135"/>
      <c r="P874" s="139"/>
      <c r="Q874" s="139"/>
      <c r="R874" s="139">
        <v>85.25</v>
      </c>
      <c r="S874" s="139">
        <v>2.0</v>
      </c>
      <c r="T874" s="139"/>
      <c r="U874" s="139"/>
      <c r="V874" s="139">
        <v>12.1</v>
      </c>
      <c r="W874" s="139">
        <v>10.6</v>
      </c>
      <c r="X874" s="139">
        <v>7.35</v>
      </c>
      <c r="Y874" s="130">
        <f t="shared" si="2"/>
        <v>117.3</v>
      </c>
      <c r="Z874" s="130">
        <f t="shared" si="3"/>
        <v>4738.04</v>
      </c>
      <c r="AA874" s="135"/>
      <c r="AB874" s="139"/>
      <c r="AC874" s="139">
        <v>73368.28</v>
      </c>
      <c r="AD874" s="139"/>
      <c r="AE874" s="139">
        <v>0.0</v>
      </c>
      <c r="AF874" s="139">
        <v>4452.1</v>
      </c>
      <c r="AG874" s="141">
        <v>0.0</v>
      </c>
      <c r="AH874" s="130">
        <f t="shared" si="4"/>
        <v>4452.1</v>
      </c>
      <c r="AI874" s="135"/>
      <c r="AJ874" s="139">
        <v>4.75</v>
      </c>
      <c r="AK874" s="139">
        <v>95.0</v>
      </c>
      <c r="AL874" s="139">
        <v>225.0</v>
      </c>
      <c r="AM874" s="139">
        <v>43.1</v>
      </c>
      <c r="AN874" s="139">
        <v>3.0</v>
      </c>
      <c r="AO874" s="139"/>
      <c r="AP874" s="139"/>
      <c r="AQ874" s="139"/>
      <c r="AR874" s="139"/>
      <c r="AS874" s="130">
        <f t="shared" si="5"/>
        <v>370.85</v>
      </c>
      <c r="AT874" s="130">
        <f t="shared" si="6"/>
        <v>4822.95</v>
      </c>
    </row>
    <row r="875" ht="15.75" customHeight="1">
      <c r="A875" s="136" t="s">
        <v>188</v>
      </c>
      <c r="B875" s="137" t="s">
        <v>57</v>
      </c>
      <c r="C875" s="138">
        <v>7214336.0</v>
      </c>
      <c r="D875" s="137" t="s">
        <v>194</v>
      </c>
      <c r="E875" s="137" t="s">
        <v>58</v>
      </c>
      <c r="F875" s="137"/>
      <c r="G875" s="139">
        <v>135.0</v>
      </c>
      <c r="H875" s="139"/>
      <c r="I875" s="139"/>
      <c r="J875" s="139">
        <v>27793.0</v>
      </c>
      <c r="K875" s="139">
        <v>1667.58</v>
      </c>
      <c r="L875" s="140">
        <v>0.075</v>
      </c>
      <c r="M875" s="139">
        <v>75.0</v>
      </c>
      <c r="N875" s="130">
        <f t="shared" si="1"/>
        <v>1742.58</v>
      </c>
      <c r="O875" s="135"/>
      <c r="P875" s="139"/>
      <c r="Q875" s="139"/>
      <c r="R875" s="139">
        <v>85.25</v>
      </c>
      <c r="S875" s="139"/>
      <c r="T875" s="139"/>
      <c r="U875" s="139"/>
      <c r="V875" s="139">
        <v>12.1</v>
      </c>
      <c r="W875" s="139">
        <v>10.6</v>
      </c>
      <c r="X875" s="139">
        <v>7.35</v>
      </c>
      <c r="Y875" s="130">
        <f t="shared" si="2"/>
        <v>115.3</v>
      </c>
      <c r="Z875" s="130">
        <f t="shared" si="3"/>
        <v>1992.88</v>
      </c>
      <c r="AA875" s="135"/>
      <c r="AB875" s="139"/>
      <c r="AC875" s="139"/>
      <c r="AD875" s="139"/>
      <c r="AE875" s="139">
        <v>0.0</v>
      </c>
      <c r="AF875" s="139"/>
      <c r="AG875" s="141">
        <v>0.0</v>
      </c>
      <c r="AH875" s="130" t="str">
        <f t="shared" si="4"/>
        <v/>
      </c>
      <c r="AI875" s="135"/>
      <c r="AJ875" s="139">
        <v>4.75</v>
      </c>
      <c r="AK875" s="139">
        <v>81.0</v>
      </c>
      <c r="AL875" s="139"/>
      <c r="AM875" s="139">
        <v>3.1</v>
      </c>
      <c r="AN875" s="139">
        <v>3.0</v>
      </c>
      <c r="AO875" s="139"/>
      <c r="AP875" s="139"/>
      <c r="AQ875" s="139"/>
      <c r="AR875" s="139"/>
      <c r="AS875" s="130">
        <f t="shared" si="5"/>
        <v>91.85</v>
      </c>
      <c r="AT875" s="130">
        <f t="shared" si="6"/>
        <v>91.85</v>
      </c>
    </row>
    <row r="876" ht="15.75" customHeight="1">
      <c r="A876" s="136" t="s">
        <v>198</v>
      </c>
      <c r="B876" s="137" t="s">
        <v>57</v>
      </c>
      <c r="C876" s="138">
        <v>6902659.0</v>
      </c>
      <c r="D876" s="137" t="s">
        <v>178</v>
      </c>
      <c r="E876" s="137" t="s">
        <v>58</v>
      </c>
      <c r="F876" s="137"/>
      <c r="G876" s="139">
        <v>135.0</v>
      </c>
      <c r="H876" s="139"/>
      <c r="I876" s="139"/>
      <c r="J876" s="139">
        <v>18849.6</v>
      </c>
      <c r="K876" s="139">
        <v>1130.98</v>
      </c>
      <c r="L876" s="140">
        <v>0.07</v>
      </c>
      <c r="M876" s="139">
        <v>50.0</v>
      </c>
      <c r="N876" s="130">
        <f t="shared" si="1"/>
        <v>1180.98</v>
      </c>
      <c r="O876" s="135"/>
      <c r="P876" s="139">
        <v>225.0</v>
      </c>
      <c r="Q876" s="139"/>
      <c r="R876" s="139">
        <v>85.25</v>
      </c>
      <c r="S876" s="139">
        <v>2.0</v>
      </c>
      <c r="T876" s="139">
        <v>28.0</v>
      </c>
      <c r="U876" s="139">
        <v>32.5</v>
      </c>
      <c r="V876" s="139">
        <v>3.0</v>
      </c>
      <c r="W876" s="139">
        <v>10.6</v>
      </c>
      <c r="X876" s="139"/>
      <c r="Y876" s="130">
        <f t="shared" si="2"/>
        <v>386.35</v>
      </c>
      <c r="Z876" s="130">
        <f t="shared" si="3"/>
        <v>1702.33</v>
      </c>
      <c r="AA876" s="135"/>
      <c r="AB876" s="139"/>
      <c r="AC876" s="139">
        <v>17499.0</v>
      </c>
      <c r="AD876" s="139"/>
      <c r="AE876" s="139">
        <v>0.0</v>
      </c>
      <c r="AF876" s="139"/>
      <c r="AG876" s="141">
        <v>0.0</v>
      </c>
      <c r="AH876" s="130" t="str">
        <f t="shared" si="4"/>
        <v/>
      </c>
      <c r="AI876" s="135"/>
      <c r="AJ876" s="139">
        <v>4.75</v>
      </c>
      <c r="AK876" s="139">
        <v>103.0</v>
      </c>
      <c r="AL876" s="139">
        <v>225.0</v>
      </c>
      <c r="AM876" s="139">
        <v>71.1</v>
      </c>
      <c r="AN876" s="139">
        <v>3.0</v>
      </c>
      <c r="AO876" s="139"/>
      <c r="AP876" s="139"/>
      <c r="AQ876" s="139"/>
      <c r="AR876" s="139"/>
      <c r="AS876" s="130">
        <f t="shared" si="5"/>
        <v>406.85</v>
      </c>
      <c r="AT876" s="130">
        <f t="shared" si="6"/>
        <v>406.85</v>
      </c>
    </row>
    <row r="877" ht="15.75" customHeight="1">
      <c r="A877" s="136" t="s">
        <v>198</v>
      </c>
      <c r="B877" s="137" t="s">
        <v>57</v>
      </c>
      <c r="C877" s="138">
        <v>6382587.0</v>
      </c>
      <c r="D877" s="137" t="s">
        <v>189</v>
      </c>
      <c r="E877" s="137" t="s">
        <v>58</v>
      </c>
      <c r="F877" s="137"/>
      <c r="G877" s="139">
        <v>50.0</v>
      </c>
      <c r="H877" s="139"/>
      <c r="I877" s="139"/>
      <c r="J877" s="139">
        <v>25939.0</v>
      </c>
      <c r="K877" s="139"/>
      <c r="L877" s="140">
        <v>0.0</v>
      </c>
      <c r="M877" s="139"/>
      <c r="N877" s="130">
        <f t="shared" si="1"/>
        <v>0</v>
      </c>
      <c r="O877" s="135"/>
      <c r="P877" s="139"/>
      <c r="Q877" s="139"/>
      <c r="R877" s="139">
        <v>77.25</v>
      </c>
      <c r="S877" s="139">
        <v>2.0</v>
      </c>
      <c r="T877" s="139">
        <v>28.0</v>
      </c>
      <c r="U877" s="139">
        <v>32.5</v>
      </c>
      <c r="V877" s="139">
        <v>3.0</v>
      </c>
      <c r="W877" s="139">
        <v>10.6</v>
      </c>
      <c r="X877" s="139"/>
      <c r="Y877" s="130">
        <f t="shared" si="2"/>
        <v>153.35</v>
      </c>
      <c r="Z877" s="130">
        <f t="shared" si="3"/>
        <v>203.35</v>
      </c>
      <c r="AA877" s="135"/>
      <c r="AB877" s="139"/>
      <c r="AC877" s="139"/>
      <c r="AD877" s="139"/>
      <c r="AE877" s="139">
        <v>0.0</v>
      </c>
      <c r="AF877" s="139"/>
      <c r="AG877" s="141">
        <v>0.0</v>
      </c>
      <c r="AH877" s="130" t="str">
        <f t="shared" si="4"/>
        <v/>
      </c>
      <c r="AI877" s="135"/>
      <c r="AJ877" s="139">
        <v>4.75</v>
      </c>
      <c r="AK877" s="139">
        <v>95.0</v>
      </c>
      <c r="AL877" s="139"/>
      <c r="AM877" s="139">
        <v>61.1</v>
      </c>
      <c r="AN877" s="139">
        <v>3.0</v>
      </c>
      <c r="AO877" s="139"/>
      <c r="AP877" s="139"/>
      <c r="AQ877" s="139"/>
      <c r="AR877" s="139"/>
      <c r="AS877" s="130">
        <f t="shared" si="5"/>
        <v>163.85</v>
      </c>
      <c r="AT877" s="130">
        <f t="shared" si="6"/>
        <v>163.85</v>
      </c>
    </row>
    <row r="878" ht="15.75" customHeight="1">
      <c r="A878" s="136" t="s">
        <v>198</v>
      </c>
      <c r="B878" s="137" t="s">
        <v>57</v>
      </c>
      <c r="C878" s="138">
        <v>6780787.0</v>
      </c>
      <c r="D878" s="137" t="s">
        <v>197</v>
      </c>
      <c r="E878" s="137" t="s">
        <v>58</v>
      </c>
      <c r="F878" s="137"/>
      <c r="G878" s="139">
        <v>50.0</v>
      </c>
      <c r="H878" s="139"/>
      <c r="I878" s="139"/>
      <c r="J878" s="139">
        <v>72395.0</v>
      </c>
      <c r="K878" s="139">
        <v>4343.7</v>
      </c>
      <c r="L878" s="140">
        <v>0.065</v>
      </c>
      <c r="M878" s="139">
        <v>25.0</v>
      </c>
      <c r="N878" s="130">
        <f t="shared" si="1"/>
        <v>4368.7</v>
      </c>
      <c r="O878" s="135"/>
      <c r="P878" s="139"/>
      <c r="Q878" s="139"/>
      <c r="R878" s="139">
        <v>77.25</v>
      </c>
      <c r="S878" s="139">
        <v>2.0</v>
      </c>
      <c r="T878" s="139">
        <v>28.0</v>
      </c>
      <c r="U878" s="139">
        <v>32.5</v>
      </c>
      <c r="V878" s="139">
        <v>12.1</v>
      </c>
      <c r="W878" s="139">
        <v>10.6</v>
      </c>
      <c r="X878" s="139"/>
      <c r="Y878" s="130">
        <f t="shared" si="2"/>
        <v>162.45</v>
      </c>
      <c r="Z878" s="130">
        <f t="shared" si="3"/>
        <v>4581.15</v>
      </c>
      <c r="AA878" s="135"/>
      <c r="AB878" s="139"/>
      <c r="AC878" s="139"/>
      <c r="AD878" s="139"/>
      <c r="AE878" s="139">
        <v>0.0</v>
      </c>
      <c r="AF878" s="139"/>
      <c r="AG878" s="141">
        <v>0.0</v>
      </c>
      <c r="AH878" s="130" t="str">
        <f t="shared" si="4"/>
        <v/>
      </c>
      <c r="AI878" s="135"/>
      <c r="AJ878" s="139">
        <v>4.75</v>
      </c>
      <c r="AK878" s="139">
        <v>74.0</v>
      </c>
      <c r="AL878" s="139"/>
      <c r="AM878" s="139">
        <v>118.6</v>
      </c>
      <c r="AN878" s="139">
        <v>3.0</v>
      </c>
      <c r="AO878" s="139"/>
      <c r="AP878" s="139"/>
      <c r="AQ878" s="139"/>
      <c r="AR878" s="139"/>
      <c r="AS878" s="130">
        <f t="shared" si="5"/>
        <v>200.35</v>
      </c>
      <c r="AT878" s="130">
        <f t="shared" si="6"/>
        <v>200.35</v>
      </c>
    </row>
    <row r="879" ht="15.75" customHeight="1">
      <c r="A879" s="136" t="s">
        <v>198</v>
      </c>
      <c r="B879" s="137" t="s">
        <v>57</v>
      </c>
      <c r="C879" s="138">
        <v>6789837.0</v>
      </c>
      <c r="D879" s="137" t="s">
        <v>196</v>
      </c>
      <c r="E879" s="137" t="s">
        <v>58</v>
      </c>
      <c r="F879" s="137"/>
      <c r="G879" s="139">
        <v>145.0</v>
      </c>
      <c r="H879" s="139"/>
      <c r="I879" s="139"/>
      <c r="J879" s="139">
        <v>38362.0</v>
      </c>
      <c r="K879" s="139">
        <v>2301.72</v>
      </c>
      <c r="L879" s="140">
        <v>0.075</v>
      </c>
      <c r="M879" s="139">
        <v>75.0</v>
      </c>
      <c r="N879" s="130">
        <f t="shared" si="1"/>
        <v>2376.72</v>
      </c>
      <c r="O879" s="135"/>
      <c r="P879" s="139"/>
      <c r="Q879" s="139"/>
      <c r="R879" s="139">
        <v>77.25</v>
      </c>
      <c r="S879" s="139"/>
      <c r="T879" s="139">
        <v>28.0</v>
      </c>
      <c r="U879" s="139">
        <v>87.75</v>
      </c>
      <c r="V879" s="139">
        <v>3.0</v>
      </c>
      <c r="W879" s="139">
        <v>10.6</v>
      </c>
      <c r="X879" s="139"/>
      <c r="Y879" s="130">
        <f t="shared" si="2"/>
        <v>206.6</v>
      </c>
      <c r="Z879" s="130">
        <f t="shared" si="3"/>
        <v>2728.32</v>
      </c>
      <c r="AA879" s="135"/>
      <c r="AB879" s="139"/>
      <c r="AC879" s="139">
        <v>38237.0</v>
      </c>
      <c r="AD879" s="139"/>
      <c r="AE879" s="139">
        <v>0.0</v>
      </c>
      <c r="AF879" s="139">
        <v>2369.22</v>
      </c>
      <c r="AG879" s="141">
        <v>0.0</v>
      </c>
      <c r="AH879" s="130">
        <f t="shared" si="4"/>
        <v>2369.22</v>
      </c>
      <c r="AI879" s="135"/>
      <c r="AJ879" s="139">
        <v>4.75</v>
      </c>
      <c r="AK879" s="139">
        <v>93.0</v>
      </c>
      <c r="AL879" s="139"/>
      <c r="AM879" s="139">
        <v>132.17</v>
      </c>
      <c r="AN879" s="139">
        <v>3.0</v>
      </c>
      <c r="AO879" s="139"/>
      <c r="AP879" s="139"/>
      <c r="AQ879" s="139"/>
      <c r="AR879" s="139"/>
      <c r="AS879" s="130">
        <f t="shared" si="5"/>
        <v>232.92</v>
      </c>
      <c r="AT879" s="130">
        <f t="shared" si="6"/>
        <v>2602.14</v>
      </c>
    </row>
    <row r="880" ht="15.75" customHeight="1">
      <c r="A880" s="136" t="s">
        <v>198</v>
      </c>
      <c r="B880" s="137" t="s">
        <v>57</v>
      </c>
      <c r="C880" s="138">
        <v>6936508.0</v>
      </c>
      <c r="D880" s="137" t="s">
        <v>199</v>
      </c>
      <c r="E880" s="137" t="s">
        <v>58</v>
      </c>
      <c r="F880" s="137"/>
      <c r="G880" s="139">
        <v>50.0</v>
      </c>
      <c r="H880" s="139"/>
      <c r="I880" s="139">
        <v>11500.0</v>
      </c>
      <c r="J880" s="139">
        <v>51299.0</v>
      </c>
      <c r="K880" s="139"/>
      <c r="L880" s="140">
        <v>0.0</v>
      </c>
      <c r="M880" s="139"/>
      <c r="N880" s="130">
        <f t="shared" si="1"/>
        <v>0</v>
      </c>
      <c r="O880" s="135"/>
      <c r="P880" s="139"/>
      <c r="Q880" s="139"/>
      <c r="R880" s="139">
        <v>77.25</v>
      </c>
      <c r="S880" s="139">
        <v>2.0</v>
      </c>
      <c r="T880" s="139">
        <v>28.0</v>
      </c>
      <c r="U880" s="139">
        <v>32.5</v>
      </c>
      <c r="V880" s="139">
        <v>12.1</v>
      </c>
      <c r="W880" s="139">
        <v>10.6</v>
      </c>
      <c r="X880" s="139"/>
      <c r="Y880" s="130">
        <f t="shared" si="2"/>
        <v>162.45</v>
      </c>
      <c r="Z880" s="130">
        <f t="shared" si="3"/>
        <v>212.45</v>
      </c>
      <c r="AA880" s="135"/>
      <c r="AB880" s="139"/>
      <c r="AC880" s="139"/>
      <c r="AD880" s="139"/>
      <c r="AE880" s="139">
        <v>0.0</v>
      </c>
      <c r="AF880" s="139"/>
      <c r="AG880" s="141">
        <v>0.0</v>
      </c>
      <c r="AH880" s="130" t="str">
        <f t="shared" si="4"/>
        <v/>
      </c>
      <c r="AI880" s="135"/>
      <c r="AJ880" s="139">
        <v>4.75</v>
      </c>
      <c r="AK880" s="139">
        <v>95.0</v>
      </c>
      <c r="AL880" s="139"/>
      <c r="AM880" s="139">
        <v>71.1</v>
      </c>
      <c r="AN880" s="139">
        <v>3.0</v>
      </c>
      <c r="AO880" s="139"/>
      <c r="AP880" s="139"/>
      <c r="AQ880" s="139"/>
      <c r="AR880" s="139"/>
      <c r="AS880" s="130">
        <f t="shared" si="5"/>
        <v>173.85</v>
      </c>
      <c r="AT880" s="130">
        <f t="shared" si="6"/>
        <v>173.85</v>
      </c>
    </row>
    <row r="881" ht="15.75" customHeight="1">
      <c r="A881" s="136" t="s">
        <v>198</v>
      </c>
      <c r="B881" s="137" t="s">
        <v>57</v>
      </c>
      <c r="C881" s="138">
        <v>6977493.0</v>
      </c>
      <c r="D881" s="137" t="s">
        <v>197</v>
      </c>
      <c r="E881" s="137" t="s">
        <v>58</v>
      </c>
      <c r="F881" s="137"/>
      <c r="G881" s="139">
        <v>135.0</v>
      </c>
      <c r="H881" s="139"/>
      <c r="I881" s="139">
        <v>52800.0</v>
      </c>
      <c r="J881" s="139">
        <v>121203.6</v>
      </c>
      <c r="K881" s="139">
        <v>7272.22</v>
      </c>
      <c r="L881" s="140">
        <v>0.065</v>
      </c>
      <c r="M881" s="139">
        <v>25.0</v>
      </c>
      <c r="N881" s="130">
        <f t="shared" si="1"/>
        <v>7297.22</v>
      </c>
      <c r="O881" s="135"/>
      <c r="P881" s="139">
        <v>225.0</v>
      </c>
      <c r="Q881" s="139"/>
      <c r="R881" s="139">
        <v>85.25</v>
      </c>
      <c r="S881" s="139">
        <v>2.0</v>
      </c>
      <c r="T881" s="139">
        <v>28.0</v>
      </c>
      <c r="U881" s="139">
        <v>32.5</v>
      </c>
      <c r="V881" s="139">
        <v>12.1</v>
      </c>
      <c r="W881" s="139">
        <v>10.6</v>
      </c>
      <c r="X881" s="139"/>
      <c r="Y881" s="130">
        <f t="shared" si="2"/>
        <v>395.45</v>
      </c>
      <c r="Z881" s="130">
        <f t="shared" si="3"/>
        <v>7827.67</v>
      </c>
      <c r="AA881" s="135"/>
      <c r="AB881" s="139"/>
      <c r="AC881" s="139">
        <v>120900.0</v>
      </c>
      <c r="AD881" s="139"/>
      <c r="AE881" s="139">
        <v>0.0</v>
      </c>
      <c r="AF881" s="139">
        <v>7.0</v>
      </c>
      <c r="AG881" s="141">
        <v>0.0</v>
      </c>
      <c r="AH881" s="130">
        <f t="shared" si="4"/>
        <v>7</v>
      </c>
      <c r="AI881" s="135"/>
      <c r="AJ881" s="139">
        <v>4.75</v>
      </c>
      <c r="AK881" s="139">
        <v>103.0</v>
      </c>
      <c r="AL881" s="139">
        <v>225.0</v>
      </c>
      <c r="AM881" s="139">
        <v>71.1</v>
      </c>
      <c r="AN881" s="139">
        <v>3.0</v>
      </c>
      <c r="AO881" s="139"/>
      <c r="AP881" s="139"/>
      <c r="AQ881" s="139"/>
      <c r="AR881" s="139"/>
      <c r="AS881" s="130">
        <f t="shared" si="5"/>
        <v>406.85</v>
      </c>
      <c r="AT881" s="130">
        <f t="shared" si="6"/>
        <v>413.85</v>
      </c>
    </row>
    <row r="882" ht="15.75" customHeight="1">
      <c r="A882" s="136" t="s">
        <v>198</v>
      </c>
      <c r="B882" s="137" t="s">
        <v>57</v>
      </c>
      <c r="C882" s="138">
        <v>7013750.0</v>
      </c>
      <c r="D882" s="137" t="s">
        <v>181</v>
      </c>
      <c r="E882" s="137" t="s">
        <v>58</v>
      </c>
      <c r="F882" s="137"/>
      <c r="G882" s="139">
        <v>145.0</v>
      </c>
      <c r="H882" s="139"/>
      <c r="I882" s="139"/>
      <c r="J882" s="139">
        <v>62302.0</v>
      </c>
      <c r="K882" s="139">
        <v>3738.12</v>
      </c>
      <c r="L882" s="140">
        <v>0.065</v>
      </c>
      <c r="M882" s="139">
        <v>25.0</v>
      </c>
      <c r="N882" s="130">
        <f t="shared" si="1"/>
        <v>3763.12</v>
      </c>
      <c r="O882" s="135"/>
      <c r="P882" s="139"/>
      <c r="Q882" s="139"/>
      <c r="R882" s="139">
        <v>77.25</v>
      </c>
      <c r="S882" s="139">
        <v>2.0</v>
      </c>
      <c r="T882" s="139">
        <v>28.0</v>
      </c>
      <c r="U882" s="139">
        <v>32.5</v>
      </c>
      <c r="V882" s="139">
        <v>3.0</v>
      </c>
      <c r="W882" s="139">
        <v>10.6</v>
      </c>
      <c r="X882" s="139"/>
      <c r="Y882" s="130">
        <f t="shared" si="2"/>
        <v>153.35</v>
      </c>
      <c r="Z882" s="130">
        <f t="shared" si="3"/>
        <v>4061.47</v>
      </c>
      <c r="AA882" s="135"/>
      <c r="AB882" s="139"/>
      <c r="AC882" s="139"/>
      <c r="AD882" s="139"/>
      <c r="AE882" s="139">
        <v>0.0</v>
      </c>
      <c r="AF882" s="139"/>
      <c r="AG882" s="141">
        <v>0.0</v>
      </c>
      <c r="AH882" s="130" t="str">
        <f t="shared" si="4"/>
        <v/>
      </c>
      <c r="AI882" s="135"/>
      <c r="AJ882" s="139">
        <v>4.75</v>
      </c>
      <c r="AK882" s="139">
        <v>74.0</v>
      </c>
      <c r="AL882" s="139"/>
      <c r="AM882" s="139">
        <v>153.54</v>
      </c>
      <c r="AN882" s="139">
        <v>3.0</v>
      </c>
      <c r="AO882" s="139"/>
      <c r="AP882" s="139"/>
      <c r="AQ882" s="139"/>
      <c r="AR882" s="139"/>
      <c r="AS882" s="130">
        <f t="shared" si="5"/>
        <v>235.29</v>
      </c>
      <c r="AT882" s="130">
        <f t="shared" si="6"/>
        <v>235.29</v>
      </c>
    </row>
    <row r="883" ht="15.75" customHeight="1">
      <c r="A883" s="136" t="s">
        <v>198</v>
      </c>
      <c r="B883" s="137" t="s">
        <v>57</v>
      </c>
      <c r="C883" s="138">
        <v>7064884.0</v>
      </c>
      <c r="D883" s="137" t="s">
        <v>183</v>
      </c>
      <c r="E883" s="137" t="s">
        <v>58</v>
      </c>
      <c r="F883" s="137"/>
      <c r="G883" s="139">
        <v>135.0</v>
      </c>
      <c r="H883" s="139"/>
      <c r="I883" s="139"/>
      <c r="J883" s="139">
        <v>37775.0</v>
      </c>
      <c r="K883" s="139">
        <v>2266.5</v>
      </c>
      <c r="L883" s="140">
        <v>0.07</v>
      </c>
      <c r="M883" s="139">
        <v>50.0</v>
      </c>
      <c r="N883" s="130">
        <f t="shared" si="1"/>
        <v>2316.5</v>
      </c>
      <c r="O883" s="135"/>
      <c r="P883" s="139">
        <v>225.0</v>
      </c>
      <c r="Q883" s="139"/>
      <c r="R883" s="139">
        <v>85.25</v>
      </c>
      <c r="S883" s="139"/>
      <c r="T883" s="139">
        <v>28.0</v>
      </c>
      <c r="U883" s="139">
        <v>32.5</v>
      </c>
      <c r="V883" s="139">
        <v>12.1</v>
      </c>
      <c r="W883" s="139">
        <v>10.6</v>
      </c>
      <c r="X883" s="139"/>
      <c r="Y883" s="130">
        <f t="shared" si="2"/>
        <v>393.45</v>
      </c>
      <c r="Z883" s="130">
        <f t="shared" si="3"/>
        <v>2844.95</v>
      </c>
      <c r="AA883" s="135"/>
      <c r="AB883" s="139"/>
      <c r="AC883" s="139">
        <v>37700.0</v>
      </c>
      <c r="AD883" s="139"/>
      <c r="AE883" s="139">
        <v>0.0</v>
      </c>
      <c r="AF883" s="139">
        <v>2312.0</v>
      </c>
      <c r="AG883" s="141">
        <v>0.0</v>
      </c>
      <c r="AH883" s="130">
        <f t="shared" si="4"/>
        <v>2312</v>
      </c>
      <c r="AI883" s="135"/>
      <c r="AJ883" s="139">
        <v>4.75</v>
      </c>
      <c r="AK883" s="139">
        <v>81.0</v>
      </c>
      <c r="AL883" s="139">
        <v>225.0</v>
      </c>
      <c r="AM883" s="139">
        <v>71.1</v>
      </c>
      <c r="AN883" s="139">
        <v>3.0</v>
      </c>
      <c r="AO883" s="139"/>
      <c r="AP883" s="139"/>
      <c r="AQ883" s="139"/>
      <c r="AR883" s="139"/>
      <c r="AS883" s="130">
        <f t="shared" si="5"/>
        <v>384.85</v>
      </c>
      <c r="AT883" s="130">
        <f t="shared" si="6"/>
        <v>2696.85</v>
      </c>
    </row>
    <row r="884" ht="15.75" customHeight="1">
      <c r="A884" s="136" t="s">
        <v>198</v>
      </c>
      <c r="B884" s="137" t="s">
        <v>57</v>
      </c>
      <c r="C884" s="138">
        <v>7077143.0</v>
      </c>
      <c r="D884" s="137" t="s">
        <v>195</v>
      </c>
      <c r="E884" s="137" t="s">
        <v>58</v>
      </c>
      <c r="F884" s="137"/>
      <c r="G884" s="139">
        <v>135.0</v>
      </c>
      <c r="H884" s="139"/>
      <c r="I884" s="139"/>
      <c r="J884" s="139">
        <v>24896.6</v>
      </c>
      <c r="K884" s="139">
        <v>1493.8</v>
      </c>
      <c r="L884" s="140">
        <v>0.065</v>
      </c>
      <c r="M884" s="139">
        <v>25.0</v>
      </c>
      <c r="N884" s="130">
        <f t="shared" si="1"/>
        <v>1518.8</v>
      </c>
      <c r="O884" s="135"/>
      <c r="P884" s="139">
        <v>225.0</v>
      </c>
      <c r="Q884" s="139"/>
      <c r="R884" s="139">
        <v>85.25</v>
      </c>
      <c r="S884" s="139">
        <v>2.0</v>
      </c>
      <c r="T884" s="139">
        <v>28.0</v>
      </c>
      <c r="U884" s="139">
        <v>60.75</v>
      </c>
      <c r="V884" s="139">
        <v>3.0</v>
      </c>
      <c r="W884" s="139">
        <v>10.6</v>
      </c>
      <c r="X884" s="139"/>
      <c r="Y884" s="130">
        <f t="shared" si="2"/>
        <v>414.6</v>
      </c>
      <c r="Z884" s="130">
        <f t="shared" si="3"/>
        <v>2068.4</v>
      </c>
      <c r="AA884" s="135"/>
      <c r="AB884" s="139"/>
      <c r="AC884" s="139">
        <v>24593.0</v>
      </c>
      <c r="AD884" s="139"/>
      <c r="AE884" s="139">
        <v>0.0</v>
      </c>
      <c r="AF884" s="139">
        <v>1.58</v>
      </c>
      <c r="AG884" s="141">
        <v>0.0</v>
      </c>
      <c r="AH884" s="130">
        <f t="shared" si="4"/>
        <v>1.58</v>
      </c>
      <c r="AI884" s="135"/>
      <c r="AJ884" s="139">
        <v>4.75</v>
      </c>
      <c r="AK884" s="139">
        <v>103.0</v>
      </c>
      <c r="AL884" s="139">
        <v>225.0</v>
      </c>
      <c r="AM884" s="139">
        <v>71.1</v>
      </c>
      <c r="AN884" s="139">
        <v>3.0</v>
      </c>
      <c r="AO884" s="139"/>
      <c r="AP884" s="139"/>
      <c r="AQ884" s="139"/>
      <c r="AR884" s="139"/>
      <c r="AS884" s="130">
        <f t="shared" si="5"/>
        <v>406.85</v>
      </c>
      <c r="AT884" s="130">
        <f t="shared" si="6"/>
        <v>408.43</v>
      </c>
    </row>
    <row r="885" ht="15.75" customHeight="1">
      <c r="A885" s="136" t="s">
        <v>198</v>
      </c>
      <c r="B885" s="137" t="s">
        <v>57</v>
      </c>
      <c r="C885" s="138">
        <v>7082168.0</v>
      </c>
      <c r="D885" s="137" t="s">
        <v>200</v>
      </c>
      <c r="E885" s="137" t="s">
        <v>58</v>
      </c>
      <c r="F885" s="137"/>
      <c r="G885" s="139">
        <v>119.0</v>
      </c>
      <c r="H885" s="139"/>
      <c r="I885" s="139"/>
      <c r="J885" s="139">
        <v>20999.0</v>
      </c>
      <c r="K885" s="139"/>
      <c r="L885" s="140">
        <v>0.0</v>
      </c>
      <c r="M885" s="139"/>
      <c r="N885" s="130">
        <f t="shared" si="1"/>
        <v>0</v>
      </c>
      <c r="O885" s="135"/>
      <c r="P885" s="139"/>
      <c r="Q885" s="139"/>
      <c r="R885" s="139">
        <v>85.25</v>
      </c>
      <c r="S885" s="139">
        <v>2.0</v>
      </c>
      <c r="T885" s="139">
        <v>28.0</v>
      </c>
      <c r="U885" s="139">
        <v>32.5</v>
      </c>
      <c r="V885" s="139">
        <v>12.1</v>
      </c>
      <c r="W885" s="139">
        <v>10.6</v>
      </c>
      <c r="X885" s="139"/>
      <c r="Y885" s="130">
        <f t="shared" si="2"/>
        <v>170.45</v>
      </c>
      <c r="Z885" s="130">
        <f t="shared" si="3"/>
        <v>289.45</v>
      </c>
      <c r="AA885" s="135"/>
      <c r="AB885" s="139"/>
      <c r="AC885" s="139"/>
      <c r="AD885" s="139"/>
      <c r="AE885" s="139">
        <v>0.0</v>
      </c>
      <c r="AF885" s="139"/>
      <c r="AG885" s="141">
        <v>0.0</v>
      </c>
      <c r="AH885" s="130" t="str">
        <f t="shared" si="4"/>
        <v/>
      </c>
      <c r="AI885" s="135"/>
      <c r="AJ885" s="139">
        <v>4.75</v>
      </c>
      <c r="AK885" s="139">
        <v>103.0</v>
      </c>
      <c r="AL885" s="139"/>
      <c r="AM885" s="139">
        <v>61.1</v>
      </c>
      <c r="AN885" s="139">
        <v>3.0</v>
      </c>
      <c r="AO885" s="139"/>
      <c r="AP885" s="139"/>
      <c r="AQ885" s="139"/>
      <c r="AR885" s="139"/>
      <c r="AS885" s="130">
        <f t="shared" si="5"/>
        <v>171.85</v>
      </c>
      <c r="AT885" s="130">
        <f t="shared" si="6"/>
        <v>171.85</v>
      </c>
    </row>
    <row r="886" ht="15.75" customHeight="1">
      <c r="A886" s="136" t="s">
        <v>198</v>
      </c>
      <c r="B886" s="137" t="s">
        <v>57</v>
      </c>
      <c r="C886" s="138">
        <v>7123092.0</v>
      </c>
      <c r="D886" s="137" t="s">
        <v>201</v>
      </c>
      <c r="E886" s="137" t="s">
        <v>58</v>
      </c>
      <c r="F886" s="137"/>
      <c r="G886" s="139">
        <v>135.0</v>
      </c>
      <c r="H886" s="139"/>
      <c r="I886" s="139">
        <v>9000.0</v>
      </c>
      <c r="J886" s="139">
        <v>29107.0</v>
      </c>
      <c r="K886" s="139">
        <v>1746.42</v>
      </c>
      <c r="L886" s="140">
        <v>0.075</v>
      </c>
      <c r="M886" s="139">
        <v>75.0</v>
      </c>
      <c r="N886" s="130">
        <f t="shared" si="1"/>
        <v>1821.42</v>
      </c>
      <c r="O886" s="135"/>
      <c r="P886" s="139"/>
      <c r="Q886" s="139"/>
      <c r="R886" s="139">
        <v>85.25</v>
      </c>
      <c r="S886" s="139">
        <v>2.0</v>
      </c>
      <c r="T886" s="139">
        <v>28.0</v>
      </c>
      <c r="U886" s="139">
        <v>87.75</v>
      </c>
      <c r="V886" s="139">
        <v>12.1</v>
      </c>
      <c r="W886" s="139">
        <v>10.6</v>
      </c>
      <c r="X886" s="139"/>
      <c r="Y886" s="130">
        <f t="shared" si="2"/>
        <v>225.7</v>
      </c>
      <c r="Z886" s="130">
        <f t="shared" si="3"/>
        <v>2182.12</v>
      </c>
      <c r="AA886" s="135"/>
      <c r="AB886" s="139"/>
      <c r="AC886" s="139">
        <v>28857.0</v>
      </c>
      <c r="AD886" s="139"/>
      <c r="AE886" s="139">
        <v>0.0</v>
      </c>
      <c r="AF886" s="139">
        <v>1806.42</v>
      </c>
      <c r="AG886" s="141">
        <v>0.0</v>
      </c>
      <c r="AH886" s="130">
        <f t="shared" si="4"/>
        <v>1806.42</v>
      </c>
      <c r="AI886" s="135"/>
      <c r="AJ886" s="139">
        <v>4.75</v>
      </c>
      <c r="AK886" s="139">
        <v>103.0</v>
      </c>
      <c r="AL886" s="139"/>
      <c r="AM886" s="139">
        <v>117.53</v>
      </c>
      <c r="AN886" s="139">
        <v>3.0</v>
      </c>
      <c r="AO886" s="139"/>
      <c r="AP886" s="139"/>
      <c r="AQ886" s="139"/>
      <c r="AR886" s="139"/>
      <c r="AS886" s="130">
        <f t="shared" si="5"/>
        <v>228.28</v>
      </c>
      <c r="AT886" s="130">
        <f t="shared" si="6"/>
        <v>2034.7</v>
      </c>
    </row>
    <row r="887" ht="15.75" customHeight="1">
      <c r="A887" s="136" t="s">
        <v>198</v>
      </c>
      <c r="B887" s="137" t="s">
        <v>57</v>
      </c>
      <c r="C887" s="138">
        <v>7126651.0</v>
      </c>
      <c r="D887" s="137" t="s">
        <v>202</v>
      </c>
      <c r="E887" s="137" t="s">
        <v>58</v>
      </c>
      <c r="F887" s="137"/>
      <c r="G887" s="139">
        <v>135.0</v>
      </c>
      <c r="H887" s="139"/>
      <c r="I887" s="139"/>
      <c r="J887" s="139">
        <v>52844.0</v>
      </c>
      <c r="K887" s="139">
        <v>3170.64</v>
      </c>
      <c r="L887" s="140">
        <v>0.065</v>
      </c>
      <c r="M887" s="139">
        <v>25.0</v>
      </c>
      <c r="N887" s="130">
        <f t="shared" si="1"/>
        <v>3195.64</v>
      </c>
      <c r="O887" s="135"/>
      <c r="P887" s="139">
        <v>225.0</v>
      </c>
      <c r="Q887" s="139"/>
      <c r="R887" s="139">
        <v>77.25</v>
      </c>
      <c r="S887" s="139">
        <v>2.0</v>
      </c>
      <c r="T887" s="139">
        <v>28.0</v>
      </c>
      <c r="U887" s="139">
        <v>32.5</v>
      </c>
      <c r="V887" s="139">
        <v>12.1</v>
      </c>
      <c r="W887" s="139">
        <v>10.6</v>
      </c>
      <c r="X887" s="139"/>
      <c r="Y887" s="130">
        <f t="shared" si="2"/>
        <v>387.45</v>
      </c>
      <c r="Z887" s="130">
        <f t="shared" si="3"/>
        <v>3718.09</v>
      </c>
      <c r="AA887" s="135"/>
      <c r="AB887" s="139"/>
      <c r="AC887" s="139">
        <v>52450.0</v>
      </c>
      <c r="AD887" s="139"/>
      <c r="AE887" s="139">
        <v>0.0</v>
      </c>
      <c r="AF887" s="139">
        <v>3172.0</v>
      </c>
      <c r="AG887" s="141">
        <v>0.0</v>
      </c>
      <c r="AH887" s="130">
        <f t="shared" si="4"/>
        <v>3172</v>
      </c>
      <c r="AI887" s="135"/>
      <c r="AJ887" s="139">
        <v>4.75</v>
      </c>
      <c r="AK887" s="139">
        <v>95.0</v>
      </c>
      <c r="AL887" s="139">
        <v>225.0</v>
      </c>
      <c r="AM887" s="139">
        <v>71.1</v>
      </c>
      <c r="AN887" s="139">
        <v>3.0</v>
      </c>
      <c r="AO887" s="139"/>
      <c r="AP887" s="139"/>
      <c r="AQ887" s="139"/>
      <c r="AR887" s="139"/>
      <c r="AS887" s="130">
        <f t="shared" si="5"/>
        <v>398.85</v>
      </c>
      <c r="AT887" s="130">
        <f t="shared" si="6"/>
        <v>3570.85</v>
      </c>
    </row>
    <row r="888" ht="15.75" customHeight="1">
      <c r="A888" s="136" t="s">
        <v>198</v>
      </c>
      <c r="B888" s="137" t="s">
        <v>57</v>
      </c>
      <c r="C888" s="138">
        <v>7141697.0</v>
      </c>
      <c r="D888" s="137" t="s">
        <v>197</v>
      </c>
      <c r="E888" s="137" t="s">
        <v>58</v>
      </c>
      <c r="F888" s="137"/>
      <c r="G888" s="139">
        <v>125.0</v>
      </c>
      <c r="H888" s="139"/>
      <c r="I888" s="139"/>
      <c r="J888" s="139">
        <v>45310.0</v>
      </c>
      <c r="K888" s="139">
        <v>2718.6</v>
      </c>
      <c r="L888" s="140">
        <v>0.07</v>
      </c>
      <c r="M888" s="139">
        <v>50.0</v>
      </c>
      <c r="N888" s="130">
        <f t="shared" si="1"/>
        <v>2768.6</v>
      </c>
      <c r="O888" s="135"/>
      <c r="P888" s="139">
        <v>225.0</v>
      </c>
      <c r="Q888" s="139"/>
      <c r="R888" s="139">
        <v>77.25</v>
      </c>
      <c r="S888" s="139">
        <v>2.0</v>
      </c>
      <c r="T888" s="139">
        <v>28.0</v>
      </c>
      <c r="U888" s="139">
        <v>32.5</v>
      </c>
      <c r="V888" s="139">
        <v>12.1</v>
      </c>
      <c r="W888" s="139">
        <v>10.6</v>
      </c>
      <c r="X888" s="139"/>
      <c r="Y888" s="130">
        <f t="shared" si="2"/>
        <v>387.45</v>
      </c>
      <c r="Z888" s="130">
        <f t="shared" si="3"/>
        <v>3281.05</v>
      </c>
      <c r="AA888" s="135"/>
      <c r="AB888" s="139"/>
      <c r="AC888" s="139"/>
      <c r="AD888" s="139"/>
      <c r="AE888" s="139">
        <v>0.0</v>
      </c>
      <c r="AF888" s="139">
        <v>2761.1</v>
      </c>
      <c r="AG888" s="141">
        <v>0.0</v>
      </c>
      <c r="AH888" s="130">
        <f t="shared" si="4"/>
        <v>2761.1</v>
      </c>
      <c r="AI888" s="135"/>
      <c r="AJ888" s="139">
        <v>4.75</v>
      </c>
      <c r="AK888" s="139">
        <v>95.0</v>
      </c>
      <c r="AL888" s="139">
        <v>225.0</v>
      </c>
      <c r="AM888" s="139">
        <v>103.6</v>
      </c>
      <c r="AN888" s="139">
        <v>3.0</v>
      </c>
      <c r="AO888" s="139"/>
      <c r="AP888" s="139"/>
      <c r="AQ888" s="139"/>
      <c r="AR888" s="139"/>
      <c r="AS888" s="130">
        <f t="shared" si="5"/>
        <v>431.35</v>
      </c>
      <c r="AT888" s="130">
        <f t="shared" si="6"/>
        <v>3192.45</v>
      </c>
    </row>
    <row r="889" ht="15.75" customHeight="1">
      <c r="A889" s="136" t="s">
        <v>198</v>
      </c>
      <c r="B889" s="137" t="s">
        <v>57</v>
      </c>
      <c r="C889" s="138">
        <v>7160197.0</v>
      </c>
      <c r="D889" s="137" t="s">
        <v>196</v>
      </c>
      <c r="E889" s="137" t="s">
        <v>58</v>
      </c>
      <c r="F889" s="137"/>
      <c r="G889" s="139">
        <v>135.0</v>
      </c>
      <c r="H889" s="139"/>
      <c r="I889" s="139"/>
      <c r="J889" s="139">
        <v>15997.0</v>
      </c>
      <c r="K889" s="139"/>
      <c r="L889" s="140">
        <v>0.0</v>
      </c>
      <c r="M889" s="139"/>
      <c r="N889" s="130">
        <f t="shared" si="1"/>
        <v>0</v>
      </c>
      <c r="O889" s="135"/>
      <c r="P889" s="139"/>
      <c r="Q889" s="139"/>
      <c r="R889" s="139">
        <v>85.25</v>
      </c>
      <c r="S889" s="139">
        <v>2.0</v>
      </c>
      <c r="T889" s="139">
        <v>28.0</v>
      </c>
      <c r="U889" s="139">
        <v>87.75</v>
      </c>
      <c r="V889" s="139">
        <v>12.1</v>
      </c>
      <c r="W889" s="139">
        <v>10.6</v>
      </c>
      <c r="X889" s="139"/>
      <c r="Y889" s="130">
        <f t="shared" si="2"/>
        <v>225.7</v>
      </c>
      <c r="Z889" s="130">
        <f t="shared" si="3"/>
        <v>360.7</v>
      </c>
      <c r="AA889" s="135"/>
      <c r="AB889" s="139"/>
      <c r="AC889" s="139"/>
      <c r="AD889" s="139"/>
      <c r="AE889" s="139">
        <v>0.0</v>
      </c>
      <c r="AF889" s="139"/>
      <c r="AG889" s="141">
        <v>0.0</v>
      </c>
      <c r="AH889" s="130" t="str">
        <f t="shared" si="4"/>
        <v/>
      </c>
      <c r="AI889" s="135"/>
      <c r="AJ889" s="139">
        <v>4.75</v>
      </c>
      <c r="AK889" s="139">
        <v>83.0</v>
      </c>
      <c r="AL889" s="139"/>
      <c r="AM889" s="139">
        <v>71.1</v>
      </c>
      <c r="AN889" s="139">
        <v>3.0</v>
      </c>
      <c r="AO889" s="139"/>
      <c r="AP889" s="139"/>
      <c r="AQ889" s="139"/>
      <c r="AR889" s="139"/>
      <c r="AS889" s="130">
        <f t="shared" si="5"/>
        <v>161.85</v>
      </c>
      <c r="AT889" s="130">
        <f t="shared" si="6"/>
        <v>161.85</v>
      </c>
    </row>
    <row r="890" ht="15.75" customHeight="1">
      <c r="A890" s="136" t="s">
        <v>198</v>
      </c>
      <c r="B890" s="137" t="s">
        <v>57</v>
      </c>
      <c r="C890" s="138">
        <v>7165211.0</v>
      </c>
      <c r="D890" s="137" t="s">
        <v>197</v>
      </c>
      <c r="E890" s="137" t="s">
        <v>58</v>
      </c>
      <c r="F890" s="137"/>
      <c r="G890" s="139">
        <v>135.0</v>
      </c>
      <c r="H890" s="139"/>
      <c r="I890" s="139"/>
      <c r="J890" s="139">
        <v>90050.0</v>
      </c>
      <c r="K890" s="139">
        <v>5403.0</v>
      </c>
      <c r="L890" s="140">
        <v>0.065</v>
      </c>
      <c r="M890" s="139">
        <v>25.0</v>
      </c>
      <c r="N890" s="130">
        <f t="shared" si="1"/>
        <v>5428</v>
      </c>
      <c r="O890" s="135"/>
      <c r="P890" s="139">
        <v>225.0</v>
      </c>
      <c r="Q890" s="139"/>
      <c r="R890" s="139">
        <v>85.25</v>
      </c>
      <c r="S890" s="139">
        <v>2.0</v>
      </c>
      <c r="T890" s="139">
        <v>28.0</v>
      </c>
      <c r="U890" s="139">
        <v>32.5</v>
      </c>
      <c r="V890" s="139">
        <v>12.1</v>
      </c>
      <c r="W890" s="139">
        <v>10.6</v>
      </c>
      <c r="X890" s="139"/>
      <c r="Y890" s="130">
        <f t="shared" si="2"/>
        <v>395.45</v>
      </c>
      <c r="Z890" s="130">
        <f t="shared" si="3"/>
        <v>5958.45</v>
      </c>
      <c r="AA890" s="135"/>
      <c r="AB890" s="139"/>
      <c r="AC890" s="139">
        <v>89900.0</v>
      </c>
      <c r="AD890" s="139"/>
      <c r="AE890" s="139">
        <v>0.0</v>
      </c>
      <c r="AF890" s="139">
        <v>5419.0</v>
      </c>
      <c r="AG890" s="141">
        <v>0.0</v>
      </c>
      <c r="AH890" s="130">
        <f t="shared" si="4"/>
        <v>5419</v>
      </c>
      <c r="AI890" s="135"/>
      <c r="AJ890" s="139">
        <v>4.75</v>
      </c>
      <c r="AK890" s="139">
        <v>83.0</v>
      </c>
      <c r="AL890" s="139">
        <v>225.0</v>
      </c>
      <c r="AM890" s="139">
        <v>103.6</v>
      </c>
      <c r="AN890" s="139">
        <v>3.0</v>
      </c>
      <c r="AO890" s="139"/>
      <c r="AP890" s="139"/>
      <c r="AQ890" s="139"/>
      <c r="AR890" s="139"/>
      <c r="AS890" s="130">
        <f t="shared" si="5"/>
        <v>419.35</v>
      </c>
      <c r="AT890" s="130">
        <f t="shared" si="6"/>
        <v>5838.35</v>
      </c>
    </row>
    <row r="891" ht="15.75" customHeight="1">
      <c r="A891" s="136" t="s">
        <v>198</v>
      </c>
      <c r="B891" s="137" t="s">
        <v>57</v>
      </c>
      <c r="C891" s="138">
        <v>7220841.0</v>
      </c>
      <c r="D891" s="137" t="s">
        <v>202</v>
      </c>
      <c r="E891" s="137" t="s">
        <v>58</v>
      </c>
      <c r="F891" s="137"/>
      <c r="G891" s="139">
        <v>135.0</v>
      </c>
      <c r="H891" s="139"/>
      <c r="I891" s="139"/>
      <c r="J891" s="139">
        <v>50019.5</v>
      </c>
      <c r="K891" s="139">
        <v>3001.17</v>
      </c>
      <c r="L891" s="140">
        <v>0.07</v>
      </c>
      <c r="M891" s="139">
        <v>50.0</v>
      </c>
      <c r="N891" s="130">
        <f t="shared" si="1"/>
        <v>3051.17</v>
      </c>
      <c r="O891" s="135"/>
      <c r="P891" s="139"/>
      <c r="Q891" s="139"/>
      <c r="R891" s="139">
        <v>77.25</v>
      </c>
      <c r="S891" s="139"/>
      <c r="T891" s="139"/>
      <c r="U891" s="139"/>
      <c r="V891" s="139">
        <v>12.1</v>
      </c>
      <c r="W891" s="139">
        <v>10.6</v>
      </c>
      <c r="X891" s="139">
        <v>7.35</v>
      </c>
      <c r="Y891" s="130">
        <f t="shared" si="2"/>
        <v>107.3</v>
      </c>
      <c r="Z891" s="130">
        <f t="shared" si="3"/>
        <v>3293.47</v>
      </c>
      <c r="AA891" s="135"/>
      <c r="AB891" s="139"/>
      <c r="AC891" s="139"/>
      <c r="AD891" s="139"/>
      <c r="AE891" s="139">
        <v>0.0</v>
      </c>
      <c r="AF891" s="139"/>
      <c r="AG891" s="141">
        <v>0.0</v>
      </c>
      <c r="AH891" s="130" t="str">
        <f t="shared" si="4"/>
        <v/>
      </c>
      <c r="AI891" s="135"/>
      <c r="AJ891" s="139">
        <v>4.75</v>
      </c>
      <c r="AK891" s="139">
        <v>52.0</v>
      </c>
      <c r="AL891" s="139"/>
      <c r="AM891" s="139">
        <v>6.1</v>
      </c>
      <c r="AN891" s="139">
        <v>3.0</v>
      </c>
      <c r="AO891" s="139"/>
      <c r="AP891" s="139"/>
      <c r="AQ891" s="139"/>
      <c r="AR891" s="139"/>
      <c r="AS891" s="130">
        <f t="shared" si="5"/>
        <v>65.85</v>
      </c>
      <c r="AT891" s="130">
        <f t="shared" si="6"/>
        <v>65.85</v>
      </c>
    </row>
    <row r="892" ht="15.75" customHeight="1">
      <c r="A892" s="136" t="s">
        <v>198</v>
      </c>
      <c r="B892" s="137" t="s">
        <v>57</v>
      </c>
      <c r="C892" s="138">
        <v>7221384.0</v>
      </c>
      <c r="D892" s="137" t="s">
        <v>197</v>
      </c>
      <c r="E892" s="137" t="s">
        <v>58</v>
      </c>
      <c r="F892" s="137"/>
      <c r="G892" s="139">
        <v>145.0</v>
      </c>
      <c r="H892" s="139"/>
      <c r="I892" s="139"/>
      <c r="J892" s="139">
        <v>113625.0</v>
      </c>
      <c r="K892" s="139">
        <v>6817.5</v>
      </c>
      <c r="L892" s="140">
        <v>0.07</v>
      </c>
      <c r="M892" s="139">
        <v>50.0</v>
      </c>
      <c r="N892" s="130">
        <f t="shared" si="1"/>
        <v>6867.5</v>
      </c>
      <c r="O892" s="135"/>
      <c r="P892" s="139"/>
      <c r="Q892" s="139"/>
      <c r="R892" s="139">
        <v>77.25</v>
      </c>
      <c r="S892" s="139">
        <v>2.0</v>
      </c>
      <c r="T892" s="139">
        <v>28.0</v>
      </c>
      <c r="U892" s="139">
        <v>32.5</v>
      </c>
      <c r="V892" s="139">
        <v>12.1</v>
      </c>
      <c r="W892" s="139">
        <v>10.6</v>
      </c>
      <c r="X892" s="139"/>
      <c r="Y892" s="130">
        <f t="shared" si="2"/>
        <v>162.45</v>
      </c>
      <c r="Z892" s="130">
        <f t="shared" si="3"/>
        <v>7174.95</v>
      </c>
      <c r="AA892" s="135"/>
      <c r="AB892" s="139"/>
      <c r="AC892" s="139"/>
      <c r="AD892" s="139"/>
      <c r="AE892" s="139">
        <v>0.0</v>
      </c>
      <c r="AF892" s="139"/>
      <c r="AG892" s="141">
        <v>0.0</v>
      </c>
      <c r="AH892" s="130" t="str">
        <f t="shared" si="4"/>
        <v/>
      </c>
      <c r="AI892" s="135"/>
      <c r="AJ892" s="139">
        <v>4.75</v>
      </c>
      <c r="AK892" s="139">
        <v>74.0</v>
      </c>
      <c r="AL892" s="139"/>
      <c r="AM892" s="139">
        <v>168.54</v>
      </c>
      <c r="AN892" s="139">
        <v>3.0</v>
      </c>
      <c r="AO892" s="139"/>
      <c r="AP892" s="139"/>
      <c r="AQ892" s="139"/>
      <c r="AR892" s="139"/>
      <c r="AS892" s="130">
        <f t="shared" si="5"/>
        <v>250.29</v>
      </c>
      <c r="AT892" s="130">
        <f t="shared" si="6"/>
        <v>250.29</v>
      </c>
    </row>
    <row r="893" ht="15.75" customHeight="1">
      <c r="A893" s="136" t="s">
        <v>198</v>
      </c>
      <c r="B893" s="137" t="s">
        <v>57</v>
      </c>
      <c r="C893" s="138">
        <v>7239819.0</v>
      </c>
      <c r="D893" s="137" t="s">
        <v>200</v>
      </c>
      <c r="E893" s="137" t="s">
        <v>58</v>
      </c>
      <c r="F893" s="137"/>
      <c r="G893" s="139">
        <v>119.0</v>
      </c>
      <c r="H893" s="139"/>
      <c r="I893" s="139"/>
      <c r="J893" s="139">
        <v>39743.0</v>
      </c>
      <c r="K893" s="139">
        <v>2384.58</v>
      </c>
      <c r="L893" s="140">
        <v>0.07</v>
      </c>
      <c r="M893" s="139">
        <v>50.0</v>
      </c>
      <c r="N893" s="130">
        <f t="shared" si="1"/>
        <v>2434.58</v>
      </c>
      <c r="O893" s="135"/>
      <c r="P893" s="139"/>
      <c r="Q893" s="139"/>
      <c r="R893" s="139">
        <v>85.25</v>
      </c>
      <c r="S893" s="139">
        <v>2.0</v>
      </c>
      <c r="T893" s="139">
        <v>28.0</v>
      </c>
      <c r="U893" s="139">
        <v>87.75</v>
      </c>
      <c r="V893" s="139">
        <v>12.1</v>
      </c>
      <c r="W893" s="139">
        <v>10.6</v>
      </c>
      <c r="X893" s="139"/>
      <c r="Y893" s="130">
        <f t="shared" si="2"/>
        <v>225.7</v>
      </c>
      <c r="Z893" s="130">
        <f t="shared" si="3"/>
        <v>2779.28</v>
      </c>
      <c r="AA893" s="135"/>
      <c r="AB893" s="139"/>
      <c r="AC893" s="139">
        <v>38944.0</v>
      </c>
      <c r="AD893" s="139"/>
      <c r="AE893" s="139">
        <v>0.0</v>
      </c>
      <c r="AF893" s="139">
        <v>2386.64</v>
      </c>
      <c r="AG893" s="141">
        <v>0.0</v>
      </c>
      <c r="AH893" s="130">
        <f t="shared" si="4"/>
        <v>2386.64</v>
      </c>
      <c r="AI893" s="135"/>
      <c r="AJ893" s="139">
        <v>4.75</v>
      </c>
      <c r="AK893" s="139">
        <v>83.0</v>
      </c>
      <c r="AL893" s="139"/>
      <c r="AM893" s="139">
        <v>57.35</v>
      </c>
      <c r="AN893" s="139">
        <v>3.0</v>
      </c>
      <c r="AO893" s="139"/>
      <c r="AP893" s="139"/>
      <c r="AQ893" s="139"/>
      <c r="AR893" s="139"/>
      <c r="AS893" s="130">
        <f t="shared" si="5"/>
        <v>148.1</v>
      </c>
      <c r="AT893" s="130">
        <f t="shared" si="6"/>
        <v>2534.74</v>
      </c>
    </row>
    <row r="894" ht="15.75" customHeight="1">
      <c r="A894" s="136" t="s">
        <v>198</v>
      </c>
      <c r="B894" s="137" t="s">
        <v>57</v>
      </c>
      <c r="C894" s="138">
        <v>7265553.0</v>
      </c>
      <c r="D894" s="137" t="s">
        <v>200</v>
      </c>
      <c r="E894" s="137" t="s">
        <v>58</v>
      </c>
      <c r="F894" s="137"/>
      <c r="G894" s="139">
        <v>145.0</v>
      </c>
      <c r="H894" s="139"/>
      <c r="I894" s="139"/>
      <c r="J894" s="139">
        <v>53175.0</v>
      </c>
      <c r="K894" s="139">
        <v>3190.5</v>
      </c>
      <c r="L894" s="140">
        <v>0.075</v>
      </c>
      <c r="M894" s="139">
        <v>75.0</v>
      </c>
      <c r="N894" s="130">
        <f t="shared" si="1"/>
        <v>3265.5</v>
      </c>
      <c r="O894" s="135"/>
      <c r="P894" s="139"/>
      <c r="Q894" s="139"/>
      <c r="R894" s="139">
        <v>85.25</v>
      </c>
      <c r="S894" s="139">
        <v>2.0</v>
      </c>
      <c r="T894" s="139">
        <v>28.0</v>
      </c>
      <c r="U894" s="139">
        <v>103.0</v>
      </c>
      <c r="V894" s="139">
        <v>12.1</v>
      </c>
      <c r="W894" s="139">
        <v>10.6</v>
      </c>
      <c r="X894" s="139"/>
      <c r="Y894" s="130">
        <f t="shared" si="2"/>
        <v>240.95</v>
      </c>
      <c r="Z894" s="130">
        <f t="shared" si="3"/>
        <v>3651.45</v>
      </c>
      <c r="AA894" s="135"/>
      <c r="AB894" s="139"/>
      <c r="AC894" s="139"/>
      <c r="AD894" s="139"/>
      <c r="AE894" s="139">
        <v>0.0</v>
      </c>
      <c r="AF894" s="139">
        <v>3135.0</v>
      </c>
      <c r="AG894" s="141">
        <v>0.0</v>
      </c>
      <c r="AH894" s="130">
        <f t="shared" si="4"/>
        <v>3135</v>
      </c>
      <c r="AI894" s="135"/>
      <c r="AJ894" s="139">
        <v>4.75</v>
      </c>
      <c r="AK894" s="139">
        <v>83.0</v>
      </c>
      <c r="AL894" s="139"/>
      <c r="AM894" s="139">
        <v>148.68</v>
      </c>
      <c r="AN894" s="139">
        <v>3.0</v>
      </c>
      <c r="AO894" s="139"/>
      <c r="AP894" s="139"/>
      <c r="AQ894" s="139"/>
      <c r="AR894" s="139"/>
      <c r="AS894" s="130">
        <f t="shared" si="5"/>
        <v>239.43</v>
      </c>
      <c r="AT894" s="130">
        <f t="shared" si="6"/>
        <v>3374.43</v>
      </c>
    </row>
    <row r="895" ht="15.75" customHeight="1">
      <c r="A895" s="143">
        <v>44582.0</v>
      </c>
      <c r="B895" s="144" t="s">
        <v>57</v>
      </c>
      <c r="C895" s="145">
        <v>6420348.0</v>
      </c>
      <c r="D895" s="144" t="s">
        <v>107</v>
      </c>
      <c r="E895" s="144" t="s">
        <v>58</v>
      </c>
      <c r="F895" s="144" t="s">
        <v>203</v>
      </c>
      <c r="G895" s="146">
        <v>50.0</v>
      </c>
      <c r="H895" s="146" t="s">
        <v>203</v>
      </c>
      <c r="I895" s="146">
        <v>57862.0</v>
      </c>
      <c r="J895" s="146" t="s">
        <v>203</v>
      </c>
      <c r="K895" s="146">
        <v>0.0</v>
      </c>
      <c r="L895" s="147">
        <v>0.0</v>
      </c>
      <c r="M895" s="146">
        <v>0.0</v>
      </c>
      <c r="N895" s="130">
        <f t="shared" si="1"/>
        <v>0</v>
      </c>
      <c r="O895" s="148" t="s">
        <v>203</v>
      </c>
      <c r="P895" s="146" t="s">
        <v>203</v>
      </c>
      <c r="Q895" s="146" t="s">
        <v>203</v>
      </c>
      <c r="R895" s="146">
        <v>85.25</v>
      </c>
      <c r="S895" s="146">
        <v>2.0</v>
      </c>
      <c r="T895" s="146" t="s">
        <v>203</v>
      </c>
      <c r="U895" s="146" t="s">
        <v>203</v>
      </c>
      <c r="V895" s="146">
        <v>3.0</v>
      </c>
      <c r="W895" s="146">
        <v>10.6</v>
      </c>
      <c r="X895" s="146">
        <v>7.35</v>
      </c>
      <c r="Y895" s="130">
        <f t="shared" si="2"/>
        <v>108.2</v>
      </c>
      <c r="Z895" s="130">
        <f t="shared" si="3"/>
        <v>158.2</v>
      </c>
      <c r="AA895" s="148" t="s">
        <v>203</v>
      </c>
      <c r="AB895" s="146" t="s">
        <v>203</v>
      </c>
      <c r="AC895" s="146" t="s">
        <v>203</v>
      </c>
      <c r="AD895" s="146" t="s">
        <v>203</v>
      </c>
      <c r="AE895" s="146">
        <v>0.0</v>
      </c>
      <c r="AF895" s="146">
        <v>0.0</v>
      </c>
      <c r="AG895" s="149">
        <v>0.0</v>
      </c>
      <c r="AH895" s="130">
        <f t="shared" si="4"/>
        <v>0</v>
      </c>
      <c r="AI895" s="148" t="s">
        <v>203</v>
      </c>
      <c r="AJ895" s="146">
        <v>4.75</v>
      </c>
      <c r="AK895" s="146">
        <v>103.0</v>
      </c>
      <c r="AL895" s="146" t="s">
        <v>203</v>
      </c>
      <c r="AM895" s="146">
        <v>75.6</v>
      </c>
      <c r="AN895" s="146">
        <v>3.0</v>
      </c>
      <c r="AO895" s="146" t="s">
        <v>203</v>
      </c>
      <c r="AP895" s="146" t="s">
        <v>203</v>
      </c>
      <c r="AQ895" s="146" t="s">
        <v>203</v>
      </c>
      <c r="AR895" s="146" t="s">
        <v>203</v>
      </c>
      <c r="AS895" s="130">
        <f t="shared" si="5"/>
        <v>186.35</v>
      </c>
      <c r="AT895" s="130">
        <f t="shared" si="6"/>
        <v>186.35</v>
      </c>
    </row>
    <row r="896" ht="15.75" customHeight="1">
      <c r="A896" s="143">
        <v>44582.0</v>
      </c>
      <c r="B896" s="144" t="s">
        <v>57</v>
      </c>
      <c r="C896" s="145">
        <v>6716454.0</v>
      </c>
      <c r="D896" s="144" t="s">
        <v>202</v>
      </c>
      <c r="E896" s="144" t="s">
        <v>58</v>
      </c>
      <c r="F896" s="144" t="s">
        <v>203</v>
      </c>
      <c r="G896" s="146">
        <v>135.0</v>
      </c>
      <c r="H896" s="146" t="s">
        <v>203</v>
      </c>
      <c r="I896" s="146" t="s">
        <v>203</v>
      </c>
      <c r="J896" s="146">
        <v>292303.6</v>
      </c>
      <c r="K896" s="146">
        <v>17538.22</v>
      </c>
      <c r="L896" s="147">
        <v>0.07</v>
      </c>
      <c r="M896" s="146">
        <v>50.0</v>
      </c>
      <c r="N896" s="130">
        <f t="shared" si="1"/>
        <v>17588.22</v>
      </c>
      <c r="O896" s="148" t="s">
        <v>203</v>
      </c>
      <c r="P896" s="146" t="s">
        <v>203</v>
      </c>
      <c r="Q896" s="146" t="s">
        <v>203</v>
      </c>
      <c r="R896" s="146">
        <v>85.25</v>
      </c>
      <c r="S896" s="146">
        <v>2.0</v>
      </c>
      <c r="T896" s="146" t="s">
        <v>203</v>
      </c>
      <c r="U896" s="146" t="s">
        <v>203</v>
      </c>
      <c r="V896" s="146">
        <v>12.1</v>
      </c>
      <c r="W896" s="146">
        <v>10.6</v>
      </c>
      <c r="X896" s="146">
        <v>7.35</v>
      </c>
      <c r="Y896" s="130">
        <f t="shared" si="2"/>
        <v>117.3</v>
      </c>
      <c r="Z896" s="130">
        <f t="shared" si="3"/>
        <v>17840.52</v>
      </c>
      <c r="AA896" s="148" t="s">
        <v>203</v>
      </c>
      <c r="AB896" s="146" t="s">
        <v>203</v>
      </c>
      <c r="AC896" s="146">
        <v>292000.0</v>
      </c>
      <c r="AD896" s="146" t="s">
        <v>203</v>
      </c>
      <c r="AE896" s="146">
        <v>0.0</v>
      </c>
      <c r="AF896" s="146">
        <v>30.0</v>
      </c>
      <c r="AG896" s="149">
        <v>0.0</v>
      </c>
      <c r="AH896" s="130">
        <f t="shared" si="4"/>
        <v>30</v>
      </c>
      <c r="AI896" s="148" t="s">
        <v>203</v>
      </c>
      <c r="AJ896" s="146">
        <v>4.75</v>
      </c>
      <c r="AK896" s="146">
        <v>103.0</v>
      </c>
      <c r="AL896" s="146" t="s">
        <v>203</v>
      </c>
      <c r="AM896" s="146">
        <v>1.6</v>
      </c>
      <c r="AN896" s="146">
        <v>3.0</v>
      </c>
      <c r="AO896" s="146" t="s">
        <v>203</v>
      </c>
      <c r="AP896" s="146" t="s">
        <v>203</v>
      </c>
      <c r="AQ896" s="146" t="s">
        <v>203</v>
      </c>
      <c r="AR896" s="146" t="s">
        <v>203</v>
      </c>
      <c r="AS896" s="130">
        <f t="shared" si="5"/>
        <v>112.35</v>
      </c>
      <c r="AT896" s="130">
        <f t="shared" si="6"/>
        <v>142.35</v>
      </c>
    </row>
    <row r="897" ht="15.75" customHeight="1">
      <c r="A897" s="143">
        <v>44582.0</v>
      </c>
      <c r="B897" s="144" t="s">
        <v>57</v>
      </c>
      <c r="C897" s="145">
        <v>6761015.0</v>
      </c>
      <c r="D897" s="144" t="s">
        <v>195</v>
      </c>
      <c r="E897" s="144" t="s">
        <v>58</v>
      </c>
      <c r="F897" s="144" t="s">
        <v>203</v>
      </c>
      <c r="G897" s="146">
        <v>50.0</v>
      </c>
      <c r="H897" s="146" t="s">
        <v>203</v>
      </c>
      <c r="I897" s="146" t="s">
        <v>203</v>
      </c>
      <c r="J897" s="146">
        <v>15789.0</v>
      </c>
      <c r="K897" s="146">
        <v>0.0</v>
      </c>
      <c r="L897" s="147">
        <v>0.0</v>
      </c>
      <c r="M897" s="146">
        <v>0.0</v>
      </c>
      <c r="N897" s="130">
        <f t="shared" si="1"/>
        <v>0</v>
      </c>
      <c r="O897" s="148" t="s">
        <v>203</v>
      </c>
      <c r="P897" s="146" t="s">
        <v>203</v>
      </c>
      <c r="Q897" s="146" t="s">
        <v>203</v>
      </c>
      <c r="R897" s="146">
        <v>85.25</v>
      </c>
      <c r="S897" s="146">
        <v>2.0</v>
      </c>
      <c r="T897" s="146">
        <v>28.0</v>
      </c>
      <c r="U897" s="146">
        <v>32.5</v>
      </c>
      <c r="V897" s="146">
        <v>12.1</v>
      </c>
      <c r="W897" s="146">
        <v>10.6</v>
      </c>
      <c r="X897" s="146" t="s">
        <v>203</v>
      </c>
      <c r="Y897" s="130">
        <f t="shared" si="2"/>
        <v>170.45</v>
      </c>
      <c r="Z897" s="130">
        <f t="shared" si="3"/>
        <v>220.45</v>
      </c>
      <c r="AA897" s="148" t="s">
        <v>203</v>
      </c>
      <c r="AB897" s="146" t="s">
        <v>203</v>
      </c>
      <c r="AC897" s="146" t="s">
        <v>203</v>
      </c>
      <c r="AD897" s="146" t="s">
        <v>203</v>
      </c>
      <c r="AE897" s="146">
        <v>0.0</v>
      </c>
      <c r="AF897" s="146">
        <v>0.0</v>
      </c>
      <c r="AG897" s="149">
        <v>0.0</v>
      </c>
      <c r="AH897" s="130">
        <f t="shared" si="4"/>
        <v>0</v>
      </c>
      <c r="AI897" s="148" t="s">
        <v>203</v>
      </c>
      <c r="AJ897" s="146">
        <v>4.75</v>
      </c>
      <c r="AK897" s="146">
        <v>103.0</v>
      </c>
      <c r="AL897" s="146" t="s">
        <v>203</v>
      </c>
      <c r="AM897" s="146">
        <v>61.1</v>
      </c>
      <c r="AN897" s="146">
        <v>3.0</v>
      </c>
      <c r="AO897" s="146" t="s">
        <v>203</v>
      </c>
      <c r="AP897" s="146" t="s">
        <v>203</v>
      </c>
      <c r="AQ897" s="146" t="s">
        <v>203</v>
      </c>
      <c r="AR897" s="146" t="s">
        <v>203</v>
      </c>
      <c r="AS897" s="130">
        <f t="shared" si="5"/>
        <v>171.85</v>
      </c>
      <c r="AT897" s="130">
        <f t="shared" si="6"/>
        <v>171.85</v>
      </c>
    </row>
    <row r="898" ht="15.75" customHeight="1">
      <c r="A898" s="143">
        <v>44582.0</v>
      </c>
      <c r="B898" s="144" t="s">
        <v>57</v>
      </c>
      <c r="C898" s="145">
        <v>6795805.0</v>
      </c>
      <c r="D898" s="144" t="s">
        <v>202</v>
      </c>
      <c r="E898" s="144" t="s">
        <v>58</v>
      </c>
      <c r="F898" s="144" t="s">
        <v>203</v>
      </c>
      <c r="G898" s="146">
        <v>50.0</v>
      </c>
      <c r="H898" s="146" t="s">
        <v>203</v>
      </c>
      <c r="I898" s="146" t="s">
        <v>203</v>
      </c>
      <c r="J898" s="146">
        <v>21698.0</v>
      </c>
      <c r="K898" s="146">
        <v>1301.88</v>
      </c>
      <c r="L898" s="147">
        <v>0.07</v>
      </c>
      <c r="M898" s="146">
        <v>50.0</v>
      </c>
      <c r="N898" s="130">
        <f t="shared" si="1"/>
        <v>1351.88</v>
      </c>
      <c r="O898" s="148" t="s">
        <v>203</v>
      </c>
      <c r="P898" s="146">
        <v>225.0</v>
      </c>
      <c r="Q898" s="146" t="s">
        <v>203</v>
      </c>
      <c r="R898" s="146">
        <v>85.25</v>
      </c>
      <c r="S898" s="146">
        <v>2.0</v>
      </c>
      <c r="T898" s="146">
        <v>28.0</v>
      </c>
      <c r="U898" s="146">
        <v>32.5</v>
      </c>
      <c r="V898" s="146">
        <v>12.1</v>
      </c>
      <c r="W898" s="146">
        <v>10.6</v>
      </c>
      <c r="X898" s="146" t="s">
        <v>203</v>
      </c>
      <c r="Y898" s="130">
        <f t="shared" si="2"/>
        <v>395.45</v>
      </c>
      <c r="Z898" s="130">
        <f t="shared" si="3"/>
        <v>1797.33</v>
      </c>
      <c r="AA898" s="148" t="s">
        <v>203</v>
      </c>
      <c r="AB898" s="146" t="s">
        <v>203</v>
      </c>
      <c r="AC898" s="146" t="s">
        <v>203</v>
      </c>
      <c r="AD898" s="146" t="s">
        <v>203</v>
      </c>
      <c r="AE898" s="146">
        <v>12849.0</v>
      </c>
      <c r="AF898" s="146">
        <v>820.94</v>
      </c>
      <c r="AG898" s="149">
        <v>0.0</v>
      </c>
      <c r="AH898" s="130">
        <f t="shared" si="4"/>
        <v>820.94</v>
      </c>
      <c r="AI898" s="148" t="s">
        <v>203</v>
      </c>
      <c r="AJ898" s="146">
        <v>4.75</v>
      </c>
      <c r="AK898" s="146">
        <v>103.0</v>
      </c>
      <c r="AL898" s="146">
        <v>225.0</v>
      </c>
      <c r="AM898" s="146">
        <v>61.1</v>
      </c>
      <c r="AN898" s="146">
        <v>3.0</v>
      </c>
      <c r="AO898" s="146" t="s">
        <v>203</v>
      </c>
      <c r="AP898" s="146" t="s">
        <v>203</v>
      </c>
      <c r="AQ898" s="146" t="s">
        <v>203</v>
      </c>
      <c r="AR898" s="146" t="s">
        <v>203</v>
      </c>
      <c r="AS898" s="130">
        <f t="shared" si="5"/>
        <v>396.85</v>
      </c>
      <c r="AT898" s="130">
        <f t="shared" si="6"/>
        <v>1217.79</v>
      </c>
    </row>
    <row r="899" ht="15.75" customHeight="1">
      <c r="A899" s="143">
        <v>44582.0</v>
      </c>
      <c r="B899" s="144" t="s">
        <v>57</v>
      </c>
      <c r="C899" s="145">
        <v>6844622.0</v>
      </c>
      <c r="D899" s="144" t="s">
        <v>200</v>
      </c>
      <c r="E899" s="144" t="s">
        <v>58</v>
      </c>
      <c r="F899" s="144" t="s">
        <v>203</v>
      </c>
      <c r="G899" s="146">
        <v>135.0</v>
      </c>
      <c r="H899" s="146" t="s">
        <v>203</v>
      </c>
      <c r="I899" s="146" t="s">
        <v>203</v>
      </c>
      <c r="J899" s="146">
        <v>117090.0</v>
      </c>
      <c r="K899" s="146">
        <v>7025.4</v>
      </c>
      <c r="L899" s="147">
        <v>0.07</v>
      </c>
      <c r="M899" s="146">
        <v>50.0</v>
      </c>
      <c r="N899" s="130">
        <f t="shared" si="1"/>
        <v>7075.4</v>
      </c>
      <c r="O899" s="148" t="s">
        <v>203</v>
      </c>
      <c r="P899" s="146" t="s">
        <v>203</v>
      </c>
      <c r="Q899" s="146" t="s">
        <v>203</v>
      </c>
      <c r="R899" s="146">
        <v>77.25</v>
      </c>
      <c r="S899" s="146">
        <v>2.0</v>
      </c>
      <c r="T899" s="146">
        <v>28.0</v>
      </c>
      <c r="U899" s="146">
        <v>32.5</v>
      </c>
      <c r="V899" s="146">
        <v>3.0</v>
      </c>
      <c r="W899" s="146">
        <v>10.6</v>
      </c>
      <c r="X899" s="146" t="s">
        <v>203</v>
      </c>
      <c r="Y899" s="130">
        <f t="shared" si="2"/>
        <v>153.35</v>
      </c>
      <c r="Z899" s="130">
        <f t="shared" si="3"/>
        <v>7363.75</v>
      </c>
      <c r="AA899" s="148" t="s">
        <v>203</v>
      </c>
      <c r="AB899" s="146" t="s">
        <v>203</v>
      </c>
      <c r="AC899" s="146" t="s">
        <v>203</v>
      </c>
      <c r="AD899" s="146" t="s">
        <v>203</v>
      </c>
      <c r="AE899" s="146">
        <v>0.0</v>
      </c>
      <c r="AF899" s="146">
        <v>0.0</v>
      </c>
      <c r="AG899" s="149">
        <v>0.0</v>
      </c>
      <c r="AH899" s="130">
        <f t="shared" si="4"/>
        <v>0</v>
      </c>
      <c r="AI899" s="148" t="s">
        <v>203</v>
      </c>
      <c r="AJ899" s="146">
        <v>4.75</v>
      </c>
      <c r="AK899" s="146">
        <v>74.0</v>
      </c>
      <c r="AL899" s="146" t="s">
        <v>203</v>
      </c>
      <c r="AM899" s="146">
        <v>133.6</v>
      </c>
      <c r="AN899" s="146">
        <v>3.0</v>
      </c>
      <c r="AO899" s="146" t="s">
        <v>203</v>
      </c>
      <c r="AP899" s="146" t="s">
        <v>203</v>
      </c>
      <c r="AQ899" s="146" t="s">
        <v>203</v>
      </c>
      <c r="AR899" s="146" t="s">
        <v>203</v>
      </c>
      <c r="AS899" s="130">
        <f t="shared" si="5"/>
        <v>215.35</v>
      </c>
      <c r="AT899" s="130">
        <f t="shared" si="6"/>
        <v>215.35</v>
      </c>
    </row>
    <row r="900" ht="15.75" customHeight="1">
      <c r="A900" s="143">
        <v>44582.0</v>
      </c>
      <c r="B900" s="144" t="s">
        <v>57</v>
      </c>
      <c r="C900" s="145">
        <v>6890109.0</v>
      </c>
      <c r="D900" s="144" t="s">
        <v>204</v>
      </c>
      <c r="E900" s="144" t="s">
        <v>58</v>
      </c>
      <c r="F900" s="144" t="s">
        <v>203</v>
      </c>
      <c r="G900" s="146">
        <v>135.0</v>
      </c>
      <c r="H900" s="146" t="s">
        <v>203</v>
      </c>
      <c r="I900" s="146" t="s">
        <v>203</v>
      </c>
      <c r="J900" s="146">
        <v>41699.0</v>
      </c>
      <c r="K900" s="146">
        <v>2501.94</v>
      </c>
      <c r="L900" s="147">
        <v>0.07</v>
      </c>
      <c r="M900" s="146">
        <v>50.0</v>
      </c>
      <c r="N900" s="130">
        <f t="shared" si="1"/>
        <v>2551.94</v>
      </c>
      <c r="O900" s="148" t="s">
        <v>203</v>
      </c>
      <c r="P900" s="146">
        <v>225.0</v>
      </c>
      <c r="Q900" s="146" t="s">
        <v>203</v>
      </c>
      <c r="R900" s="146">
        <v>85.25</v>
      </c>
      <c r="S900" s="146">
        <v>2.0</v>
      </c>
      <c r="T900" s="146">
        <v>28.0</v>
      </c>
      <c r="U900" s="146">
        <v>60.75</v>
      </c>
      <c r="V900" s="146">
        <v>3.0</v>
      </c>
      <c r="W900" s="146">
        <v>10.6</v>
      </c>
      <c r="X900" s="146" t="s">
        <v>203</v>
      </c>
      <c r="Y900" s="130">
        <f t="shared" si="2"/>
        <v>414.6</v>
      </c>
      <c r="Z900" s="130">
        <f t="shared" si="3"/>
        <v>3101.54</v>
      </c>
      <c r="AA900" s="148" t="s">
        <v>203</v>
      </c>
      <c r="AB900" s="146" t="s">
        <v>203</v>
      </c>
      <c r="AC900" s="146" t="s">
        <v>203</v>
      </c>
      <c r="AD900" s="146" t="s">
        <v>203</v>
      </c>
      <c r="AE900" s="146">
        <v>0.0</v>
      </c>
      <c r="AF900" s="146">
        <v>2510.0</v>
      </c>
      <c r="AG900" s="149">
        <v>0.0</v>
      </c>
      <c r="AH900" s="130">
        <f t="shared" si="4"/>
        <v>2510</v>
      </c>
      <c r="AI900" s="148" t="s">
        <v>203</v>
      </c>
      <c r="AJ900" s="146">
        <v>4.75</v>
      </c>
      <c r="AK900" s="146">
        <v>103.0</v>
      </c>
      <c r="AL900" s="146">
        <v>225.0</v>
      </c>
      <c r="AM900" s="146">
        <v>71.1</v>
      </c>
      <c r="AN900" s="146">
        <v>3.0</v>
      </c>
      <c r="AO900" s="146" t="s">
        <v>203</v>
      </c>
      <c r="AP900" s="146" t="s">
        <v>203</v>
      </c>
      <c r="AQ900" s="146" t="s">
        <v>203</v>
      </c>
      <c r="AR900" s="146" t="s">
        <v>203</v>
      </c>
      <c r="AS900" s="130">
        <f t="shared" si="5"/>
        <v>406.85</v>
      </c>
      <c r="AT900" s="130">
        <f t="shared" si="6"/>
        <v>2916.85</v>
      </c>
    </row>
    <row r="901" ht="15.75" customHeight="1">
      <c r="A901" s="143">
        <v>44582.0</v>
      </c>
      <c r="B901" s="144" t="s">
        <v>57</v>
      </c>
      <c r="C901" s="145">
        <v>6927113.0</v>
      </c>
      <c r="D901" s="144" t="s">
        <v>200</v>
      </c>
      <c r="E901" s="144" t="s">
        <v>58</v>
      </c>
      <c r="F901" s="144" t="s">
        <v>203</v>
      </c>
      <c r="G901" s="146">
        <v>50.0</v>
      </c>
      <c r="H901" s="146" t="s">
        <v>203</v>
      </c>
      <c r="I901" s="146">
        <v>36000.0</v>
      </c>
      <c r="J901" s="146">
        <v>29274.0</v>
      </c>
      <c r="K901" s="146">
        <v>0.0</v>
      </c>
      <c r="L901" s="147">
        <v>0.0</v>
      </c>
      <c r="M901" s="146">
        <v>0.0</v>
      </c>
      <c r="N901" s="130">
        <f t="shared" si="1"/>
        <v>0</v>
      </c>
      <c r="O901" s="148" t="s">
        <v>203</v>
      </c>
      <c r="P901" s="146" t="s">
        <v>203</v>
      </c>
      <c r="Q901" s="146" t="s">
        <v>203</v>
      </c>
      <c r="R901" s="146">
        <v>85.25</v>
      </c>
      <c r="S901" s="146">
        <v>2.0</v>
      </c>
      <c r="T901" s="146" t="s">
        <v>203</v>
      </c>
      <c r="U901" s="146" t="s">
        <v>203</v>
      </c>
      <c r="V901" s="146">
        <v>12.1</v>
      </c>
      <c r="W901" s="146">
        <v>10.6</v>
      </c>
      <c r="X901" s="146">
        <v>7.35</v>
      </c>
      <c r="Y901" s="130">
        <f t="shared" si="2"/>
        <v>117.3</v>
      </c>
      <c r="Z901" s="130">
        <f t="shared" si="3"/>
        <v>167.3</v>
      </c>
      <c r="AA901" s="148" t="s">
        <v>203</v>
      </c>
      <c r="AB901" s="146" t="s">
        <v>203</v>
      </c>
      <c r="AC901" s="146" t="s">
        <v>203</v>
      </c>
      <c r="AD901" s="146" t="s">
        <v>203</v>
      </c>
      <c r="AE901" s="146">
        <v>0.0</v>
      </c>
      <c r="AF901" s="146">
        <v>0.0</v>
      </c>
      <c r="AG901" s="149">
        <v>0.0</v>
      </c>
      <c r="AH901" s="130">
        <f t="shared" si="4"/>
        <v>0</v>
      </c>
      <c r="AI901" s="148" t="s">
        <v>203</v>
      </c>
      <c r="AJ901" s="146">
        <v>4.75</v>
      </c>
      <c r="AK901" s="146">
        <v>103.0</v>
      </c>
      <c r="AL901" s="146" t="s">
        <v>203</v>
      </c>
      <c r="AM901" s="146">
        <v>1.6</v>
      </c>
      <c r="AN901" s="146">
        <v>3.0</v>
      </c>
      <c r="AO901" s="146" t="s">
        <v>203</v>
      </c>
      <c r="AP901" s="146" t="s">
        <v>203</v>
      </c>
      <c r="AQ901" s="146" t="s">
        <v>203</v>
      </c>
      <c r="AR901" s="146" t="s">
        <v>203</v>
      </c>
      <c r="AS901" s="130">
        <f t="shared" si="5"/>
        <v>112.35</v>
      </c>
      <c r="AT901" s="130">
        <f t="shared" si="6"/>
        <v>112.35</v>
      </c>
    </row>
    <row r="902" ht="15.75" customHeight="1">
      <c r="A902" s="143">
        <v>44582.0</v>
      </c>
      <c r="B902" s="144" t="s">
        <v>57</v>
      </c>
      <c r="C902" s="145">
        <v>6945106.0</v>
      </c>
      <c r="D902" s="144" t="s">
        <v>201</v>
      </c>
      <c r="E902" s="144" t="s">
        <v>58</v>
      </c>
      <c r="F902" s="144" t="s">
        <v>203</v>
      </c>
      <c r="G902" s="146">
        <v>135.0</v>
      </c>
      <c r="H902" s="146" t="s">
        <v>203</v>
      </c>
      <c r="I902" s="146">
        <v>7500.0</v>
      </c>
      <c r="J902" s="146">
        <v>36329.6</v>
      </c>
      <c r="K902" s="146">
        <v>2179.78</v>
      </c>
      <c r="L902" s="147">
        <v>0.065</v>
      </c>
      <c r="M902" s="146">
        <v>25.0</v>
      </c>
      <c r="N902" s="130">
        <f t="shared" si="1"/>
        <v>2204.78</v>
      </c>
      <c r="O902" s="148" t="s">
        <v>203</v>
      </c>
      <c r="P902" s="146" t="s">
        <v>203</v>
      </c>
      <c r="Q902" s="146" t="s">
        <v>203</v>
      </c>
      <c r="R902" s="146">
        <v>85.25</v>
      </c>
      <c r="S902" s="146">
        <v>2.0</v>
      </c>
      <c r="T902" s="146" t="s">
        <v>203</v>
      </c>
      <c r="U902" s="146" t="s">
        <v>203</v>
      </c>
      <c r="V902" s="146">
        <v>3.0</v>
      </c>
      <c r="W902" s="146">
        <v>10.6</v>
      </c>
      <c r="X902" s="146">
        <v>7.35</v>
      </c>
      <c r="Y902" s="130">
        <f t="shared" si="2"/>
        <v>108.2</v>
      </c>
      <c r="Z902" s="130">
        <f t="shared" si="3"/>
        <v>2447.98</v>
      </c>
      <c r="AA902" s="148" t="s">
        <v>203</v>
      </c>
      <c r="AB902" s="146" t="s">
        <v>203</v>
      </c>
      <c r="AC902" s="146">
        <v>34038.0</v>
      </c>
      <c r="AD902" s="146" t="s">
        <v>203</v>
      </c>
      <c r="AE902" s="146">
        <v>0.0</v>
      </c>
      <c r="AF902" s="146">
        <v>0.0</v>
      </c>
      <c r="AG902" s="149">
        <v>0.0</v>
      </c>
      <c r="AH902" s="130">
        <f t="shared" si="4"/>
        <v>0</v>
      </c>
      <c r="AI902" s="148" t="s">
        <v>203</v>
      </c>
      <c r="AJ902" s="146">
        <v>4.75</v>
      </c>
      <c r="AK902" s="146">
        <v>103.0</v>
      </c>
      <c r="AL902" s="146" t="s">
        <v>203</v>
      </c>
      <c r="AM902" s="146">
        <v>1.6</v>
      </c>
      <c r="AN902" s="146">
        <v>3.0</v>
      </c>
      <c r="AO902" s="146" t="s">
        <v>203</v>
      </c>
      <c r="AP902" s="146" t="s">
        <v>203</v>
      </c>
      <c r="AQ902" s="146" t="s">
        <v>203</v>
      </c>
      <c r="AR902" s="146" t="s">
        <v>203</v>
      </c>
      <c r="AS902" s="130">
        <f t="shared" si="5"/>
        <v>112.35</v>
      </c>
      <c r="AT902" s="130">
        <f t="shared" si="6"/>
        <v>112.35</v>
      </c>
    </row>
    <row r="903" ht="15.75" customHeight="1">
      <c r="A903" s="143">
        <v>44582.0</v>
      </c>
      <c r="B903" s="144" t="s">
        <v>57</v>
      </c>
      <c r="C903" s="145">
        <v>7088012.0</v>
      </c>
      <c r="D903" s="144" t="s">
        <v>199</v>
      </c>
      <c r="E903" s="144" t="s">
        <v>58</v>
      </c>
      <c r="F903" s="144" t="s">
        <v>203</v>
      </c>
      <c r="G903" s="146">
        <v>135.0</v>
      </c>
      <c r="H903" s="146" t="s">
        <v>203</v>
      </c>
      <c r="I903" s="146" t="s">
        <v>203</v>
      </c>
      <c r="J903" s="146">
        <v>48342.8</v>
      </c>
      <c r="K903" s="146">
        <v>2900.57</v>
      </c>
      <c r="L903" s="147">
        <v>0.07</v>
      </c>
      <c r="M903" s="146">
        <v>50.0</v>
      </c>
      <c r="N903" s="130">
        <f t="shared" si="1"/>
        <v>2950.57</v>
      </c>
      <c r="O903" s="148" t="s">
        <v>203</v>
      </c>
      <c r="P903" s="146">
        <v>225.0</v>
      </c>
      <c r="Q903" s="146" t="s">
        <v>203</v>
      </c>
      <c r="R903" s="146">
        <v>77.25</v>
      </c>
      <c r="S903" s="146">
        <v>2.0</v>
      </c>
      <c r="T903" s="146">
        <v>28.0</v>
      </c>
      <c r="U903" s="146">
        <v>32.5</v>
      </c>
      <c r="V903" s="146">
        <v>12.1</v>
      </c>
      <c r="W903" s="146">
        <v>10.6</v>
      </c>
      <c r="X903" s="146" t="s">
        <v>203</v>
      </c>
      <c r="Y903" s="130">
        <f t="shared" si="2"/>
        <v>387.45</v>
      </c>
      <c r="Z903" s="130">
        <f t="shared" si="3"/>
        <v>3473.02</v>
      </c>
      <c r="AA903" s="148" t="s">
        <v>203</v>
      </c>
      <c r="AB903" s="146" t="s">
        <v>203</v>
      </c>
      <c r="AC903" s="146" t="s">
        <v>203</v>
      </c>
      <c r="AD903" s="146" t="s">
        <v>203</v>
      </c>
      <c r="AE903" s="146">
        <v>0.0</v>
      </c>
      <c r="AF903" s="146">
        <v>2935.57</v>
      </c>
      <c r="AG903" s="149">
        <v>0.0</v>
      </c>
      <c r="AH903" s="130">
        <f t="shared" si="4"/>
        <v>2935.57</v>
      </c>
      <c r="AI903" s="148" t="s">
        <v>203</v>
      </c>
      <c r="AJ903" s="146">
        <v>4.75</v>
      </c>
      <c r="AK903" s="146">
        <v>103.0</v>
      </c>
      <c r="AL903" s="146" t="s">
        <v>203</v>
      </c>
      <c r="AM903" s="146">
        <v>102.91</v>
      </c>
      <c r="AN903" s="146">
        <v>3.0</v>
      </c>
      <c r="AO903" s="146" t="s">
        <v>203</v>
      </c>
      <c r="AP903" s="146" t="s">
        <v>203</v>
      </c>
      <c r="AQ903" s="146" t="s">
        <v>203</v>
      </c>
      <c r="AR903" s="146" t="s">
        <v>203</v>
      </c>
      <c r="AS903" s="130">
        <f t="shared" si="5"/>
        <v>213.66</v>
      </c>
      <c r="AT903" s="130">
        <f t="shared" si="6"/>
        <v>3149.23</v>
      </c>
    </row>
    <row r="904" ht="15.75" customHeight="1">
      <c r="A904" s="143">
        <v>44582.0</v>
      </c>
      <c r="B904" s="144" t="s">
        <v>57</v>
      </c>
      <c r="C904" s="145">
        <v>7158064.0</v>
      </c>
      <c r="D904" s="144" t="s">
        <v>201</v>
      </c>
      <c r="E904" s="144" t="s">
        <v>58</v>
      </c>
      <c r="F904" s="144" t="s">
        <v>203</v>
      </c>
      <c r="G904" s="146">
        <v>145.0</v>
      </c>
      <c r="H904" s="146" t="s">
        <v>203</v>
      </c>
      <c r="I904" s="146" t="s">
        <v>203</v>
      </c>
      <c r="J904" s="146">
        <v>59487.0</v>
      </c>
      <c r="K904" s="146">
        <v>3569.22</v>
      </c>
      <c r="L904" s="147">
        <v>0.075</v>
      </c>
      <c r="M904" s="146">
        <v>75.0</v>
      </c>
      <c r="N904" s="130">
        <f t="shared" si="1"/>
        <v>3644.22</v>
      </c>
      <c r="O904" s="148" t="s">
        <v>203</v>
      </c>
      <c r="P904" s="146" t="s">
        <v>203</v>
      </c>
      <c r="Q904" s="146" t="s">
        <v>203</v>
      </c>
      <c r="R904" s="146">
        <v>85.25</v>
      </c>
      <c r="S904" s="146">
        <v>2.0</v>
      </c>
      <c r="T904" s="146">
        <v>28.0</v>
      </c>
      <c r="U904" s="146">
        <v>87.75</v>
      </c>
      <c r="V904" s="146">
        <v>12.1</v>
      </c>
      <c r="W904" s="146">
        <v>10.6</v>
      </c>
      <c r="X904" s="146" t="s">
        <v>203</v>
      </c>
      <c r="Y904" s="130">
        <f t="shared" si="2"/>
        <v>225.7</v>
      </c>
      <c r="Z904" s="130">
        <f t="shared" si="3"/>
        <v>4014.92</v>
      </c>
      <c r="AA904" s="148" t="s">
        <v>203</v>
      </c>
      <c r="AB904" s="146" t="s">
        <v>203</v>
      </c>
      <c r="AC904" s="146">
        <v>58988.0</v>
      </c>
      <c r="AD904" s="146" t="s">
        <v>203</v>
      </c>
      <c r="AE904" s="146">
        <v>0.0</v>
      </c>
      <c r="AF904" s="146">
        <v>3589.28</v>
      </c>
      <c r="AG904" s="149">
        <v>0.0</v>
      </c>
      <c r="AH904" s="130">
        <f t="shared" si="4"/>
        <v>3589.28</v>
      </c>
      <c r="AI904" s="148" t="s">
        <v>203</v>
      </c>
      <c r="AJ904" s="146">
        <v>4.75</v>
      </c>
      <c r="AK904" s="146">
        <v>103.0</v>
      </c>
      <c r="AL904" s="146" t="s">
        <v>203</v>
      </c>
      <c r="AM904" s="146">
        <v>72.54</v>
      </c>
      <c r="AN904" s="146">
        <v>3.0</v>
      </c>
      <c r="AO904" s="146" t="s">
        <v>203</v>
      </c>
      <c r="AP904" s="146" t="s">
        <v>203</v>
      </c>
      <c r="AQ904" s="146" t="s">
        <v>203</v>
      </c>
      <c r="AR904" s="146" t="s">
        <v>203</v>
      </c>
      <c r="AS904" s="130">
        <f t="shared" si="5"/>
        <v>183.29</v>
      </c>
      <c r="AT904" s="130">
        <f t="shared" si="6"/>
        <v>3772.57</v>
      </c>
    </row>
    <row r="905" ht="15.75" customHeight="1">
      <c r="A905" s="143">
        <v>44582.0</v>
      </c>
      <c r="B905" s="144" t="s">
        <v>57</v>
      </c>
      <c r="C905" s="145">
        <v>7179787.0</v>
      </c>
      <c r="D905" s="144" t="s">
        <v>200</v>
      </c>
      <c r="E905" s="144" t="s">
        <v>58</v>
      </c>
      <c r="F905" s="144" t="s">
        <v>203</v>
      </c>
      <c r="G905" s="146">
        <v>119.0</v>
      </c>
      <c r="H905" s="146" t="s">
        <v>203</v>
      </c>
      <c r="I905" s="146" t="s">
        <v>203</v>
      </c>
      <c r="J905" s="146">
        <v>21644.0</v>
      </c>
      <c r="K905" s="146">
        <v>0.0</v>
      </c>
      <c r="L905" s="147">
        <v>0.0</v>
      </c>
      <c r="M905" s="146">
        <v>0.0</v>
      </c>
      <c r="N905" s="130">
        <f t="shared" si="1"/>
        <v>0</v>
      </c>
      <c r="O905" s="148" t="s">
        <v>203</v>
      </c>
      <c r="P905" s="146" t="s">
        <v>203</v>
      </c>
      <c r="Q905" s="146" t="s">
        <v>203</v>
      </c>
      <c r="R905" s="146">
        <v>77.25</v>
      </c>
      <c r="S905" s="146">
        <v>2.0</v>
      </c>
      <c r="T905" s="146">
        <v>28.0</v>
      </c>
      <c r="U905" s="146">
        <v>32.5</v>
      </c>
      <c r="V905" s="146">
        <v>12.1</v>
      </c>
      <c r="W905" s="146">
        <v>10.6</v>
      </c>
      <c r="X905" s="146" t="s">
        <v>203</v>
      </c>
      <c r="Y905" s="130">
        <f t="shared" si="2"/>
        <v>162.45</v>
      </c>
      <c r="Z905" s="130">
        <f t="shared" si="3"/>
        <v>281.45</v>
      </c>
      <c r="AA905" s="148" t="s">
        <v>203</v>
      </c>
      <c r="AB905" s="146" t="s">
        <v>203</v>
      </c>
      <c r="AC905" s="146" t="s">
        <v>203</v>
      </c>
      <c r="AD905" s="146" t="s">
        <v>203</v>
      </c>
      <c r="AE905" s="146">
        <v>0.0</v>
      </c>
      <c r="AF905" s="146">
        <v>0.0</v>
      </c>
      <c r="AG905" s="149">
        <v>0.0</v>
      </c>
      <c r="AH905" s="130">
        <f t="shared" si="4"/>
        <v>0</v>
      </c>
      <c r="AI905" s="148" t="s">
        <v>203</v>
      </c>
      <c r="AJ905" s="146">
        <v>4.75</v>
      </c>
      <c r="AK905" s="146">
        <v>93.0</v>
      </c>
      <c r="AL905" s="146" t="s">
        <v>203</v>
      </c>
      <c r="AM905" s="146">
        <v>61.1</v>
      </c>
      <c r="AN905" s="146">
        <v>3.0</v>
      </c>
      <c r="AO905" s="146" t="s">
        <v>203</v>
      </c>
      <c r="AP905" s="146" t="s">
        <v>203</v>
      </c>
      <c r="AQ905" s="146" t="s">
        <v>203</v>
      </c>
      <c r="AR905" s="146" t="s">
        <v>203</v>
      </c>
      <c r="AS905" s="130">
        <f t="shared" si="5"/>
        <v>161.85</v>
      </c>
      <c r="AT905" s="130">
        <f t="shared" si="6"/>
        <v>161.85</v>
      </c>
    </row>
    <row r="906" ht="15.75" customHeight="1">
      <c r="A906" s="143">
        <v>44582.0</v>
      </c>
      <c r="B906" s="144" t="s">
        <v>57</v>
      </c>
      <c r="C906" s="145">
        <v>7220415.0</v>
      </c>
      <c r="D906" s="144" t="s">
        <v>196</v>
      </c>
      <c r="E906" s="144" t="s">
        <v>58</v>
      </c>
      <c r="F906" s="144" t="s">
        <v>203</v>
      </c>
      <c r="G906" s="146">
        <v>135.0</v>
      </c>
      <c r="H906" s="146" t="s">
        <v>203</v>
      </c>
      <c r="I906" s="146" t="s">
        <v>203</v>
      </c>
      <c r="J906" s="146">
        <v>56689.0</v>
      </c>
      <c r="K906" s="146">
        <v>3401.34</v>
      </c>
      <c r="L906" s="147">
        <v>0.075</v>
      </c>
      <c r="M906" s="146">
        <v>75.0</v>
      </c>
      <c r="N906" s="130">
        <f t="shared" si="1"/>
        <v>3476.34</v>
      </c>
      <c r="O906" s="148" t="s">
        <v>203</v>
      </c>
      <c r="P906" s="146" t="s">
        <v>203</v>
      </c>
      <c r="Q906" s="146" t="s">
        <v>203</v>
      </c>
      <c r="R906" s="146">
        <v>77.25</v>
      </c>
      <c r="S906" s="146">
        <v>2.0</v>
      </c>
      <c r="T906" s="146">
        <v>28.0</v>
      </c>
      <c r="U906" s="146">
        <v>103.0</v>
      </c>
      <c r="V906" s="146">
        <v>12.1</v>
      </c>
      <c r="W906" s="146">
        <v>10.6</v>
      </c>
      <c r="X906" s="146" t="s">
        <v>203</v>
      </c>
      <c r="Y906" s="130">
        <f t="shared" si="2"/>
        <v>232.95</v>
      </c>
      <c r="Z906" s="130">
        <f t="shared" si="3"/>
        <v>3844.29</v>
      </c>
      <c r="AA906" s="148" t="s">
        <v>203</v>
      </c>
      <c r="AB906" s="146" t="s">
        <v>203</v>
      </c>
      <c r="AC906" s="146" t="s">
        <v>203</v>
      </c>
      <c r="AD906" s="146" t="s">
        <v>203</v>
      </c>
      <c r="AE906" s="146">
        <v>0.0</v>
      </c>
      <c r="AF906" s="146">
        <v>0.0</v>
      </c>
      <c r="AG906" s="149">
        <v>0.0</v>
      </c>
      <c r="AH906" s="130">
        <f t="shared" si="4"/>
        <v>0</v>
      </c>
      <c r="AI906" s="148" t="s">
        <v>203</v>
      </c>
      <c r="AJ906" s="146">
        <v>4.75</v>
      </c>
      <c r="AK906" s="146">
        <v>54.0</v>
      </c>
      <c r="AL906" s="146" t="s">
        <v>203</v>
      </c>
      <c r="AM906" s="146">
        <v>81.6</v>
      </c>
      <c r="AN906" s="146">
        <v>3.0</v>
      </c>
      <c r="AO906" s="146" t="s">
        <v>203</v>
      </c>
      <c r="AP906" s="146" t="s">
        <v>203</v>
      </c>
      <c r="AQ906" s="146" t="s">
        <v>203</v>
      </c>
      <c r="AR906" s="146" t="s">
        <v>203</v>
      </c>
      <c r="AS906" s="130">
        <f t="shared" si="5"/>
        <v>143.35</v>
      </c>
      <c r="AT906" s="130">
        <f t="shared" si="6"/>
        <v>143.35</v>
      </c>
    </row>
    <row r="907" ht="15.75" customHeight="1">
      <c r="A907" s="143">
        <v>44582.0</v>
      </c>
      <c r="B907" s="144" t="s">
        <v>57</v>
      </c>
      <c r="C907" s="145">
        <v>7245266.0</v>
      </c>
      <c r="D907" s="144" t="s">
        <v>194</v>
      </c>
      <c r="E907" s="144" t="s">
        <v>58</v>
      </c>
      <c r="F907" s="144" t="s">
        <v>203</v>
      </c>
      <c r="G907" s="146">
        <v>135.0</v>
      </c>
      <c r="H907" s="146" t="s">
        <v>203</v>
      </c>
      <c r="I907" s="146">
        <v>40000.0</v>
      </c>
      <c r="J907" s="146">
        <v>2510.0</v>
      </c>
      <c r="K907" s="146">
        <v>0.0</v>
      </c>
      <c r="L907" s="147">
        <v>0.0</v>
      </c>
      <c r="M907" s="146">
        <v>0.0</v>
      </c>
      <c r="N907" s="130">
        <f t="shared" si="1"/>
        <v>0</v>
      </c>
      <c r="O907" s="148" t="s">
        <v>203</v>
      </c>
      <c r="P907" s="146" t="s">
        <v>203</v>
      </c>
      <c r="Q907" s="146" t="s">
        <v>203</v>
      </c>
      <c r="R907" s="146">
        <v>77.25</v>
      </c>
      <c r="S907" s="146">
        <v>2.0</v>
      </c>
      <c r="T907" s="146" t="s">
        <v>203</v>
      </c>
      <c r="U907" s="146" t="s">
        <v>203</v>
      </c>
      <c r="V907" s="146">
        <v>12.1</v>
      </c>
      <c r="W907" s="146">
        <v>10.6</v>
      </c>
      <c r="X907" s="146">
        <v>7.35</v>
      </c>
      <c r="Y907" s="130">
        <f t="shared" si="2"/>
        <v>109.3</v>
      </c>
      <c r="Z907" s="130">
        <f t="shared" si="3"/>
        <v>244.3</v>
      </c>
      <c r="AA907" s="148" t="s">
        <v>203</v>
      </c>
      <c r="AB907" s="146" t="s">
        <v>203</v>
      </c>
      <c r="AC907" s="146" t="s">
        <v>203</v>
      </c>
      <c r="AD907" s="146" t="s">
        <v>203</v>
      </c>
      <c r="AE907" s="146">
        <v>0.0</v>
      </c>
      <c r="AF907" s="146">
        <v>0.0</v>
      </c>
      <c r="AG907" s="149">
        <v>0.0</v>
      </c>
      <c r="AH907" s="130">
        <f t="shared" si="4"/>
        <v>0</v>
      </c>
      <c r="AI907" s="148" t="s">
        <v>203</v>
      </c>
      <c r="AJ907" s="146">
        <v>4.75</v>
      </c>
      <c r="AK907" s="146">
        <v>75.0</v>
      </c>
      <c r="AL907" s="146" t="s">
        <v>203</v>
      </c>
      <c r="AM907" s="146">
        <v>43.1</v>
      </c>
      <c r="AN907" s="146">
        <v>3.0</v>
      </c>
      <c r="AO907" s="146" t="s">
        <v>203</v>
      </c>
      <c r="AP907" s="146" t="s">
        <v>203</v>
      </c>
      <c r="AQ907" s="146" t="s">
        <v>203</v>
      </c>
      <c r="AR907" s="146" t="s">
        <v>203</v>
      </c>
      <c r="AS907" s="130">
        <f t="shared" si="5"/>
        <v>125.85</v>
      </c>
      <c r="AT907" s="130">
        <f t="shared" si="6"/>
        <v>125.85</v>
      </c>
    </row>
    <row r="908" ht="15.75" customHeight="1">
      <c r="A908" s="143">
        <v>44582.0</v>
      </c>
      <c r="B908" s="144" t="s">
        <v>57</v>
      </c>
      <c r="C908" s="145">
        <v>7281183.0</v>
      </c>
      <c r="D908" s="144" t="s">
        <v>204</v>
      </c>
      <c r="E908" s="144" t="s">
        <v>58</v>
      </c>
      <c r="F908" s="144" t="s">
        <v>203</v>
      </c>
      <c r="G908" s="146">
        <v>145.0</v>
      </c>
      <c r="H908" s="146" t="s">
        <v>203</v>
      </c>
      <c r="I908" s="146" t="s">
        <v>203</v>
      </c>
      <c r="J908" s="146">
        <v>34850.0</v>
      </c>
      <c r="K908" s="146">
        <v>2091.0</v>
      </c>
      <c r="L908" s="147">
        <v>0.07</v>
      </c>
      <c r="M908" s="146">
        <v>50.0</v>
      </c>
      <c r="N908" s="130">
        <f t="shared" si="1"/>
        <v>2141</v>
      </c>
      <c r="O908" s="148" t="s">
        <v>203</v>
      </c>
      <c r="P908" s="146">
        <v>225.0</v>
      </c>
      <c r="Q908" s="146" t="s">
        <v>203</v>
      </c>
      <c r="R908" s="146">
        <v>85.25</v>
      </c>
      <c r="S908" s="146">
        <v>2.0</v>
      </c>
      <c r="T908" s="146">
        <v>28.0</v>
      </c>
      <c r="U908" s="146">
        <v>32.5</v>
      </c>
      <c r="V908" s="146">
        <v>12.1</v>
      </c>
      <c r="W908" s="146">
        <v>10.6</v>
      </c>
      <c r="X908" s="146" t="s">
        <v>203</v>
      </c>
      <c r="Y908" s="130">
        <f t="shared" si="2"/>
        <v>395.45</v>
      </c>
      <c r="Z908" s="130">
        <f t="shared" si="3"/>
        <v>2681.45</v>
      </c>
      <c r="AA908" s="148" t="s">
        <v>203</v>
      </c>
      <c r="AB908" s="146" t="s">
        <v>203</v>
      </c>
      <c r="AC908" s="146">
        <v>31300.0</v>
      </c>
      <c r="AD908" s="146" t="s">
        <v>203</v>
      </c>
      <c r="AE908" s="146">
        <v>0.0</v>
      </c>
      <c r="AF908" s="146">
        <v>1928.0</v>
      </c>
      <c r="AG908" s="149">
        <v>0.0</v>
      </c>
      <c r="AH908" s="130">
        <f t="shared" si="4"/>
        <v>1928</v>
      </c>
      <c r="AI908" s="148" t="s">
        <v>203</v>
      </c>
      <c r="AJ908" s="146">
        <v>4.75</v>
      </c>
      <c r="AK908" s="146">
        <v>83.0</v>
      </c>
      <c r="AL908" s="146">
        <v>225.0</v>
      </c>
      <c r="AM908" s="146">
        <v>71.1</v>
      </c>
      <c r="AN908" s="146">
        <v>3.0</v>
      </c>
      <c r="AO908" s="146" t="s">
        <v>203</v>
      </c>
      <c r="AP908" s="146" t="s">
        <v>203</v>
      </c>
      <c r="AQ908" s="146" t="s">
        <v>203</v>
      </c>
      <c r="AR908" s="146" t="s">
        <v>203</v>
      </c>
      <c r="AS908" s="130">
        <f t="shared" si="5"/>
        <v>386.85</v>
      </c>
      <c r="AT908" s="130">
        <f t="shared" si="6"/>
        <v>2314.85</v>
      </c>
    </row>
    <row r="909" ht="15.75" customHeight="1">
      <c r="A909" s="143">
        <v>44582.0</v>
      </c>
      <c r="B909" s="144" t="s">
        <v>57</v>
      </c>
      <c r="C909" s="145">
        <v>6916595.0</v>
      </c>
      <c r="D909" s="144" t="s">
        <v>202</v>
      </c>
      <c r="E909" s="144" t="s">
        <v>58</v>
      </c>
      <c r="F909" s="144" t="s">
        <v>203</v>
      </c>
      <c r="G909" s="146">
        <v>135.0</v>
      </c>
      <c r="H909" s="146" t="s">
        <v>203</v>
      </c>
      <c r="I909" s="146" t="s">
        <v>203</v>
      </c>
      <c r="J909" s="146">
        <v>19199.0</v>
      </c>
      <c r="K909" s="146">
        <v>1151.94</v>
      </c>
      <c r="L909" s="147">
        <v>0.07</v>
      </c>
      <c r="M909" s="146">
        <v>50.0</v>
      </c>
      <c r="N909" s="130">
        <f t="shared" si="1"/>
        <v>1201.94</v>
      </c>
      <c r="O909" s="148" t="s">
        <v>203</v>
      </c>
      <c r="P909" s="146" t="s">
        <v>203</v>
      </c>
      <c r="Q909" s="146" t="s">
        <v>203</v>
      </c>
      <c r="R909" s="146">
        <v>85.25</v>
      </c>
      <c r="S909" s="146">
        <v>2.0</v>
      </c>
      <c r="T909" s="146">
        <v>28.0</v>
      </c>
      <c r="U909" s="146">
        <v>103.0</v>
      </c>
      <c r="V909" s="146">
        <v>3.0</v>
      </c>
      <c r="W909" s="146">
        <v>10.6</v>
      </c>
      <c r="X909" s="146" t="s">
        <v>203</v>
      </c>
      <c r="Y909" s="130">
        <f t="shared" si="2"/>
        <v>231.85</v>
      </c>
      <c r="Z909" s="130">
        <f t="shared" si="3"/>
        <v>1568.79</v>
      </c>
      <c r="AA909" s="148" t="s">
        <v>203</v>
      </c>
      <c r="AB909" s="146" t="s">
        <v>203</v>
      </c>
      <c r="AC909" s="146">
        <v>18500.0</v>
      </c>
      <c r="AD909" s="146" t="s">
        <v>203</v>
      </c>
      <c r="AE909" s="146">
        <v>0.0</v>
      </c>
      <c r="AF909" s="146">
        <v>0.0</v>
      </c>
      <c r="AG909" s="149">
        <v>0.0</v>
      </c>
      <c r="AH909" s="130">
        <f t="shared" si="4"/>
        <v>0</v>
      </c>
      <c r="AI909" s="148" t="s">
        <v>203</v>
      </c>
      <c r="AJ909" s="146" t="s">
        <v>203</v>
      </c>
      <c r="AK909" s="146" t="s">
        <v>203</v>
      </c>
      <c r="AL909" s="146" t="s">
        <v>203</v>
      </c>
      <c r="AM909" s="146" t="s">
        <v>203</v>
      </c>
      <c r="AN909" s="146" t="s">
        <v>203</v>
      </c>
      <c r="AO909" s="146" t="s">
        <v>203</v>
      </c>
      <c r="AP909" s="146" t="s">
        <v>203</v>
      </c>
      <c r="AQ909" s="146" t="s">
        <v>203</v>
      </c>
      <c r="AR909" s="146" t="s">
        <v>203</v>
      </c>
      <c r="AS909" s="130">
        <f t="shared" si="5"/>
        <v>0</v>
      </c>
      <c r="AT909" s="130">
        <f t="shared" si="6"/>
        <v>0</v>
      </c>
    </row>
    <row r="910" ht="15.75" customHeight="1">
      <c r="A910" s="143">
        <v>44582.0</v>
      </c>
      <c r="B910" s="144" t="s">
        <v>57</v>
      </c>
      <c r="C910" s="145">
        <v>7018159.0</v>
      </c>
      <c r="D910" s="144" t="s">
        <v>204</v>
      </c>
      <c r="E910" s="144" t="s">
        <v>58</v>
      </c>
      <c r="F910" s="144" t="s">
        <v>203</v>
      </c>
      <c r="G910" s="146">
        <v>130.0</v>
      </c>
      <c r="H910" s="146" t="s">
        <v>203</v>
      </c>
      <c r="I910" s="146">
        <v>48000.0</v>
      </c>
      <c r="J910" s="146">
        <v>18004.0</v>
      </c>
      <c r="K910" s="146">
        <v>1080.24</v>
      </c>
      <c r="L910" s="147">
        <v>0.075</v>
      </c>
      <c r="M910" s="146">
        <v>75.0</v>
      </c>
      <c r="N910" s="130">
        <f t="shared" si="1"/>
        <v>1155.24</v>
      </c>
      <c r="O910" s="148" t="s">
        <v>203</v>
      </c>
      <c r="P910" s="146" t="s">
        <v>203</v>
      </c>
      <c r="Q910" s="146" t="s">
        <v>203</v>
      </c>
      <c r="R910" s="146">
        <v>77.25</v>
      </c>
      <c r="S910" s="146">
        <v>2.0</v>
      </c>
      <c r="T910" s="146">
        <v>28.0</v>
      </c>
      <c r="U910" s="146">
        <v>87.75</v>
      </c>
      <c r="V910" s="146">
        <v>3.0</v>
      </c>
      <c r="W910" s="146">
        <v>10.6</v>
      </c>
      <c r="X910" s="146" t="s">
        <v>203</v>
      </c>
      <c r="Y910" s="130">
        <f t="shared" si="2"/>
        <v>208.6</v>
      </c>
      <c r="Z910" s="130">
        <f t="shared" si="3"/>
        <v>1493.84</v>
      </c>
      <c r="AA910" s="148" t="s">
        <v>203</v>
      </c>
      <c r="AB910" s="146" t="s">
        <v>203</v>
      </c>
      <c r="AC910" s="146" t="s">
        <v>203</v>
      </c>
      <c r="AD910" s="146" t="s">
        <v>203</v>
      </c>
      <c r="AE910" s="146">
        <v>0.0</v>
      </c>
      <c r="AF910" s="146">
        <v>0.0</v>
      </c>
      <c r="AG910" s="149">
        <v>0.0</v>
      </c>
      <c r="AH910" s="130">
        <f t="shared" si="4"/>
        <v>0</v>
      </c>
      <c r="AI910" s="148" t="s">
        <v>203</v>
      </c>
      <c r="AJ910" s="146">
        <v>4.75</v>
      </c>
      <c r="AK910" s="146">
        <v>95.0</v>
      </c>
      <c r="AL910" s="146" t="s">
        <v>203</v>
      </c>
      <c r="AM910" s="146">
        <v>62.41</v>
      </c>
      <c r="AN910" s="146">
        <v>3.0</v>
      </c>
      <c r="AO910" s="146" t="s">
        <v>203</v>
      </c>
      <c r="AP910" s="146" t="s">
        <v>203</v>
      </c>
      <c r="AQ910" s="146" t="s">
        <v>203</v>
      </c>
      <c r="AR910" s="146" t="s">
        <v>203</v>
      </c>
      <c r="AS910" s="130">
        <f t="shared" si="5"/>
        <v>165.16</v>
      </c>
      <c r="AT910" s="130">
        <f t="shared" si="6"/>
        <v>165.16</v>
      </c>
    </row>
    <row r="911" ht="15.75" customHeight="1">
      <c r="A911" s="143">
        <v>44582.0</v>
      </c>
      <c r="B911" s="144" t="s">
        <v>57</v>
      </c>
      <c r="C911" s="145">
        <v>7106087.0</v>
      </c>
      <c r="D911" s="144" t="s">
        <v>204</v>
      </c>
      <c r="E911" s="144" t="s">
        <v>58</v>
      </c>
      <c r="F911" s="144" t="s">
        <v>203</v>
      </c>
      <c r="G911" s="146">
        <v>119.0</v>
      </c>
      <c r="H911" s="146" t="s">
        <v>203</v>
      </c>
      <c r="I911" s="146" t="s">
        <v>203</v>
      </c>
      <c r="J911" s="146">
        <v>38775.95</v>
      </c>
      <c r="K911" s="146">
        <v>0.0</v>
      </c>
      <c r="L911" s="147">
        <v>0.0</v>
      </c>
      <c r="M911" s="146">
        <v>0.0</v>
      </c>
      <c r="N911" s="130">
        <f t="shared" si="1"/>
        <v>0</v>
      </c>
      <c r="O911" s="148" t="s">
        <v>203</v>
      </c>
      <c r="P911" s="146" t="s">
        <v>203</v>
      </c>
      <c r="Q911" s="146" t="s">
        <v>203</v>
      </c>
      <c r="R911" s="146">
        <v>77.25</v>
      </c>
      <c r="S911" s="146">
        <v>2.0</v>
      </c>
      <c r="T911" s="146" t="s">
        <v>203</v>
      </c>
      <c r="U911" s="146" t="s">
        <v>203</v>
      </c>
      <c r="V911" s="146">
        <v>3.0</v>
      </c>
      <c r="W911" s="146">
        <v>10.6</v>
      </c>
      <c r="X911" s="146">
        <v>7.35</v>
      </c>
      <c r="Y911" s="130">
        <f t="shared" si="2"/>
        <v>100.2</v>
      </c>
      <c r="Z911" s="130">
        <f t="shared" si="3"/>
        <v>219.2</v>
      </c>
      <c r="AA911" s="148" t="s">
        <v>203</v>
      </c>
      <c r="AB911" s="146" t="s">
        <v>203</v>
      </c>
      <c r="AC911" s="146" t="s">
        <v>203</v>
      </c>
      <c r="AD911" s="146" t="s">
        <v>203</v>
      </c>
      <c r="AE911" s="146">
        <v>0.0</v>
      </c>
      <c r="AF911" s="146">
        <v>0.0</v>
      </c>
      <c r="AG911" s="149">
        <v>0.0</v>
      </c>
      <c r="AH911" s="130">
        <f t="shared" si="4"/>
        <v>0</v>
      </c>
      <c r="AI911" s="148" t="s">
        <v>203</v>
      </c>
      <c r="AJ911" s="146">
        <v>4.75</v>
      </c>
      <c r="AK911" s="146">
        <v>95.0</v>
      </c>
      <c r="AL911" s="146" t="s">
        <v>203</v>
      </c>
      <c r="AM911" s="146">
        <v>15.1</v>
      </c>
      <c r="AN911" s="146">
        <v>3.0</v>
      </c>
      <c r="AO911" s="146" t="s">
        <v>203</v>
      </c>
      <c r="AP911" s="146" t="s">
        <v>203</v>
      </c>
      <c r="AQ911" s="146" t="s">
        <v>203</v>
      </c>
      <c r="AR911" s="146" t="s">
        <v>203</v>
      </c>
      <c r="AS911" s="130">
        <f t="shared" si="5"/>
        <v>117.85</v>
      </c>
      <c r="AT911" s="130">
        <f t="shared" si="6"/>
        <v>117.85</v>
      </c>
    </row>
    <row r="912" ht="15.75" customHeight="1">
      <c r="A912" s="143">
        <v>44582.0</v>
      </c>
      <c r="B912" s="144" t="s">
        <v>57</v>
      </c>
      <c r="C912" s="145">
        <v>7190619.0</v>
      </c>
      <c r="D912" s="144" t="s">
        <v>205</v>
      </c>
      <c r="E912" s="144" t="s">
        <v>58</v>
      </c>
      <c r="F912" s="144" t="s">
        <v>203</v>
      </c>
      <c r="G912" s="146">
        <v>135.0</v>
      </c>
      <c r="H912" s="146" t="s">
        <v>203</v>
      </c>
      <c r="I912" s="146" t="s">
        <v>203</v>
      </c>
      <c r="J912" s="146">
        <v>83158.0</v>
      </c>
      <c r="K912" s="146">
        <v>4989.48</v>
      </c>
      <c r="L912" s="147">
        <v>0.07</v>
      </c>
      <c r="M912" s="146">
        <v>50.0</v>
      </c>
      <c r="N912" s="130">
        <f t="shared" si="1"/>
        <v>5039.48</v>
      </c>
      <c r="O912" s="148" t="s">
        <v>203</v>
      </c>
      <c r="P912" s="146" t="s">
        <v>203</v>
      </c>
      <c r="Q912" s="146" t="s">
        <v>203</v>
      </c>
      <c r="R912" s="146">
        <v>77.25</v>
      </c>
      <c r="S912" s="146" t="s">
        <v>203</v>
      </c>
      <c r="T912" s="146" t="s">
        <v>203</v>
      </c>
      <c r="U912" s="146" t="s">
        <v>203</v>
      </c>
      <c r="V912" s="146">
        <v>12.1</v>
      </c>
      <c r="W912" s="146">
        <v>10.6</v>
      </c>
      <c r="X912" s="146">
        <v>7.35</v>
      </c>
      <c r="Y912" s="130">
        <f t="shared" si="2"/>
        <v>107.3</v>
      </c>
      <c r="Z912" s="130">
        <f t="shared" si="3"/>
        <v>5281.78</v>
      </c>
      <c r="AA912" s="148" t="s">
        <v>203</v>
      </c>
      <c r="AB912" s="146" t="s">
        <v>203</v>
      </c>
      <c r="AC912" s="146" t="s">
        <v>203</v>
      </c>
      <c r="AD912" s="146" t="s">
        <v>203</v>
      </c>
      <c r="AE912" s="146">
        <v>0.0</v>
      </c>
      <c r="AF912" s="146">
        <v>0.0</v>
      </c>
      <c r="AG912" s="149">
        <v>0.0</v>
      </c>
      <c r="AH912" s="130">
        <f t="shared" si="4"/>
        <v>0</v>
      </c>
      <c r="AI912" s="148" t="s">
        <v>203</v>
      </c>
      <c r="AJ912" s="146">
        <v>4.75</v>
      </c>
      <c r="AK912" s="146">
        <v>72.0</v>
      </c>
      <c r="AL912" s="146" t="s">
        <v>203</v>
      </c>
      <c r="AM912" s="146">
        <v>25.22</v>
      </c>
      <c r="AN912" s="146">
        <v>3.0</v>
      </c>
      <c r="AO912" s="146" t="s">
        <v>203</v>
      </c>
      <c r="AP912" s="146" t="s">
        <v>203</v>
      </c>
      <c r="AQ912" s="146" t="s">
        <v>203</v>
      </c>
      <c r="AR912" s="146" t="s">
        <v>203</v>
      </c>
      <c r="AS912" s="130">
        <f t="shared" si="5"/>
        <v>104.97</v>
      </c>
      <c r="AT912" s="130">
        <f t="shared" si="6"/>
        <v>104.97</v>
      </c>
    </row>
    <row r="913" ht="15.75" customHeight="1">
      <c r="A913" s="143">
        <v>44582.0</v>
      </c>
      <c r="B913" s="144" t="s">
        <v>57</v>
      </c>
      <c r="C913" s="145">
        <v>6939406.0</v>
      </c>
      <c r="D913" s="144" t="s">
        <v>205</v>
      </c>
      <c r="E913" s="144" t="s">
        <v>58</v>
      </c>
      <c r="F913" s="144" t="s">
        <v>203</v>
      </c>
      <c r="G913" s="146">
        <v>50.0</v>
      </c>
      <c r="H913" s="146" t="s">
        <v>203</v>
      </c>
      <c r="I913" s="146">
        <v>19133.0</v>
      </c>
      <c r="J913" s="146">
        <v>25132.0</v>
      </c>
      <c r="K913" s="146">
        <v>0.0</v>
      </c>
      <c r="L913" s="147">
        <v>0.0</v>
      </c>
      <c r="M913" s="146">
        <v>0.0</v>
      </c>
      <c r="N913" s="130">
        <f t="shared" si="1"/>
        <v>0</v>
      </c>
      <c r="O913" s="148" t="s">
        <v>203</v>
      </c>
      <c r="P913" s="146" t="s">
        <v>203</v>
      </c>
      <c r="Q913" s="146" t="s">
        <v>203</v>
      </c>
      <c r="R913" s="146">
        <v>77.25</v>
      </c>
      <c r="S913" s="146">
        <v>2.0</v>
      </c>
      <c r="T913" s="146" t="s">
        <v>203</v>
      </c>
      <c r="U913" s="146" t="s">
        <v>203</v>
      </c>
      <c r="V913" s="146">
        <v>12.1</v>
      </c>
      <c r="W913" s="146">
        <v>10.6</v>
      </c>
      <c r="X913" s="146">
        <v>7.35</v>
      </c>
      <c r="Y913" s="130">
        <f t="shared" si="2"/>
        <v>109.3</v>
      </c>
      <c r="Z913" s="130">
        <f t="shared" si="3"/>
        <v>159.3</v>
      </c>
      <c r="AA913" s="148" t="s">
        <v>203</v>
      </c>
      <c r="AB913" s="146" t="s">
        <v>203</v>
      </c>
      <c r="AC913" s="146" t="s">
        <v>203</v>
      </c>
      <c r="AD913" s="146" t="s">
        <v>203</v>
      </c>
      <c r="AE913" s="146">
        <v>0.0</v>
      </c>
      <c r="AF913" s="146">
        <v>0.0</v>
      </c>
      <c r="AG913" s="149">
        <v>0.0</v>
      </c>
      <c r="AH913" s="130">
        <f t="shared" si="4"/>
        <v>0</v>
      </c>
      <c r="AI913" s="148" t="s">
        <v>203</v>
      </c>
      <c r="AJ913" s="146">
        <v>4.75</v>
      </c>
      <c r="AK913" s="146">
        <v>95.0</v>
      </c>
      <c r="AL913" s="146" t="s">
        <v>203</v>
      </c>
      <c r="AM913" s="146">
        <v>1.6</v>
      </c>
      <c r="AN913" s="146">
        <v>3.0</v>
      </c>
      <c r="AO913" s="146" t="s">
        <v>203</v>
      </c>
      <c r="AP913" s="146" t="s">
        <v>203</v>
      </c>
      <c r="AQ913" s="146" t="s">
        <v>203</v>
      </c>
      <c r="AR913" s="146" t="s">
        <v>203</v>
      </c>
      <c r="AS913" s="130">
        <f t="shared" si="5"/>
        <v>104.35</v>
      </c>
      <c r="AT913" s="130">
        <f t="shared" si="6"/>
        <v>104.35</v>
      </c>
    </row>
    <row r="914" ht="15.75" customHeight="1">
      <c r="A914" s="143">
        <v>44582.0</v>
      </c>
      <c r="B914" s="144" t="s">
        <v>57</v>
      </c>
      <c r="C914" s="145">
        <v>7011594.0</v>
      </c>
      <c r="D914" s="144" t="s">
        <v>204</v>
      </c>
      <c r="E914" s="144" t="s">
        <v>58</v>
      </c>
      <c r="F914" s="144" t="s">
        <v>203</v>
      </c>
      <c r="G914" s="146">
        <v>50.0</v>
      </c>
      <c r="H914" s="146" t="s">
        <v>203</v>
      </c>
      <c r="I914" s="146">
        <v>3500.0</v>
      </c>
      <c r="J914" s="146">
        <v>62160.0</v>
      </c>
      <c r="K914" s="146">
        <v>3729.6</v>
      </c>
      <c r="L914" s="147">
        <v>0.07</v>
      </c>
      <c r="M914" s="146">
        <v>50.0</v>
      </c>
      <c r="N914" s="130">
        <f t="shared" si="1"/>
        <v>3779.6</v>
      </c>
      <c r="O914" s="148" t="s">
        <v>203</v>
      </c>
      <c r="P914" s="146">
        <v>225.0</v>
      </c>
      <c r="Q914" s="146" t="s">
        <v>203</v>
      </c>
      <c r="R914" s="146">
        <v>77.25</v>
      </c>
      <c r="S914" s="146">
        <v>2.0</v>
      </c>
      <c r="T914" s="146">
        <v>28.0</v>
      </c>
      <c r="U914" s="146">
        <v>32.5</v>
      </c>
      <c r="V914" s="146">
        <v>12.1</v>
      </c>
      <c r="W914" s="146">
        <v>10.6</v>
      </c>
      <c r="X914" s="146" t="s">
        <v>203</v>
      </c>
      <c r="Y914" s="130">
        <f t="shared" si="2"/>
        <v>387.45</v>
      </c>
      <c r="Z914" s="130">
        <f t="shared" si="3"/>
        <v>4217.05</v>
      </c>
      <c r="AA914" s="148" t="s">
        <v>203</v>
      </c>
      <c r="AB914" s="146" t="s">
        <v>203</v>
      </c>
      <c r="AC914" s="146">
        <v>61465.0</v>
      </c>
      <c r="AD914" s="146" t="s">
        <v>203</v>
      </c>
      <c r="AE914" s="146">
        <v>0.0</v>
      </c>
      <c r="AF914" s="146">
        <v>3737.9</v>
      </c>
      <c r="AG914" s="149">
        <v>0.0</v>
      </c>
      <c r="AH914" s="130">
        <f t="shared" si="4"/>
        <v>3737.9</v>
      </c>
      <c r="AI914" s="148" t="s">
        <v>203</v>
      </c>
      <c r="AJ914" s="146">
        <v>4.75</v>
      </c>
      <c r="AK914" s="146">
        <v>95.0</v>
      </c>
      <c r="AL914" s="146">
        <v>225.0</v>
      </c>
      <c r="AM914" s="146">
        <v>71.1</v>
      </c>
      <c r="AN914" s="146">
        <v>3.0</v>
      </c>
      <c r="AO914" s="146" t="s">
        <v>203</v>
      </c>
      <c r="AP914" s="146" t="s">
        <v>203</v>
      </c>
      <c r="AQ914" s="146" t="s">
        <v>203</v>
      </c>
      <c r="AR914" s="146" t="s">
        <v>203</v>
      </c>
      <c r="AS914" s="130">
        <f t="shared" si="5"/>
        <v>398.85</v>
      </c>
      <c r="AT914" s="130">
        <f t="shared" si="6"/>
        <v>4136.75</v>
      </c>
    </row>
    <row r="915" ht="15.75" customHeight="1">
      <c r="A915" s="143">
        <v>44582.0</v>
      </c>
      <c r="B915" s="144" t="s">
        <v>57</v>
      </c>
      <c r="C915" s="145">
        <v>7205300.0</v>
      </c>
      <c r="D915" s="144" t="s">
        <v>202</v>
      </c>
      <c r="E915" s="144" t="s">
        <v>58</v>
      </c>
      <c r="F915" s="144" t="s">
        <v>203</v>
      </c>
      <c r="G915" s="146">
        <v>99.0</v>
      </c>
      <c r="H915" s="146" t="s">
        <v>203</v>
      </c>
      <c r="I915" s="146" t="s">
        <v>203</v>
      </c>
      <c r="J915" s="146">
        <v>42099.0</v>
      </c>
      <c r="K915" s="146">
        <v>2525.94</v>
      </c>
      <c r="L915" s="147">
        <v>0.07</v>
      </c>
      <c r="M915" s="146">
        <v>50.0</v>
      </c>
      <c r="N915" s="130">
        <f t="shared" si="1"/>
        <v>2575.94</v>
      </c>
      <c r="O915" s="148" t="s">
        <v>203</v>
      </c>
      <c r="P915" s="146" t="s">
        <v>203</v>
      </c>
      <c r="Q915" s="146" t="s">
        <v>203</v>
      </c>
      <c r="R915" s="146">
        <v>85.25</v>
      </c>
      <c r="S915" s="146">
        <v>2.0</v>
      </c>
      <c r="T915" s="146">
        <v>28.0</v>
      </c>
      <c r="U915" s="146">
        <v>103.0</v>
      </c>
      <c r="V915" s="146">
        <v>12.1</v>
      </c>
      <c r="W915" s="146">
        <v>10.6</v>
      </c>
      <c r="X915" s="146" t="s">
        <v>203</v>
      </c>
      <c r="Y915" s="130">
        <f t="shared" si="2"/>
        <v>240.95</v>
      </c>
      <c r="Z915" s="130">
        <f t="shared" si="3"/>
        <v>2915.89</v>
      </c>
      <c r="AA915" s="148" t="s">
        <v>203</v>
      </c>
      <c r="AB915" s="146" t="s">
        <v>203</v>
      </c>
      <c r="AC915" s="146">
        <v>41500.0</v>
      </c>
      <c r="AD915" s="146" t="s">
        <v>203</v>
      </c>
      <c r="AE915" s="146">
        <v>0.0</v>
      </c>
      <c r="AF915" s="146">
        <v>2540.0</v>
      </c>
      <c r="AG915" s="149">
        <v>0.0</v>
      </c>
      <c r="AH915" s="130">
        <f t="shared" si="4"/>
        <v>2540</v>
      </c>
      <c r="AI915" s="148" t="s">
        <v>203</v>
      </c>
      <c r="AJ915" s="146">
        <v>4.75</v>
      </c>
      <c r="AK915" s="146">
        <v>101.0</v>
      </c>
      <c r="AL915" s="146" t="s">
        <v>203</v>
      </c>
      <c r="AM915" s="146">
        <v>160.57</v>
      </c>
      <c r="AN915" s="146">
        <v>3.0</v>
      </c>
      <c r="AO915" s="146" t="s">
        <v>203</v>
      </c>
      <c r="AP915" s="146" t="s">
        <v>203</v>
      </c>
      <c r="AQ915" s="146" t="s">
        <v>203</v>
      </c>
      <c r="AR915" s="146" t="s">
        <v>203</v>
      </c>
      <c r="AS915" s="130">
        <f t="shared" si="5"/>
        <v>269.32</v>
      </c>
      <c r="AT915" s="130">
        <f t="shared" si="6"/>
        <v>2809.32</v>
      </c>
    </row>
    <row r="916" ht="15.75" customHeight="1">
      <c r="A916" s="143">
        <v>44582.0</v>
      </c>
      <c r="B916" s="144" t="s">
        <v>57</v>
      </c>
      <c r="C916" s="145">
        <v>7286539.0</v>
      </c>
      <c r="D916" s="144" t="s">
        <v>205</v>
      </c>
      <c r="E916" s="144" t="s">
        <v>58</v>
      </c>
      <c r="F916" s="144" t="s">
        <v>203</v>
      </c>
      <c r="G916" s="146">
        <v>130.0</v>
      </c>
      <c r="H916" s="146" t="s">
        <v>203</v>
      </c>
      <c r="I916" s="146" t="s">
        <v>203</v>
      </c>
      <c r="J916" s="146">
        <v>60749.0</v>
      </c>
      <c r="K916" s="146">
        <v>3644.94</v>
      </c>
      <c r="L916" s="147">
        <v>0.07</v>
      </c>
      <c r="M916" s="146">
        <v>50.0</v>
      </c>
      <c r="N916" s="130">
        <f t="shared" si="1"/>
        <v>3694.94</v>
      </c>
      <c r="O916" s="148" t="s">
        <v>203</v>
      </c>
      <c r="P916" s="146">
        <v>225.0</v>
      </c>
      <c r="Q916" s="146" t="s">
        <v>203</v>
      </c>
      <c r="R916" s="146">
        <v>77.25</v>
      </c>
      <c r="S916" s="146" t="s">
        <v>203</v>
      </c>
      <c r="T916" s="146">
        <v>28.0</v>
      </c>
      <c r="U916" s="146">
        <v>32.5</v>
      </c>
      <c r="V916" s="146">
        <v>12.1</v>
      </c>
      <c r="W916" s="146">
        <v>10.6</v>
      </c>
      <c r="X916" s="146" t="s">
        <v>203</v>
      </c>
      <c r="Y916" s="130">
        <f t="shared" si="2"/>
        <v>385.45</v>
      </c>
      <c r="Z916" s="130">
        <f t="shared" si="3"/>
        <v>4210.39</v>
      </c>
      <c r="AA916" s="148" t="s">
        <v>203</v>
      </c>
      <c r="AB916" s="146" t="s">
        <v>203</v>
      </c>
      <c r="AC916" s="146">
        <v>59950.0</v>
      </c>
      <c r="AD916" s="146" t="s">
        <v>203</v>
      </c>
      <c r="AE916" s="146">
        <v>0.0</v>
      </c>
      <c r="AF916" s="146">
        <v>3647.0</v>
      </c>
      <c r="AG916" s="149">
        <v>0.0</v>
      </c>
      <c r="AH916" s="130">
        <f t="shared" si="4"/>
        <v>3647</v>
      </c>
      <c r="AI916" s="148" t="s">
        <v>203</v>
      </c>
      <c r="AJ916" s="146">
        <v>4.75</v>
      </c>
      <c r="AK916" s="146">
        <v>81.0</v>
      </c>
      <c r="AL916" s="146">
        <v>225.0</v>
      </c>
      <c r="AM916" s="146">
        <v>71.1</v>
      </c>
      <c r="AN916" s="146">
        <v>3.0</v>
      </c>
      <c r="AO916" s="146" t="s">
        <v>203</v>
      </c>
      <c r="AP916" s="146" t="s">
        <v>203</v>
      </c>
      <c r="AQ916" s="146" t="s">
        <v>203</v>
      </c>
      <c r="AR916" s="146" t="s">
        <v>203</v>
      </c>
      <c r="AS916" s="130">
        <f t="shared" si="5"/>
        <v>384.85</v>
      </c>
      <c r="AT916" s="130">
        <f t="shared" si="6"/>
        <v>4031.85</v>
      </c>
    </row>
    <row r="917" ht="15.75" customHeight="1">
      <c r="A917" s="143">
        <v>44582.0</v>
      </c>
      <c r="B917" s="144" t="s">
        <v>57</v>
      </c>
      <c r="C917" s="145">
        <v>7320561.0</v>
      </c>
      <c r="D917" s="144" t="s">
        <v>204</v>
      </c>
      <c r="E917" s="144" t="s">
        <v>58</v>
      </c>
      <c r="F917" s="144" t="s">
        <v>203</v>
      </c>
      <c r="G917" s="146">
        <v>145.0</v>
      </c>
      <c r="H917" s="146" t="s">
        <v>203</v>
      </c>
      <c r="I917" s="146" t="s">
        <v>203</v>
      </c>
      <c r="J917" s="146">
        <v>33350.0</v>
      </c>
      <c r="K917" s="146">
        <v>2001.0</v>
      </c>
      <c r="L917" s="147">
        <v>0.07</v>
      </c>
      <c r="M917" s="146">
        <v>50.0</v>
      </c>
      <c r="N917" s="130">
        <f t="shared" si="1"/>
        <v>2051</v>
      </c>
      <c r="O917" s="148" t="s">
        <v>203</v>
      </c>
      <c r="P917" s="146" t="s">
        <v>203</v>
      </c>
      <c r="Q917" s="146" t="s">
        <v>203</v>
      </c>
      <c r="R917" s="146">
        <v>77.25</v>
      </c>
      <c r="S917" s="146" t="s">
        <v>203</v>
      </c>
      <c r="T917" s="146">
        <v>28.0</v>
      </c>
      <c r="U917" s="146">
        <v>32.5</v>
      </c>
      <c r="V917" s="146">
        <v>12.1</v>
      </c>
      <c r="W917" s="146">
        <v>10.6</v>
      </c>
      <c r="X917" s="146" t="s">
        <v>203</v>
      </c>
      <c r="Y917" s="130">
        <f t="shared" si="2"/>
        <v>160.45</v>
      </c>
      <c r="Z917" s="130">
        <f t="shared" si="3"/>
        <v>2356.45</v>
      </c>
      <c r="AA917" s="148" t="s">
        <v>203</v>
      </c>
      <c r="AB917" s="146" t="s">
        <v>203</v>
      </c>
      <c r="AC917" s="146" t="s">
        <v>203</v>
      </c>
      <c r="AD917" s="146" t="s">
        <v>203</v>
      </c>
      <c r="AE917" s="146">
        <v>0.0</v>
      </c>
      <c r="AF917" s="146">
        <v>0.0</v>
      </c>
      <c r="AG917" s="149">
        <v>0.0</v>
      </c>
      <c r="AH917" s="130">
        <f t="shared" si="4"/>
        <v>0</v>
      </c>
      <c r="AI917" s="148" t="s">
        <v>203</v>
      </c>
      <c r="AJ917" s="146">
        <v>4.75</v>
      </c>
      <c r="AK917" s="146">
        <v>72.0</v>
      </c>
      <c r="AL917" s="146" t="s">
        <v>203</v>
      </c>
      <c r="AM917" s="146">
        <v>99.1</v>
      </c>
      <c r="AN917" s="146">
        <v>3.0</v>
      </c>
      <c r="AO917" s="146" t="s">
        <v>203</v>
      </c>
      <c r="AP917" s="146" t="s">
        <v>203</v>
      </c>
      <c r="AQ917" s="146" t="s">
        <v>203</v>
      </c>
      <c r="AR917" s="146" t="s">
        <v>203</v>
      </c>
      <c r="AS917" s="130">
        <f t="shared" si="5"/>
        <v>178.85</v>
      </c>
      <c r="AT917" s="130">
        <f t="shared" si="6"/>
        <v>178.85</v>
      </c>
    </row>
    <row r="918" ht="15.75" customHeight="1">
      <c r="A918" s="143">
        <v>44582.0</v>
      </c>
      <c r="B918" s="144" t="s">
        <v>57</v>
      </c>
      <c r="C918" s="145">
        <v>28531.0</v>
      </c>
      <c r="D918" s="144" t="s">
        <v>206</v>
      </c>
      <c r="E918" s="144" t="s">
        <v>58</v>
      </c>
      <c r="F918" s="144" t="s">
        <v>203</v>
      </c>
      <c r="G918" s="146">
        <v>130.0</v>
      </c>
      <c r="H918" s="146" t="s">
        <v>203</v>
      </c>
      <c r="I918" s="146" t="s">
        <v>203</v>
      </c>
      <c r="J918" s="146">
        <v>38499.0</v>
      </c>
      <c r="K918" s="146">
        <v>2309.94</v>
      </c>
      <c r="L918" s="147">
        <v>0.085</v>
      </c>
      <c r="M918" s="146">
        <v>125.0</v>
      </c>
      <c r="N918" s="130">
        <f t="shared" si="1"/>
        <v>2434.94</v>
      </c>
      <c r="O918" s="148" t="s">
        <v>203</v>
      </c>
      <c r="P918" s="146">
        <v>225.0</v>
      </c>
      <c r="Q918" s="146" t="s">
        <v>203</v>
      </c>
      <c r="R918" s="146">
        <v>85.25</v>
      </c>
      <c r="S918" s="146">
        <v>2.0</v>
      </c>
      <c r="T918" s="146">
        <v>28.0</v>
      </c>
      <c r="U918" s="146">
        <v>32.5</v>
      </c>
      <c r="V918" s="146">
        <v>3.0</v>
      </c>
      <c r="W918" s="146">
        <v>10.6</v>
      </c>
      <c r="X918" s="146" t="s">
        <v>203</v>
      </c>
      <c r="Y918" s="130">
        <f t="shared" si="2"/>
        <v>386.35</v>
      </c>
      <c r="Z918" s="130">
        <f t="shared" si="3"/>
        <v>2951.29</v>
      </c>
      <c r="AA918" s="148" t="s">
        <v>203</v>
      </c>
      <c r="AB918" s="146" t="s">
        <v>203</v>
      </c>
      <c r="AC918" s="146" t="s">
        <v>203</v>
      </c>
      <c r="AD918" s="146" t="s">
        <v>203</v>
      </c>
      <c r="AE918" s="146">
        <v>0.0</v>
      </c>
      <c r="AF918" s="146">
        <v>2309.94</v>
      </c>
      <c r="AG918" s="149">
        <v>0.0</v>
      </c>
      <c r="AH918" s="130">
        <f t="shared" si="4"/>
        <v>2309.94</v>
      </c>
      <c r="AI918" s="148" t="s">
        <v>203</v>
      </c>
      <c r="AJ918" s="146" t="s">
        <v>203</v>
      </c>
      <c r="AK918" s="146" t="s">
        <v>203</v>
      </c>
      <c r="AL918" s="146" t="s">
        <v>203</v>
      </c>
      <c r="AM918" s="146" t="s">
        <v>203</v>
      </c>
      <c r="AN918" s="146" t="s">
        <v>203</v>
      </c>
      <c r="AO918" s="146" t="s">
        <v>203</v>
      </c>
      <c r="AP918" s="146" t="s">
        <v>203</v>
      </c>
      <c r="AQ918" s="146" t="s">
        <v>203</v>
      </c>
      <c r="AR918" s="146" t="s">
        <v>203</v>
      </c>
      <c r="AS918" s="130">
        <f t="shared" si="5"/>
        <v>0</v>
      </c>
      <c r="AT918" s="130">
        <f t="shared" si="6"/>
        <v>2309.94</v>
      </c>
    </row>
    <row r="919" ht="15.75" customHeight="1">
      <c r="A919" s="143">
        <v>44582.0</v>
      </c>
      <c r="B919" s="144" t="s">
        <v>57</v>
      </c>
      <c r="C919" s="145">
        <v>6469692.0</v>
      </c>
      <c r="D919" s="144" t="s">
        <v>186</v>
      </c>
      <c r="E919" s="144" t="s">
        <v>58</v>
      </c>
      <c r="F919" s="144" t="s">
        <v>203</v>
      </c>
      <c r="G919" s="146">
        <v>50.0</v>
      </c>
      <c r="H919" s="146" t="s">
        <v>203</v>
      </c>
      <c r="I919" s="146">
        <v>32250.0</v>
      </c>
      <c r="J919" s="146">
        <v>10484.0</v>
      </c>
      <c r="K919" s="146">
        <v>0.0</v>
      </c>
      <c r="L919" s="147">
        <v>0.0</v>
      </c>
      <c r="M919" s="146">
        <v>0.0</v>
      </c>
      <c r="N919" s="130">
        <f t="shared" si="1"/>
        <v>0</v>
      </c>
      <c r="O919" s="148" t="s">
        <v>203</v>
      </c>
      <c r="P919" s="146" t="s">
        <v>203</v>
      </c>
      <c r="Q919" s="146" t="s">
        <v>203</v>
      </c>
      <c r="R919" s="146">
        <v>77.25</v>
      </c>
      <c r="S919" s="146">
        <v>2.0</v>
      </c>
      <c r="T919" s="146" t="s">
        <v>203</v>
      </c>
      <c r="U919" s="146" t="s">
        <v>203</v>
      </c>
      <c r="V919" s="146">
        <v>3.0</v>
      </c>
      <c r="W919" s="146">
        <v>10.6</v>
      </c>
      <c r="X919" s="146">
        <v>7.35</v>
      </c>
      <c r="Y919" s="130">
        <f t="shared" si="2"/>
        <v>100.2</v>
      </c>
      <c r="Z919" s="130">
        <f t="shared" si="3"/>
        <v>150.2</v>
      </c>
      <c r="AA919" s="148" t="s">
        <v>203</v>
      </c>
      <c r="AB919" s="146" t="s">
        <v>203</v>
      </c>
      <c r="AC919" s="146" t="s">
        <v>203</v>
      </c>
      <c r="AD919" s="146" t="s">
        <v>203</v>
      </c>
      <c r="AE919" s="146">
        <v>0.0</v>
      </c>
      <c r="AF919" s="146">
        <v>0.0</v>
      </c>
      <c r="AG919" s="149">
        <v>0.0</v>
      </c>
      <c r="AH919" s="130">
        <f t="shared" si="4"/>
        <v>0</v>
      </c>
      <c r="AI919" s="148" t="s">
        <v>203</v>
      </c>
      <c r="AJ919" s="146">
        <v>4.75</v>
      </c>
      <c r="AK919" s="146">
        <v>93.0</v>
      </c>
      <c r="AL919" s="146" t="s">
        <v>203</v>
      </c>
      <c r="AM919" s="146">
        <v>1.6</v>
      </c>
      <c r="AN919" s="146">
        <v>3.0</v>
      </c>
      <c r="AO919" s="146" t="s">
        <v>203</v>
      </c>
      <c r="AP919" s="146" t="s">
        <v>203</v>
      </c>
      <c r="AQ919" s="146" t="s">
        <v>203</v>
      </c>
      <c r="AR919" s="146" t="s">
        <v>203</v>
      </c>
      <c r="AS919" s="130">
        <f t="shared" si="5"/>
        <v>102.35</v>
      </c>
      <c r="AT919" s="130">
        <f t="shared" si="6"/>
        <v>102.35</v>
      </c>
    </row>
    <row r="920" ht="15.75" customHeight="1">
      <c r="A920" s="143">
        <v>44582.0</v>
      </c>
      <c r="B920" s="144" t="s">
        <v>57</v>
      </c>
      <c r="C920" s="145">
        <v>7087677.0</v>
      </c>
      <c r="D920" s="144" t="s">
        <v>205</v>
      </c>
      <c r="E920" s="144" t="s">
        <v>58</v>
      </c>
      <c r="F920" s="144" t="s">
        <v>203</v>
      </c>
      <c r="G920" s="146">
        <v>135.0</v>
      </c>
      <c r="H920" s="146" t="s">
        <v>203</v>
      </c>
      <c r="I920" s="146" t="s">
        <v>203</v>
      </c>
      <c r="J920" s="146">
        <v>71502.6</v>
      </c>
      <c r="K920" s="146">
        <v>4290.16</v>
      </c>
      <c r="L920" s="147">
        <v>0.07</v>
      </c>
      <c r="M920" s="146">
        <v>50.0</v>
      </c>
      <c r="N920" s="130">
        <f t="shared" si="1"/>
        <v>4340.16</v>
      </c>
      <c r="O920" s="148" t="s">
        <v>203</v>
      </c>
      <c r="P920" s="146" t="s">
        <v>203</v>
      </c>
      <c r="Q920" s="146" t="s">
        <v>203</v>
      </c>
      <c r="R920" s="146">
        <v>77.25</v>
      </c>
      <c r="S920" s="146">
        <v>2.0</v>
      </c>
      <c r="T920" s="146">
        <v>28.0</v>
      </c>
      <c r="U920" s="146">
        <v>118.0</v>
      </c>
      <c r="V920" s="146">
        <v>3.0</v>
      </c>
      <c r="W920" s="146">
        <v>10.6</v>
      </c>
      <c r="X920" s="146" t="s">
        <v>203</v>
      </c>
      <c r="Y920" s="130">
        <f t="shared" si="2"/>
        <v>238.85</v>
      </c>
      <c r="Z920" s="130">
        <f t="shared" si="3"/>
        <v>4714.01</v>
      </c>
      <c r="AA920" s="148" t="s">
        <v>203</v>
      </c>
      <c r="AB920" s="146" t="s">
        <v>203</v>
      </c>
      <c r="AC920" s="146">
        <v>70900.0</v>
      </c>
      <c r="AD920" s="146" t="s">
        <v>203</v>
      </c>
      <c r="AE920" s="146">
        <v>0.0</v>
      </c>
      <c r="AF920" s="146">
        <v>14.0</v>
      </c>
      <c r="AG920" s="149">
        <v>0.0</v>
      </c>
      <c r="AH920" s="130">
        <f t="shared" si="4"/>
        <v>14</v>
      </c>
      <c r="AI920" s="148" t="s">
        <v>203</v>
      </c>
      <c r="AJ920" s="146">
        <v>4.75</v>
      </c>
      <c r="AK920" s="146">
        <v>95.0</v>
      </c>
      <c r="AL920" s="146" t="s">
        <v>203</v>
      </c>
      <c r="AM920" s="146">
        <v>52.29</v>
      </c>
      <c r="AN920" s="146">
        <v>3.0</v>
      </c>
      <c r="AO920" s="146" t="s">
        <v>203</v>
      </c>
      <c r="AP920" s="146" t="s">
        <v>203</v>
      </c>
      <c r="AQ920" s="146" t="s">
        <v>203</v>
      </c>
      <c r="AR920" s="146" t="s">
        <v>203</v>
      </c>
      <c r="AS920" s="130">
        <f t="shared" si="5"/>
        <v>155.04</v>
      </c>
      <c r="AT920" s="130">
        <f t="shared" si="6"/>
        <v>169.04</v>
      </c>
    </row>
    <row r="921" ht="15.75" customHeight="1">
      <c r="A921" s="143">
        <v>44582.0</v>
      </c>
      <c r="B921" s="144" t="s">
        <v>57</v>
      </c>
      <c r="C921" s="145">
        <v>7095262.0</v>
      </c>
      <c r="D921" s="144" t="s">
        <v>205</v>
      </c>
      <c r="E921" s="144" t="s">
        <v>58</v>
      </c>
      <c r="F921" s="144" t="s">
        <v>203</v>
      </c>
      <c r="G921" s="146">
        <v>135.0</v>
      </c>
      <c r="H921" s="146" t="s">
        <v>203</v>
      </c>
      <c r="I921" s="146" t="s">
        <v>203</v>
      </c>
      <c r="J921" s="146">
        <v>72502.6</v>
      </c>
      <c r="K921" s="146">
        <v>4350.16</v>
      </c>
      <c r="L921" s="147">
        <v>0.07</v>
      </c>
      <c r="M921" s="146">
        <v>50.0</v>
      </c>
      <c r="N921" s="130">
        <f t="shared" si="1"/>
        <v>4400.16</v>
      </c>
      <c r="O921" s="148" t="s">
        <v>203</v>
      </c>
      <c r="P921" s="146" t="s">
        <v>203</v>
      </c>
      <c r="Q921" s="146" t="s">
        <v>203</v>
      </c>
      <c r="R921" s="146">
        <v>77.25</v>
      </c>
      <c r="S921" s="146">
        <v>2.0</v>
      </c>
      <c r="T921" s="146">
        <v>28.0</v>
      </c>
      <c r="U921" s="146">
        <v>118.0</v>
      </c>
      <c r="V921" s="146">
        <v>3.0</v>
      </c>
      <c r="W921" s="146">
        <v>10.6</v>
      </c>
      <c r="X921" s="146" t="s">
        <v>203</v>
      </c>
      <c r="Y921" s="130">
        <f t="shared" si="2"/>
        <v>238.85</v>
      </c>
      <c r="Z921" s="130">
        <f t="shared" si="3"/>
        <v>4774.01</v>
      </c>
      <c r="AA921" s="148" t="s">
        <v>203</v>
      </c>
      <c r="AB921" s="146" t="s">
        <v>203</v>
      </c>
      <c r="AC921" s="146">
        <v>71900.0</v>
      </c>
      <c r="AD921" s="146" t="s">
        <v>203</v>
      </c>
      <c r="AE921" s="146">
        <v>0.0</v>
      </c>
      <c r="AF921" s="146">
        <v>14.0</v>
      </c>
      <c r="AG921" s="149">
        <v>0.0</v>
      </c>
      <c r="AH921" s="130">
        <f t="shared" si="4"/>
        <v>14</v>
      </c>
      <c r="AI921" s="148" t="s">
        <v>203</v>
      </c>
      <c r="AJ921" s="146">
        <v>4.75</v>
      </c>
      <c r="AK921" s="146">
        <v>95.0</v>
      </c>
      <c r="AL921" s="146" t="s">
        <v>203</v>
      </c>
      <c r="AM921" s="146">
        <v>169.15</v>
      </c>
      <c r="AN921" s="146">
        <v>3.0</v>
      </c>
      <c r="AO921" s="146" t="s">
        <v>203</v>
      </c>
      <c r="AP921" s="146" t="s">
        <v>203</v>
      </c>
      <c r="AQ921" s="146" t="s">
        <v>203</v>
      </c>
      <c r="AR921" s="146" t="s">
        <v>203</v>
      </c>
      <c r="AS921" s="130">
        <f t="shared" si="5"/>
        <v>271.9</v>
      </c>
      <c r="AT921" s="130">
        <f t="shared" si="6"/>
        <v>285.9</v>
      </c>
    </row>
    <row r="922" ht="15.75" customHeight="1">
      <c r="A922" s="143">
        <v>44582.0</v>
      </c>
      <c r="B922" s="144" t="s">
        <v>57</v>
      </c>
      <c r="C922" s="145">
        <v>7187277.0</v>
      </c>
      <c r="D922" s="144" t="s">
        <v>205</v>
      </c>
      <c r="E922" s="144" t="s">
        <v>58</v>
      </c>
      <c r="F922" s="144" t="s">
        <v>203</v>
      </c>
      <c r="G922" s="146">
        <v>50.0</v>
      </c>
      <c r="H922" s="146" t="s">
        <v>203</v>
      </c>
      <c r="I922" s="146">
        <v>73500.0</v>
      </c>
      <c r="J922" s="146"/>
      <c r="K922" s="146">
        <v>0.0</v>
      </c>
      <c r="L922" s="147">
        <v>0.0</v>
      </c>
      <c r="M922" s="146">
        <v>0.0</v>
      </c>
      <c r="N922" s="130">
        <f t="shared" si="1"/>
        <v>0</v>
      </c>
      <c r="O922" s="148" t="s">
        <v>203</v>
      </c>
      <c r="P922" s="146">
        <v>225.0</v>
      </c>
      <c r="Q922" s="146" t="s">
        <v>203</v>
      </c>
      <c r="R922" s="146">
        <v>77.25</v>
      </c>
      <c r="S922" s="146">
        <v>2.0</v>
      </c>
      <c r="T922" s="146">
        <v>28.0</v>
      </c>
      <c r="U922" s="146">
        <v>32.5</v>
      </c>
      <c r="V922" s="146">
        <v>12.1</v>
      </c>
      <c r="W922" s="146">
        <v>10.6</v>
      </c>
      <c r="X922" s="146" t="s">
        <v>203</v>
      </c>
      <c r="Y922" s="130">
        <f t="shared" si="2"/>
        <v>387.45</v>
      </c>
      <c r="Z922" s="130">
        <f t="shared" si="3"/>
        <v>437.45</v>
      </c>
      <c r="AA922" s="148" t="s">
        <v>203</v>
      </c>
      <c r="AB922" s="146" t="s">
        <v>203</v>
      </c>
      <c r="AC922" s="146" t="s">
        <v>203</v>
      </c>
      <c r="AD922" s="146" t="s">
        <v>203</v>
      </c>
      <c r="AE922" s="146">
        <v>0.0</v>
      </c>
      <c r="AF922" s="146">
        <v>0.0</v>
      </c>
      <c r="AG922" s="149">
        <v>0.0</v>
      </c>
      <c r="AH922" s="130">
        <f t="shared" si="4"/>
        <v>0</v>
      </c>
      <c r="AI922" s="148" t="s">
        <v>203</v>
      </c>
      <c r="AJ922" s="146">
        <v>4.75</v>
      </c>
      <c r="AK922" s="146">
        <v>95.0</v>
      </c>
      <c r="AL922" s="146">
        <v>225.0</v>
      </c>
      <c r="AM922" s="146">
        <v>71.1</v>
      </c>
      <c r="AN922" s="146">
        <v>3.0</v>
      </c>
      <c r="AO922" s="146" t="s">
        <v>203</v>
      </c>
      <c r="AP922" s="146" t="s">
        <v>203</v>
      </c>
      <c r="AQ922" s="146" t="s">
        <v>203</v>
      </c>
      <c r="AR922" s="146" t="s">
        <v>203</v>
      </c>
      <c r="AS922" s="130">
        <f t="shared" si="5"/>
        <v>398.85</v>
      </c>
      <c r="AT922" s="130">
        <f t="shared" si="6"/>
        <v>398.85</v>
      </c>
    </row>
    <row r="923" ht="15.75" customHeight="1">
      <c r="A923" s="143">
        <v>44582.0</v>
      </c>
      <c r="B923" s="144" t="s">
        <v>57</v>
      </c>
      <c r="C923" s="145">
        <v>7295125.0</v>
      </c>
      <c r="D923" s="144" t="s">
        <v>207</v>
      </c>
      <c r="E923" s="144" t="s">
        <v>58</v>
      </c>
      <c r="F923" s="144" t="s">
        <v>203</v>
      </c>
      <c r="G923" s="146">
        <v>145.0</v>
      </c>
      <c r="H923" s="146" t="s">
        <v>203</v>
      </c>
      <c r="I923" s="146">
        <v>35000.0</v>
      </c>
      <c r="J923" s="146">
        <v>27291.5</v>
      </c>
      <c r="K923" s="146">
        <v>1637.49</v>
      </c>
      <c r="L923" s="147">
        <v>0.07</v>
      </c>
      <c r="M923" s="146">
        <v>50.0</v>
      </c>
      <c r="N923" s="130">
        <f t="shared" si="1"/>
        <v>1687.49</v>
      </c>
      <c r="O923" s="148" t="s">
        <v>203</v>
      </c>
      <c r="P923" s="146" t="s">
        <v>203</v>
      </c>
      <c r="Q923" s="146" t="s">
        <v>203</v>
      </c>
      <c r="R923" s="146">
        <v>77.25</v>
      </c>
      <c r="S923" s="146" t="s">
        <v>203</v>
      </c>
      <c r="T923" s="146" t="s">
        <v>203</v>
      </c>
      <c r="U923" s="146" t="s">
        <v>203</v>
      </c>
      <c r="V923" s="146">
        <v>12.1</v>
      </c>
      <c r="W923" s="146">
        <v>10.6</v>
      </c>
      <c r="X923" s="146">
        <v>7.35</v>
      </c>
      <c r="Y923" s="130">
        <f t="shared" si="2"/>
        <v>107.3</v>
      </c>
      <c r="Z923" s="130">
        <f t="shared" si="3"/>
        <v>1939.79</v>
      </c>
      <c r="AA923" s="148" t="s">
        <v>203</v>
      </c>
      <c r="AB923" s="146" t="s">
        <v>203</v>
      </c>
      <c r="AC923" s="146">
        <v>26665.0</v>
      </c>
      <c r="AD923" s="146" t="s">
        <v>203</v>
      </c>
      <c r="AE923" s="146">
        <v>0.0</v>
      </c>
      <c r="AF923" s="146">
        <v>1649.9</v>
      </c>
      <c r="AG923" s="149">
        <v>0.0</v>
      </c>
      <c r="AH923" s="130">
        <f t="shared" si="4"/>
        <v>1649.9</v>
      </c>
      <c r="AI923" s="148" t="s">
        <v>203</v>
      </c>
      <c r="AJ923" s="146">
        <v>4.75</v>
      </c>
      <c r="AK923" s="146">
        <v>93.0</v>
      </c>
      <c r="AL923" s="146" t="s">
        <v>203</v>
      </c>
      <c r="AM923" s="146">
        <v>124.85</v>
      </c>
      <c r="AN923" s="146">
        <v>3.0</v>
      </c>
      <c r="AO923" s="146" t="s">
        <v>203</v>
      </c>
      <c r="AP923" s="146" t="s">
        <v>203</v>
      </c>
      <c r="AQ923" s="146" t="s">
        <v>203</v>
      </c>
      <c r="AR923" s="146" t="s">
        <v>203</v>
      </c>
      <c r="AS923" s="130">
        <f t="shared" si="5"/>
        <v>225.6</v>
      </c>
      <c r="AT923" s="130">
        <f t="shared" si="6"/>
        <v>1875.5</v>
      </c>
    </row>
    <row r="924" ht="15.75" customHeight="1">
      <c r="A924" s="143">
        <v>44582.0</v>
      </c>
      <c r="B924" s="144" t="s">
        <v>57</v>
      </c>
      <c r="C924" s="145">
        <v>7078391.0</v>
      </c>
      <c r="D924" s="144" t="s">
        <v>202</v>
      </c>
      <c r="E924" s="144" t="s">
        <v>58</v>
      </c>
      <c r="F924" s="144" t="s">
        <v>203</v>
      </c>
      <c r="G924" s="146">
        <v>135.0</v>
      </c>
      <c r="H924" s="146" t="s">
        <v>203</v>
      </c>
      <c r="I924" s="146" t="s">
        <v>203</v>
      </c>
      <c r="J924" s="146">
        <v>42500.0</v>
      </c>
      <c r="K924" s="146">
        <v>2550.0</v>
      </c>
      <c r="L924" s="147">
        <v>0.07</v>
      </c>
      <c r="M924" s="146">
        <v>50.0</v>
      </c>
      <c r="N924" s="130">
        <f t="shared" si="1"/>
        <v>2600</v>
      </c>
      <c r="O924" s="148" t="s">
        <v>203</v>
      </c>
      <c r="P924" s="146">
        <v>225.0</v>
      </c>
      <c r="Q924" s="146" t="s">
        <v>203</v>
      </c>
      <c r="R924" s="146">
        <v>85.25</v>
      </c>
      <c r="S924" s="146" t="s">
        <v>203</v>
      </c>
      <c r="T924" s="146">
        <v>28.0</v>
      </c>
      <c r="U924" s="146">
        <v>32.5</v>
      </c>
      <c r="V924" s="146">
        <v>12.1</v>
      </c>
      <c r="W924" s="146">
        <v>10.6</v>
      </c>
      <c r="X924" s="146" t="s">
        <v>203</v>
      </c>
      <c r="Y924" s="130">
        <f t="shared" si="2"/>
        <v>393.45</v>
      </c>
      <c r="Z924" s="130">
        <f t="shared" si="3"/>
        <v>3128.45</v>
      </c>
      <c r="AA924" s="148" t="s">
        <v>203</v>
      </c>
      <c r="AB924" s="146" t="s">
        <v>203</v>
      </c>
      <c r="AC924" s="146">
        <v>42500.0</v>
      </c>
      <c r="AD924" s="146" t="s">
        <v>203</v>
      </c>
      <c r="AE924" s="146">
        <v>0.0</v>
      </c>
      <c r="AF924" s="146">
        <v>2600.0</v>
      </c>
      <c r="AG924" s="149">
        <v>0.0</v>
      </c>
      <c r="AH924" s="130">
        <f t="shared" si="4"/>
        <v>2600</v>
      </c>
      <c r="AI924" s="148" t="s">
        <v>203</v>
      </c>
      <c r="AJ924" s="146">
        <v>4.75</v>
      </c>
      <c r="AK924" s="146">
        <v>101.0</v>
      </c>
      <c r="AL924" s="146">
        <v>225.0</v>
      </c>
      <c r="AM924" s="146">
        <v>108.4</v>
      </c>
      <c r="AN924" s="146">
        <v>3.0</v>
      </c>
      <c r="AO924" s="146" t="s">
        <v>203</v>
      </c>
      <c r="AP924" s="146" t="s">
        <v>203</v>
      </c>
      <c r="AQ924" s="146" t="s">
        <v>203</v>
      </c>
      <c r="AR924" s="146" t="s">
        <v>203</v>
      </c>
      <c r="AS924" s="130">
        <f t="shared" si="5"/>
        <v>442.15</v>
      </c>
      <c r="AT924" s="130">
        <f t="shared" si="6"/>
        <v>3042.15</v>
      </c>
    </row>
    <row r="925" ht="15.75" customHeight="1">
      <c r="A925" s="144" t="s">
        <v>208</v>
      </c>
      <c r="B925" s="144" t="s">
        <v>57</v>
      </c>
      <c r="C925" s="145">
        <v>6930166.0</v>
      </c>
      <c r="D925" s="144" t="s">
        <v>202</v>
      </c>
      <c r="E925" s="144" t="s">
        <v>58</v>
      </c>
      <c r="F925" s="144" t="s">
        <v>203</v>
      </c>
      <c r="G925" s="146">
        <v>135.0</v>
      </c>
      <c r="H925" s="146" t="s">
        <v>203</v>
      </c>
      <c r="I925" s="146" t="s">
        <v>203</v>
      </c>
      <c r="J925" s="146">
        <v>271388.0</v>
      </c>
      <c r="K925" s="146">
        <v>16283.28</v>
      </c>
      <c r="L925" s="149">
        <v>0.07</v>
      </c>
      <c r="M925" s="146">
        <v>50.0</v>
      </c>
      <c r="N925" s="130">
        <f t="shared" si="1"/>
        <v>16333.28</v>
      </c>
      <c r="O925" s="148" t="s">
        <v>203</v>
      </c>
      <c r="P925" s="146" t="s">
        <v>203</v>
      </c>
      <c r="Q925" s="146" t="s">
        <v>203</v>
      </c>
      <c r="R925" s="146">
        <v>77.25</v>
      </c>
      <c r="S925" s="146">
        <v>2.0</v>
      </c>
      <c r="T925" s="146">
        <v>28.0</v>
      </c>
      <c r="U925" s="146">
        <v>32.5</v>
      </c>
      <c r="V925" s="146">
        <v>12.1</v>
      </c>
      <c r="W925" s="146">
        <v>10.6</v>
      </c>
      <c r="X925" s="146" t="s">
        <v>203</v>
      </c>
      <c r="Y925" s="130">
        <f t="shared" si="2"/>
        <v>162.45</v>
      </c>
      <c r="Z925" s="130">
        <f t="shared" si="3"/>
        <v>16630.73</v>
      </c>
      <c r="AA925" s="148" t="s">
        <v>203</v>
      </c>
      <c r="AB925" s="146" t="s">
        <v>203</v>
      </c>
      <c r="AC925" s="146" t="s">
        <v>203</v>
      </c>
      <c r="AD925" s="146" t="s">
        <v>203</v>
      </c>
      <c r="AE925" s="146">
        <v>0.0</v>
      </c>
      <c r="AF925" s="146" t="s">
        <v>203</v>
      </c>
      <c r="AG925" s="149">
        <v>0.0</v>
      </c>
      <c r="AH925" s="130">
        <v>0.0</v>
      </c>
      <c r="AI925" s="148" t="s">
        <v>203</v>
      </c>
      <c r="AJ925" s="146">
        <v>4.75</v>
      </c>
      <c r="AK925" s="146">
        <v>74.0</v>
      </c>
      <c r="AL925" s="146" t="s">
        <v>203</v>
      </c>
      <c r="AM925" s="146">
        <v>130.6</v>
      </c>
      <c r="AN925" s="146">
        <v>3.0</v>
      </c>
      <c r="AO925" s="146" t="s">
        <v>203</v>
      </c>
      <c r="AP925" s="146" t="s">
        <v>203</v>
      </c>
      <c r="AQ925" s="146" t="s">
        <v>203</v>
      </c>
      <c r="AR925" s="146" t="s">
        <v>203</v>
      </c>
      <c r="AS925" s="130">
        <f t="shared" si="5"/>
        <v>212.35</v>
      </c>
      <c r="AT925" s="130">
        <f t="shared" si="6"/>
        <v>212.35</v>
      </c>
    </row>
    <row r="926" ht="15.75" customHeight="1">
      <c r="A926" s="144" t="s">
        <v>208</v>
      </c>
      <c r="B926" s="144" t="s">
        <v>57</v>
      </c>
      <c r="C926" s="145">
        <v>6949731.0</v>
      </c>
      <c r="D926" s="144" t="s">
        <v>195</v>
      </c>
      <c r="E926" s="144" t="s">
        <v>58</v>
      </c>
      <c r="F926" s="144" t="s">
        <v>203</v>
      </c>
      <c r="G926" s="146">
        <v>135.0</v>
      </c>
      <c r="H926" s="146" t="s">
        <v>203</v>
      </c>
      <c r="I926" s="146" t="s">
        <v>203</v>
      </c>
      <c r="J926" s="146">
        <v>195063.0</v>
      </c>
      <c r="K926" s="146">
        <v>11703.78</v>
      </c>
      <c r="L926" s="149">
        <v>0.07</v>
      </c>
      <c r="M926" s="146">
        <v>50.0</v>
      </c>
      <c r="N926" s="130">
        <f t="shared" si="1"/>
        <v>11753.78</v>
      </c>
      <c r="O926" s="148" t="s">
        <v>203</v>
      </c>
      <c r="P926" s="146" t="s">
        <v>203</v>
      </c>
      <c r="Q926" s="146" t="s">
        <v>203</v>
      </c>
      <c r="R926" s="146">
        <v>77.25</v>
      </c>
      <c r="S926" s="146">
        <v>2.0</v>
      </c>
      <c r="T926" s="146" t="s">
        <v>203</v>
      </c>
      <c r="U926" s="146" t="s">
        <v>203</v>
      </c>
      <c r="V926" s="146">
        <v>12.1</v>
      </c>
      <c r="W926" s="146">
        <v>10.6</v>
      </c>
      <c r="X926" s="146">
        <v>7.35</v>
      </c>
      <c r="Y926" s="130">
        <f t="shared" si="2"/>
        <v>109.3</v>
      </c>
      <c r="Z926" s="130">
        <f t="shared" si="3"/>
        <v>11998.08</v>
      </c>
      <c r="AA926" s="148" t="s">
        <v>203</v>
      </c>
      <c r="AB926" s="146" t="s">
        <v>203</v>
      </c>
      <c r="AC926" s="146" t="s">
        <v>203</v>
      </c>
      <c r="AD926" s="146" t="s">
        <v>203</v>
      </c>
      <c r="AE926" s="146">
        <v>0.0</v>
      </c>
      <c r="AF926" s="146" t="s">
        <v>203</v>
      </c>
      <c r="AG926" s="149">
        <v>0.0</v>
      </c>
      <c r="AH926" s="130">
        <v>0.0</v>
      </c>
      <c r="AI926" s="148" t="s">
        <v>203</v>
      </c>
      <c r="AJ926" s="146">
        <v>4.75</v>
      </c>
      <c r="AK926" s="146">
        <v>74.0</v>
      </c>
      <c r="AL926" s="146" t="s">
        <v>203</v>
      </c>
      <c r="AM926" s="146">
        <v>116.1</v>
      </c>
      <c r="AN926" s="146">
        <v>3.0</v>
      </c>
      <c r="AO926" s="146" t="s">
        <v>203</v>
      </c>
      <c r="AP926" s="146" t="s">
        <v>203</v>
      </c>
      <c r="AQ926" s="146" t="s">
        <v>203</v>
      </c>
      <c r="AR926" s="146" t="s">
        <v>203</v>
      </c>
      <c r="AS926" s="130">
        <f t="shared" si="5"/>
        <v>197.85</v>
      </c>
      <c r="AT926" s="130">
        <f t="shared" si="6"/>
        <v>197.85</v>
      </c>
    </row>
    <row r="927" ht="15.75" customHeight="1">
      <c r="A927" s="144" t="s">
        <v>208</v>
      </c>
      <c r="B927" s="144" t="s">
        <v>57</v>
      </c>
      <c r="C927" s="145">
        <v>7082220.0</v>
      </c>
      <c r="D927" s="144" t="s">
        <v>196</v>
      </c>
      <c r="E927" s="144" t="s">
        <v>58</v>
      </c>
      <c r="F927" s="144" t="s">
        <v>203</v>
      </c>
      <c r="G927" s="146">
        <v>125.0</v>
      </c>
      <c r="H927" s="146" t="s">
        <v>203</v>
      </c>
      <c r="I927" s="146" t="s">
        <v>203</v>
      </c>
      <c r="J927" s="146">
        <v>21298.0</v>
      </c>
      <c r="K927" s="146">
        <v>1277.88</v>
      </c>
      <c r="L927" s="149">
        <v>0.065</v>
      </c>
      <c r="M927" s="146">
        <v>25.0</v>
      </c>
      <c r="N927" s="130">
        <f t="shared" si="1"/>
        <v>1302.88</v>
      </c>
      <c r="O927" s="148" t="s">
        <v>203</v>
      </c>
      <c r="P927" s="146">
        <v>225.0</v>
      </c>
      <c r="Q927" s="146" t="s">
        <v>203</v>
      </c>
      <c r="R927" s="146">
        <v>85.25</v>
      </c>
      <c r="S927" s="146">
        <v>2.0</v>
      </c>
      <c r="T927" s="146">
        <v>28.0</v>
      </c>
      <c r="U927" s="146">
        <v>32.5</v>
      </c>
      <c r="V927" s="146">
        <v>12.1</v>
      </c>
      <c r="W927" s="146">
        <v>10.6</v>
      </c>
      <c r="X927" s="146" t="s">
        <v>203</v>
      </c>
      <c r="Y927" s="130">
        <f t="shared" si="2"/>
        <v>395.45</v>
      </c>
      <c r="Z927" s="130">
        <f t="shared" si="3"/>
        <v>1823.33</v>
      </c>
      <c r="AA927" s="148" t="s">
        <v>203</v>
      </c>
      <c r="AB927" s="146" t="s">
        <v>203</v>
      </c>
      <c r="AC927" s="146" t="s">
        <v>203</v>
      </c>
      <c r="AD927" s="146" t="s">
        <v>203</v>
      </c>
      <c r="AE927" s="146">
        <v>0.0</v>
      </c>
      <c r="AF927" s="146" t="s">
        <v>203</v>
      </c>
      <c r="AG927" s="149">
        <v>0.0</v>
      </c>
      <c r="AH927" s="130">
        <v>0.0</v>
      </c>
      <c r="AI927" s="148" t="s">
        <v>203</v>
      </c>
      <c r="AJ927" s="146" t="s">
        <v>203</v>
      </c>
      <c r="AK927" s="146" t="s">
        <v>203</v>
      </c>
      <c r="AL927" s="146">
        <v>225.0</v>
      </c>
      <c r="AM927" s="146">
        <v>61.1</v>
      </c>
      <c r="AN927" s="146">
        <v>3.0</v>
      </c>
      <c r="AO927" s="146" t="s">
        <v>203</v>
      </c>
      <c r="AP927" s="146" t="s">
        <v>203</v>
      </c>
      <c r="AQ927" s="146" t="s">
        <v>203</v>
      </c>
      <c r="AR927" s="146" t="s">
        <v>203</v>
      </c>
      <c r="AS927" s="130">
        <f t="shared" si="5"/>
        <v>289.1</v>
      </c>
      <c r="AT927" s="130">
        <f t="shared" si="6"/>
        <v>289.1</v>
      </c>
    </row>
    <row r="928" ht="15.75" customHeight="1">
      <c r="A928" s="144" t="s">
        <v>208</v>
      </c>
      <c r="B928" s="144" t="s">
        <v>57</v>
      </c>
      <c r="C928" s="145">
        <v>6949731.0</v>
      </c>
      <c r="D928" s="144" t="s">
        <v>195</v>
      </c>
      <c r="E928" s="144" t="s">
        <v>58</v>
      </c>
      <c r="F928" s="144" t="s">
        <v>203</v>
      </c>
      <c r="G928" s="146">
        <v>135.0</v>
      </c>
      <c r="H928" s="146" t="s">
        <v>203</v>
      </c>
      <c r="I928" s="146" t="s">
        <v>203</v>
      </c>
      <c r="J928" s="146">
        <v>195063.0</v>
      </c>
      <c r="K928" s="146">
        <v>11703.78</v>
      </c>
      <c r="L928" s="149">
        <v>0.07</v>
      </c>
      <c r="M928" s="146">
        <v>50.0</v>
      </c>
      <c r="N928" s="130">
        <f t="shared" si="1"/>
        <v>11753.78</v>
      </c>
      <c r="O928" s="148" t="s">
        <v>203</v>
      </c>
      <c r="P928" s="146" t="s">
        <v>203</v>
      </c>
      <c r="Q928" s="146" t="s">
        <v>203</v>
      </c>
      <c r="R928" s="146">
        <v>77.25</v>
      </c>
      <c r="S928" s="146">
        <v>2.0</v>
      </c>
      <c r="T928" s="146" t="s">
        <v>203</v>
      </c>
      <c r="U928" s="146" t="s">
        <v>203</v>
      </c>
      <c r="V928" s="146">
        <v>12.1</v>
      </c>
      <c r="W928" s="146">
        <v>10.6</v>
      </c>
      <c r="X928" s="146">
        <v>7.35</v>
      </c>
      <c r="Y928" s="130">
        <f t="shared" si="2"/>
        <v>109.3</v>
      </c>
      <c r="Z928" s="130">
        <f t="shared" si="3"/>
        <v>11998.08</v>
      </c>
      <c r="AA928" s="148" t="s">
        <v>203</v>
      </c>
      <c r="AB928" s="146" t="s">
        <v>203</v>
      </c>
      <c r="AC928" s="146" t="s">
        <v>203</v>
      </c>
      <c r="AD928" s="146" t="s">
        <v>203</v>
      </c>
      <c r="AE928" s="146">
        <v>0.0</v>
      </c>
      <c r="AF928" s="146" t="s">
        <v>203</v>
      </c>
      <c r="AG928" s="149">
        <v>0.0</v>
      </c>
      <c r="AH928" s="130">
        <v>0.0</v>
      </c>
      <c r="AI928" s="148" t="s">
        <v>203</v>
      </c>
      <c r="AJ928" s="146">
        <v>4.75</v>
      </c>
      <c r="AK928" s="146">
        <v>74.0</v>
      </c>
      <c r="AL928" s="146" t="s">
        <v>203</v>
      </c>
      <c r="AM928" s="146">
        <v>116.1</v>
      </c>
      <c r="AN928" s="146">
        <v>3.0</v>
      </c>
      <c r="AO928" s="146" t="s">
        <v>203</v>
      </c>
      <c r="AP928" s="146" t="s">
        <v>203</v>
      </c>
      <c r="AQ928" s="146" t="s">
        <v>203</v>
      </c>
      <c r="AR928" s="146" t="s">
        <v>203</v>
      </c>
      <c r="AS928" s="130">
        <f t="shared" si="5"/>
        <v>197.85</v>
      </c>
      <c r="AT928" s="130">
        <f t="shared" si="6"/>
        <v>197.85</v>
      </c>
    </row>
    <row r="929" ht="15.75" customHeight="1">
      <c r="A929" s="144" t="s">
        <v>209</v>
      </c>
      <c r="B929" s="144" t="s">
        <v>57</v>
      </c>
      <c r="C929" s="145">
        <v>6420431.0</v>
      </c>
      <c r="D929" s="144" t="s">
        <v>135</v>
      </c>
      <c r="E929" s="144" t="s">
        <v>58</v>
      </c>
      <c r="F929" s="144" t="s">
        <v>203</v>
      </c>
      <c r="G929" s="146">
        <v>85.0</v>
      </c>
      <c r="H929" s="146" t="s">
        <v>203</v>
      </c>
      <c r="I929" s="146">
        <v>35000.0</v>
      </c>
      <c r="J929" s="146">
        <v>10300.6</v>
      </c>
      <c r="K929" s="146">
        <v>618.04</v>
      </c>
      <c r="L929" s="149">
        <v>0.07</v>
      </c>
      <c r="M929" s="146">
        <v>50.0</v>
      </c>
      <c r="N929" s="130">
        <f t="shared" si="1"/>
        <v>668.04</v>
      </c>
      <c r="O929" s="148" t="s">
        <v>203</v>
      </c>
      <c r="P929" s="146" t="s">
        <v>203</v>
      </c>
      <c r="Q929" s="146" t="s">
        <v>203</v>
      </c>
      <c r="R929" s="146">
        <v>85.25</v>
      </c>
      <c r="S929" s="146">
        <v>2.0</v>
      </c>
      <c r="T929" s="146" t="s">
        <v>203</v>
      </c>
      <c r="U929" s="146" t="s">
        <v>203</v>
      </c>
      <c r="V929" s="146">
        <v>3.0</v>
      </c>
      <c r="W929" s="146">
        <v>10.6</v>
      </c>
      <c r="X929" s="146">
        <v>7.35</v>
      </c>
      <c r="Y929" s="130">
        <f t="shared" si="2"/>
        <v>108.2</v>
      </c>
      <c r="Z929" s="130">
        <f t="shared" si="3"/>
        <v>861.24</v>
      </c>
      <c r="AA929" s="148" t="s">
        <v>203</v>
      </c>
      <c r="AB929" s="146" t="s">
        <v>203</v>
      </c>
      <c r="AC929" s="146" t="s">
        <v>203</v>
      </c>
      <c r="AD929" s="146" t="s">
        <v>203</v>
      </c>
      <c r="AE929" s="146">
        <v>0.0</v>
      </c>
      <c r="AF929" s="146">
        <v>649.82</v>
      </c>
      <c r="AG929" s="149">
        <v>0.0</v>
      </c>
      <c r="AH929" s="130">
        <f>+AF929</f>
        <v>649.82</v>
      </c>
      <c r="AI929" s="148" t="s">
        <v>203</v>
      </c>
      <c r="AJ929" s="146">
        <v>4.75</v>
      </c>
      <c r="AK929" s="146">
        <v>103.0</v>
      </c>
      <c r="AL929" s="146">
        <v>225.0</v>
      </c>
      <c r="AM929" s="146">
        <v>71.1</v>
      </c>
      <c r="AN929" s="146">
        <v>3.0</v>
      </c>
      <c r="AO929" s="146" t="s">
        <v>203</v>
      </c>
      <c r="AP929" s="146" t="s">
        <v>203</v>
      </c>
      <c r="AQ929" s="146" t="s">
        <v>203</v>
      </c>
      <c r="AR929" s="146" t="s">
        <v>203</v>
      </c>
      <c r="AS929" s="130">
        <f t="shared" si="5"/>
        <v>406.85</v>
      </c>
      <c r="AT929" s="130">
        <f t="shared" si="6"/>
        <v>1056.67</v>
      </c>
    </row>
    <row r="930" ht="15.75" customHeight="1">
      <c r="A930" s="150"/>
      <c r="L930" s="151"/>
      <c r="O930" s="152"/>
      <c r="Z930" s="153"/>
      <c r="AA930" s="152"/>
      <c r="AG930" s="154"/>
      <c r="AI930" s="152"/>
    </row>
    <row r="931" ht="15.75" customHeight="1">
      <c r="A931" s="150"/>
      <c r="L931" s="151"/>
      <c r="O931" s="152"/>
      <c r="Z931" s="153"/>
      <c r="AA931" s="152"/>
      <c r="AG931" s="154"/>
      <c r="AI931" s="152"/>
    </row>
    <row r="932" ht="15.75" customHeight="1">
      <c r="A932" s="150"/>
      <c r="L932" s="151"/>
      <c r="O932" s="152"/>
      <c r="Z932" s="153"/>
      <c r="AA932" s="152"/>
      <c r="AG932" s="154"/>
      <c r="AI932" s="152"/>
    </row>
    <row r="933" ht="15.75" customHeight="1">
      <c r="A933" s="150"/>
      <c r="L933" s="151"/>
      <c r="O933" s="152"/>
      <c r="Z933" s="153"/>
      <c r="AA933" s="152"/>
      <c r="AG933" s="154"/>
      <c r="AI933" s="152"/>
    </row>
    <row r="934" ht="15.75" customHeight="1">
      <c r="A934" s="150"/>
      <c r="L934" s="151"/>
      <c r="O934" s="152"/>
      <c r="Z934" s="153"/>
      <c r="AA934" s="152"/>
      <c r="AG934" s="154"/>
      <c r="AI934" s="152"/>
    </row>
    <row r="935" ht="15.75" customHeight="1">
      <c r="A935" s="150"/>
      <c r="L935" s="151"/>
      <c r="O935" s="152"/>
      <c r="Z935" s="153"/>
      <c r="AA935" s="152"/>
      <c r="AG935" s="154"/>
      <c r="AI935" s="152"/>
    </row>
    <row r="936" ht="15.75" customHeight="1">
      <c r="A936" s="150"/>
      <c r="L936" s="151"/>
      <c r="O936" s="152"/>
      <c r="Z936" s="153"/>
      <c r="AA936" s="152"/>
      <c r="AG936" s="154"/>
      <c r="AI936" s="152"/>
    </row>
    <row r="937" ht="15.75" customHeight="1">
      <c r="A937" s="150"/>
      <c r="L937" s="151"/>
      <c r="O937" s="152"/>
      <c r="Z937" s="153"/>
      <c r="AA937" s="152"/>
      <c r="AG937" s="154"/>
      <c r="AI937" s="152"/>
    </row>
    <row r="938" ht="15.75" customHeight="1">
      <c r="A938" s="150"/>
      <c r="L938" s="151"/>
      <c r="O938" s="152"/>
      <c r="Z938" s="153"/>
      <c r="AA938" s="152"/>
      <c r="AG938" s="154"/>
      <c r="AI938" s="152"/>
    </row>
    <row r="939" ht="15.75" customHeight="1">
      <c r="A939" s="150"/>
      <c r="L939" s="151"/>
      <c r="O939" s="152"/>
      <c r="Z939" s="153"/>
      <c r="AA939" s="152"/>
      <c r="AG939" s="154"/>
      <c r="AI939" s="152"/>
    </row>
    <row r="940" ht="15.75" customHeight="1">
      <c r="A940" s="150"/>
      <c r="L940" s="151"/>
      <c r="O940" s="152"/>
      <c r="Z940" s="153"/>
      <c r="AA940" s="152"/>
      <c r="AG940" s="154"/>
      <c r="AI940" s="152"/>
    </row>
    <row r="941" ht="15.75" customHeight="1">
      <c r="A941" s="150"/>
      <c r="L941" s="151"/>
      <c r="O941" s="152"/>
      <c r="Z941" s="153"/>
      <c r="AA941" s="152"/>
      <c r="AG941" s="154"/>
      <c r="AI941" s="152"/>
    </row>
    <row r="942" ht="15.75" customHeight="1">
      <c r="A942" s="150"/>
      <c r="L942" s="151"/>
      <c r="O942" s="152"/>
      <c r="Z942" s="153"/>
      <c r="AA942" s="152"/>
      <c r="AG942" s="154"/>
      <c r="AI942" s="152"/>
    </row>
    <row r="943" ht="15.75" customHeight="1">
      <c r="A943" s="150"/>
      <c r="L943" s="151"/>
      <c r="O943" s="152"/>
      <c r="Z943" s="153"/>
      <c r="AA943" s="152"/>
      <c r="AG943" s="154"/>
      <c r="AI943" s="152"/>
    </row>
    <row r="944" ht="15.75" customHeight="1">
      <c r="A944" s="150"/>
      <c r="L944" s="151"/>
      <c r="O944" s="152"/>
      <c r="Z944" s="153"/>
      <c r="AA944" s="152"/>
      <c r="AG944" s="154"/>
      <c r="AI944" s="152"/>
    </row>
    <row r="945" ht="15.75" customHeight="1">
      <c r="A945" s="150"/>
      <c r="L945" s="151"/>
      <c r="O945" s="152"/>
      <c r="Z945" s="153"/>
      <c r="AA945" s="152"/>
      <c r="AG945" s="154"/>
      <c r="AI945" s="152"/>
    </row>
    <row r="946" ht="15.75" customHeight="1">
      <c r="A946" s="150"/>
      <c r="L946" s="151"/>
      <c r="O946" s="152"/>
      <c r="Z946" s="153"/>
      <c r="AA946" s="152"/>
      <c r="AG946" s="154"/>
      <c r="AI946" s="152"/>
    </row>
    <row r="947" ht="15.75" customHeight="1">
      <c r="A947" s="150"/>
      <c r="L947" s="151"/>
      <c r="O947" s="152"/>
      <c r="Z947" s="153"/>
      <c r="AA947" s="152"/>
      <c r="AG947" s="154"/>
      <c r="AI947" s="152"/>
    </row>
    <row r="948" ht="15.75" customHeight="1">
      <c r="A948" s="150"/>
      <c r="L948" s="151"/>
      <c r="O948" s="152"/>
      <c r="Z948" s="153"/>
      <c r="AA948" s="152"/>
      <c r="AG948" s="154"/>
      <c r="AI948" s="152"/>
    </row>
    <row r="949" ht="15.75" customHeight="1">
      <c r="A949" s="150"/>
      <c r="L949" s="151"/>
      <c r="O949" s="152"/>
      <c r="Z949" s="153"/>
      <c r="AA949" s="152"/>
      <c r="AG949" s="154"/>
      <c r="AI949" s="152"/>
    </row>
    <row r="950" ht="15.75" customHeight="1">
      <c r="A950" s="150"/>
      <c r="L950" s="151"/>
      <c r="O950" s="152"/>
      <c r="Z950" s="153"/>
      <c r="AA950" s="152"/>
      <c r="AG950" s="154"/>
      <c r="AI950" s="152"/>
    </row>
    <row r="951" ht="15.75" customHeight="1">
      <c r="A951" s="150"/>
      <c r="L951" s="151"/>
      <c r="O951" s="152"/>
      <c r="Z951" s="153"/>
      <c r="AA951" s="152"/>
      <c r="AG951" s="154"/>
      <c r="AI951" s="152"/>
    </row>
    <row r="952" ht="15.75" customHeight="1">
      <c r="A952" s="150"/>
      <c r="L952" s="151"/>
      <c r="O952" s="152"/>
      <c r="Z952" s="153"/>
      <c r="AA952" s="152"/>
      <c r="AG952" s="154"/>
      <c r="AI952" s="152"/>
    </row>
    <row r="953" ht="15.75" customHeight="1">
      <c r="A953" s="150"/>
      <c r="L953" s="151"/>
      <c r="O953" s="152"/>
      <c r="Z953" s="153"/>
      <c r="AA953" s="152"/>
      <c r="AG953" s="154"/>
      <c r="AI953" s="152"/>
    </row>
    <row r="954" ht="15.75" customHeight="1">
      <c r="A954" s="150"/>
      <c r="L954" s="151"/>
      <c r="O954" s="152"/>
      <c r="Z954" s="153"/>
      <c r="AA954" s="152"/>
      <c r="AG954" s="154"/>
      <c r="AI954" s="152"/>
    </row>
    <row r="955" ht="15.75" customHeight="1">
      <c r="A955" s="150"/>
      <c r="L955" s="151"/>
      <c r="O955" s="152"/>
      <c r="Z955" s="153"/>
      <c r="AA955" s="152"/>
      <c r="AG955" s="154"/>
      <c r="AI955" s="152"/>
    </row>
    <row r="956" ht="15.75" customHeight="1">
      <c r="A956" s="150"/>
      <c r="L956" s="151"/>
      <c r="O956" s="152"/>
      <c r="Z956" s="153"/>
      <c r="AA956" s="152"/>
      <c r="AG956" s="154"/>
      <c r="AI956" s="152"/>
    </row>
    <row r="957" ht="15.75" customHeight="1">
      <c r="A957" s="150"/>
      <c r="L957" s="151"/>
      <c r="O957" s="152"/>
      <c r="Z957" s="153"/>
      <c r="AA957" s="152"/>
      <c r="AG957" s="154"/>
      <c r="AI957" s="152"/>
    </row>
    <row r="958" ht="15.75" customHeight="1">
      <c r="A958" s="150"/>
      <c r="L958" s="151"/>
      <c r="O958" s="152"/>
      <c r="Z958" s="153"/>
      <c r="AA958" s="152"/>
      <c r="AG958" s="154"/>
      <c r="AI958" s="152"/>
    </row>
    <row r="959" ht="15.75" customHeight="1">
      <c r="A959" s="150"/>
      <c r="L959" s="151"/>
      <c r="O959" s="152"/>
      <c r="Z959" s="153"/>
      <c r="AA959" s="152"/>
      <c r="AG959" s="154"/>
      <c r="AI959" s="152"/>
    </row>
    <row r="960" ht="15.75" customHeight="1">
      <c r="A960" s="150"/>
      <c r="L960" s="151"/>
      <c r="O960" s="152"/>
      <c r="Z960" s="153"/>
      <c r="AA960" s="152"/>
      <c r="AG960" s="154"/>
      <c r="AI960" s="152"/>
    </row>
    <row r="961" ht="15.75" customHeight="1">
      <c r="A961" s="150"/>
      <c r="L961" s="151"/>
      <c r="O961" s="152"/>
      <c r="Z961" s="153"/>
      <c r="AA961" s="152"/>
      <c r="AG961" s="154"/>
      <c r="AI961" s="152"/>
    </row>
    <row r="962" ht="15.75" customHeight="1">
      <c r="A962" s="150"/>
      <c r="L962" s="151"/>
      <c r="O962" s="152"/>
      <c r="Z962" s="153"/>
      <c r="AA962" s="152"/>
      <c r="AG962" s="154"/>
      <c r="AI962" s="152"/>
    </row>
    <row r="963" ht="15.75" customHeight="1">
      <c r="A963" s="150"/>
      <c r="L963" s="151"/>
      <c r="O963" s="152"/>
      <c r="Z963" s="153"/>
      <c r="AA963" s="152"/>
      <c r="AG963" s="154"/>
      <c r="AI963" s="152"/>
    </row>
    <row r="964" ht="15.75" customHeight="1">
      <c r="A964" s="150"/>
      <c r="L964" s="151"/>
      <c r="O964" s="152"/>
      <c r="Z964" s="153"/>
      <c r="AA964" s="152"/>
      <c r="AG964" s="154"/>
      <c r="AI964" s="152"/>
    </row>
    <row r="965" ht="15.75" customHeight="1">
      <c r="A965" s="150"/>
      <c r="L965" s="151"/>
      <c r="O965" s="152"/>
      <c r="Z965" s="153"/>
      <c r="AA965" s="152"/>
      <c r="AG965" s="154"/>
      <c r="AI965" s="152"/>
    </row>
    <row r="966" ht="15.75" customHeight="1">
      <c r="A966" s="150"/>
      <c r="L966" s="151"/>
      <c r="O966" s="152"/>
      <c r="Z966" s="153"/>
      <c r="AA966" s="152"/>
      <c r="AG966" s="154"/>
      <c r="AI966" s="152"/>
    </row>
    <row r="967" ht="15.75" customHeight="1">
      <c r="A967" s="150"/>
      <c r="L967" s="151"/>
      <c r="O967" s="152"/>
      <c r="Z967" s="153"/>
      <c r="AA967" s="152"/>
      <c r="AG967" s="154"/>
      <c r="AI967" s="152"/>
    </row>
    <row r="968" ht="15.75" customHeight="1">
      <c r="A968" s="150"/>
      <c r="L968" s="151"/>
      <c r="O968" s="152"/>
      <c r="Z968" s="153"/>
      <c r="AA968" s="152"/>
      <c r="AG968" s="154"/>
      <c r="AI968" s="152"/>
    </row>
    <row r="969" ht="15.75" customHeight="1">
      <c r="A969" s="150"/>
      <c r="L969" s="151"/>
      <c r="O969" s="152"/>
      <c r="Z969" s="153"/>
      <c r="AA969" s="152"/>
      <c r="AG969" s="154"/>
      <c r="AI969" s="152"/>
    </row>
    <row r="970" ht="15.75" customHeight="1">
      <c r="A970" s="150"/>
      <c r="L970" s="151"/>
      <c r="O970" s="152"/>
      <c r="Z970" s="153"/>
      <c r="AA970" s="152"/>
      <c r="AG970" s="154"/>
      <c r="AI970" s="152"/>
    </row>
    <row r="971" ht="15.75" customHeight="1">
      <c r="A971" s="150"/>
      <c r="L971" s="151"/>
      <c r="O971" s="152"/>
      <c r="Z971" s="153"/>
      <c r="AA971" s="152"/>
      <c r="AG971" s="154"/>
      <c r="AI971" s="152"/>
    </row>
    <row r="972" ht="15.75" customHeight="1">
      <c r="A972" s="150"/>
      <c r="L972" s="151"/>
      <c r="O972" s="152"/>
      <c r="Z972" s="153"/>
      <c r="AA972" s="152"/>
      <c r="AG972" s="154"/>
      <c r="AI972" s="152"/>
    </row>
    <row r="973" ht="15.75" customHeight="1">
      <c r="A973" s="150"/>
      <c r="L973" s="151"/>
      <c r="O973" s="152"/>
      <c r="Z973" s="153"/>
      <c r="AA973" s="152"/>
      <c r="AG973" s="154"/>
      <c r="AI973" s="152"/>
    </row>
    <row r="974" ht="15.75" customHeight="1">
      <c r="A974" s="150"/>
      <c r="L974" s="151"/>
      <c r="O974" s="152"/>
      <c r="Z974" s="153"/>
      <c r="AA974" s="152"/>
      <c r="AG974" s="154"/>
      <c r="AI974" s="152"/>
    </row>
    <row r="975" ht="15.75" customHeight="1">
      <c r="A975" s="150"/>
      <c r="L975" s="151"/>
      <c r="O975" s="152"/>
      <c r="Z975" s="153"/>
      <c r="AA975" s="152"/>
      <c r="AG975" s="154"/>
      <c r="AI975" s="152"/>
    </row>
    <row r="976" ht="15.75" customHeight="1">
      <c r="A976" s="150"/>
      <c r="L976" s="151"/>
      <c r="O976" s="152"/>
      <c r="Z976" s="153"/>
      <c r="AA976" s="152"/>
      <c r="AG976" s="154"/>
      <c r="AI976" s="152"/>
    </row>
    <row r="977" ht="15.75" customHeight="1">
      <c r="A977" s="150"/>
      <c r="L977" s="151"/>
      <c r="O977" s="152"/>
      <c r="Z977" s="153"/>
      <c r="AA977" s="152"/>
      <c r="AG977" s="154"/>
      <c r="AI977" s="152"/>
    </row>
    <row r="978" ht="15.75" customHeight="1">
      <c r="A978" s="150"/>
      <c r="L978" s="151"/>
      <c r="O978" s="152"/>
      <c r="Z978" s="153"/>
      <c r="AA978" s="152"/>
      <c r="AG978" s="154"/>
      <c r="AI978" s="152"/>
    </row>
    <row r="979" ht="15.75" customHeight="1">
      <c r="A979" s="150"/>
      <c r="L979" s="151"/>
      <c r="O979" s="152"/>
      <c r="Z979" s="153"/>
      <c r="AA979" s="152"/>
      <c r="AG979" s="154"/>
      <c r="AI979" s="152"/>
    </row>
  </sheetData>
  <mergeCells count="4">
    <mergeCell ref="A1:N1"/>
    <mergeCell ref="P1:Y1"/>
    <mergeCell ref="AB1:AH1"/>
    <mergeCell ref="AJ1:AT1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