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dmin\Desktop\Work\Heilsa Consulting\"/>
    </mc:Choice>
  </mc:AlternateContent>
  <xr:revisionPtr revIDLastSave="0" documentId="13_ncr:1_{ABA0F413-5CEC-4A1B-A9E8-081A00E14076}" xr6:coauthVersionLast="47" xr6:coauthVersionMax="47" xr10:uidLastSave="{00000000-0000-0000-0000-000000000000}"/>
  <bookViews>
    <workbookView xWindow="-110" yWindow="-110" windowWidth="19420" windowHeight="10300" xr2:uid="{CD092B80-C403-4749-BCC0-845E0C59BB31}"/>
  </bookViews>
  <sheets>
    <sheet name="Recommend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77" i="1" l="1"/>
  <c r="K176" i="1"/>
  <c r="K174" i="1"/>
  <c r="K172" i="1"/>
  <c r="K144" i="1"/>
  <c r="K143" i="1"/>
  <c r="K141" i="1"/>
  <c r="K128" i="1"/>
  <c r="K101" i="1"/>
  <c r="K99" i="1"/>
  <c r="K34" i="1"/>
  <c r="K23" i="1"/>
  <c r="K22" i="1"/>
  <c r="K4" i="1"/>
</calcChain>
</file>

<file path=xl/sharedStrings.xml><?xml version="1.0" encoding="utf-8"?>
<sst xmlns="http://schemas.openxmlformats.org/spreadsheetml/2006/main" count="753" uniqueCount="394">
  <si>
    <t>Recommendation</t>
  </si>
  <si>
    <t>Category</t>
  </si>
  <si>
    <t>HF Commentary</t>
  </si>
  <si>
    <t xml:space="preserve">Related Tasks </t>
  </si>
  <si>
    <t>Related Ergonomic Hazards</t>
  </si>
  <si>
    <t>Performance Factors</t>
  </si>
  <si>
    <t>Impact</t>
  </si>
  <si>
    <t xml:space="preserve">Level of Ergonomic Intervention
- Partial 
- Absolute 
</t>
  </si>
  <si>
    <t>Cost / Resource Investment
- Low &lt;$50k
- Moderate  $50k-$100k
- High &gt;$100k</t>
  </si>
  <si>
    <t>BRC Appetite 
- Within Appetite
- Above Appetite</t>
  </si>
  <si>
    <t>Commentary</t>
  </si>
  <si>
    <t xml:space="preserve">Outcome </t>
  </si>
  <si>
    <t>HF-REC1</t>
  </si>
  <si>
    <t>Modification to engine bay kick plate and re-routing of pipe</t>
  </si>
  <si>
    <t>Locomotive Modification</t>
  </si>
  <si>
    <r>
      <t xml:space="preserve">The current design of the kick plate along locomotive significantly impacts maintainer access to areas of the engine. Workers with smaller body sizes were observed to prefer manoeuvring into the space between the side of the loco and the engine to improve their reach, while larger workers were limited to lying on the footplate with the kick plate pressing into their thorax and impeding their arm reach into the space. As viewed in the images below, neither situation is ideal, and both approaches present awkward postures and difficult access hazards to workers. 
</t>
    </r>
    <r>
      <rPr>
        <sz val="12"/>
        <color rgb="FFFF0000"/>
        <rFont val="Aptos Narrow (Body)"/>
      </rPr>
      <t xml:space="preserve">!! Redesign to engine doors to improve access </t>
    </r>
  </si>
  <si>
    <t>Torque Main/Piston Cooling Oil Pump &amp; Scavenger Oil Pumps Shaft Nuts – EMD</t>
  </si>
  <si>
    <t xml:space="preserve">Difficult Access
Awkward Postures / Ergonomics
Sustained
</t>
  </si>
  <si>
    <t>Alleviate frustration</t>
  </si>
  <si>
    <t xml:space="preserve">Absolute                    </t>
  </si>
  <si>
    <t xml:space="preserve">Difficult Access </t>
  </si>
  <si>
    <t>High</t>
  </si>
  <si>
    <t>Long</t>
  </si>
  <si>
    <t>Within</t>
  </si>
  <si>
    <t>Inspect the Airbox Drains - EMD</t>
  </si>
  <si>
    <t>Awkward Posture / Ergonomics</t>
  </si>
  <si>
    <t>Inspect the Crankcase, Airbox and Top Deck - EMD</t>
  </si>
  <si>
    <t>Sustained</t>
  </si>
  <si>
    <t xml:space="preserve">Replace Engine Starter Motors - EMD </t>
  </si>
  <si>
    <t xml:space="preserve">Torque piston cooling pipe bolts </t>
  </si>
  <si>
    <t xml:space="preserve">Inspect the Piston Cooling Pipes - EMD </t>
  </si>
  <si>
    <t xml:space="preserve">Record snap ring clearance - EMD </t>
  </si>
  <si>
    <t>Inspect the TRS and SRS Sensors - EMD New style.</t>
  </si>
  <si>
    <t xml:space="preserve">Torque connecting rod basket split line bolts - EMD </t>
  </si>
  <si>
    <t xml:space="preserve">Torque engine base bolts </t>
  </si>
  <si>
    <t>Clean the Engine Room and Walkways</t>
  </si>
  <si>
    <t>Clean the Engine Room and Sump. Refit drain plugs. Drain Retention Tank (drained from ground level on side of loco).</t>
  </si>
  <si>
    <t>Replace Turbo Lube Filter</t>
  </si>
  <si>
    <t>Replace the Soak-back Filter Element - EMD</t>
  </si>
  <si>
    <t xml:space="preserve">Replace the air dryer (filter) - general </t>
  </si>
  <si>
    <t>Replace Upper Con Rod Bearing</t>
  </si>
  <si>
    <t>Replace Lower Main Bearings</t>
  </si>
  <si>
    <t>Replace Turbo Lube Pump</t>
  </si>
  <si>
    <t>HF-REC2</t>
  </si>
  <si>
    <t>Redesign access door so it can be accessed via clips (not removal of bolts with a rattle gun)</t>
  </si>
  <si>
    <t>The current design of the doors requires the worker to use a rattle gun to remove necessary bolts to gain access to the area. This adds unnecessary additional exposure to arm/hand vibration when clip access may offer a simpler, quicker and more practical solution.</t>
  </si>
  <si>
    <t>Inspect Battery Electrolyte Level (Infield) - Lead Acid Battery</t>
  </si>
  <si>
    <t>Vibration</t>
  </si>
  <si>
    <t>Minimal - low frequency task</t>
  </si>
  <si>
    <t>Partial</t>
  </si>
  <si>
    <t>Moderate</t>
  </si>
  <si>
    <t>Medium</t>
  </si>
  <si>
    <t xml:space="preserve">Above </t>
  </si>
  <si>
    <t>This is a low frequency task. Given the considerable financial investment required to re-engineer the door, and the limited impact of the ergonomic improvement this recommendation is considered above appetite and will not</t>
  </si>
  <si>
    <t>HF-REC3</t>
  </si>
  <si>
    <t xml:space="preserve">Modification to handrails (singles) to reduce need to remove entire handrail. 
</t>
  </si>
  <si>
    <t>Due to the limited walkway space along the sides of the locomotive, workers are required to manually remove the handrails to improve access. This is standard practice during longer planned services. However, the handrails are long and heavy, and the effort required to remove them entirely may lead workers to skip this step during shorter inspections, choosing to work with limited access instead. To address this, it is recommended that the handrails be modified into shorter, individual sections, enabling workers to more easily remove only the necessary sections for specific tasks.</t>
  </si>
  <si>
    <t>All tasks requiring access  from the footplate</t>
  </si>
  <si>
    <t xml:space="preserve">Manual Handling
</t>
  </si>
  <si>
    <t xml:space="preserve">Moderate </t>
  </si>
  <si>
    <t>HF-REC4</t>
  </si>
  <si>
    <t>Purpose built (moveable) step/platform for footplate</t>
  </si>
  <si>
    <t>Tooling and Equipment</t>
  </si>
  <si>
    <t>Workers are currently using a standard square safety step for additional height. A  purpose built paltform which is built to the dimensions of the GT46 footplate, with improved slip prevention may reduce potential slip/trips/falls as well as improving worker access into a number of difficult to access areas.
It is recommended that the platform is of a suitable size to accomodate 2 x workers, is made of a strong but light material (e.g. aluminium) and has a guardrail to keep workers from falling back off it</t>
  </si>
  <si>
    <t>Replace Exhaust Cloth / Doughnut coupling</t>
  </si>
  <si>
    <t>Difficult Access 
Awkward Postures / Ergonomics</t>
  </si>
  <si>
    <t>Absolute</t>
  </si>
  <si>
    <t xml:space="preserve">Low </t>
  </si>
  <si>
    <t>Short</t>
  </si>
  <si>
    <t>Replace the Exhaust Silencer (Change out)</t>
  </si>
  <si>
    <t>Inspect the Exhaust System Components - General</t>
  </si>
  <si>
    <t>Inspect the Turbocharger Screen</t>
  </si>
  <si>
    <t>Service the oil separator including lube oil separator.</t>
  </si>
  <si>
    <t>Torque Exhaust Manifold Base Bolts</t>
  </si>
  <si>
    <t xml:space="preserve">Inspect and Clean the Inertial Air Filters - General </t>
  </si>
  <si>
    <t>Inspect and Clean the Radiators</t>
  </si>
  <si>
    <t xml:space="preserve">Service the Centrifugal Oil Filter - 4600 Class </t>
  </si>
  <si>
    <t xml:space="preserve">HF-REC5 </t>
  </si>
  <si>
    <t>Permanently mounted test points at required locations / Live Sample Points</t>
  </si>
  <si>
    <t xml:space="preserve">Workers use a manometer to access multiple locations on the locomotive in order to measure and record pressure differentials across the aftercoolers. The current locomotive design creates challenges, making this task inefficient and time-consuming
It is recommended that permanently mounted test points at installed at required locations e.g. either side of rear of engine (aftercooler plug), turbo lube on DA side OR remotely mounted within a centralised location.
Workers take manual fluid samples from within the Engine Bay and Compressor Room.
Installation of live sample points is expected to improve efficiency, accuracy and consistency.
</t>
  </si>
  <si>
    <t>Record Pressure Differential across Aftercoolers</t>
  </si>
  <si>
    <t xml:space="preserve">Difficult Access 
Awkward Postures / Ergonomics
Chemicals
Repetitive </t>
  </si>
  <si>
    <t xml:space="preserve">Alleviate frustration
Improved efficiency
Improved accuracy </t>
  </si>
  <si>
    <t>Absolute - difficult access
Chemicals - partial</t>
  </si>
  <si>
    <t>Already commenced. Started looking at test points on the centrifugal filter.</t>
  </si>
  <si>
    <t>Take an Engine Oil Sample</t>
  </si>
  <si>
    <t>Chemicals</t>
  </si>
  <si>
    <t>Inspect the Engine Oil Level - General - Trip &amp; Prep</t>
  </si>
  <si>
    <t>Take a Coolant Sample</t>
  </si>
  <si>
    <t>Inspect Air Compressor Oil Level</t>
  </si>
  <si>
    <t>Take an Air Compressor Oil Sample</t>
  </si>
  <si>
    <t>HF-REC6</t>
  </si>
  <si>
    <t>Purpose built calibration tool to allow remote calibration from within cab</t>
  </si>
  <si>
    <t>Tooling and Equipment / Locomotive Modification</t>
  </si>
  <si>
    <t xml:space="preserve">Workers use a calibrated test gauge to manually calibrate the CCBII from the brake rack. The current process </t>
  </si>
  <si>
    <t>Calibrate the CCBII</t>
  </si>
  <si>
    <t xml:space="preserve">Noisy Conditions
Difficult Access </t>
  </si>
  <si>
    <t>Improved efficiency</t>
  </si>
  <si>
    <t>Pending</t>
  </si>
  <si>
    <t>Currently unclear on specifically what this entails. Current understanding of the task is that a worker will attached hoses to the brake rack and then use druck gauges in cab to complete readings. Is this not sufficient? Or are workers looking for bluetooth?</t>
  </si>
  <si>
    <t>HF-REC7</t>
  </si>
  <si>
    <t xml:space="preserve">Custom Go/No Go Gauge </t>
  </si>
  <si>
    <t>The TRS and SRS sensors are located on the fly wheel. 
Implementation of a custom Go/No Go Gauge is expected to improve the efficiency and accuracy of task completion.</t>
  </si>
  <si>
    <t>Replace TRS Sensor</t>
  </si>
  <si>
    <t xml:space="preserve">Awkward Postures / Ergonomics
Inadequate Procedures </t>
  </si>
  <si>
    <t xml:space="preserve">Improved efficiency
Improved error resistance </t>
  </si>
  <si>
    <t>Above</t>
  </si>
  <si>
    <t xml:space="preserve">This is being updated to be removed from the inspection sheets and is now only required when you replace the sensor. Low frequency task. </t>
  </si>
  <si>
    <t>Replace SRS Sensor</t>
  </si>
  <si>
    <t>HF-REC8</t>
  </si>
  <si>
    <t>Electric Hi-Torque Cassette Tool (to torque mounting bolts)</t>
  </si>
  <si>
    <t>Replacing the park brake unit is a complicated task which involves multiple workers being exposed to several ergonomic hazards. The current process requires 2-3 workers to assist when removing and replacing bolts. 
Improvements to tooling may offer some ergonomic improvement.</t>
  </si>
  <si>
    <t>Replace Park Brake Unit</t>
  </si>
  <si>
    <t xml:space="preserve">Vibration
Manual Handling </t>
  </si>
  <si>
    <t>**George to investigate further</t>
  </si>
  <si>
    <t>HF-REC9</t>
  </si>
  <si>
    <t>Purpose built Jig for water pumps</t>
  </si>
  <si>
    <t xml:space="preserve">Replacing  water pumps is a manually demanding tasks that exposes workers to several ergonomic hazards. The water pumps are due for maintenance within the next 12 months. Implementation of a suitable lifting solution is integral. </t>
  </si>
  <si>
    <t>Replace Water Pumps</t>
  </si>
  <si>
    <t>Difficult Access 
Awkward Postures / Ergonomics
Manual Handling
Lifting/movement of heavy components
Moveable vehicles</t>
  </si>
  <si>
    <t xml:space="preserve">Absolute </t>
  </si>
  <si>
    <t>Difficult Access</t>
  </si>
  <si>
    <t xml:space="preserve">Short </t>
  </si>
  <si>
    <t>Rus Engineering Design Request
Water pumps are coming up for maintenance in 12 months</t>
  </si>
  <si>
    <t>Awkward Postures/Ergonomics</t>
  </si>
  <si>
    <t>Manual Handling</t>
  </si>
  <si>
    <t>Lifting/movement of heavy components</t>
  </si>
  <si>
    <t>HF-REC10</t>
  </si>
  <si>
    <t>Mesh panel within engine</t>
  </si>
  <si>
    <t>Workers are required to use low body postures (knees/crouching) when completing necessary tasks near the front the engine. The current floor is solid and is often covered in spills which can result in slip risks. 
It is proposed that a mesh grid be installed to allow for drainage and reduce likelihood of slips/strips when climbing into this difficult to access area.</t>
  </si>
  <si>
    <t xml:space="preserve">Drain the Strainer Box - EMD </t>
  </si>
  <si>
    <t xml:space="preserve">Difficult Access 
Awkward Postures / Ergonomics
Exposure to Chemicals
Slips / Trips 
</t>
  </si>
  <si>
    <t>Concerns that this will introduce additional hazards relating to manual handling (do you need to remove the panel to access something below?) 
Assumption is that a suitable wash facility would be a more appropriate solution</t>
  </si>
  <si>
    <t xml:space="preserve">Long </t>
  </si>
  <si>
    <t>There are currently sufficient facilities to pressure clean the inside of the engine room. This is expected to be more effective.</t>
  </si>
  <si>
    <t xml:space="preserve">Clean the Strainer Box -EMD </t>
  </si>
  <si>
    <t xml:space="preserve">Service the Fuel Strainer and Inspect for Internal Leaks </t>
  </si>
  <si>
    <t>Replace Water pumps</t>
  </si>
  <si>
    <t>HF-REC11</t>
  </si>
  <si>
    <t xml:space="preserve">Drainage Pump Locations </t>
  </si>
  <si>
    <t xml:space="preserve">Tooling and Equipment </t>
  </si>
  <si>
    <t>The removal of liquids is a largely manual tasks involving a variety of erognomic hazard depending of the specific task (e.g. decanting with the truck, decanting into buckets etc).
It is recommended that Drainage Pump Locations are installed to alleviate some of these hazards</t>
  </si>
  <si>
    <t xml:space="preserve">Manual Handling
Exposure to Chemicals
Slips / Trips
Awkward Postures / Ergonomics
</t>
  </si>
  <si>
    <t>This would not be practicable within the current design of the igloos/workshop area. A design recommendation has been made to incorporate this into the facility design.</t>
  </si>
  <si>
    <t>HF-REC12</t>
  </si>
  <si>
    <t>Decanting Hose/Funnel or vacuum tray to remove gearcase oil</t>
  </si>
  <si>
    <t>When taking a gearcase oil sample or replacing gearcase oil workers must crawl underneath the locomotive. The access is difficult, and the area is not bunded. Workers are exposed to a number of ergonomic hazards that will likely remain until a permanent pit solution is implemented, however short term improvements are expected through the implementation of a decanting hose/funnel or vacuum tray.</t>
  </si>
  <si>
    <t xml:space="preserve">Take a Gearcase Oil Sample - EMD </t>
  </si>
  <si>
    <t>Difficult Access 
Awkward Postures / Ergonomics
Exposure to Chemicals
Slips / Trips 
Working Underneath Locomotive</t>
  </si>
  <si>
    <t xml:space="preserve">Exposure to chemicals </t>
  </si>
  <si>
    <t>Alternate ways of improving this job.</t>
  </si>
  <si>
    <t>Replace the gearcase oil - EMD AC</t>
  </si>
  <si>
    <t>Inspect the Gearcase for Damage and Add Lubricant – AC Traction</t>
  </si>
  <si>
    <t>Inspect the Gearcase Breather – GT46CU-ACE</t>
  </si>
  <si>
    <t>Replace the Gearcase Breather - GT46CU-ACE</t>
  </si>
  <si>
    <t>HF-REC13</t>
  </si>
  <si>
    <t>Specialised H Jig: Silencer, Air Conditioner, Locker Dust Bin Blower</t>
  </si>
  <si>
    <t>The removal of the silencer is a hazardous task which requires multiple workers, moveable lifting aids and a number of other ergonomic hazards. Workers are currently using the telehandler with a jib attachment to lift the silencer out. 
Due to the design of the locomotives workers are also required to remove the silencer prior to maintaining other components such as the doughnut couplings. 
It is recommended that a purpose-designed jig is implemented to support the safe removal of the silencer. 
**Update:  BRC have engaged a contractor to design a suitable H Beam Jig
D-shackle on to remove need for chains/slings etc</t>
  </si>
  <si>
    <t>Difficult Access
Awkward Postures / Ergonomics
Lifting/movement of heavy components
Moveable vehicles
Manual Handling</t>
  </si>
  <si>
    <t xml:space="preserve">Underway - In progress </t>
  </si>
  <si>
    <t>Replace Exhaust Expansion Joints</t>
  </si>
  <si>
    <t>Replace Manifold Base Gaskets</t>
  </si>
  <si>
    <t>HF-REC14</t>
  </si>
  <si>
    <t xml:space="preserve">Specialised Jig for Forklift: Silencer Transport. </t>
  </si>
  <si>
    <t>The removal of the silencer is a hazardous task which requires multiple workers, moveable lifting aids and a number of other ergonomic hazards. Workers are currently using the telehandler with a jib attachment to lift the silencer out. 
A purpose-designed jig which attaches to a forklift would improve the safe movement of the silenser throughout the facility</t>
  </si>
  <si>
    <t xml:space="preserve">Lifting/movement of heavy components
Moveable vehicles 
Manual Handling </t>
  </si>
  <si>
    <t xml:space="preserve">Moveable vehicles </t>
  </si>
  <si>
    <t xml:space="preserve">Manual Handling </t>
  </si>
  <si>
    <t>HF-REC15</t>
  </si>
  <si>
    <t>Tool holding system</t>
  </si>
  <si>
    <t xml:space="preserve">There is currently no provisions for the storing of tools and small parts during maintenance activities. As such, workers are storing tools and small parts on their person or on the ground which is less than ideal. 
It is recommended that suitable provisions are provided for the storing of tools and small parts so that they are within easy reach during maintenance activities e.g. magnetised tool trays or tool carts
</t>
  </si>
  <si>
    <t>All maintenance tasks</t>
  </si>
  <si>
    <t>No direct hazards removed</t>
  </si>
  <si>
    <t xml:space="preserve">Future state - designated shadow boards and tool locations are required. </t>
  </si>
  <si>
    <t>HF-REC16</t>
  </si>
  <si>
    <t>Air Dryer Modification</t>
  </si>
  <si>
    <t>Accessing the air dryer is difficult and exposes workers to sustained awkward postures. Due to this poor access, simple tasks such as the replacement of air dryer filters become unnecessarily timely. 
It is proposed that a modification allowing the air dryer to "Slide out" would alleviate many of these hazards.</t>
  </si>
  <si>
    <t>There is an outstanding action to Progress Rail. Scheduled change out plan of the dryers, PR shall upgrade the current setup. BRC are aware of this and have already taken action.</t>
  </si>
  <si>
    <t>Awkward Postures / Ergonomics</t>
  </si>
  <si>
    <t>HF-REC17</t>
  </si>
  <si>
    <t>Alternate cylinder cock with inbuilt handle (eliminates requirement to use hand tools)</t>
  </si>
  <si>
    <t xml:space="preserve">The existing design of the cylinder cock requires maintainers to use handtools to access necessary components. An alternate design with inbuilt handles may improve general ergonomics and efficiency of this task as it would remove the need for handtools. </t>
  </si>
  <si>
    <t>Open the Cylinder Test Valve - EMD</t>
  </si>
  <si>
    <t>The benefit of this improvement is expected to be minimal and introduces potential risks. 
Proposal from BRC management to review the tooling instead of the CRV, and look for alternate tooling options.</t>
  </si>
  <si>
    <t>HF-REC18</t>
  </si>
  <si>
    <t>Weight Rated Trestles to store changed out components (to work on).</t>
  </si>
  <si>
    <t>The facility does not currently provide weight rated tables or benches to store or repair changed out components. This results in components being stored on the ground and workers crouching/bending down to complete repair/maintenance tasks. 
Provision of suitable weight rated trestles are recommended.</t>
  </si>
  <si>
    <t>Replace the Exhaust Silencer Flexible Duct</t>
  </si>
  <si>
    <t>Awkward Postures / Ergonomics
Lifting/movement of heavy components</t>
  </si>
  <si>
    <t>HF-REC19</t>
  </si>
  <si>
    <t>Additional lighting within Engine Bay</t>
  </si>
  <si>
    <t xml:space="preserve">There is limited lighting within the engine bay which threatens the safe and accurate completion of maintenance tasks.  
Improved lighting can significantly decrease human errors by enhancing visibility of components and reducing the likelihood of oversight or failure to identify minor faults or issues (e.g. wear, leaks, misalignments etc). Adequate lighting is essential for reducing eye strain and fatigue, allowing for greater focus and precision.
</t>
  </si>
  <si>
    <t>Inspect the Ejector for oil leaks, cracks, and hose security.</t>
  </si>
  <si>
    <t>Improved visibility
Reduced eye strain
Improved efficiency</t>
  </si>
  <si>
    <t xml:space="preserve">Partial </t>
  </si>
  <si>
    <t>No direct hazards removed (besides insufficient lighting which wasn't part of initial hazard analysis)</t>
  </si>
  <si>
    <t>Locomotive modifications is outside the current business appetite. It is proposed that additional task lighting (moveable) be provided instead. Engagement with workers to identify suitable solutions.</t>
  </si>
  <si>
    <t>Additional consulation with workers required to finalise recommendations</t>
  </si>
  <si>
    <t>Service the Eductor Tube - EMD</t>
  </si>
  <si>
    <t xml:space="preserve">Pressure test of the cooling system and hot engine squeeze </t>
  </si>
  <si>
    <t>Inspect the Engine Compartment at Idle – General</t>
  </si>
  <si>
    <t>Inspect Engine Room Flexible Hoses &amp; Pipe Couplings - General</t>
  </si>
  <si>
    <t xml:space="preserve">Inspect the Soak back System - General </t>
  </si>
  <si>
    <t>Verify the Soak back Pump Operation - General</t>
  </si>
  <si>
    <t xml:space="preserve">Check Oil Filter Backflush </t>
  </si>
  <si>
    <t>Check/Inspect the Engine Coolant - General</t>
  </si>
  <si>
    <t>Replace Turbo Charger to Air Filter Duct</t>
  </si>
  <si>
    <t>Replace Traction Alternator</t>
  </si>
  <si>
    <t>Replace Engine</t>
  </si>
  <si>
    <t>Replace Power Assemblies</t>
  </si>
  <si>
    <t>Replace Head Seat Rings</t>
  </si>
  <si>
    <t>HF-REC20</t>
  </si>
  <si>
    <t>Sound meter to test horn</t>
  </si>
  <si>
    <t>When servicing, testing and replacing horns there are specific noise levels which must be met under locomotive standards. It is currently unclear how BRC satisfy themselves that these requirements are met as workers are not using dedicated equipment to test horn sound levels</t>
  </si>
  <si>
    <t>Maintain and service the Horns - GT46CU-ACE</t>
  </si>
  <si>
    <t>Inadequate Procedures 
Noisy Conditions</t>
  </si>
  <si>
    <t xml:space="preserve">Inadequate Procedures </t>
  </si>
  <si>
    <t xml:space="preserve">!! WIN needs to be removed to determine whether it is actually a requirement to determine.
BRC confrim they will get the tooling </t>
  </si>
  <si>
    <t>Replace Horns - HT46CU-ACE</t>
  </si>
  <si>
    <t>Noisy Conditions</t>
  </si>
  <si>
    <t>HF-REC21</t>
  </si>
  <si>
    <t xml:space="preserve">Mechanically operated jig for holding the brake unit and park brake (multi purpose)
</t>
  </si>
  <si>
    <t>When inspecting, servicing and replacing components related to the brake unit workers are exposed to a number of ergonomic hazards. 
Movement of the brake unit is a complex task involving moveable vehicle, awkward postures and manual handling. There has been some improvement to the task with the purchase of a specialised forklift jig for holding the brake unit. 
It is suggested that further ergonomic improvement may be achieved through the implementation of  a mechanically operated jig for holding the brake unit</t>
  </si>
  <si>
    <t>Inspect SAB WABCO Brake Unit - General</t>
  </si>
  <si>
    <t xml:space="preserve">Difficult Access 
Awkward Postures / Ergonomics
Manual Handling
Lifting/movement of heavy components
Moveable vehicles 
</t>
  </si>
  <si>
    <t>Management are in support of a mechanically operated jig, however the current igloos limit the long term viability of a tool if purchased with consideration to now. 
3 years away from brake component change outs. Plan to put this on hold until future facility for long term sustainable solution.</t>
  </si>
  <si>
    <t xml:space="preserve">Replace the Brake Cylinder </t>
  </si>
  <si>
    <t>Replace Slack Adjustors</t>
  </si>
  <si>
    <t>Replace shock absorbers</t>
  </si>
  <si>
    <t>Replace station protection heads</t>
  </si>
  <si>
    <t>Service GT46CU-ACE brake unit lower pivot arm</t>
  </si>
  <si>
    <t>HF-REC22</t>
  </si>
  <si>
    <t>Additional lighting within the Compressor Room</t>
  </si>
  <si>
    <t>There is limited lighting within the compressor room which threatens the safe and accurate completion of maintenance tasks.  
Improved lighting can significantly decrease human errors by enhancing visibility of components and reducing the likelihood of oversight or failure to identify minor faults or issues (e.g. wear, leaks, misalignments etc). Adequate lighting is essential for reducing eye strain and fatigue, allowing for greater focus and precision.</t>
  </si>
  <si>
    <t>Inspect the Air Compressor Intake Filter Housing - General</t>
  </si>
  <si>
    <t>Copy from above with tLocomotive modifications is outside the current business appetite. It is proposed that additional task lighting (moveable) be provided instead. Engagement with workers to identify suitable solutions.he moveable temporary lighting</t>
  </si>
  <si>
    <t>Drain the Main Reservoirs of Condensate - Air Compressor Room</t>
  </si>
  <si>
    <t>Inspect the Air Compressor Mounting Bolts - General</t>
  </si>
  <si>
    <t xml:space="preserve">Replace the Air Compressor Oil and Oil Filter - EMD </t>
  </si>
  <si>
    <t>Service the Air Compressor Unloader Valves - General</t>
  </si>
  <si>
    <t xml:space="preserve">Replace Air Compressor Unloader Valves </t>
  </si>
  <si>
    <t xml:space="preserve">Replace the Air Compressor Intake Filters </t>
  </si>
  <si>
    <t>HF-REC23</t>
  </si>
  <si>
    <t>Lifting Jigs for the traction motors (short term: forklift, long term OH gantry)</t>
  </si>
  <si>
    <t xml:space="preserve">The repair/replacement of traction motors is an awkward and hazardous task involving the lifting of heavy and awkward components. 
Purpose-built lifting jibs are safer and more efficient than using slings and chains with a telehandler. Lifting jibs ensure balanced loads, reduce slippage risks, and offer better control, minimizing accidents and damage. Overhead cranes in a future facility provide even greater efficiency and safety, enabling precise, repeatable lifts and reducing reliance on manual setup, improving workflow and compliance with safety standards.
</t>
  </si>
  <si>
    <r>
      <t xml:space="preserve">Repair/ replace Traction Motors
</t>
    </r>
    <r>
      <rPr>
        <sz val="12"/>
        <color rgb="FFFF0000"/>
        <rFont val="Aptos Narrow (Body)"/>
      </rPr>
      <t xml:space="preserve">!! Break this out:
- Traction Motor Jig
- Traction Motor Combo Transport Frame
- Designated location to rebuild the combos **Add this into workshop
- need drop pit, o/h crane
- ALL Long term and high. 
Current maintenance strategy would be to change out the bogie assembly and outsource the rebuild. </t>
    </r>
  </si>
  <si>
    <t xml:space="preserve">Difficult Access 
Awkward Postures / Ergonomics
Manual Handling
Lifting/movement of heavy components
Moveable vehicles </t>
  </si>
  <si>
    <t>HF-REC26</t>
  </si>
  <si>
    <t xml:space="preserve">Traction Motor Combo Transport Frame </t>
  </si>
  <si>
    <t>Repair/ replace Traction Motors</t>
  </si>
  <si>
    <t xml:space="preserve">Manual Handling
Lifting/movement of heavy components
Moveable vehicles </t>
  </si>
  <si>
    <t>HF-REC24</t>
  </si>
  <si>
    <t>Modification to DB doors (door lift off the hinges / straight bolt panel)</t>
  </si>
  <si>
    <t>The current locomotive design provides restricted/limited access to the dynamic brake grids. Additional manual handling and vibration hazards are introduced as workers must remove the sound barrier panels as there is insufficient clearance to fully open the DB doors. A minor modification to the DB doors which allows workers to lift the door off the hinges / straight bolt panel would provide additional space and eliminate the requirement to remove the sound panels to complete the task.</t>
  </si>
  <si>
    <t>Inspect the Dynamic Brake Grids - General</t>
  </si>
  <si>
    <t>Difficult Access 
Awkward Postures / Ergonomics
Manual Handling
Vibration</t>
  </si>
  <si>
    <t>Improved efficiency
Reduced Frustration</t>
  </si>
  <si>
    <t>This change would require engineering. Worth noting this as a future design improvement to future locos.</t>
  </si>
  <si>
    <t>HF-REC25</t>
  </si>
  <si>
    <t xml:space="preserve">Tooling for lowering main bearing caps down (previously borrowed from PR, don't own any) Hydraulic Gear </t>
  </si>
  <si>
    <t xml:space="preserve">Difficult Access 
Awkward Postures / Ergonomics
</t>
  </si>
  <si>
    <t>HF-REC27</t>
  </si>
  <si>
    <t xml:space="preserve">Lifting jig for cooling fans </t>
  </si>
  <si>
    <t>Replace Dynamic Brake Cooling Fan</t>
  </si>
  <si>
    <t>Manual handling</t>
  </si>
  <si>
    <t>4 leg chain setup. 
There are lifting points installed which allow sufficient access for safe lifting operations. A custom jig is currently outside the business appetite as BRC currently has the required chains</t>
  </si>
  <si>
    <t>Replace Radiator Cooling Fan</t>
  </si>
  <si>
    <t>Lifting / movement of heavy components</t>
  </si>
  <si>
    <t>HF-REC28</t>
  </si>
  <si>
    <t>Multipurpose lifting jig for traction motor blower + Air Compressor</t>
  </si>
  <si>
    <t>Replace Traction Motor 1 Blower Motor</t>
  </si>
  <si>
    <t>Ideally, a single jig could be engineered to accommodation all 4 blowers. This is currently in discussions with Rud Engineering. 
Intention is to engineer a jig that can be utilised within the current and future maintenance facility.</t>
  </si>
  <si>
    <t>Replace Traction Motor 2 Blower Motor</t>
  </si>
  <si>
    <t xml:space="preserve">Replace Air Compressor </t>
  </si>
  <si>
    <t>See if this can get linked into the blower motor jig design. 
!! As per blower motor</t>
  </si>
  <si>
    <t>HF-REC29</t>
  </si>
  <si>
    <t>Test Bench for GT46C HVAC Units</t>
  </si>
  <si>
    <t>!! Already mocked up and designed. Make the bench up right now.</t>
  </si>
  <si>
    <t>Servicing of HVAC 
Repair / replacement of HVAC</t>
  </si>
  <si>
    <t>Already happening - supplied next year</t>
  </si>
  <si>
    <t>HF-REC30</t>
  </si>
  <si>
    <t>Redesign of the handrail fixing location</t>
  </si>
  <si>
    <t>Even if you do the single handrail modificaiton, there remains a portion fixed to the footplate which results in a slip/trip risk. 
Possibility to redesign to improve .</t>
  </si>
  <si>
    <t xml:space="preserve">Manual Handling
Difficult Access </t>
  </si>
  <si>
    <t xml:space="preserve">Manual </t>
  </si>
  <si>
    <t>HF-REC31</t>
  </si>
  <si>
    <t xml:space="preserve">Diesel air compressor is loud etc. Change out to an electric compressor fitted with dryer. Fixed plant. Quieter. </t>
  </si>
  <si>
    <t xml:space="preserve">Noise </t>
  </si>
  <si>
    <t xml:space="preserve">Within </t>
  </si>
  <si>
    <t>HF-REC32</t>
  </si>
  <si>
    <t>Battery-operated vehicle mover.</t>
  </si>
  <si>
    <t>There shall be a suitable engineered solution to safely move rolling stock within the facility such as an electric car mover</t>
  </si>
  <si>
    <t>HF-REC33</t>
  </si>
  <si>
    <t xml:space="preserve">Viper - on site.
Wagon Wheel Lifter - on site </t>
  </si>
  <si>
    <t>Changing out wagon wheels</t>
  </si>
  <si>
    <t>HF-REC34</t>
  </si>
  <si>
    <t xml:space="preserve">Draft pack compression for locos </t>
  </si>
  <si>
    <t xml:space="preserve">Changing out couplers
Changing out draw gear system
Draft gear </t>
  </si>
  <si>
    <t>HF-REC35</t>
  </si>
  <si>
    <t xml:space="preserve">Draft pack compression Tool for wagons </t>
  </si>
  <si>
    <t>**Currently in place. This is a smaller version of the loco one.
Proactively purchased this tool as part of condition monitoring</t>
  </si>
  <si>
    <t>Changing out couplers
Changing out draw gear system
Draft gear 
Measure the wear on the draft pack</t>
  </si>
  <si>
    <t xml:space="preserve">Manual handling
Awkward Posture / Ergonomics </t>
  </si>
  <si>
    <t>HF-REC36</t>
  </si>
  <si>
    <t xml:space="preserve">Battery Operated Hi Torque Gear </t>
  </si>
  <si>
    <t>Tooling improvement from the prior pneumatic tool which was loud, heavy and extra vibration.</t>
  </si>
  <si>
    <t>Crab bolts on the power assemblies</t>
  </si>
  <si>
    <t>Vibration 
Manual Handling</t>
  </si>
  <si>
    <t>Existing - already in place</t>
  </si>
  <si>
    <t>HF-REC37</t>
  </si>
  <si>
    <t>Vacuum Pump - MicroFlore Toilet (blockages etc)</t>
  </si>
  <si>
    <t xml:space="preserve">Biohazards
Chemicals </t>
  </si>
  <si>
    <t>HF-REC38</t>
  </si>
  <si>
    <t xml:space="preserve">Designated Location to Rebuild Combos </t>
  </si>
  <si>
    <t xml:space="preserve">Facility Design Requirements </t>
  </si>
  <si>
    <t>HF Design recommendations have been drafted for the Maintenance Facility</t>
  </si>
  <si>
    <t>Recommendation to be managed as part of future facility HF design requirements</t>
  </si>
  <si>
    <t>HF-REC39</t>
  </si>
  <si>
    <t xml:space="preserve">A locomotive drop pit shall be incorporated into the design to support the safe completion of locomotive wheel change out tasks </t>
  </si>
  <si>
    <t>Loco Wheel change outs</t>
  </si>
  <si>
    <t>Moveable vehicles
Manual Handling
Lifting / movement of heavy components
Working Underneath Rollingstock</t>
  </si>
  <si>
    <t xml:space="preserve">Moveable vehicles
</t>
  </si>
  <si>
    <t>Planned wheel change outs (end of life)</t>
  </si>
  <si>
    <t>Repair/ replace Traction Motors (Reactive)</t>
  </si>
  <si>
    <t>Repair/ replace Traction Motors (Planned)</t>
  </si>
  <si>
    <t>Working Underneath Rollingstock</t>
  </si>
  <si>
    <t>HF-REC40</t>
  </si>
  <si>
    <t xml:space="preserve">Maintenance pits shall be incorporated into the design to support safe access to the underneath of locomotives. </t>
  </si>
  <si>
    <t>Difficult Access 
Awkward Posture / Ergonomics
Working Underneath rollingstock</t>
  </si>
  <si>
    <t>Working Underneath rollingstock</t>
  </si>
  <si>
    <t>General inspection of fuel tank</t>
  </si>
  <si>
    <t>Inspect the Fuel Tank Mounting and Piping</t>
  </si>
  <si>
    <t>Drain Condensate from Fuel Tank - General</t>
  </si>
  <si>
    <t xml:space="preserve">Lower TM Gear Case Mounting Bolt Hammer Inspection - GT46CU-ACE </t>
  </si>
  <si>
    <t>Inspect the station protection and plugs</t>
  </si>
  <si>
    <t>Inspect Traction Motors - GT46CU-ACE</t>
  </si>
  <si>
    <t>Inspect Bogie to Rail Head Clearances - General</t>
  </si>
  <si>
    <t>Inspect Undercarriage and Running Gear - General</t>
  </si>
  <si>
    <t>Inspect the Traction Motor nose suspension.</t>
  </si>
  <si>
    <t>Replace Traction Motor Nose Suspension Rod Rubber (Dog Bone)</t>
  </si>
  <si>
    <t>Check and clean underframe floor drains on GT46CU-ACE locomotives</t>
  </si>
  <si>
    <t>Inspect the Radar Transceiver</t>
  </si>
  <si>
    <t xml:space="preserve">Inspect Draft Gear </t>
  </si>
  <si>
    <t>Inspect the Lateral Axle Box Clearances</t>
  </si>
  <si>
    <t>HF-REC41</t>
  </si>
  <si>
    <t>The facility shall be equipped with suitable lifting devices (e.g. Over Head Cranes) to assist in the handling and transport of heavy components or parts</t>
  </si>
  <si>
    <t>Moveable vehicles
Manual Handling
Lifting / movement of heavy components</t>
  </si>
  <si>
    <t>Moveable vehicles</t>
  </si>
  <si>
    <t>HF-REC42</t>
  </si>
  <si>
    <t>A designated wash facility shall be provided with sufficient space, facilities and access to wash the exterior of the locomotive (including underneath)</t>
  </si>
  <si>
    <t>Chemicals
Biohazards</t>
  </si>
  <si>
    <t xml:space="preserve">Potential exposure to biohazards </t>
  </si>
  <si>
    <t>HF-REC43</t>
  </si>
  <si>
    <t xml:space="preserve">The wash facility shall provide sufficient access and equipment to conduct specific cleaning tasks within the locomotive such as the Compressor Room </t>
  </si>
  <si>
    <t>HF-REC44</t>
  </si>
  <si>
    <t>The facility design shall incorporate identified sections of raised rail to facilitate safe and ergonomic access to mid-level components such as wheels,  brake units etc.</t>
  </si>
  <si>
    <t>General wheel condition inspection</t>
  </si>
  <si>
    <t xml:space="preserve">Awkwards Posture / Ergonomics
Difficult Access </t>
  </si>
  <si>
    <t xml:space="preserve">Partial
</t>
  </si>
  <si>
    <t xml:space="preserve">Awkward Posture/Ergonomics </t>
  </si>
  <si>
    <t>Complete wheel measurements (diameter, flange thickness, flange height)</t>
  </si>
  <si>
    <t xml:space="preserve">Inspect wheel defects </t>
  </si>
  <si>
    <t>Inspect general condition of wheel arrisses / condition</t>
  </si>
  <si>
    <t>General twin tower dryer inspection - loco running (inbounds)</t>
  </si>
  <si>
    <t>Service twin tower silencers - loco off (remove and clean silencers)</t>
  </si>
  <si>
    <t xml:space="preserve">Drain air dryer  main reservoir of condensate </t>
  </si>
  <si>
    <t>Retention Tank Inspection</t>
  </si>
  <si>
    <t>Drain the Main Reservoirs of Condensate</t>
  </si>
  <si>
    <t>Inspect the Main Reservoir - General</t>
  </si>
  <si>
    <t>Replace Final Filter Element - SALEM</t>
  </si>
  <si>
    <t>Verify operation of the Sanders and Desander Equipment - General</t>
  </si>
  <si>
    <t xml:space="preserve">Isolate the Sand System - General </t>
  </si>
  <si>
    <t xml:space="preserve">Check Sand Delivery Rate – AC Traction </t>
  </si>
  <si>
    <t xml:space="preserve">Replace Traction Motor Bello / Boot </t>
  </si>
  <si>
    <t>Inspect the Bogie and Underframe Equipment - General</t>
  </si>
  <si>
    <t>Inspect Brake Blocks</t>
  </si>
  <si>
    <t>Service the Traction Motor Tube Bearing</t>
  </si>
  <si>
    <t>HF-REC45</t>
  </si>
  <si>
    <t>The facility design shall incorporate a fix mid height platform on either side of the locomotive (which matches the height of the footplate)</t>
  </si>
  <si>
    <t xml:space="preserve">Difficult Access 
Awkward Posture / Ergonomics
</t>
  </si>
  <si>
    <t>HF-REC46</t>
  </si>
  <si>
    <t xml:space="preserve">A suitable platform shall be provided to provide safe access to the front the locomotive. </t>
  </si>
  <si>
    <t>Working at Heights
Awkward Posture / Ergonomics</t>
  </si>
  <si>
    <t>Working at Heights</t>
  </si>
  <si>
    <t>HF-REC47</t>
  </si>
  <si>
    <t>The facility design shall incorporate a fixed platform on either side of the locomotive to allow safe access to the locomotive roof</t>
  </si>
  <si>
    <t>HF-REC48</t>
  </si>
  <si>
    <t xml:space="preserve">Designated decanting / drainage systems shall be in place to support safe and efficient removal of liquids </t>
  </si>
  <si>
    <t>Chemical
Awkward Posture / Ergonomics</t>
  </si>
  <si>
    <t>Chemical</t>
  </si>
  <si>
    <t>Term</t>
  </si>
  <si>
    <t>Number_of_hazards</t>
  </si>
  <si>
    <t>Hazard_removed</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</si>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</sst>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0"/>
      <name val="Calibri"/>
      <family val="2"/>
      <scheme val="minor"/>
    </font>
    <font>
      <sz val="12"/>
      <color rgb="FFFF0000"/>
      <name val="Aptos Narrow (Body)"/>
    </font>
    <font>
      <sz val="12"/>
      <color rgb="FFFF0000"/>
      <name val="Calibri"/>
      <family val="2"/>
      <scheme val="minor"/>
    </font>
    <font>
      <sz val="12"/>
      <color theme="1"/>
      <name val="Calibri"/>
      <scheme val="minor"/>
    </font>
  </fonts>
  <fills count="5">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left" vertical="top" wrapText="1"/>
    </xf>
    <xf numFmtId="0" fontId="1" fillId="3" borderId="1" xfId="0" applyFont="1" applyFill="1" applyBorder="1" applyAlignment="1">
      <alignment vertical="top" wrapText="1"/>
    </xf>
    <xf numFmtId="0" fontId="1" fillId="3" borderId="1" xfId="0" applyFont="1" applyFill="1" applyBorder="1" applyAlignment="1">
      <alignment horizontal="left" vertical="top" wrapText="1"/>
    </xf>
    <xf numFmtId="0" fontId="0" fillId="0" borderId="0" xfId="0" applyAlignment="1">
      <alignment vertical="top" wrapText="1"/>
    </xf>
    <xf numFmtId="0" fontId="0" fillId="0" borderId="2" xfId="0" applyBorder="1" applyAlignment="1">
      <alignment vertical="top" wrapText="1"/>
    </xf>
    <xf numFmtId="0" fontId="0" fillId="4" borderId="2" xfId="0" applyFill="1" applyBorder="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center" vertical="top" wrapText="1"/>
    </xf>
    <xf numFmtId="0" fontId="0" fillId="4" borderId="0" xfId="0" applyFill="1" applyAlignment="1">
      <alignment horizontal="left" vertical="top" wrapText="1"/>
    </xf>
    <xf numFmtId="0" fontId="0" fillId="0" borderId="0" xfId="0" applyAlignment="1">
      <alignment vertical="top"/>
    </xf>
    <xf numFmtId="0" fontId="3"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xf>
    <xf numFmtId="0" fontId="3" fillId="0" borderId="0" xfId="0" applyFont="1" applyAlignment="1">
      <alignment horizontal="left" vertical="top" wrapText="1"/>
    </xf>
    <xf numFmtId="0" fontId="0" fillId="4" borderId="0" xfId="0" applyFill="1" applyAlignment="1">
      <alignment vertical="top" wrapText="1"/>
    </xf>
    <xf numFmtId="0" fontId="0" fillId="4" borderId="0" xfId="0" applyFill="1" applyAlignment="1">
      <alignment horizontal="center" vertical="top" wrapText="1"/>
    </xf>
    <xf numFmtId="0" fontId="0" fillId="0" borderId="0" xfId="0" applyAlignment="1">
      <alignment horizontal="left"/>
    </xf>
    <xf numFmtId="0" fontId="4" fillId="0" borderId="0" xfId="0" applyFont="1"/>
    <xf numFmtId="0" fontId="4" fillId="0" borderId="0" xfId="0" applyFont="1"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2" xfId="0" applyBorder="1" applyAlignment="1">
      <alignment horizontal="center" vertical="top" wrapText="1"/>
    </xf>
    <xf numFmtId="0" fontId="0" fillId="0" borderId="2"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60E3B-15E0-49E0-BE48-1E1FEC5AA83D}">
  <dimension ref="A1:P209"/>
  <sheetViews>
    <sheetView tabSelected="1" zoomScale="110" workbookViewId="0">
      <pane ySplit="1" topLeftCell="A2" activePane="bottomLeft" state="frozen"/>
      <selection pane="bottomLeft" activeCell="A2" sqref="A2:A19"/>
    </sheetView>
  </sheetViews>
  <sheetFormatPr defaultColWidth="10.83203125" defaultRowHeight="15.5"/>
  <cols>
    <col min="1" max="1" width="12.6640625" style="4" customWidth="1"/>
    <col min="2" max="2" width="51.5" style="4" customWidth="1"/>
    <col min="3" max="3" width="36.5" style="4" customWidth="1"/>
    <col min="4" max="4" width="69.33203125" style="4" customWidth="1"/>
    <col min="5" max="5" width="65.1640625" style="4" customWidth="1"/>
    <col min="6" max="7" width="33.33203125" style="4" customWidth="1"/>
    <col min="8" max="8" width="36.83203125" style="4" customWidth="1"/>
    <col min="9" max="10" width="36.33203125" style="4" customWidth="1"/>
    <col min="11" max="11" width="36.33203125" style="7" customWidth="1"/>
    <col min="12" max="12" width="25.5" style="4" customWidth="1"/>
    <col min="13" max="13" width="33.83203125" style="4" customWidth="1"/>
    <col min="14" max="14" width="16.1640625" style="4" customWidth="1"/>
    <col min="15" max="15" width="54.5" style="4" customWidth="1"/>
    <col min="16" max="16" width="43.83203125" style="4" customWidth="1"/>
    <col min="17" max="16384" width="10.83203125" style="4"/>
  </cols>
  <sheetData>
    <row r="1" spans="1:16" ht="144" customHeight="1">
      <c r="A1" s="1" t="s">
        <v>393</v>
      </c>
      <c r="B1" s="1" t="s">
        <v>0</v>
      </c>
      <c r="C1" s="1" t="s">
        <v>1</v>
      </c>
      <c r="D1" s="1" t="s">
        <v>2</v>
      </c>
      <c r="E1" s="1" t="s">
        <v>3</v>
      </c>
      <c r="F1" s="1" t="s">
        <v>4</v>
      </c>
      <c r="G1" s="1" t="s">
        <v>5</v>
      </c>
      <c r="H1" s="1" t="s">
        <v>6</v>
      </c>
      <c r="I1" s="1" t="s">
        <v>7</v>
      </c>
      <c r="J1" s="2" t="s">
        <v>392</v>
      </c>
      <c r="K1" s="3" t="s">
        <v>391</v>
      </c>
      <c r="L1" s="1" t="s">
        <v>8</v>
      </c>
      <c r="M1" s="1" t="s">
        <v>390</v>
      </c>
      <c r="N1" s="1" t="s">
        <v>9</v>
      </c>
      <c r="O1" s="1" t="s">
        <v>10</v>
      </c>
      <c r="P1" s="1" t="s">
        <v>11</v>
      </c>
    </row>
    <row r="2" spans="1:16" ht="34" customHeight="1">
      <c r="A2" s="27" t="s">
        <v>12</v>
      </c>
      <c r="B2" s="27" t="s">
        <v>13</v>
      </c>
      <c r="C2" s="27" t="s">
        <v>14</v>
      </c>
      <c r="D2" s="27" t="s">
        <v>15</v>
      </c>
      <c r="E2" s="4" t="s">
        <v>16</v>
      </c>
      <c r="F2" s="27" t="s">
        <v>17</v>
      </c>
      <c r="G2" s="27" t="s">
        <v>18</v>
      </c>
      <c r="H2" s="26"/>
      <c r="I2" s="27" t="s">
        <v>19</v>
      </c>
      <c r="J2" s="5" t="s">
        <v>20</v>
      </c>
      <c r="K2" s="6">
        <v>15</v>
      </c>
      <c r="L2" s="27" t="s">
        <v>21</v>
      </c>
      <c r="M2" s="5" t="s">
        <v>22</v>
      </c>
      <c r="N2" s="27" t="s">
        <v>23</v>
      </c>
      <c r="O2" s="27"/>
      <c r="P2" s="27"/>
    </row>
    <row r="3" spans="1:16" ht="34" customHeight="1">
      <c r="A3" s="21"/>
      <c r="B3" s="21"/>
      <c r="C3" s="21"/>
      <c r="D3" s="21"/>
      <c r="E3" s="8" t="s">
        <v>24</v>
      </c>
      <c r="F3" s="21"/>
      <c r="G3" s="21"/>
      <c r="H3" s="22"/>
      <c r="I3" s="21"/>
      <c r="J3" s="7" t="s">
        <v>25</v>
      </c>
      <c r="K3" s="10">
        <v>18</v>
      </c>
      <c r="L3" s="21"/>
      <c r="M3" s="5" t="s">
        <v>22</v>
      </c>
      <c r="N3" s="21"/>
      <c r="O3" s="21"/>
      <c r="P3" s="21"/>
    </row>
    <row r="4" spans="1:16" ht="34" customHeight="1">
      <c r="A4" s="21"/>
      <c r="B4" s="21"/>
      <c r="C4" s="21"/>
      <c r="D4" s="21"/>
      <c r="E4" s="8" t="s">
        <v>26</v>
      </c>
      <c r="F4" s="21"/>
      <c r="G4" s="21"/>
      <c r="H4" s="22"/>
      <c r="I4" s="21"/>
      <c r="J4" s="7" t="s">
        <v>27</v>
      </c>
      <c r="K4" s="10">
        <f>7*0.5</f>
        <v>3.5</v>
      </c>
      <c r="L4" s="21"/>
      <c r="M4" s="5" t="s">
        <v>22</v>
      </c>
      <c r="N4" s="21"/>
      <c r="O4" s="21"/>
      <c r="P4" s="21"/>
    </row>
    <row r="5" spans="1:16" ht="34" customHeight="1">
      <c r="A5" s="21"/>
      <c r="B5" s="21"/>
      <c r="C5" s="21"/>
      <c r="D5" s="21"/>
      <c r="E5" s="8" t="s">
        <v>28</v>
      </c>
      <c r="F5" s="21"/>
      <c r="G5" s="21"/>
      <c r="H5" s="22"/>
      <c r="I5" s="21"/>
      <c r="J5" s="7"/>
      <c r="L5" s="21"/>
      <c r="N5" s="21"/>
      <c r="O5" s="21"/>
      <c r="P5" s="21"/>
    </row>
    <row r="6" spans="1:16">
      <c r="A6" s="21"/>
      <c r="B6" s="21"/>
      <c r="C6" s="21"/>
      <c r="D6" s="21"/>
      <c r="E6" s="4" t="s">
        <v>29</v>
      </c>
      <c r="F6" s="21"/>
      <c r="G6" s="21"/>
      <c r="H6" s="22"/>
      <c r="I6" s="21"/>
      <c r="J6" s="7"/>
      <c r="L6" s="21"/>
      <c r="N6" s="21"/>
      <c r="O6" s="21"/>
      <c r="P6" s="21"/>
    </row>
    <row r="7" spans="1:16">
      <c r="A7" s="21"/>
      <c r="B7" s="21"/>
      <c r="C7" s="21"/>
      <c r="D7" s="21"/>
      <c r="E7" s="4" t="s">
        <v>30</v>
      </c>
      <c r="F7" s="21"/>
      <c r="G7" s="21"/>
      <c r="H7" s="22"/>
      <c r="I7" s="21"/>
      <c r="J7" s="7"/>
      <c r="L7" s="21"/>
      <c r="N7" s="21"/>
      <c r="O7" s="21"/>
      <c r="P7" s="21"/>
    </row>
    <row r="8" spans="1:16">
      <c r="A8" s="21"/>
      <c r="B8" s="21"/>
      <c r="C8" s="21"/>
      <c r="D8" s="21"/>
      <c r="E8" s="4" t="s">
        <v>31</v>
      </c>
      <c r="F8" s="21"/>
      <c r="G8" s="21"/>
      <c r="H8" s="22"/>
      <c r="I8" s="21"/>
      <c r="J8" s="7"/>
      <c r="L8" s="21"/>
      <c r="N8" s="21"/>
      <c r="O8" s="21"/>
      <c r="P8" s="21"/>
    </row>
    <row r="9" spans="1:16">
      <c r="A9" s="21"/>
      <c r="B9" s="21"/>
      <c r="C9" s="21"/>
      <c r="D9" s="21"/>
      <c r="E9" s="4" t="s">
        <v>32</v>
      </c>
      <c r="F9" s="21"/>
      <c r="G9" s="21"/>
      <c r="H9" s="22"/>
      <c r="I9" s="21"/>
      <c r="J9" s="7"/>
      <c r="L9" s="21"/>
      <c r="N9" s="21"/>
      <c r="O9" s="21"/>
      <c r="P9" s="21"/>
    </row>
    <row r="10" spans="1:16">
      <c r="A10" s="21"/>
      <c r="B10" s="21"/>
      <c r="C10" s="21"/>
      <c r="D10" s="21"/>
      <c r="E10" s="4" t="s">
        <v>33</v>
      </c>
      <c r="F10" s="21"/>
      <c r="G10" s="21"/>
      <c r="H10" s="22"/>
      <c r="I10" s="21"/>
      <c r="J10" s="7"/>
      <c r="L10" s="21"/>
      <c r="N10" s="21"/>
      <c r="O10" s="21"/>
      <c r="P10" s="21"/>
    </row>
    <row r="11" spans="1:16">
      <c r="A11" s="21"/>
      <c r="B11" s="21"/>
      <c r="C11" s="21"/>
      <c r="D11" s="21"/>
      <c r="E11" s="4" t="s">
        <v>34</v>
      </c>
      <c r="F11" s="21"/>
      <c r="G11" s="21"/>
      <c r="H11" s="22"/>
      <c r="I11" s="21"/>
      <c r="J11" s="7"/>
      <c r="L11" s="21"/>
      <c r="N11" s="21"/>
      <c r="O11" s="21"/>
      <c r="P11" s="21"/>
    </row>
    <row r="12" spans="1:16">
      <c r="A12" s="21"/>
      <c r="B12" s="21"/>
      <c r="C12" s="21"/>
      <c r="D12" s="21"/>
      <c r="E12" s="4" t="s">
        <v>35</v>
      </c>
      <c r="F12" s="21"/>
      <c r="G12" s="21"/>
      <c r="H12" s="22"/>
      <c r="I12" s="21"/>
      <c r="J12" s="7"/>
      <c r="L12" s="21"/>
      <c r="N12" s="21"/>
      <c r="O12" s="21"/>
      <c r="P12" s="21"/>
    </row>
    <row r="13" spans="1:16" ht="31">
      <c r="A13" s="21"/>
      <c r="B13" s="21"/>
      <c r="C13" s="21"/>
      <c r="D13" s="21"/>
      <c r="E13" s="4" t="s">
        <v>36</v>
      </c>
      <c r="F13" s="21"/>
      <c r="G13" s="21"/>
      <c r="H13" s="22"/>
      <c r="I13" s="21"/>
      <c r="J13" s="7"/>
      <c r="L13" s="21"/>
      <c r="N13" s="21"/>
      <c r="O13" s="21"/>
      <c r="P13" s="21"/>
    </row>
    <row r="14" spans="1:16">
      <c r="A14" s="21"/>
      <c r="B14" s="21"/>
      <c r="C14" s="21"/>
      <c r="D14" s="21"/>
      <c r="E14" s="4" t="s">
        <v>37</v>
      </c>
      <c r="F14" s="21"/>
      <c r="G14" s="21"/>
      <c r="H14" s="22"/>
      <c r="I14" s="21"/>
      <c r="J14" s="7"/>
      <c r="L14" s="21"/>
      <c r="N14" s="21"/>
      <c r="O14" s="21"/>
      <c r="P14" s="21"/>
    </row>
    <row r="15" spans="1:16">
      <c r="A15" s="21"/>
      <c r="B15" s="21"/>
      <c r="C15" s="21"/>
      <c r="D15" s="21"/>
      <c r="E15" s="4" t="s">
        <v>38</v>
      </c>
      <c r="F15" s="21"/>
      <c r="G15" s="21"/>
      <c r="H15" s="22"/>
      <c r="I15" s="21"/>
      <c r="J15" s="7"/>
      <c r="L15" s="21"/>
      <c r="N15" s="21"/>
      <c r="O15" s="21"/>
      <c r="P15" s="21"/>
    </row>
    <row r="16" spans="1:16">
      <c r="A16" s="21"/>
      <c r="B16" s="21"/>
      <c r="C16" s="21"/>
      <c r="D16" s="21"/>
      <c r="E16" s="4" t="s">
        <v>39</v>
      </c>
      <c r="F16" s="21"/>
      <c r="G16" s="21"/>
      <c r="H16" s="22"/>
      <c r="I16" s="21"/>
      <c r="J16" s="7"/>
      <c r="L16" s="21"/>
      <c r="N16" s="21"/>
      <c r="O16" s="21"/>
      <c r="P16" s="21"/>
    </row>
    <row r="17" spans="1:16">
      <c r="A17" s="21"/>
      <c r="B17" s="21"/>
      <c r="C17" s="21"/>
      <c r="D17" s="21"/>
      <c r="E17" s="4" t="s">
        <v>40</v>
      </c>
      <c r="F17" s="21"/>
      <c r="G17" s="21"/>
      <c r="H17" s="22"/>
      <c r="I17" s="21"/>
      <c r="J17" s="7"/>
      <c r="L17" s="21"/>
      <c r="N17" s="21"/>
      <c r="O17" s="21"/>
      <c r="P17" s="21"/>
    </row>
    <row r="18" spans="1:16">
      <c r="A18" s="21"/>
      <c r="B18" s="21"/>
      <c r="C18" s="21"/>
      <c r="D18" s="21"/>
      <c r="E18" s="7" t="s">
        <v>41</v>
      </c>
      <c r="F18" s="21"/>
      <c r="G18" s="21"/>
      <c r="H18" s="22"/>
      <c r="I18" s="21"/>
      <c r="J18" s="7"/>
      <c r="L18" s="21"/>
      <c r="N18" s="21"/>
      <c r="O18" s="21"/>
      <c r="P18" s="21"/>
    </row>
    <row r="19" spans="1:16">
      <c r="A19" s="21"/>
      <c r="B19" s="21"/>
      <c r="C19" s="21"/>
      <c r="D19" s="21"/>
      <c r="E19" s="7" t="s">
        <v>42</v>
      </c>
      <c r="F19" s="21"/>
      <c r="G19" s="21"/>
      <c r="H19" s="22"/>
      <c r="I19" s="21"/>
      <c r="J19" s="7"/>
      <c r="L19" s="21"/>
      <c r="N19" s="21"/>
      <c r="O19" s="21"/>
      <c r="P19" s="21"/>
    </row>
    <row r="20" spans="1:16" ht="81" customHeight="1">
      <c r="A20" s="4" t="s">
        <v>43</v>
      </c>
      <c r="B20" s="4" t="s">
        <v>44</v>
      </c>
      <c r="C20" s="11" t="s">
        <v>14</v>
      </c>
      <c r="D20" s="4" t="s">
        <v>45</v>
      </c>
      <c r="E20" s="11" t="s">
        <v>46</v>
      </c>
      <c r="F20" s="4" t="s">
        <v>47</v>
      </c>
      <c r="H20" s="4" t="s">
        <v>48</v>
      </c>
      <c r="I20" s="4" t="s">
        <v>49</v>
      </c>
      <c r="K20" s="4"/>
      <c r="L20" s="4" t="s">
        <v>50</v>
      </c>
      <c r="M20" s="4" t="s">
        <v>51</v>
      </c>
      <c r="N20" s="12" t="s">
        <v>52</v>
      </c>
      <c r="O20" s="4" t="s">
        <v>53</v>
      </c>
    </row>
    <row r="21" spans="1:16" ht="143" customHeight="1">
      <c r="A21" s="4" t="s">
        <v>54</v>
      </c>
      <c r="B21" s="4" t="s">
        <v>55</v>
      </c>
      <c r="C21" s="11" t="s">
        <v>14</v>
      </c>
      <c r="D21" s="4" t="s">
        <v>56</v>
      </c>
      <c r="E21" s="4" t="s">
        <v>57</v>
      </c>
      <c r="F21" s="4" t="s">
        <v>58</v>
      </c>
      <c r="G21" s="4" t="s">
        <v>18</v>
      </c>
      <c r="I21" s="4" t="s">
        <v>49</v>
      </c>
      <c r="K21" s="4"/>
      <c r="L21" s="4" t="s">
        <v>59</v>
      </c>
      <c r="M21" s="4" t="s">
        <v>51</v>
      </c>
      <c r="N21" s="12" t="s">
        <v>52</v>
      </c>
    </row>
    <row r="22" spans="1:16" ht="34" customHeight="1">
      <c r="A22" s="21" t="s">
        <v>60</v>
      </c>
      <c r="B22" s="21" t="s">
        <v>61</v>
      </c>
      <c r="C22" s="21" t="s">
        <v>62</v>
      </c>
      <c r="D22" s="21" t="s">
        <v>63</v>
      </c>
      <c r="E22" s="7" t="s">
        <v>64</v>
      </c>
      <c r="F22" s="21" t="s">
        <v>65</v>
      </c>
      <c r="G22" s="21"/>
      <c r="H22" s="21"/>
      <c r="I22" s="21" t="s">
        <v>66</v>
      </c>
      <c r="J22" s="7" t="s">
        <v>20</v>
      </c>
      <c r="K22" s="10">
        <f>10</f>
        <v>10</v>
      </c>
      <c r="L22" s="21" t="s">
        <v>67</v>
      </c>
      <c r="M22" s="4" t="s">
        <v>68</v>
      </c>
      <c r="N22" s="21" t="s">
        <v>23</v>
      </c>
      <c r="O22" s="21"/>
      <c r="P22" s="21"/>
    </row>
    <row r="23" spans="1:16">
      <c r="A23" s="21"/>
      <c r="B23" s="21"/>
      <c r="C23" s="21"/>
      <c r="D23" s="21"/>
      <c r="E23" s="7" t="s">
        <v>69</v>
      </c>
      <c r="F23" s="21"/>
      <c r="G23" s="21"/>
      <c r="H23" s="21"/>
      <c r="I23" s="21"/>
      <c r="J23" s="7" t="s">
        <v>25</v>
      </c>
      <c r="K23" s="10">
        <f>10*0.5</f>
        <v>5</v>
      </c>
      <c r="L23" s="21"/>
      <c r="M23" s="4" t="s">
        <v>68</v>
      </c>
      <c r="N23" s="21"/>
      <c r="O23" s="21"/>
      <c r="P23" s="21"/>
    </row>
    <row r="24" spans="1:16">
      <c r="A24" s="21"/>
      <c r="B24" s="21"/>
      <c r="C24" s="21"/>
      <c r="D24" s="21"/>
      <c r="E24" s="7" t="s">
        <v>70</v>
      </c>
      <c r="F24" s="21"/>
      <c r="G24" s="21"/>
      <c r="H24" s="21"/>
      <c r="I24" s="21"/>
      <c r="J24" s="7"/>
      <c r="L24" s="21"/>
      <c r="N24" s="21"/>
      <c r="O24" s="21"/>
      <c r="P24" s="21"/>
    </row>
    <row r="25" spans="1:16">
      <c r="A25" s="21"/>
      <c r="B25" s="21"/>
      <c r="C25" s="21"/>
      <c r="D25" s="21"/>
      <c r="E25" s="7" t="s">
        <v>71</v>
      </c>
      <c r="F25" s="21"/>
      <c r="G25" s="21"/>
      <c r="H25" s="21"/>
      <c r="I25" s="21"/>
      <c r="J25" s="7"/>
      <c r="L25" s="21"/>
      <c r="N25" s="21"/>
      <c r="O25" s="21"/>
      <c r="P25" s="21"/>
    </row>
    <row r="26" spans="1:16">
      <c r="A26" s="21"/>
      <c r="B26" s="21"/>
      <c r="C26" s="21"/>
      <c r="D26" s="21"/>
      <c r="E26" s="4" t="s">
        <v>72</v>
      </c>
      <c r="F26" s="21"/>
      <c r="G26" s="21"/>
      <c r="H26" s="21"/>
      <c r="I26" s="21"/>
      <c r="J26" s="7"/>
      <c r="L26" s="21"/>
      <c r="N26" s="21"/>
      <c r="O26" s="21"/>
      <c r="P26" s="21"/>
    </row>
    <row r="27" spans="1:16">
      <c r="A27" s="21"/>
      <c r="B27" s="21"/>
      <c r="C27" s="21"/>
      <c r="D27" s="21"/>
      <c r="E27" s="11" t="s">
        <v>73</v>
      </c>
      <c r="F27" s="21"/>
      <c r="G27" s="21"/>
      <c r="H27" s="21"/>
      <c r="I27" s="21"/>
      <c r="J27" s="7"/>
      <c r="L27" s="21"/>
      <c r="N27" s="21"/>
      <c r="O27" s="21"/>
      <c r="P27" s="21"/>
    </row>
    <row r="28" spans="1:16">
      <c r="A28" s="21"/>
      <c r="B28" s="21"/>
      <c r="C28" s="21"/>
      <c r="D28" s="21"/>
      <c r="E28" s="8" t="s">
        <v>74</v>
      </c>
      <c r="F28" s="21"/>
      <c r="G28" s="21"/>
      <c r="H28" s="21"/>
      <c r="I28" s="21"/>
      <c r="J28" s="7"/>
      <c r="L28" s="21"/>
      <c r="N28" s="21"/>
      <c r="O28" s="21"/>
      <c r="P28" s="21"/>
    </row>
    <row r="29" spans="1:16">
      <c r="A29" s="21"/>
      <c r="B29" s="21"/>
      <c r="C29" s="21"/>
      <c r="D29" s="21"/>
      <c r="E29" s="8" t="s">
        <v>75</v>
      </c>
      <c r="F29" s="21"/>
      <c r="G29" s="21"/>
      <c r="H29" s="21"/>
      <c r="I29" s="21"/>
      <c r="J29" s="7"/>
      <c r="L29" s="21"/>
      <c r="N29" s="21"/>
      <c r="O29" s="21"/>
      <c r="P29" s="21"/>
    </row>
    <row r="30" spans="1:16">
      <c r="A30" s="21"/>
      <c r="B30" s="21"/>
      <c r="C30" s="21"/>
      <c r="D30" s="21"/>
      <c r="E30" s="4" t="s">
        <v>74</v>
      </c>
      <c r="F30" s="21"/>
      <c r="G30" s="21"/>
      <c r="H30" s="21"/>
      <c r="I30" s="21"/>
      <c r="J30" s="7"/>
      <c r="L30" s="21"/>
      <c r="N30" s="21"/>
      <c r="O30" s="21"/>
      <c r="P30" s="21"/>
    </row>
    <row r="31" spans="1:16" ht="51" customHeight="1">
      <c r="A31" s="21"/>
      <c r="B31" s="21"/>
      <c r="C31" s="21"/>
      <c r="D31" s="21"/>
      <c r="E31" s="7" t="s">
        <v>76</v>
      </c>
      <c r="F31" s="21"/>
      <c r="G31" s="21"/>
      <c r="H31" s="21"/>
      <c r="I31" s="21"/>
      <c r="J31" s="7"/>
      <c r="L31" s="21"/>
      <c r="N31" s="21"/>
      <c r="O31" s="21"/>
      <c r="P31" s="21"/>
    </row>
    <row r="32" spans="1:16" ht="167" customHeight="1">
      <c r="A32" s="21" t="s">
        <v>77</v>
      </c>
      <c r="B32" s="21" t="s">
        <v>78</v>
      </c>
      <c r="C32" s="21" t="s">
        <v>14</v>
      </c>
      <c r="D32" s="21" t="s">
        <v>79</v>
      </c>
      <c r="E32" s="4" t="s">
        <v>80</v>
      </c>
      <c r="F32" s="21" t="s">
        <v>81</v>
      </c>
      <c r="G32" s="21" t="s">
        <v>82</v>
      </c>
      <c r="H32" s="21"/>
      <c r="I32" s="21" t="s">
        <v>83</v>
      </c>
      <c r="J32" s="7" t="s">
        <v>20</v>
      </c>
      <c r="K32" s="10">
        <v>5</v>
      </c>
      <c r="L32" s="21" t="s">
        <v>67</v>
      </c>
      <c r="M32" s="4" t="s">
        <v>51</v>
      </c>
      <c r="N32" s="21" t="s">
        <v>23</v>
      </c>
      <c r="O32" s="21" t="s">
        <v>84</v>
      </c>
      <c r="P32" s="21"/>
    </row>
    <row r="33" spans="1:16">
      <c r="A33" s="21"/>
      <c r="B33" s="21"/>
      <c r="C33" s="21"/>
      <c r="D33" s="21"/>
      <c r="E33" s="11" t="s">
        <v>85</v>
      </c>
      <c r="F33" s="21"/>
      <c r="G33" s="21"/>
      <c r="H33" s="21"/>
      <c r="I33" s="21"/>
      <c r="J33" s="7" t="s">
        <v>86</v>
      </c>
      <c r="K33" s="10">
        <v>4</v>
      </c>
      <c r="L33" s="21"/>
      <c r="M33" s="4" t="s">
        <v>51</v>
      </c>
      <c r="N33" s="21"/>
      <c r="O33" s="21"/>
      <c r="P33" s="21"/>
    </row>
    <row r="34" spans="1:16">
      <c r="A34" s="21"/>
      <c r="B34" s="21"/>
      <c r="C34" s="21"/>
      <c r="D34" s="21"/>
      <c r="E34" s="11" t="s">
        <v>87</v>
      </c>
      <c r="F34" s="21"/>
      <c r="G34" s="21"/>
      <c r="H34" s="21"/>
      <c r="I34" s="21"/>
      <c r="J34" s="7" t="s">
        <v>25</v>
      </c>
      <c r="K34" s="10">
        <f>5*2.5</f>
        <v>12.5</v>
      </c>
      <c r="L34" s="21"/>
      <c r="M34" s="4" t="s">
        <v>51</v>
      </c>
      <c r="N34" s="21"/>
      <c r="O34" s="21"/>
      <c r="P34" s="21"/>
    </row>
    <row r="35" spans="1:16">
      <c r="A35" s="21"/>
      <c r="B35" s="21"/>
      <c r="C35" s="21"/>
      <c r="D35" s="21"/>
      <c r="E35" s="11" t="s">
        <v>88</v>
      </c>
      <c r="F35" s="21"/>
      <c r="G35" s="21"/>
      <c r="H35" s="21"/>
      <c r="I35" s="21"/>
      <c r="J35" s="7"/>
      <c r="L35" s="21"/>
      <c r="N35" s="21"/>
      <c r="O35" s="21"/>
      <c r="P35" s="21"/>
    </row>
    <row r="36" spans="1:16">
      <c r="A36" s="21"/>
      <c r="B36" s="21"/>
      <c r="C36" s="21"/>
      <c r="D36" s="21"/>
      <c r="E36" s="11" t="s">
        <v>89</v>
      </c>
      <c r="F36" s="21"/>
      <c r="G36" s="21"/>
      <c r="H36" s="21"/>
      <c r="I36" s="21"/>
      <c r="J36" s="7"/>
      <c r="L36" s="21"/>
      <c r="N36" s="21"/>
      <c r="O36" s="21"/>
      <c r="P36" s="21"/>
    </row>
    <row r="37" spans="1:16">
      <c r="A37" s="21"/>
      <c r="B37" s="21"/>
      <c r="C37" s="21"/>
      <c r="D37" s="21"/>
      <c r="E37" s="11" t="s">
        <v>90</v>
      </c>
      <c r="F37" s="21"/>
      <c r="G37" s="21"/>
      <c r="H37" s="21"/>
      <c r="I37" s="21"/>
      <c r="J37" s="7"/>
      <c r="L37" s="21"/>
      <c r="N37" s="21"/>
      <c r="O37" s="21"/>
      <c r="P37" s="21"/>
    </row>
    <row r="38" spans="1:16" ht="83" customHeight="1">
      <c r="A38" s="4" t="s">
        <v>91</v>
      </c>
      <c r="B38" s="7" t="s">
        <v>92</v>
      </c>
      <c r="C38" s="4" t="s">
        <v>93</v>
      </c>
      <c r="D38" s="13" t="s">
        <v>94</v>
      </c>
      <c r="E38" s="4" t="s">
        <v>95</v>
      </c>
      <c r="F38" s="4" t="s">
        <v>96</v>
      </c>
      <c r="G38" s="4" t="s">
        <v>97</v>
      </c>
      <c r="K38" s="4"/>
      <c r="N38" s="4" t="s">
        <v>98</v>
      </c>
      <c r="O38" s="12" t="s">
        <v>99</v>
      </c>
    </row>
    <row r="39" spans="1:16" ht="64" customHeight="1">
      <c r="A39" s="22" t="s">
        <v>100</v>
      </c>
      <c r="B39" s="21" t="s">
        <v>101</v>
      </c>
      <c r="C39" s="21" t="s">
        <v>62</v>
      </c>
      <c r="D39" s="21" t="s">
        <v>102</v>
      </c>
      <c r="E39" s="14" t="s">
        <v>103</v>
      </c>
      <c r="F39" s="21" t="s">
        <v>104</v>
      </c>
      <c r="G39" s="21" t="s">
        <v>105</v>
      </c>
      <c r="H39" s="22"/>
      <c r="I39" s="22"/>
      <c r="J39" s="9"/>
      <c r="K39" s="9"/>
      <c r="L39" s="22"/>
      <c r="M39" s="22"/>
      <c r="N39" s="23" t="s">
        <v>106</v>
      </c>
      <c r="O39" s="21" t="s">
        <v>107</v>
      </c>
      <c r="P39" s="22"/>
    </row>
    <row r="40" spans="1:16">
      <c r="A40" s="22"/>
      <c r="B40" s="21"/>
      <c r="C40" s="21"/>
      <c r="D40" s="21"/>
      <c r="E40" s="14" t="s">
        <v>108</v>
      </c>
      <c r="F40" s="21"/>
      <c r="G40" s="21"/>
      <c r="H40" s="22"/>
      <c r="I40" s="22"/>
      <c r="J40" s="9"/>
      <c r="K40" s="9"/>
      <c r="L40" s="22"/>
      <c r="M40" s="22"/>
      <c r="N40" s="23"/>
      <c r="O40" s="21"/>
      <c r="P40" s="22"/>
    </row>
    <row r="41" spans="1:16" ht="112" customHeight="1">
      <c r="A41" s="4" t="s">
        <v>109</v>
      </c>
      <c r="B41" s="4" t="s">
        <v>110</v>
      </c>
      <c r="C41" s="4" t="s">
        <v>62</v>
      </c>
      <c r="D41" s="4" t="s">
        <v>111</v>
      </c>
      <c r="E41" s="4" t="s">
        <v>112</v>
      </c>
      <c r="F41" s="4" t="s">
        <v>113</v>
      </c>
      <c r="K41" s="4"/>
      <c r="N41" s="4" t="s">
        <v>98</v>
      </c>
      <c r="O41" s="4" t="s">
        <v>114</v>
      </c>
    </row>
    <row r="42" spans="1:16" ht="86" customHeight="1">
      <c r="A42" s="22" t="s">
        <v>115</v>
      </c>
      <c r="B42" s="22" t="s">
        <v>116</v>
      </c>
      <c r="C42" s="22" t="s">
        <v>62</v>
      </c>
      <c r="D42" s="22" t="s">
        <v>117</v>
      </c>
      <c r="E42" s="25" t="s">
        <v>118</v>
      </c>
      <c r="F42" s="22" t="s">
        <v>119</v>
      </c>
      <c r="G42" s="22"/>
      <c r="H42" s="22"/>
      <c r="I42" s="22" t="s">
        <v>120</v>
      </c>
      <c r="J42" s="4" t="s">
        <v>121</v>
      </c>
      <c r="K42" s="16">
        <v>0.5</v>
      </c>
      <c r="L42" s="22" t="s">
        <v>21</v>
      </c>
      <c r="M42" s="4" t="s">
        <v>122</v>
      </c>
      <c r="N42" s="22" t="s">
        <v>23</v>
      </c>
      <c r="O42" s="22" t="s">
        <v>123</v>
      </c>
      <c r="P42" s="9"/>
    </row>
    <row r="43" spans="1:16" ht="86" customHeight="1">
      <c r="A43" s="22"/>
      <c r="B43" s="22"/>
      <c r="C43" s="22"/>
      <c r="D43" s="22"/>
      <c r="E43" s="25"/>
      <c r="F43" s="22"/>
      <c r="G43" s="22"/>
      <c r="H43" s="22"/>
      <c r="I43" s="22"/>
      <c r="J43" s="4" t="s">
        <v>124</v>
      </c>
      <c r="K43" s="16">
        <v>0.5</v>
      </c>
      <c r="L43" s="22"/>
      <c r="M43" s="4" t="s">
        <v>122</v>
      </c>
      <c r="N43" s="22"/>
      <c r="O43" s="22"/>
      <c r="P43" s="9"/>
    </row>
    <row r="44" spans="1:16" ht="86" customHeight="1">
      <c r="A44" s="22"/>
      <c r="B44" s="22"/>
      <c r="C44" s="22"/>
      <c r="D44" s="22"/>
      <c r="E44" s="25"/>
      <c r="F44" s="22"/>
      <c r="G44" s="22"/>
      <c r="H44" s="22"/>
      <c r="I44" s="22"/>
      <c r="J44" s="4" t="s">
        <v>125</v>
      </c>
      <c r="K44" s="16">
        <v>1</v>
      </c>
      <c r="L44" s="22"/>
      <c r="M44" s="4" t="s">
        <v>122</v>
      </c>
      <c r="N44" s="22"/>
      <c r="O44" s="22"/>
      <c r="P44" s="9"/>
    </row>
    <row r="45" spans="1:16" ht="86" customHeight="1">
      <c r="A45" s="22"/>
      <c r="B45" s="22"/>
      <c r="C45" s="22"/>
      <c r="D45" s="22"/>
      <c r="E45" s="25"/>
      <c r="F45" s="22"/>
      <c r="G45" s="22"/>
      <c r="H45" s="22"/>
      <c r="I45" s="22"/>
      <c r="J45" s="4" t="s">
        <v>126</v>
      </c>
      <c r="K45" s="16"/>
      <c r="L45" s="22"/>
      <c r="M45" s="4" t="s">
        <v>122</v>
      </c>
      <c r="N45" s="22"/>
      <c r="O45" s="22"/>
      <c r="P45" s="9"/>
    </row>
    <row r="46" spans="1:16" ht="86" customHeight="1">
      <c r="A46" s="22"/>
      <c r="B46" s="22"/>
      <c r="C46" s="22"/>
      <c r="D46" s="22"/>
      <c r="E46" s="25"/>
      <c r="F46" s="22"/>
      <c r="G46" s="22"/>
      <c r="H46" s="22"/>
      <c r="I46" s="22"/>
      <c r="K46" s="16"/>
      <c r="L46" s="22"/>
      <c r="N46" s="22"/>
      <c r="O46" s="22"/>
      <c r="P46" s="9"/>
    </row>
    <row r="47" spans="1:16" ht="102" customHeight="1">
      <c r="A47" s="22" t="s">
        <v>127</v>
      </c>
      <c r="B47" s="21" t="s">
        <v>128</v>
      </c>
      <c r="C47" s="21" t="s">
        <v>14</v>
      </c>
      <c r="D47" s="21" t="s">
        <v>129</v>
      </c>
      <c r="E47" s="4" t="s">
        <v>130</v>
      </c>
      <c r="F47" s="21" t="s">
        <v>131</v>
      </c>
      <c r="G47" s="22"/>
      <c r="H47" s="21" t="s">
        <v>132</v>
      </c>
      <c r="I47" s="21" t="s">
        <v>49</v>
      </c>
      <c r="J47" s="7"/>
      <c r="L47" s="21" t="s">
        <v>21</v>
      </c>
      <c r="M47" s="21" t="s">
        <v>133</v>
      </c>
      <c r="N47" s="23" t="s">
        <v>52</v>
      </c>
      <c r="O47" s="21" t="s">
        <v>134</v>
      </c>
      <c r="P47" s="22"/>
    </row>
    <row r="48" spans="1:16">
      <c r="A48" s="22"/>
      <c r="B48" s="21"/>
      <c r="C48" s="21"/>
      <c r="D48" s="21"/>
      <c r="E48" s="4" t="s">
        <v>135</v>
      </c>
      <c r="F48" s="21"/>
      <c r="G48" s="22"/>
      <c r="H48" s="21"/>
      <c r="I48" s="21"/>
      <c r="J48" s="7"/>
      <c r="L48" s="21"/>
      <c r="M48" s="21"/>
      <c r="N48" s="23"/>
      <c r="O48" s="21"/>
      <c r="P48" s="22"/>
    </row>
    <row r="49" spans="1:16">
      <c r="A49" s="22"/>
      <c r="B49" s="21"/>
      <c r="C49" s="21"/>
      <c r="D49" s="21"/>
      <c r="E49" s="4" t="s">
        <v>136</v>
      </c>
      <c r="F49" s="21"/>
      <c r="G49" s="22"/>
      <c r="H49" s="21"/>
      <c r="I49" s="21"/>
      <c r="J49" s="7"/>
      <c r="L49" s="21"/>
      <c r="M49" s="21"/>
      <c r="N49" s="23"/>
      <c r="O49" s="21"/>
      <c r="P49" s="22"/>
    </row>
    <row r="50" spans="1:16">
      <c r="A50" s="22"/>
      <c r="B50" s="21"/>
      <c r="C50" s="21"/>
      <c r="D50" s="21"/>
      <c r="E50" s="4" t="s">
        <v>137</v>
      </c>
      <c r="F50" s="21"/>
      <c r="G50" s="22"/>
      <c r="H50" s="21"/>
      <c r="I50" s="21"/>
      <c r="J50" s="7"/>
      <c r="L50" s="21"/>
      <c r="M50" s="21"/>
      <c r="N50" s="23"/>
      <c r="O50" s="21"/>
      <c r="P50" s="22"/>
    </row>
    <row r="51" spans="1:16" ht="93">
      <c r="A51" s="4" t="s">
        <v>138</v>
      </c>
      <c r="B51" s="7" t="s">
        <v>139</v>
      </c>
      <c r="C51" s="4" t="s">
        <v>140</v>
      </c>
      <c r="D51" s="4" t="s">
        <v>141</v>
      </c>
      <c r="F51" s="4" t="s">
        <v>142</v>
      </c>
      <c r="K51" s="4"/>
      <c r="L51" s="4" t="s">
        <v>21</v>
      </c>
      <c r="M51" s="4" t="s">
        <v>133</v>
      </c>
      <c r="N51" s="12" t="s">
        <v>52</v>
      </c>
      <c r="O51" s="4" t="s">
        <v>143</v>
      </c>
    </row>
    <row r="52" spans="1:16" s="7" customFormat="1" ht="27" customHeight="1">
      <c r="A52" s="21" t="s">
        <v>144</v>
      </c>
      <c r="B52" s="21" t="s">
        <v>145</v>
      </c>
      <c r="C52" s="21" t="s">
        <v>140</v>
      </c>
      <c r="D52" s="21" t="s">
        <v>146</v>
      </c>
      <c r="E52" s="14" t="s">
        <v>147</v>
      </c>
      <c r="F52" s="21" t="s">
        <v>148</v>
      </c>
      <c r="G52" s="22"/>
      <c r="H52" s="22"/>
      <c r="I52" s="22" t="s">
        <v>49</v>
      </c>
      <c r="J52" s="9" t="s">
        <v>149</v>
      </c>
      <c r="K52" s="17">
        <v>5</v>
      </c>
      <c r="L52" s="22" t="s">
        <v>67</v>
      </c>
      <c r="M52" s="4" t="s">
        <v>122</v>
      </c>
      <c r="N52" s="22" t="s">
        <v>23</v>
      </c>
      <c r="O52" s="21" t="s">
        <v>150</v>
      </c>
      <c r="P52" s="22"/>
    </row>
    <row r="53" spans="1:16" s="7" customFormat="1" ht="27" customHeight="1">
      <c r="A53" s="21"/>
      <c r="B53" s="21"/>
      <c r="C53" s="21"/>
      <c r="D53" s="21"/>
      <c r="E53" s="14" t="s">
        <v>151</v>
      </c>
      <c r="F53" s="21"/>
      <c r="G53" s="22"/>
      <c r="H53" s="22"/>
      <c r="I53" s="22"/>
      <c r="J53" s="9"/>
      <c r="K53" s="9"/>
      <c r="L53" s="22"/>
      <c r="M53" s="4"/>
      <c r="N53" s="22"/>
      <c r="O53" s="21"/>
      <c r="P53" s="22"/>
    </row>
    <row r="54" spans="1:16" s="7" customFormat="1" ht="27" customHeight="1">
      <c r="A54" s="21"/>
      <c r="B54" s="21"/>
      <c r="C54" s="21"/>
      <c r="D54" s="21"/>
      <c r="E54" t="s">
        <v>152</v>
      </c>
      <c r="F54" s="21"/>
      <c r="G54" s="22"/>
      <c r="H54" s="22"/>
      <c r="I54" s="22"/>
      <c r="J54" s="9"/>
      <c r="K54" s="9"/>
      <c r="L54" s="22"/>
      <c r="M54" s="4"/>
      <c r="N54" s="22"/>
      <c r="O54" s="21"/>
      <c r="P54" s="22"/>
    </row>
    <row r="55" spans="1:16" s="7" customFormat="1" ht="27" customHeight="1">
      <c r="A55" s="21"/>
      <c r="B55" s="21"/>
      <c r="C55" s="21"/>
      <c r="D55" s="21"/>
      <c r="E55" s="8" t="s">
        <v>153</v>
      </c>
      <c r="F55" s="21"/>
      <c r="G55" s="22"/>
      <c r="H55" s="22"/>
      <c r="I55" s="22"/>
      <c r="J55" s="9"/>
      <c r="K55" s="9"/>
      <c r="L55" s="22"/>
      <c r="M55" s="4"/>
      <c r="N55" s="22"/>
      <c r="O55" s="21"/>
      <c r="P55" s="22"/>
    </row>
    <row r="56" spans="1:16" s="7" customFormat="1" ht="27" customHeight="1">
      <c r="A56" s="21"/>
      <c r="B56" s="21"/>
      <c r="C56" s="21"/>
      <c r="D56" s="21"/>
      <c r="E56" s="8" t="s">
        <v>154</v>
      </c>
      <c r="F56" s="21"/>
      <c r="G56" s="22"/>
      <c r="H56" s="22"/>
      <c r="I56" s="22"/>
      <c r="J56" s="9"/>
      <c r="K56" s="9"/>
      <c r="L56" s="22"/>
      <c r="M56" s="4"/>
      <c r="N56" s="22"/>
      <c r="O56" s="21"/>
      <c r="P56" s="22"/>
    </row>
    <row r="57" spans="1:16" s="7" customFormat="1" ht="127" customHeight="1">
      <c r="A57" s="21" t="s">
        <v>155</v>
      </c>
      <c r="B57" s="21" t="s">
        <v>156</v>
      </c>
      <c r="C57" s="21" t="s">
        <v>140</v>
      </c>
      <c r="D57" s="21" t="s">
        <v>157</v>
      </c>
      <c r="E57" s="7" t="s">
        <v>64</v>
      </c>
      <c r="F57" s="21" t="s">
        <v>158</v>
      </c>
      <c r="G57" s="22"/>
      <c r="H57" s="22"/>
      <c r="I57" s="22" t="s">
        <v>120</v>
      </c>
      <c r="J57" s="9" t="s">
        <v>121</v>
      </c>
      <c r="K57" s="17">
        <v>2</v>
      </c>
      <c r="L57" s="22" t="s">
        <v>50</v>
      </c>
      <c r="M57" s="4" t="s">
        <v>122</v>
      </c>
      <c r="N57" s="22" t="s">
        <v>23</v>
      </c>
      <c r="O57" s="21" t="s">
        <v>159</v>
      </c>
      <c r="P57" s="22"/>
    </row>
    <row r="58" spans="1:16" s="7" customFormat="1">
      <c r="A58" s="21"/>
      <c r="B58" s="21"/>
      <c r="C58" s="21"/>
      <c r="D58" s="21"/>
      <c r="E58" s="7" t="s">
        <v>69</v>
      </c>
      <c r="F58" s="21"/>
      <c r="G58" s="22"/>
      <c r="H58" s="22"/>
      <c r="I58" s="22"/>
      <c r="J58" s="9" t="s">
        <v>25</v>
      </c>
      <c r="K58" s="17">
        <v>2.5</v>
      </c>
      <c r="L58" s="22"/>
      <c r="M58" s="4" t="s">
        <v>122</v>
      </c>
      <c r="N58" s="22"/>
      <c r="O58" s="21"/>
      <c r="P58" s="22"/>
    </row>
    <row r="59" spans="1:16" s="7" customFormat="1">
      <c r="A59" s="21"/>
      <c r="B59" s="21"/>
      <c r="C59" s="21"/>
      <c r="D59" s="21"/>
      <c r="E59" s="18" t="s">
        <v>160</v>
      </c>
      <c r="F59" s="21"/>
      <c r="G59" s="22"/>
      <c r="H59" s="22"/>
      <c r="I59" s="22"/>
      <c r="J59" s="9" t="s">
        <v>126</v>
      </c>
      <c r="K59" s="17"/>
      <c r="L59" s="22"/>
      <c r="M59" s="4" t="s">
        <v>122</v>
      </c>
      <c r="N59" s="22"/>
      <c r="O59" s="21"/>
      <c r="P59" s="22"/>
    </row>
    <row r="60" spans="1:16" s="7" customFormat="1">
      <c r="A60" s="21"/>
      <c r="B60" s="21"/>
      <c r="C60" s="21"/>
      <c r="D60" s="21"/>
      <c r="E60" s="18" t="s">
        <v>161</v>
      </c>
      <c r="F60" s="21"/>
      <c r="G60" s="22"/>
      <c r="H60" s="22"/>
      <c r="I60" s="22"/>
      <c r="J60" s="9"/>
      <c r="K60" s="17"/>
      <c r="L60" s="22"/>
      <c r="M60" s="4" t="s">
        <v>122</v>
      </c>
      <c r="N60" s="22"/>
      <c r="O60" s="21"/>
      <c r="P60" s="22"/>
    </row>
    <row r="61" spans="1:16" s="7" customFormat="1" ht="57" customHeight="1">
      <c r="A61" s="21"/>
      <c r="B61" s="21"/>
      <c r="C61" s="21"/>
      <c r="D61" s="21"/>
      <c r="E61" s="7" t="s">
        <v>70</v>
      </c>
      <c r="F61" s="21"/>
      <c r="G61" s="22"/>
      <c r="H61" s="22"/>
      <c r="I61" s="22"/>
      <c r="J61" s="9" t="s">
        <v>125</v>
      </c>
      <c r="K61" s="17">
        <v>3</v>
      </c>
      <c r="L61" s="22"/>
      <c r="M61" s="4" t="s">
        <v>122</v>
      </c>
      <c r="N61" s="22"/>
      <c r="O61" s="21"/>
      <c r="P61" s="22"/>
    </row>
    <row r="62" spans="1:16" s="7" customFormat="1" ht="110" customHeight="1">
      <c r="A62" s="21" t="s">
        <v>162</v>
      </c>
      <c r="B62" s="21" t="s">
        <v>163</v>
      </c>
      <c r="C62" s="21" t="s">
        <v>140</v>
      </c>
      <c r="D62" s="21" t="s">
        <v>164</v>
      </c>
      <c r="E62" s="7" t="s">
        <v>64</v>
      </c>
      <c r="F62" s="21" t="s">
        <v>165</v>
      </c>
      <c r="G62" s="22"/>
      <c r="H62" s="22"/>
      <c r="I62" s="22" t="s">
        <v>120</v>
      </c>
      <c r="J62" s="9" t="s">
        <v>126</v>
      </c>
      <c r="K62" s="17"/>
      <c r="L62" s="22" t="s">
        <v>50</v>
      </c>
      <c r="M62" s="4" t="s">
        <v>122</v>
      </c>
      <c r="N62" s="22" t="s">
        <v>23</v>
      </c>
      <c r="O62" s="21" t="s">
        <v>159</v>
      </c>
      <c r="P62" s="22"/>
    </row>
    <row r="63" spans="1:16" s="7" customFormat="1" ht="18" customHeight="1">
      <c r="A63" s="21"/>
      <c r="B63" s="21"/>
      <c r="C63" s="21"/>
      <c r="D63" s="21"/>
      <c r="E63" s="7" t="s">
        <v>69</v>
      </c>
      <c r="F63" s="21"/>
      <c r="G63" s="22"/>
      <c r="H63" s="22"/>
      <c r="I63" s="22"/>
      <c r="J63" s="9" t="s">
        <v>166</v>
      </c>
      <c r="K63" s="17">
        <v>0</v>
      </c>
      <c r="L63" s="22"/>
      <c r="M63" s="4" t="s">
        <v>122</v>
      </c>
      <c r="N63" s="22"/>
      <c r="O63" s="21"/>
      <c r="P63" s="22"/>
    </row>
    <row r="64" spans="1:16" s="7" customFormat="1" ht="18" customHeight="1">
      <c r="A64" s="21"/>
      <c r="B64" s="21"/>
      <c r="C64" s="21"/>
      <c r="D64" s="21"/>
      <c r="E64" s="18" t="s">
        <v>160</v>
      </c>
      <c r="F64" s="21"/>
      <c r="G64" s="22"/>
      <c r="H64" s="22"/>
      <c r="I64" s="22"/>
      <c r="J64" s="9" t="s">
        <v>167</v>
      </c>
      <c r="K64" s="17">
        <v>2</v>
      </c>
      <c r="L64" s="22"/>
      <c r="M64" s="4" t="s">
        <v>122</v>
      </c>
      <c r="N64" s="22"/>
      <c r="O64" s="21"/>
      <c r="P64" s="22"/>
    </row>
    <row r="65" spans="1:16" s="7" customFormat="1" ht="18" customHeight="1">
      <c r="A65" s="21"/>
      <c r="B65" s="21"/>
      <c r="C65" s="21"/>
      <c r="D65" s="21"/>
      <c r="E65" s="18" t="s">
        <v>161</v>
      </c>
      <c r="F65" s="21"/>
      <c r="G65" s="22"/>
      <c r="H65" s="22"/>
      <c r="I65" s="22"/>
      <c r="J65" s="9"/>
      <c r="K65" s="9"/>
      <c r="L65" s="22"/>
      <c r="M65" s="4"/>
      <c r="N65" s="22"/>
      <c r="O65" s="21"/>
      <c r="P65" s="22"/>
    </row>
    <row r="66" spans="1:16" s="7" customFormat="1">
      <c r="A66" s="21"/>
      <c r="B66" s="21"/>
      <c r="C66" s="21"/>
      <c r="D66" s="21"/>
      <c r="E66" s="7" t="s">
        <v>70</v>
      </c>
      <c r="F66" s="21"/>
      <c r="G66" s="22"/>
      <c r="H66" s="22"/>
      <c r="I66" s="22"/>
      <c r="J66" s="9"/>
      <c r="K66" s="9"/>
      <c r="L66" s="22"/>
      <c r="M66" s="4"/>
      <c r="N66" s="22"/>
      <c r="O66" s="21"/>
      <c r="P66" s="22"/>
    </row>
    <row r="67" spans="1:16" s="7" customFormat="1" ht="130" customHeight="1">
      <c r="A67" s="7" t="s">
        <v>168</v>
      </c>
      <c r="B67" s="7" t="s">
        <v>169</v>
      </c>
      <c r="C67" s="7" t="s">
        <v>140</v>
      </c>
      <c r="D67" s="7" t="s">
        <v>170</v>
      </c>
      <c r="E67" s="7" t="s">
        <v>171</v>
      </c>
      <c r="G67" s="7" t="s">
        <v>97</v>
      </c>
      <c r="I67" s="7" t="s">
        <v>49</v>
      </c>
      <c r="J67" s="7" t="s">
        <v>172</v>
      </c>
      <c r="L67" s="7" t="s">
        <v>67</v>
      </c>
      <c r="M67" s="7" t="s">
        <v>122</v>
      </c>
      <c r="N67" s="7" t="s">
        <v>23</v>
      </c>
      <c r="O67" s="7" t="s">
        <v>173</v>
      </c>
    </row>
    <row r="68" spans="1:16" s="7" customFormat="1" ht="110" customHeight="1">
      <c r="A68" s="21" t="s">
        <v>174</v>
      </c>
      <c r="B68" s="21" t="s">
        <v>175</v>
      </c>
      <c r="C68" s="21" t="s">
        <v>14</v>
      </c>
      <c r="D68" s="21" t="s">
        <v>176</v>
      </c>
      <c r="E68" s="21" t="s">
        <v>39</v>
      </c>
      <c r="F68" s="21" t="s">
        <v>65</v>
      </c>
      <c r="G68" s="21"/>
      <c r="H68" s="21"/>
      <c r="I68" s="21" t="s">
        <v>120</v>
      </c>
      <c r="J68" s="4" t="s">
        <v>20</v>
      </c>
      <c r="K68" s="10">
        <v>1</v>
      </c>
      <c r="L68" s="7" t="s">
        <v>67</v>
      </c>
      <c r="M68" s="7" t="s">
        <v>133</v>
      </c>
      <c r="N68" s="7" t="s">
        <v>23</v>
      </c>
      <c r="O68" s="7" t="s">
        <v>177</v>
      </c>
    </row>
    <row r="69" spans="1:16" s="7" customFormat="1" ht="110" customHeight="1">
      <c r="A69" s="21"/>
      <c r="B69" s="21"/>
      <c r="C69" s="21"/>
      <c r="D69" s="21"/>
      <c r="E69" s="21"/>
      <c r="F69" s="21"/>
      <c r="G69" s="21"/>
      <c r="H69" s="21"/>
      <c r="I69" s="21"/>
      <c r="J69" s="7" t="s">
        <v>178</v>
      </c>
      <c r="K69" s="10">
        <v>1</v>
      </c>
      <c r="M69" s="7" t="s">
        <v>133</v>
      </c>
    </row>
    <row r="70" spans="1:16" s="7" customFormat="1" ht="87" customHeight="1">
      <c r="A70" s="7" t="s">
        <v>179</v>
      </c>
      <c r="B70" s="4" t="s">
        <v>180</v>
      </c>
      <c r="C70" s="7" t="s">
        <v>14</v>
      </c>
      <c r="D70" s="7" t="s">
        <v>181</v>
      </c>
      <c r="E70" s="7" t="s">
        <v>182</v>
      </c>
      <c r="G70" s="7" t="s">
        <v>97</v>
      </c>
      <c r="I70" s="7" t="s">
        <v>49</v>
      </c>
      <c r="L70" s="7" t="s">
        <v>21</v>
      </c>
      <c r="M70" s="7" t="s">
        <v>133</v>
      </c>
      <c r="N70" s="15" t="s">
        <v>52</v>
      </c>
      <c r="O70" s="7" t="s">
        <v>183</v>
      </c>
    </row>
    <row r="71" spans="1:16" s="7" customFormat="1" ht="158" customHeight="1">
      <c r="A71" s="7" t="s">
        <v>184</v>
      </c>
      <c r="B71" s="7" t="s">
        <v>185</v>
      </c>
      <c r="C71" s="7" t="s">
        <v>140</v>
      </c>
      <c r="D71" s="7" t="s">
        <v>186</v>
      </c>
      <c r="E71" s="7" t="s">
        <v>187</v>
      </c>
      <c r="F71" s="7" t="s">
        <v>188</v>
      </c>
      <c r="I71" s="7" t="s">
        <v>49</v>
      </c>
      <c r="J71" s="7" t="s">
        <v>178</v>
      </c>
      <c r="K71" s="10">
        <v>1</v>
      </c>
      <c r="L71" s="7" t="s">
        <v>59</v>
      </c>
      <c r="M71" s="7" t="s">
        <v>51</v>
      </c>
      <c r="N71" s="7" t="s">
        <v>23</v>
      </c>
    </row>
    <row r="72" spans="1:16" s="7" customFormat="1" ht="46.5">
      <c r="A72" s="21" t="s">
        <v>189</v>
      </c>
      <c r="B72" s="21" t="s">
        <v>190</v>
      </c>
      <c r="C72" s="21" t="s">
        <v>14</v>
      </c>
      <c r="D72" s="21" t="s">
        <v>191</v>
      </c>
      <c r="E72" s="8" t="s">
        <v>192</v>
      </c>
      <c r="F72" s="21" t="s">
        <v>65</v>
      </c>
      <c r="G72" s="21" t="s">
        <v>193</v>
      </c>
      <c r="H72" s="22"/>
      <c r="I72" s="22" t="s">
        <v>194</v>
      </c>
      <c r="J72" s="9" t="s">
        <v>195</v>
      </c>
      <c r="K72" s="9"/>
      <c r="L72" s="22" t="s">
        <v>67</v>
      </c>
      <c r="M72" s="22" t="s">
        <v>122</v>
      </c>
      <c r="N72" s="22" t="s">
        <v>23</v>
      </c>
      <c r="O72" s="22" t="s">
        <v>196</v>
      </c>
      <c r="P72" s="22" t="s">
        <v>197</v>
      </c>
    </row>
    <row r="73" spans="1:16" s="7" customFormat="1">
      <c r="A73" s="21"/>
      <c r="B73" s="21"/>
      <c r="C73" s="21"/>
      <c r="D73" s="21"/>
      <c r="E73" s="8" t="s">
        <v>198</v>
      </c>
      <c r="F73" s="21"/>
      <c r="G73" s="21"/>
      <c r="H73" s="22"/>
      <c r="I73" s="22"/>
      <c r="J73" s="9"/>
      <c r="K73" s="9"/>
      <c r="L73" s="22"/>
      <c r="M73" s="22"/>
      <c r="N73" s="22"/>
      <c r="O73" s="22"/>
      <c r="P73" s="22"/>
    </row>
    <row r="74" spans="1:16" s="7" customFormat="1">
      <c r="A74" s="21"/>
      <c r="B74" s="21"/>
      <c r="C74" s="21"/>
      <c r="D74" s="21"/>
      <c r="E74" s="8" t="s">
        <v>199</v>
      </c>
      <c r="F74" s="21"/>
      <c r="G74" s="21"/>
      <c r="H74" s="22"/>
      <c r="I74" s="22"/>
      <c r="J74" s="9"/>
      <c r="K74" s="9"/>
      <c r="L74" s="22"/>
      <c r="M74" s="22"/>
      <c r="N74" s="22"/>
      <c r="O74" s="22"/>
      <c r="P74" s="22"/>
    </row>
    <row r="75" spans="1:16" s="7" customFormat="1">
      <c r="A75" s="21"/>
      <c r="B75" s="21"/>
      <c r="C75" s="21"/>
      <c r="D75" s="21"/>
      <c r="E75" t="s">
        <v>200</v>
      </c>
      <c r="F75" s="21"/>
      <c r="G75" s="21"/>
      <c r="H75" s="22"/>
      <c r="I75" s="22"/>
      <c r="J75" s="9"/>
      <c r="K75" s="9"/>
      <c r="L75" s="22"/>
      <c r="M75" s="22"/>
      <c r="N75" s="22"/>
      <c r="O75" s="22"/>
      <c r="P75" s="22"/>
    </row>
    <row r="76" spans="1:16" s="7" customFormat="1">
      <c r="A76" s="21"/>
      <c r="B76" s="21"/>
      <c r="C76" s="21"/>
      <c r="D76" s="21"/>
      <c r="E76" t="s">
        <v>70</v>
      </c>
      <c r="F76" s="21"/>
      <c r="G76" s="21"/>
      <c r="H76" s="22"/>
      <c r="I76" s="22"/>
      <c r="J76" s="9"/>
      <c r="K76" s="9"/>
      <c r="L76" s="22"/>
      <c r="M76" s="22"/>
      <c r="N76" s="22"/>
      <c r="O76" s="22"/>
      <c r="P76" s="22"/>
    </row>
    <row r="77" spans="1:16" s="7" customFormat="1">
      <c r="A77" s="21"/>
      <c r="B77" s="21"/>
      <c r="C77" s="21"/>
      <c r="D77" s="21"/>
      <c r="E77" s="8" t="s">
        <v>201</v>
      </c>
      <c r="F77" s="21"/>
      <c r="G77" s="21"/>
      <c r="H77" s="22"/>
      <c r="I77" s="22"/>
      <c r="J77" s="9"/>
      <c r="K77" s="9"/>
      <c r="L77" s="22"/>
      <c r="M77" s="22"/>
      <c r="N77" s="22"/>
      <c r="O77" s="22"/>
      <c r="P77" s="22"/>
    </row>
    <row r="78" spans="1:16" s="7" customFormat="1">
      <c r="A78" s="21"/>
      <c r="B78" s="21"/>
      <c r="C78" s="21"/>
      <c r="D78" s="21"/>
      <c r="E78" t="s">
        <v>35</v>
      </c>
      <c r="F78" s="21"/>
      <c r="G78" s="21"/>
      <c r="H78" s="22"/>
      <c r="I78" s="22"/>
      <c r="J78" s="9"/>
      <c r="K78" s="9"/>
      <c r="L78" s="22"/>
      <c r="M78" s="22"/>
      <c r="N78" s="22"/>
      <c r="O78" s="22"/>
      <c r="P78" s="22"/>
    </row>
    <row r="79" spans="1:16" s="7" customFormat="1">
      <c r="A79" s="21"/>
      <c r="B79" s="21"/>
      <c r="C79" s="21"/>
      <c r="D79" s="21"/>
      <c r="E79" t="s">
        <v>36</v>
      </c>
      <c r="F79" s="21"/>
      <c r="G79" s="21"/>
      <c r="H79" s="22"/>
      <c r="I79" s="22"/>
      <c r="J79" s="9"/>
      <c r="K79" s="9"/>
      <c r="L79" s="22"/>
      <c r="M79" s="22"/>
      <c r="N79" s="22"/>
      <c r="O79" s="22"/>
      <c r="P79" s="22"/>
    </row>
    <row r="80" spans="1:16" s="7" customFormat="1">
      <c r="A80" s="21"/>
      <c r="B80" s="21"/>
      <c r="C80" s="21"/>
      <c r="D80" s="21"/>
      <c r="E80" t="s">
        <v>202</v>
      </c>
      <c r="F80" s="21"/>
      <c r="G80" s="21"/>
      <c r="H80" s="22"/>
      <c r="I80" s="22"/>
      <c r="J80" s="9"/>
      <c r="K80" s="9"/>
      <c r="L80" s="22"/>
      <c r="M80" s="22"/>
      <c r="N80" s="22"/>
      <c r="O80" s="22"/>
      <c r="P80" s="22"/>
    </row>
    <row r="81" spans="1:16" s="7" customFormat="1">
      <c r="A81" s="21"/>
      <c r="B81" s="21"/>
      <c r="C81" s="21"/>
      <c r="D81" s="21"/>
      <c r="E81" t="s">
        <v>203</v>
      </c>
      <c r="F81" s="21"/>
      <c r="G81" s="21"/>
      <c r="H81" s="22"/>
      <c r="I81" s="22"/>
      <c r="J81" s="9"/>
      <c r="K81" s="9"/>
      <c r="L81" s="22"/>
      <c r="M81" s="22"/>
      <c r="N81" s="22"/>
      <c r="O81" s="22"/>
      <c r="P81" s="22"/>
    </row>
    <row r="82" spans="1:16" s="7" customFormat="1">
      <c r="A82" s="21"/>
      <c r="B82" s="21"/>
      <c r="C82" s="21"/>
      <c r="D82" s="21"/>
      <c r="E82" t="s">
        <v>204</v>
      </c>
      <c r="F82" s="21"/>
      <c r="G82" s="21"/>
      <c r="H82" s="22"/>
      <c r="I82" s="22"/>
      <c r="J82" s="9"/>
      <c r="K82" s="9"/>
      <c r="L82" s="22"/>
      <c r="M82" s="22"/>
      <c r="N82" s="22"/>
      <c r="O82" s="22"/>
      <c r="P82" s="22"/>
    </row>
    <row r="83" spans="1:16" s="7" customFormat="1">
      <c r="A83" s="21"/>
      <c r="B83" s="21"/>
      <c r="C83" s="21"/>
      <c r="D83" s="21"/>
      <c r="E83" t="s">
        <v>85</v>
      </c>
      <c r="F83" s="21"/>
      <c r="G83" s="21"/>
      <c r="H83" s="22"/>
      <c r="I83" s="22"/>
      <c r="J83" s="9"/>
      <c r="K83" s="9"/>
      <c r="L83" s="22"/>
      <c r="M83" s="22"/>
      <c r="N83" s="22"/>
      <c r="O83" s="22"/>
      <c r="P83" s="22"/>
    </row>
    <row r="84" spans="1:16" s="7" customFormat="1">
      <c r="A84" s="21"/>
      <c r="B84" s="21"/>
      <c r="C84" s="21"/>
      <c r="D84" s="21"/>
      <c r="E84" t="s">
        <v>87</v>
      </c>
      <c r="F84" s="21"/>
      <c r="G84" s="21"/>
      <c r="H84" s="22"/>
      <c r="I84" s="22"/>
      <c r="J84" s="9"/>
      <c r="K84" s="9"/>
      <c r="L84" s="22"/>
      <c r="M84" s="22"/>
      <c r="N84" s="22"/>
      <c r="O84" s="22"/>
      <c r="P84" s="22"/>
    </row>
    <row r="85" spans="1:16">
      <c r="A85" s="21"/>
      <c r="B85" s="21"/>
      <c r="C85" s="21"/>
      <c r="D85" s="21"/>
      <c r="E85" t="s">
        <v>88</v>
      </c>
      <c r="F85" s="21"/>
      <c r="G85" s="21"/>
      <c r="H85" s="22"/>
      <c r="I85" s="22"/>
      <c r="J85" s="9"/>
      <c r="K85" s="9"/>
      <c r="L85" s="22"/>
      <c r="M85" s="22"/>
      <c r="N85" s="22"/>
      <c r="O85" s="22"/>
      <c r="P85" s="22"/>
    </row>
    <row r="86" spans="1:16">
      <c r="A86" s="21"/>
      <c r="B86" s="21"/>
      <c r="C86" s="21"/>
      <c r="D86" s="21"/>
      <c r="E86" t="s">
        <v>205</v>
      </c>
      <c r="F86" s="21"/>
      <c r="G86" s="21"/>
      <c r="H86" s="22"/>
      <c r="I86" s="22"/>
      <c r="J86" s="9"/>
      <c r="K86" s="9"/>
      <c r="L86" s="22"/>
      <c r="M86" s="22"/>
      <c r="N86" s="22"/>
      <c r="O86" s="22"/>
      <c r="P86" s="22"/>
    </row>
    <row r="87" spans="1:16">
      <c r="A87" s="21"/>
      <c r="B87" s="21"/>
      <c r="C87" s="21"/>
      <c r="D87" s="21"/>
      <c r="E87" s="18" t="s">
        <v>206</v>
      </c>
      <c r="F87" s="21"/>
      <c r="G87" s="21"/>
      <c r="H87" s="22"/>
      <c r="I87" s="22"/>
      <c r="J87" s="9"/>
      <c r="K87" s="9"/>
      <c r="L87" s="22"/>
      <c r="M87" s="22"/>
      <c r="N87" s="22"/>
      <c r="O87" s="22"/>
      <c r="P87" s="22"/>
    </row>
    <row r="88" spans="1:16">
      <c r="A88" s="21"/>
      <c r="B88" s="21"/>
      <c r="C88" s="21"/>
      <c r="D88" s="21"/>
      <c r="E88" s="18" t="s">
        <v>42</v>
      </c>
      <c r="F88" s="21"/>
      <c r="G88" s="21"/>
      <c r="H88" s="22"/>
      <c r="I88" s="22"/>
      <c r="J88" s="9"/>
      <c r="K88" s="9"/>
      <c r="L88" s="22"/>
      <c r="M88" s="22"/>
      <c r="N88" s="22"/>
      <c r="O88" s="22"/>
      <c r="P88" s="22"/>
    </row>
    <row r="89" spans="1:16">
      <c r="A89" s="21"/>
      <c r="B89" s="21"/>
      <c r="C89" s="21"/>
      <c r="D89" s="21"/>
      <c r="E89" s="18" t="s">
        <v>207</v>
      </c>
      <c r="F89" s="21"/>
      <c r="G89" s="21"/>
      <c r="H89" s="22"/>
      <c r="I89" s="22"/>
      <c r="J89" s="9"/>
      <c r="K89" s="9"/>
      <c r="L89" s="22"/>
      <c r="M89" s="22"/>
      <c r="N89" s="22"/>
      <c r="O89" s="22"/>
      <c r="P89" s="22"/>
    </row>
    <row r="90" spans="1:16">
      <c r="A90" s="21"/>
      <c r="B90" s="21"/>
      <c r="C90" s="21"/>
      <c r="D90" s="21"/>
      <c r="E90" s="18" t="s">
        <v>208</v>
      </c>
      <c r="F90" s="21"/>
      <c r="G90" s="21"/>
      <c r="H90" s="22"/>
      <c r="I90" s="22"/>
      <c r="J90" s="9"/>
      <c r="K90" s="9"/>
      <c r="L90" s="22"/>
      <c r="M90" s="22"/>
      <c r="N90" s="22"/>
      <c r="O90" s="22"/>
      <c r="P90" s="22"/>
    </row>
    <row r="91" spans="1:16">
      <c r="A91" s="21"/>
      <c r="B91" s="21"/>
      <c r="C91" s="21"/>
      <c r="D91" s="21"/>
      <c r="E91" s="18" t="s">
        <v>209</v>
      </c>
      <c r="F91" s="21"/>
      <c r="G91" s="21"/>
      <c r="H91" s="22"/>
      <c r="I91" s="22"/>
      <c r="J91" s="9"/>
      <c r="K91" s="9"/>
      <c r="L91" s="22"/>
      <c r="M91" s="22"/>
      <c r="N91" s="22"/>
      <c r="O91" s="22"/>
      <c r="P91" s="22"/>
    </row>
    <row r="92" spans="1:16">
      <c r="A92" s="21"/>
      <c r="B92" s="21"/>
      <c r="C92" s="21"/>
      <c r="D92" s="21"/>
      <c r="E92" s="8" t="s">
        <v>130</v>
      </c>
      <c r="F92" s="21"/>
      <c r="G92" s="21"/>
      <c r="H92" s="22"/>
      <c r="I92" s="22"/>
      <c r="J92" s="9"/>
      <c r="K92" s="9"/>
      <c r="L92" s="22"/>
      <c r="M92" s="22"/>
      <c r="N92" s="22"/>
      <c r="O92" s="22"/>
      <c r="P92" s="22"/>
    </row>
    <row r="93" spans="1:16">
      <c r="A93" s="21"/>
      <c r="B93" s="21"/>
      <c r="C93" s="21"/>
      <c r="D93" s="21"/>
      <c r="E93" s="8" t="s">
        <v>135</v>
      </c>
      <c r="F93" s="21"/>
      <c r="G93" s="21"/>
      <c r="H93" s="22"/>
      <c r="I93" s="22"/>
      <c r="J93" s="9"/>
      <c r="K93" s="9"/>
      <c r="L93" s="22"/>
      <c r="M93" s="22"/>
      <c r="N93" s="22"/>
      <c r="O93" s="22"/>
      <c r="P93" s="22"/>
    </row>
    <row r="94" spans="1:16">
      <c r="A94" s="21"/>
      <c r="B94" s="21"/>
      <c r="C94" s="21"/>
      <c r="D94" s="21"/>
      <c r="E94" s="8" t="s">
        <v>136</v>
      </c>
      <c r="F94" s="21"/>
      <c r="G94" s="21"/>
      <c r="H94" s="22"/>
      <c r="I94" s="22"/>
      <c r="J94" s="9"/>
      <c r="K94" s="9"/>
      <c r="L94" s="22"/>
      <c r="M94" s="22"/>
      <c r="N94" s="22"/>
      <c r="O94" s="22"/>
      <c r="P94" s="22"/>
    </row>
    <row r="95" spans="1:16">
      <c r="A95" s="21"/>
      <c r="B95" s="21"/>
      <c r="C95" s="21"/>
      <c r="D95" s="21"/>
      <c r="E95" s="18" t="s">
        <v>210</v>
      </c>
      <c r="F95" s="21"/>
      <c r="G95" s="21"/>
      <c r="H95" s="22"/>
      <c r="I95" s="22"/>
      <c r="J95" s="9"/>
      <c r="K95" s="9"/>
      <c r="L95" s="22"/>
      <c r="M95" s="22"/>
      <c r="N95" s="22"/>
      <c r="O95" s="22"/>
      <c r="P95" s="22"/>
    </row>
    <row r="96" spans="1:16" ht="68" customHeight="1">
      <c r="A96" s="21" t="s">
        <v>211</v>
      </c>
      <c r="B96" s="25" t="s">
        <v>212</v>
      </c>
      <c r="C96" s="21" t="s">
        <v>62</v>
      </c>
      <c r="D96" s="21" t="s">
        <v>213</v>
      </c>
      <c r="E96" s="14" t="s">
        <v>214</v>
      </c>
      <c r="F96" s="21" t="s">
        <v>215</v>
      </c>
      <c r="G96" s="22"/>
      <c r="H96" s="22"/>
      <c r="I96" s="22" t="s">
        <v>66</v>
      </c>
      <c r="J96" s="9" t="s">
        <v>216</v>
      </c>
      <c r="K96" s="17">
        <v>1</v>
      </c>
      <c r="L96" s="22" t="s">
        <v>67</v>
      </c>
      <c r="M96" s="4" t="s">
        <v>68</v>
      </c>
      <c r="N96" s="22" t="s">
        <v>23</v>
      </c>
      <c r="O96" s="22" t="s">
        <v>217</v>
      </c>
      <c r="P96" s="22"/>
    </row>
    <row r="97" spans="1:16">
      <c r="A97" s="21"/>
      <c r="B97" s="25"/>
      <c r="C97" s="21"/>
      <c r="D97" s="21"/>
      <c r="E97" t="s">
        <v>218</v>
      </c>
      <c r="F97" s="21"/>
      <c r="G97" s="22"/>
      <c r="H97" s="22"/>
      <c r="I97" s="22"/>
      <c r="J97" s="9" t="s">
        <v>219</v>
      </c>
      <c r="K97" s="17">
        <v>1</v>
      </c>
      <c r="L97" s="22"/>
      <c r="M97" s="4" t="s">
        <v>68</v>
      </c>
      <c r="N97" s="22"/>
      <c r="O97" s="22"/>
      <c r="P97" s="22"/>
    </row>
    <row r="98" spans="1:16">
      <c r="A98" s="21" t="s">
        <v>220</v>
      </c>
      <c r="B98" s="21" t="s">
        <v>221</v>
      </c>
      <c r="C98" s="21" t="s">
        <v>62</v>
      </c>
      <c r="D98" s="21" t="s">
        <v>222</v>
      </c>
      <c r="E98" t="s">
        <v>223</v>
      </c>
      <c r="F98" s="21" t="s">
        <v>224</v>
      </c>
      <c r="G98" s="22"/>
      <c r="H98" s="22"/>
      <c r="I98" s="22" t="s">
        <v>66</v>
      </c>
      <c r="J98" s="4" t="s">
        <v>20</v>
      </c>
      <c r="K98" s="10">
        <v>2</v>
      </c>
      <c r="L98" s="22" t="s">
        <v>50</v>
      </c>
      <c r="M98" s="4" t="s">
        <v>22</v>
      </c>
      <c r="N98" s="22" t="s">
        <v>23</v>
      </c>
      <c r="O98" s="22" t="s">
        <v>225</v>
      </c>
      <c r="P98" s="22"/>
    </row>
    <row r="99" spans="1:16">
      <c r="A99" s="21"/>
      <c r="B99" s="21"/>
      <c r="C99" s="21"/>
      <c r="D99" s="21"/>
      <c r="E99" t="s">
        <v>226</v>
      </c>
      <c r="F99" s="21"/>
      <c r="G99" s="22"/>
      <c r="H99" s="22"/>
      <c r="I99" s="22"/>
      <c r="J99" s="9" t="s">
        <v>178</v>
      </c>
      <c r="K99" s="17">
        <f>7*0.5</f>
        <v>3.5</v>
      </c>
      <c r="L99" s="22"/>
      <c r="M99" s="4" t="s">
        <v>22</v>
      </c>
      <c r="N99" s="22"/>
      <c r="O99" s="22"/>
      <c r="P99" s="22"/>
    </row>
    <row r="100" spans="1:16">
      <c r="A100" s="21"/>
      <c r="B100" s="21"/>
      <c r="C100" s="21"/>
      <c r="D100" s="21"/>
      <c r="E100" s="8" t="s">
        <v>112</v>
      </c>
      <c r="F100" s="21"/>
      <c r="G100" s="22"/>
      <c r="H100" s="22"/>
      <c r="I100" s="22"/>
      <c r="J100" s="9" t="s">
        <v>125</v>
      </c>
      <c r="K100" s="17">
        <v>3</v>
      </c>
      <c r="L100" s="22"/>
      <c r="M100" s="4" t="s">
        <v>22</v>
      </c>
      <c r="N100" s="22"/>
      <c r="O100" s="22"/>
      <c r="P100" s="22"/>
    </row>
    <row r="101" spans="1:16">
      <c r="A101" s="21"/>
      <c r="B101" s="21"/>
      <c r="C101" s="21"/>
      <c r="D101" s="21"/>
      <c r="E101" s="8" t="s">
        <v>227</v>
      </c>
      <c r="F101" s="21"/>
      <c r="G101" s="22"/>
      <c r="H101" s="22"/>
      <c r="I101" s="22"/>
      <c r="J101" s="9" t="s">
        <v>126</v>
      </c>
      <c r="K101" s="17">
        <f>3.5</f>
        <v>3.5</v>
      </c>
      <c r="L101" s="22"/>
      <c r="M101" s="4" t="s">
        <v>22</v>
      </c>
      <c r="N101" s="22"/>
      <c r="O101" s="22"/>
      <c r="P101" s="22"/>
    </row>
    <row r="102" spans="1:16">
      <c r="A102" s="21"/>
      <c r="B102" s="21"/>
      <c r="C102" s="21"/>
      <c r="D102" s="21"/>
      <c r="E102" s="8" t="s">
        <v>228</v>
      </c>
      <c r="F102" s="21"/>
      <c r="G102" s="22"/>
      <c r="H102" s="22"/>
      <c r="I102" s="22"/>
      <c r="J102" s="9" t="s">
        <v>166</v>
      </c>
      <c r="K102" s="17"/>
      <c r="L102" s="22"/>
      <c r="M102" s="4" t="s">
        <v>22</v>
      </c>
      <c r="N102" s="22"/>
      <c r="O102" s="22"/>
      <c r="P102" s="22"/>
    </row>
    <row r="103" spans="1:16">
      <c r="A103" s="21"/>
      <c r="B103" s="21"/>
      <c r="C103" s="21"/>
      <c r="D103" s="21"/>
      <c r="E103" s="8" t="s">
        <v>229</v>
      </c>
      <c r="F103" s="21"/>
      <c r="G103" s="22"/>
      <c r="H103" s="22"/>
      <c r="I103" s="22"/>
      <c r="J103" s="9"/>
      <c r="K103" s="9"/>
      <c r="L103" s="22"/>
      <c r="N103" s="22"/>
      <c r="O103" s="22"/>
      <c r="P103" s="22"/>
    </row>
    <row r="104" spans="1:16" ht="69" customHeight="1">
      <c r="A104" s="21"/>
      <c r="B104" s="21"/>
      <c r="C104" s="21"/>
      <c r="D104" s="21"/>
      <c r="E104" t="s">
        <v>230</v>
      </c>
      <c r="F104" s="21"/>
      <c r="G104" s="22"/>
      <c r="H104" s="22"/>
      <c r="I104" s="22"/>
      <c r="J104" s="9"/>
      <c r="K104" s="9"/>
      <c r="L104" s="22"/>
      <c r="N104" s="22"/>
      <c r="O104" s="22"/>
      <c r="P104" s="22"/>
    </row>
    <row r="105" spans="1:16" ht="119" customHeight="1">
      <c r="A105" s="21" t="s">
        <v>231</v>
      </c>
      <c r="B105" s="21" t="s">
        <v>232</v>
      </c>
      <c r="C105" s="21" t="s">
        <v>14</v>
      </c>
      <c r="D105" s="21" t="s">
        <v>233</v>
      </c>
      <c r="E105" s="7" t="s">
        <v>234</v>
      </c>
      <c r="F105" s="21" t="s">
        <v>65</v>
      </c>
      <c r="G105" s="21" t="s">
        <v>193</v>
      </c>
      <c r="H105" s="22"/>
      <c r="I105" s="22"/>
      <c r="J105" s="9" t="s">
        <v>195</v>
      </c>
      <c r="K105" s="9"/>
      <c r="L105" s="22" t="s">
        <v>67</v>
      </c>
      <c r="M105" s="22" t="s">
        <v>122</v>
      </c>
      <c r="N105" s="22" t="s">
        <v>23</v>
      </c>
      <c r="O105" s="22" t="s">
        <v>235</v>
      </c>
      <c r="P105" s="22" t="s">
        <v>197</v>
      </c>
    </row>
    <row r="106" spans="1:16">
      <c r="A106" s="21"/>
      <c r="B106" s="21"/>
      <c r="C106" s="21"/>
      <c r="D106" s="21"/>
      <c r="E106" s="7" t="s">
        <v>236</v>
      </c>
      <c r="F106" s="21"/>
      <c r="G106" s="21"/>
      <c r="H106" s="22"/>
      <c r="I106" s="22"/>
      <c r="J106" s="9"/>
      <c r="K106" s="9"/>
      <c r="L106" s="22"/>
      <c r="M106" s="22"/>
      <c r="N106" s="22"/>
      <c r="O106" s="22"/>
      <c r="P106" s="22"/>
    </row>
    <row r="107" spans="1:16">
      <c r="A107" s="21"/>
      <c r="B107" s="21"/>
      <c r="C107" s="21"/>
      <c r="D107" s="21"/>
      <c r="E107" s="7" t="s">
        <v>237</v>
      </c>
      <c r="F107" s="21"/>
      <c r="G107" s="21"/>
      <c r="H107" s="22"/>
      <c r="I107" s="22"/>
      <c r="J107" s="9"/>
      <c r="K107" s="9"/>
      <c r="L107" s="22"/>
      <c r="M107" s="22"/>
      <c r="N107" s="22"/>
      <c r="O107" s="22"/>
      <c r="P107" s="22"/>
    </row>
    <row r="108" spans="1:16">
      <c r="A108" s="21"/>
      <c r="B108" s="21"/>
      <c r="C108" s="21"/>
      <c r="D108" s="21"/>
      <c r="E108" s="7" t="s">
        <v>238</v>
      </c>
      <c r="F108" s="21"/>
      <c r="G108" s="21"/>
      <c r="H108" s="22"/>
      <c r="I108" s="22"/>
      <c r="J108" s="9"/>
      <c r="K108" s="9"/>
      <c r="L108" s="22"/>
      <c r="M108" s="22"/>
      <c r="N108" s="22"/>
      <c r="O108" s="22"/>
      <c r="P108" s="22"/>
    </row>
    <row r="109" spans="1:16">
      <c r="A109" s="21"/>
      <c r="B109" s="21"/>
      <c r="C109" s="21"/>
      <c r="D109" s="21"/>
      <c r="E109" s="7" t="s">
        <v>239</v>
      </c>
      <c r="F109" s="21"/>
      <c r="G109" s="21"/>
      <c r="H109" s="22"/>
      <c r="I109" s="22"/>
      <c r="J109" s="9"/>
      <c r="K109" s="9"/>
      <c r="L109" s="22"/>
      <c r="M109" s="22"/>
      <c r="N109" s="22"/>
      <c r="O109" s="22"/>
      <c r="P109" s="22"/>
    </row>
    <row r="110" spans="1:16">
      <c r="A110" s="21"/>
      <c r="B110" s="21"/>
      <c r="C110" s="21"/>
      <c r="D110" s="21"/>
      <c r="E110" s="7" t="s">
        <v>240</v>
      </c>
      <c r="F110" s="21"/>
      <c r="G110" s="21"/>
      <c r="H110" s="22"/>
      <c r="I110" s="22"/>
      <c r="J110" s="9"/>
      <c r="K110" s="9"/>
      <c r="L110" s="22"/>
      <c r="M110" s="22"/>
      <c r="N110" s="22"/>
      <c r="O110" s="22"/>
      <c r="P110" s="22"/>
    </row>
    <row r="111" spans="1:16">
      <c r="A111" s="21"/>
      <c r="B111" s="21"/>
      <c r="C111" s="21"/>
      <c r="D111" s="21"/>
      <c r="E111" s="7" t="s">
        <v>241</v>
      </c>
      <c r="F111" s="21"/>
      <c r="G111" s="21"/>
      <c r="H111" s="22"/>
      <c r="I111" s="22"/>
      <c r="J111" s="9"/>
      <c r="K111" s="9"/>
      <c r="L111" s="22"/>
      <c r="M111" s="22"/>
      <c r="N111" s="22"/>
      <c r="O111" s="22"/>
      <c r="P111" s="22"/>
    </row>
    <row r="112" spans="1:16" ht="238" customHeight="1">
      <c r="A112" s="22" t="s">
        <v>242</v>
      </c>
      <c r="B112" s="22" t="s">
        <v>243</v>
      </c>
      <c r="C112" s="22" t="s">
        <v>62</v>
      </c>
      <c r="D112" s="21" t="s">
        <v>244</v>
      </c>
      <c r="E112" s="22" t="s">
        <v>245</v>
      </c>
      <c r="F112" s="21" t="s">
        <v>246</v>
      </c>
      <c r="G112" s="21" t="s">
        <v>97</v>
      </c>
      <c r="H112" s="22"/>
      <c r="I112" s="22"/>
      <c r="J112" s="4" t="s">
        <v>20</v>
      </c>
      <c r="K112" s="10">
        <v>0.5</v>
      </c>
      <c r="L112" s="22" t="s">
        <v>21</v>
      </c>
      <c r="M112" s="4" t="s">
        <v>133</v>
      </c>
      <c r="N112" s="22" t="s">
        <v>23</v>
      </c>
      <c r="O112" s="22"/>
      <c r="P112" s="22"/>
    </row>
    <row r="113" spans="1:16">
      <c r="A113" s="22"/>
      <c r="B113" s="22"/>
      <c r="C113" s="22"/>
      <c r="D113" s="21"/>
      <c r="E113" s="22"/>
      <c r="F113" s="21"/>
      <c r="G113" s="21"/>
      <c r="H113" s="22"/>
      <c r="I113" s="22"/>
      <c r="J113" s="9" t="s">
        <v>178</v>
      </c>
      <c r="K113" s="16">
        <v>0.5</v>
      </c>
      <c r="L113" s="22"/>
      <c r="M113" s="4" t="s">
        <v>133</v>
      </c>
      <c r="N113" s="22"/>
      <c r="O113" s="22"/>
      <c r="P113" s="22"/>
    </row>
    <row r="114" spans="1:16">
      <c r="A114" s="22"/>
      <c r="B114" s="22"/>
      <c r="C114" s="22"/>
      <c r="D114" s="21"/>
      <c r="E114" s="22"/>
      <c r="F114" s="21"/>
      <c r="G114" s="21"/>
      <c r="H114" s="22"/>
      <c r="I114" s="22"/>
      <c r="J114" s="9" t="s">
        <v>125</v>
      </c>
      <c r="K114" s="16">
        <v>1</v>
      </c>
      <c r="L114" s="22"/>
      <c r="M114" s="4" t="s">
        <v>133</v>
      </c>
      <c r="N114" s="22"/>
      <c r="O114" s="22"/>
      <c r="P114" s="22"/>
    </row>
    <row r="115" spans="1:16">
      <c r="A115" s="22"/>
      <c r="B115" s="22"/>
      <c r="C115" s="22"/>
      <c r="D115" s="21"/>
      <c r="E115" s="22"/>
      <c r="F115" s="21"/>
      <c r="G115" s="21"/>
      <c r="H115" s="22"/>
      <c r="I115" s="22"/>
      <c r="J115" s="9" t="s">
        <v>126</v>
      </c>
      <c r="K115" s="16">
        <v>0.5</v>
      </c>
      <c r="L115" s="22"/>
      <c r="M115" s="4" t="s">
        <v>133</v>
      </c>
      <c r="N115" s="22"/>
      <c r="O115" s="22"/>
      <c r="P115" s="22"/>
    </row>
    <row r="116" spans="1:16">
      <c r="A116" s="22"/>
      <c r="B116" s="22"/>
      <c r="C116" s="22"/>
      <c r="D116" s="21"/>
      <c r="E116" s="22"/>
      <c r="F116" s="21"/>
      <c r="G116" s="21"/>
      <c r="H116" s="22"/>
      <c r="I116" s="22"/>
      <c r="J116" s="9" t="s">
        <v>166</v>
      </c>
      <c r="K116" s="16"/>
      <c r="L116" s="22"/>
      <c r="M116" s="4" t="s">
        <v>133</v>
      </c>
      <c r="N116" s="22"/>
      <c r="O116" s="22"/>
      <c r="P116" s="22"/>
    </row>
    <row r="117" spans="1:16" ht="78" customHeight="1">
      <c r="A117" s="4" t="s">
        <v>247</v>
      </c>
      <c r="B117" s="4" t="s">
        <v>248</v>
      </c>
      <c r="C117" s="4" t="s">
        <v>62</v>
      </c>
      <c r="E117" s="4" t="s">
        <v>249</v>
      </c>
      <c r="F117" s="4" t="s">
        <v>250</v>
      </c>
      <c r="J117" s="4" t="s">
        <v>126</v>
      </c>
      <c r="K117" s="10">
        <v>0.5</v>
      </c>
      <c r="L117" s="4" t="s">
        <v>21</v>
      </c>
      <c r="M117" s="4" t="s">
        <v>22</v>
      </c>
      <c r="N117" s="4" t="s">
        <v>23</v>
      </c>
    </row>
    <row r="118" spans="1:16" ht="117" customHeight="1">
      <c r="A118" s="4" t="s">
        <v>251</v>
      </c>
      <c r="B118" s="4" t="s">
        <v>252</v>
      </c>
      <c r="C118" s="4" t="s">
        <v>14</v>
      </c>
      <c r="D118" s="4" t="s">
        <v>253</v>
      </c>
      <c r="E118" s="11" t="s">
        <v>254</v>
      </c>
      <c r="F118" s="4" t="s">
        <v>255</v>
      </c>
      <c r="G118" s="4" t="s">
        <v>256</v>
      </c>
      <c r="I118" s="4" t="s">
        <v>49</v>
      </c>
      <c r="J118" s="4" t="s">
        <v>20</v>
      </c>
      <c r="K118" s="10">
        <v>1</v>
      </c>
      <c r="L118" s="4" t="s">
        <v>21</v>
      </c>
      <c r="M118" s="4" t="s">
        <v>133</v>
      </c>
      <c r="N118" s="4" t="s">
        <v>23</v>
      </c>
      <c r="O118" s="4" t="s">
        <v>257</v>
      </c>
    </row>
    <row r="119" spans="1:16" ht="117" customHeight="1">
      <c r="A119" s="22" t="s">
        <v>258</v>
      </c>
      <c r="B119" s="22" t="s">
        <v>259</v>
      </c>
      <c r="C119" s="22" t="s">
        <v>62</v>
      </c>
      <c r="D119" s="22"/>
      <c r="E119" s="24" t="s">
        <v>40</v>
      </c>
      <c r="F119" s="22" t="s">
        <v>260</v>
      </c>
      <c r="G119" s="22"/>
      <c r="H119" s="22"/>
      <c r="I119" s="22" t="s">
        <v>120</v>
      </c>
      <c r="J119" s="4" t="s">
        <v>121</v>
      </c>
      <c r="K119" s="10">
        <v>1</v>
      </c>
      <c r="L119" s="22" t="s">
        <v>59</v>
      </c>
      <c r="M119" s="4" t="s">
        <v>122</v>
      </c>
      <c r="N119" s="22" t="s">
        <v>23</v>
      </c>
      <c r="O119" s="22"/>
      <c r="P119" s="22"/>
    </row>
    <row r="120" spans="1:16" ht="112" customHeight="1">
      <c r="A120" s="22"/>
      <c r="B120" s="22"/>
      <c r="C120" s="22"/>
      <c r="D120" s="22"/>
      <c r="E120" s="24"/>
      <c r="F120" s="22"/>
      <c r="G120" s="22"/>
      <c r="H120" s="22"/>
      <c r="I120" s="22"/>
      <c r="J120" s="7" t="s">
        <v>25</v>
      </c>
      <c r="K120" s="10">
        <v>1</v>
      </c>
      <c r="L120" s="22"/>
      <c r="M120" s="4" t="s">
        <v>122</v>
      </c>
      <c r="N120" s="22"/>
      <c r="O120" s="22"/>
      <c r="P120" s="22"/>
    </row>
    <row r="121" spans="1:16" ht="68" customHeight="1">
      <c r="A121" s="22"/>
      <c r="B121" s="22"/>
      <c r="C121" s="22"/>
      <c r="D121" s="22"/>
      <c r="E121" s="4" t="s">
        <v>41</v>
      </c>
      <c r="F121" s="22"/>
      <c r="G121" s="22"/>
      <c r="H121" s="22"/>
      <c r="I121" s="22"/>
      <c r="J121" s="7"/>
      <c r="L121" s="22"/>
      <c r="N121" s="22"/>
      <c r="O121" s="22"/>
      <c r="P121" s="22"/>
    </row>
    <row r="122" spans="1:16" ht="59" customHeight="1">
      <c r="A122" s="22" t="s">
        <v>261</v>
      </c>
      <c r="B122" s="21" t="s">
        <v>262</v>
      </c>
      <c r="C122" s="21" t="s">
        <v>62</v>
      </c>
      <c r="D122" s="21"/>
      <c r="E122" s="18" t="s">
        <v>263</v>
      </c>
      <c r="F122" s="22" t="s">
        <v>119</v>
      </c>
      <c r="G122" s="22"/>
      <c r="H122" s="22"/>
      <c r="I122" s="22" t="s">
        <v>120</v>
      </c>
      <c r="J122" s="9" t="s">
        <v>264</v>
      </c>
      <c r="K122" s="9">
        <v>1</v>
      </c>
      <c r="L122" s="22" t="s">
        <v>21</v>
      </c>
      <c r="M122" s="4" t="s">
        <v>22</v>
      </c>
      <c r="N122" s="22" t="s">
        <v>52</v>
      </c>
      <c r="O122" s="21" t="s">
        <v>265</v>
      </c>
      <c r="P122" s="22"/>
    </row>
    <row r="123" spans="1:16" ht="63" customHeight="1">
      <c r="A123" s="22"/>
      <c r="B123" s="21"/>
      <c r="C123" s="21"/>
      <c r="D123" s="21"/>
      <c r="E123" s="18" t="s">
        <v>266</v>
      </c>
      <c r="F123" s="22"/>
      <c r="G123" s="22"/>
      <c r="H123" s="22"/>
      <c r="I123" s="22"/>
      <c r="J123" s="9" t="s">
        <v>267</v>
      </c>
      <c r="K123" s="9">
        <v>1</v>
      </c>
      <c r="L123" s="22"/>
      <c r="M123" s="4" t="s">
        <v>22</v>
      </c>
      <c r="N123" s="22"/>
      <c r="O123" s="21"/>
      <c r="P123" s="22"/>
    </row>
    <row r="124" spans="1:16" ht="17" customHeight="1">
      <c r="A124" s="21" t="s">
        <v>268</v>
      </c>
      <c r="B124" s="21" t="s">
        <v>269</v>
      </c>
      <c r="C124" s="21" t="s">
        <v>62</v>
      </c>
      <c r="D124" s="23"/>
      <c r="E124" s="18" t="s">
        <v>270</v>
      </c>
      <c r="F124" s="22" t="s">
        <v>119</v>
      </c>
      <c r="G124" s="22"/>
      <c r="H124" s="22"/>
      <c r="I124" s="22" t="s">
        <v>66</v>
      </c>
      <c r="J124" s="9" t="s">
        <v>264</v>
      </c>
      <c r="K124" s="16">
        <v>3</v>
      </c>
      <c r="L124" s="4" t="s">
        <v>21</v>
      </c>
      <c r="M124" s="4" t="s">
        <v>51</v>
      </c>
      <c r="N124" s="4" t="s">
        <v>23</v>
      </c>
      <c r="O124" s="4" t="s">
        <v>271</v>
      </c>
    </row>
    <row r="125" spans="1:16" ht="41" customHeight="1">
      <c r="A125" s="21"/>
      <c r="B125" s="21"/>
      <c r="C125" s="21"/>
      <c r="D125" s="23"/>
      <c r="E125" s="18" t="s">
        <v>272</v>
      </c>
      <c r="F125" s="22"/>
      <c r="G125" s="22"/>
      <c r="H125" s="22"/>
      <c r="I125" s="22"/>
      <c r="J125" s="9" t="s">
        <v>267</v>
      </c>
      <c r="K125" s="16">
        <v>0</v>
      </c>
      <c r="M125" s="4" t="s">
        <v>51</v>
      </c>
    </row>
    <row r="126" spans="1:16" ht="55" customHeight="1">
      <c r="A126" s="21"/>
      <c r="B126" s="21"/>
      <c r="C126" s="21"/>
      <c r="D126" s="23"/>
      <c r="E126" s="18" t="s">
        <v>273</v>
      </c>
      <c r="F126" s="22"/>
      <c r="G126" s="22"/>
      <c r="H126" s="22"/>
      <c r="I126" s="22"/>
      <c r="J126" s="4" t="s">
        <v>124</v>
      </c>
      <c r="K126" s="16">
        <v>1.5</v>
      </c>
      <c r="M126" s="4" t="s">
        <v>51</v>
      </c>
      <c r="O126" s="12" t="s">
        <v>274</v>
      </c>
    </row>
    <row r="127" spans="1:16" ht="69" customHeight="1">
      <c r="A127" s="4" t="s">
        <v>275</v>
      </c>
      <c r="B127" s="7" t="s">
        <v>276</v>
      </c>
      <c r="C127" s="4" t="s">
        <v>140</v>
      </c>
      <c r="D127" s="4" t="s">
        <v>277</v>
      </c>
      <c r="E127" s="4" t="s">
        <v>278</v>
      </c>
      <c r="F127" s="4" t="s">
        <v>178</v>
      </c>
      <c r="I127" s="4" t="s">
        <v>194</v>
      </c>
      <c r="J127" s="4" t="s">
        <v>178</v>
      </c>
      <c r="K127" s="16">
        <v>2</v>
      </c>
      <c r="L127" s="4" t="s">
        <v>67</v>
      </c>
      <c r="M127" s="4" t="s">
        <v>122</v>
      </c>
      <c r="N127" s="4" t="s">
        <v>23</v>
      </c>
      <c r="O127" s="4" t="s">
        <v>279</v>
      </c>
    </row>
    <row r="128" spans="1:16" ht="68" customHeight="1">
      <c r="A128" s="22" t="s">
        <v>280</v>
      </c>
      <c r="B128" s="22" t="s">
        <v>281</v>
      </c>
      <c r="C128" s="22" t="s">
        <v>14</v>
      </c>
      <c r="D128" s="22" t="s">
        <v>282</v>
      </c>
      <c r="E128" s="22"/>
      <c r="F128" s="22" t="s">
        <v>283</v>
      </c>
      <c r="G128" s="22"/>
      <c r="H128" s="21"/>
      <c r="I128" s="21" t="s">
        <v>120</v>
      </c>
      <c r="J128" s="4" t="s">
        <v>20</v>
      </c>
      <c r="K128" s="10">
        <f>11*0.5</f>
        <v>5.5</v>
      </c>
      <c r="L128" s="22" t="s">
        <v>21</v>
      </c>
      <c r="M128" s="4" t="s">
        <v>133</v>
      </c>
      <c r="N128" s="22" t="s">
        <v>23</v>
      </c>
      <c r="O128" s="22"/>
      <c r="P128" s="22"/>
    </row>
    <row r="129" spans="1:16">
      <c r="A129" s="22"/>
      <c r="B129" s="22"/>
      <c r="C129" s="22"/>
      <c r="D129" s="22"/>
      <c r="E129" s="22"/>
      <c r="F129" s="22"/>
      <c r="G129" s="22"/>
      <c r="H129" s="21"/>
      <c r="I129" s="21"/>
      <c r="J129" s="4" t="s">
        <v>284</v>
      </c>
      <c r="K129" s="16">
        <v>3.5</v>
      </c>
      <c r="L129" s="22"/>
      <c r="M129" s="4" t="s">
        <v>133</v>
      </c>
      <c r="N129" s="22"/>
      <c r="O129" s="22"/>
      <c r="P129" s="22"/>
    </row>
    <row r="130" spans="1:16" ht="94" customHeight="1">
      <c r="A130" s="4" t="s">
        <v>285</v>
      </c>
      <c r="B130" s="4" t="s">
        <v>286</v>
      </c>
      <c r="C130" s="4" t="s">
        <v>62</v>
      </c>
      <c r="F130" s="4" t="s">
        <v>287</v>
      </c>
      <c r="I130" s="4" t="s">
        <v>120</v>
      </c>
      <c r="J130" s="4" t="s">
        <v>219</v>
      </c>
      <c r="K130" s="16">
        <v>5</v>
      </c>
      <c r="L130" s="4" t="s">
        <v>67</v>
      </c>
      <c r="M130" s="4" t="s">
        <v>122</v>
      </c>
      <c r="N130" s="4" t="s">
        <v>288</v>
      </c>
    </row>
    <row r="131" spans="1:16" ht="54" customHeight="1">
      <c r="A131" s="4" t="s">
        <v>289</v>
      </c>
      <c r="B131" s="4" t="s">
        <v>290</v>
      </c>
      <c r="C131" s="4" t="s">
        <v>62</v>
      </c>
      <c r="D131" s="4" t="s">
        <v>291</v>
      </c>
      <c r="I131" s="4" t="s">
        <v>120</v>
      </c>
      <c r="J131" s="4" t="s">
        <v>167</v>
      </c>
      <c r="K131" s="16">
        <v>1</v>
      </c>
      <c r="M131" s="4" t="s">
        <v>68</v>
      </c>
      <c r="N131" s="4" t="s">
        <v>23</v>
      </c>
    </row>
    <row r="132" spans="1:16" ht="59" customHeight="1">
      <c r="A132" s="4" t="s">
        <v>292</v>
      </c>
      <c r="B132" s="4" t="s">
        <v>293</v>
      </c>
      <c r="C132" s="4" t="s">
        <v>62</v>
      </c>
      <c r="E132" s="4" t="s">
        <v>294</v>
      </c>
      <c r="I132" s="4" t="s">
        <v>120</v>
      </c>
      <c r="J132" s="4" t="s">
        <v>125</v>
      </c>
      <c r="K132" s="16">
        <v>2</v>
      </c>
      <c r="M132" s="4" t="s">
        <v>68</v>
      </c>
      <c r="N132" s="4" t="s">
        <v>23</v>
      </c>
    </row>
    <row r="133" spans="1:16" ht="59" customHeight="1">
      <c r="A133" s="4" t="s">
        <v>295</v>
      </c>
      <c r="B133" s="4" t="s">
        <v>296</v>
      </c>
      <c r="C133" s="4" t="s">
        <v>140</v>
      </c>
      <c r="E133" s="4" t="s">
        <v>297</v>
      </c>
      <c r="I133" s="4" t="s">
        <v>120</v>
      </c>
      <c r="J133" s="4" t="s">
        <v>125</v>
      </c>
      <c r="K133" s="4">
        <v>1.5</v>
      </c>
      <c r="L133" s="4" t="s">
        <v>50</v>
      </c>
      <c r="M133" s="4" t="s">
        <v>51</v>
      </c>
      <c r="N133" s="4" t="s">
        <v>23</v>
      </c>
    </row>
    <row r="134" spans="1:16" ht="62">
      <c r="A134" s="4" t="s">
        <v>298</v>
      </c>
      <c r="B134" s="4" t="s">
        <v>299</v>
      </c>
      <c r="C134" s="4" t="s">
        <v>140</v>
      </c>
      <c r="D134" s="4" t="s">
        <v>300</v>
      </c>
      <c r="E134" s="4" t="s">
        <v>301</v>
      </c>
      <c r="F134" s="4" t="s">
        <v>302</v>
      </c>
      <c r="I134" s="4" t="s">
        <v>120</v>
      </c>
      <c r="J134" s="4" t="s">
        <v>125</v>
      </c>
      <c r="K134" s="4">
        <v>1.5</v>
      </c>
      <c r="M134" s="4" t="s">
        <v>68</v>
      </c>
      <c r="N134" s="4" t="s">
        <v>23</v>
      </c>
    </row>
    <row r="135" spans="1:16" ht="81" customHeight="1">
      <c r="A135" s="4" t="s">
        <v>303</v>
      </c>
      <c r="B135" s="4" t="s">
        <v>304</v>
      </c>
      <c r="C135" s="4" t="s">
        <v>140</v>
      </c>
      <c r="D135" s="4" t="s">
        <v>305</v>
      </c>
      <c r="E135" s="4" t="s">
        <v>306</v>
      </c>
      <c r="F135" s="4" t="s">
        <v>307</v>
      </c>
      <c r="I135" s="4" t="s">
        <v>49</v>
      </c>
      <c r="J135" s="4" t="s">
        <v>47</v>
      </c>
      <c r="K135" s="16">
        <v>2</v>
      </c>
      <c r="L135" s="4" t="s">
        <v>50</v>
      </c>
      <c r="M135" s="4" t="s">
        <v>68</v>
      </c>
      <c r="N135" s="4" t="s">
        <v>23</v>
      </c>
      <c r="P135" s="4" t="s">
        <v>308</v>
      </c>
    </row>
    <row r="136" spans="1:16" ht="80" customHeight="1">
      <c r="A136" s="4" t="s">
        <v>309</v>
      </c>
      <c r="B136" s="4" t="s">
        <v>310</v>
      </c>
      <c r="C136" s="4" t="s">
        <v>140</v>
      </c>
      <c r="F136" s="4" t="s">
        <v>311</v>
      </c>
      <c r="K136" s="4"/>
    </row>
    <row r="137" spans="1:16" ht="57" customHeight="1">
      <c r="A137" s="4" t="s">
        <v>312</v>
      </c>
      <c r="B137" s="4" t="s">
        <v>313</v>
      </c>
      <c r="C137" s="4" t="s">
        <v>314</v>
      </c>
      <c r="F137" s="4" t="s">
        <v>25</v>
      </c>
      <c r="J137" s="4" t="s">
        <v>25</v>
      </c>
      <c r="K137" s="16">
        <v>1</v>
      </c>
      <c r="L137" s="4" t="s">
        <v>21</v>
      </c>
      <c r="M137" s="4" t="s">
        <v>22</v>
      </c>
      <c r="N137" s="4" t="s">
        <v>23</v>
      </c>
      <c r="O137" s="4" t="s">
        <v>315</v>
      </c>
      <c r="P137" s="4" t="s">
        <v>316</v>
      </c>
    </row>
    <row r="138" spans="1:16" ht="62">
      <c r="A138" s="21" t="s">
        <v>317</v>
      </c>
      <c r="B138" s="21" t="s">
        <v>318</v>
      </c>
      <c r="C138" s="21" t="s">
        <v>314</v>
      </c>
      <c r="D138" s="21"/>
      <c r="E138" s="4" t="s">
        <v>319</v>
      </c>
      <c r="F138" s="21" t="s">
        <v>320</v>
      </c>
      <c r="G138" s="22"/>
      <c r="H138" s="22"/>
      <c r="I138" s="21"/>
      <c r="J138" s="4" t="s">
        <v>321</v>
      </c>
      <c r="K138" s="10">
        <v>2</v>
      </c>
      <c r="L138" s="21" t="s">
        <v>21</v>
      </c>
      <c r="M138" s="4" t="s">
        <v>22</v>
      </c>
      <c r="N138" s="21" t="s">
        <v>23</v>
      </c>
      <c r="O138" s="21" t="s">
        <v>315</v>
      </c>
      <c r="P138" s="21" t="s">
        <v>316</v>
      </c>
    </row>
    <row r="139" spans="1:16">
      <c r="A139" s="21"/>
      <c r="B139" s="21"/>
      <c r="C139" s="21"/>
      <c r="D139" s="21"/>
      <c r="E139" s="4" t="s">
        <v>322</v>
      </c>
      <c r="F139" s="21"/>
      <c r="G139" s="22"/>
      <c r="H139" s="22"/>
      <c r="I139" s="21"/>
      <c r="J139" s="4" t="s">
        <v>125</v>
      </c>
      <c r="K139" s="10">
        <v>4</v>
      </c>
      <c r="L139" s="21"/>
      <c r="M139" s="4" t="s">
        <v>22</v>
      </c>
      <c r="N139" s="21"/>
      <c r="O139" s="21"/>
      <c r="P139" s="21"/>
    </row>
    <row r="140" spans="1:16">
      <c r="A140" s="21"/>
      <c r="B140" s="21"/>
      <c r="C140" s="21"/>
      <c r="D140" s="21"/>
      <c r="E140" s="4" t="s">
        <v>323</v>
      </c>
      <c r="F140" s="21"/>
      <c r="G140" s="22"/>
      <c r="H140" s="22"/>
      <c r="I140" s="21"/>
      <c r="J140" s="4" t="s">
        <v>267</v>
      </c>
      <c r="K140" s="10">
        <v>4</v>
      </c>
      <c r="L140" s="21"/>
      <c r="M140" s="4" t="s">
        <v>22</v>
      </c>
      <c r="N140" s="21"/>
      <c r="O140" s="21"/>
      <c r="P140" s="21"/>
    </row>
    <row r="141" spans="1:16">
      <c r="A141" s="21"/>
      <c r="B141" s="21"/>
      <c r="C141" s="21"/>
      <c r="D141" s="21"/>
      <c r="E141" s="4" t="s">
        <v>324</v>
      </c>
      <c r="F141" s="21"/>
      <c r="G141" s="22"/>
      <c r="H141" s="22"/>
      <c r="I141" s="21"/>
      <c r="J141" s="4" t="s">
        <v>325</v>
      </c>
      <c r="K141" s="10">
        <f>4*0.5</f>
        <v>2</v>
      </c>
      <c r="L141" s="21"/>
      <c r="M141" s="4" t="s">
        <v>22</v>
      </c>
      <c r="N141" s="21"/>
      <c r="O141" s="21"/>
      <c r="P141" s="21"/>
    </row>
    <row r="142" spans="1:16">
      <c r="A142" s="21" t="s">
        <v>326</v>
      </c>
      <c r="B142" s="21" t="s">
        <v>327</v>
      </c>
      <c r="C142" s="21" t="s">
        <v>314</v>
      </c>
      <c r="D142" s="21"/>
      <c r="E142" t="s">
        <v>319</v>
      </c>
      <c r="F142" s="21" t="s">
        <v>328</v>
      </c>
      <c r="G142" s="21"/>
      <c r="H142" s="21"/>
      <c r="I142" s="21"/>
      <c r="J142" s="4" t="s">
        <v>20</v>
      </c>
      <c r="K142" s="10">
        <v>27</v>
      </c>
      <c r="L142" s="21" t="s">
        <v>21</v>
      </c>
      <c r="M142" s="4" t="s">
        <v>22</v>
      </c>
      <c r="N142" s="22" t="s">
        <v>23</v>
      </c>
      <c r="O142" s="21" t="s">
        <v>315</v>
      </c>
      <c r="P142" s="21" t="s">
        <v>316</v>
      </c>
    </row>
    <row r="143" spans="1:16">
      <c r="A143" s="21"/>
      <c r="B143" s="21"/>
      <c r="C143" s="21"/>
      <c r="D143" s="21"/>
      <c r="E143" s="19" t="s">
        <v>322</v>
      </c>
      <c r="F143" s="21"/>
      <c r="G143" s="21"/>
      <c r="H143" s="21"/>
      <c r="I143" s="21"/>
      <c r="J143" s="4" t="s">
        <v>25</v>
      </c>
      <c r="K143" s="10">
        <f>18*0.5</f>
        <v>9</v>
      </c>
      <c r="L143" s="21"/>
      <c r="M143" s="4" t="s">
        <v>22</v>
      </c>
      <c r="N143" s="22"/>
      <c r="O143" s="21"/>
      <c r="P143" s="21"/>
    </row>
    <row r="144" spans="1:16">
      <c r="A144" s="21"/>
      <c r="B144" s="21"/>
      <c r="C144" s="21"/>
      <c r="D144" s="21"/>
      <c r="E144" s="19" t="s">
        <v>223</v>
      </c>
      <c r="F144" s="21"/>
      <c r="G144" s="21"/>
      <c r="H144" s="21"/>
      <c r="I144" s="21"/>
      <c r="J144" s="4" t="s">
        <v>329</v>
      </c>
      <c r="K144" s="10">
        <f>30*0.5</f>
        <v>15</v>
      </c>
      <c r="L144" s="21"/>
      <c r="M144" s="4" t="s">
        <v>22</v>
      </c>
      <c r="N144" s="22"/>
      <c r="O144" s="21"/>
      <c r="P144" s="21"/>
    </row>
    <row r="145" spans="1:16">
      <c r="A145" s="21"/>
      <c r="B145" s="21"/>
      <c r="C145" s="21"/>
      <c r="D145" s="21"/>
      <c r="E145" s="19" t="s">
        <v>226</v>
      </c>
      <c r="F145" s="21"/>
      <c r="G145" s="21"/>
      <c r="H145" s="21"/>
      <c r="I145" s="21"/>
      <c r="L145" s="21"/>
      <c r="N145" s="22"/>
      <c r="O145" s="21"/>
      <c r="P145" s="21"/>
    </row>
    <row r="146" spans="1:16">
      <c r="A146" s="21"/>
      <c r="B146" s="21"/>
      <c r="C146" s="21"/>
      <c r="D146" s="21"/>
      <c r="E146" s="19" t="s">
        <v>230</v>
      </c>
      <c r="F146" s="21"/>
      <c r="G146" s="21"/>
      <c r="H146" s="21"/>
      <c r="I146" s="21"/>
      <c r="L146" s="21"/>
      <c r="N146" s="22"/>
      <c r="O146" s="21"/>
      <c r="P146" s="21"/>
    </row>
    <row r="147" spans="1:16">
      <c r="A147" s="21"/>
      <c r="B147" s="21"/>
      <c r="C147" s="21"/>
      <c r="D147" s="21"/>
      <c r="E147" s="19" t="s">
        <v>147</v>
      </c>
      <c r="F147" s="21"/>
      <c r="G147" s="21"/>
      <c r="H147" s="21"/>
      <c r="I147" s="21"/>
      <c r="L147" s="21"/>
      <c r="N147" s="22"/>
      <c r="O147" s="21"/>
      <c r="P147" s="21"/>
    </row>
    <row r="148" spans="1:16">
      <c r="A148" s="21"/>
      <c r="B148" s="21"/>
      <c r="C148" s="21"/>
      <c r="D148" s="21"/>
      <c r="E148" s="19" t="s">
        <v>151</v>
      </c>
      <c r="F148" s="21"/>
      <c r="G148" s="21"/>
      <c r="H148" s="21"/>
      <c r="I148" s="21"/>
      <c r="L148" s="21"/>
      <c r="N148" s="22"/>
      <c r="O148" s="21"/>
      <c r="P148" s="21"/>
    </row>
    <row r="149" spans="1:16">
      <c r="A149" s="21"/>
      <c r="B149" s="21"/>
      <c r="C149" s="21"/>
      <c r="D149" s="21"/>
      <c r="E149" s="19" t="s">
        <v>330</v>
      </c>
      <c r="F149" s="21"/>
      <c r="G149" s="21"/>
      <c r="H149" s="21"/>
      <c r="I149" s="21"/>
      <c r="L149" s="21"/>
      <c r="N149" s="22"/>
      <c r="O149" s="21"/>
      <c r="P149" s="21"/>
    </row>
    <row r="150" spans="1:16">
      <c r="A150" s="21"/>
      <c r="B150" s="21"/>
      <c r="C150" s="21"/>
      <c r="D150" s="21"/>
      <c r="E150" s="20" t="s">
        <v>331</v>
      </c>
      <c r="F150" s="21"/>
      <c r="G150" s="21"/>
      <c r="H150" s="21"/>
      <c r="I150" s="21"/>
      <c r="L150" s="21"/>
      <c r="N150" s="22"/>
      <c r="O150" s="21"/>
      <c r="P150" s="21"/>
    </row>
    <row r="151" spans="1:16">
      <c r="A151" s="21"/>
      <c r="B151" s="21"/>
      <c r="C151" s="21"/>
      <c r="D151" s="21"/>
      <c r="E151" s="20" t="s">
        <v>332</v>
      </c>
      <c r="F151" s="21"/>
      <c r="G151" s="21"/>
      <c r="H151" s="21"/>
      <c r="I151" s="21"/>
      <c r="L151" s="21"/>
      <c r="N151" s="22"/>
      <c r="O151" s="21"/>
      <c r="P151" s="21"/>
    </row>
    <row r="152" spans="1:16">
      <c r="A152" s="21"/>
      <c r="B152" s="21"/>
      <c r="C152" s="21"/>
      <c r="D152" s="21"/>
      <c r="E152" s="19" t="s">
        <v>152</v>
      </c>
      <c r="F152" s="21"/>
      <c r="G152" s="21"/>
      <c r="H152" s="21"/>
      <c r="I152" s="21"/>
      <c r="L152" s="21"/>
      <c r="N152" s="22"/>
      <c r="O152" s="21"/>
      <c r="P152" s="21"/>
    </row>
    <row r="153" spans="1:16">
      <c r="A153" s="21"/>
      <c r="B153" s="21"/>
      <c r="C153" s="21"/>
      <c r="D153" s="21"/>
      <c r="E153" s="19" t="s">
        <v>333</v>
      </c>
      <c r="F153" s="21"/>
      <c r="G153" s="21"/>
      <c r="H153" s="21"/>
      <c r="I153" s="21"/>
      <c r="L153" s="21"/>
      <c r="N153" s="22"/>
      <c r="O153" s="21"/>
      <c r="P153" s="21"/>
    </row>
    <row r="154" spans="1:16">
      <c r="A154" s="21"/>
      <c r="B154" s="21"/>
      <c r="C154" s="21"/>
      <c r="D154" s="21"/>
      <c r="E154" s="20" t="s">
        <v>153</v>
      </c>
      <c r="F154" s="21"/>
      <c r="G154" s="21"/>
      <c r="H154" s="21"/>
      <c r="I154" s="21"/>
      <c r="L154" s="21"/>
      <c r="N154" s="22"/>
      <c r="O154" s="21"/>
      <c r="P154" s="21"/>
    </row>
    <row r="155" spans="1:16">
      <c r="A155" s="21"/>
      <c r="B155" s="21"/>
      <c r="C155" s="21"/>
      <c r="D155" s="21"/>
      <c r="E155" s="20" t="s">
        <v>154</v>
      </c>
      <c r="F155" s="21"/>
      <c r="G155" s="21"/>
      <c r="H155" s="21"/>
      <c r="I155" s="21"/>
      <c r="L155" s="21"/>
      <c r="N155" s="22"/>
      <c r="O155" s="21"/>
      <c r="P155" s="21"/>
    </row>
    <row r="156" spans="1:16">
      <c r="A156" s="21"/>
      <c r="B156" s="21"/>
      <c r="C156" s="21"/>
      <c r="D156" s="21"/>
      <c r="E156" s="19" t="s">
        <v>334</v>
      </c>
      <c r="F156" s="21"/>
      <c r="G156" s="21"/>
      <c r="H156" s="21"/>
      <c r="I156" s="21"/>
      <c r="L156" s="21"/>
      <c r="N156" s="22"/>
      <c r="O156" s="21"/>
      <c r="P156" s="21"/>
    </row>
    <row r="157" spans="1:16">
      <c r="A157" s="21"/>
      <c r="B157" s="21"/>
      <c r="C157" s="21"/>
      <c r="D157" s="21"/>
      <c r="E157" s="19" t="s">
        <v>249</v>
      </c>
      <c r="F157" s="21"/>
      <c r="G157" s="21"/>
      <c r="H157" s="21"/>
      <c r="I157" s="21"/>
      <c r="L157" s="21"/>
      <c r="N157" s="22"/>
      <c r="O157" s="21"/>
      <c r="P157" s="21"/>
    </row>
    <row r="158" spans="1:16">
      <c r="A158" s="21"/>
      <c r="B158" s="21"/>
      <c r="C158" s="21"/>
      <c r="D158" s="21"/>
      <c r="E158" s="19" t="s">
        <v>249</v>
      </c>
      <c r="F158" s="21"/>
      <c r="G158" s="21"/>
      <c r="H158" s="21"/>
      <c r="I158" s="21"/>
      <c r="L158" s="21"/>
      <c r="N158" s="22"/>
      <c r="O158" s="21"/>
      <c r="P158" s="21"/>
    </row>
    <row r="159" spans="1:16">
      <c r="A159" s="21"/>
      <c r="B159" s="21"/>
      <c r="C159" s="21"/>
      <c r="D159" s="21"/>
      <c r="E159" s="19" t="s">
        <v>335</v>
      </c>
      <c r="F159" s="21"/>
      <c r="G159" s="21"/>
      <c r="H159" s="21"/>
      <c r="I159" s="21"/>
      <c r="L159" s="21"/>
      <c r="N159" s="22"/>
      <c r="O159" s="21"/>
      <c r="P159" s="21"/>
    </row>
    <row r="160" spans="1:16">
      <c r="A160" s="21"/>
      <c r="B160" s="21"/>
      <c r="C160" s="21"/>
      <c r="D160" s="21"/>
      <c r="E160" s="20" t="s">
        <v>336</v>
      </c>
      <c r="F160" s="21"/>
      <c r="G160" s="21"/>
      <c r="H160" s="21"/>
      <c r="I160" s="21"/>
      <c r="L160" s="21"/>
      <c r="N160" s="22"/>
      <c r="O160" s="21"/>
      <c r="P160" s="21"/>
    </row>
    <row r="161" spans="1:16">
      <c r="A161" s="21"/>
      <c r="B161" s="21"/>
      <c r="C161" s="21"/>
      <c r="D161" s="21"/>
      <c r="E161" s="20" t="s">
        <v>337</v>
      </c>
      <c r="F161" s="21"/>
      <c r="G161" s="21"/>
      <c r="H161" s="21"/>
      <c r="I161" s="21"/>
      <c r="L161" s="21"/>
      <c r="N161" s="22"/>
      <c r="O161" s="21"/>
      <c r="P161" s="21"/>
    </row>
    <row r="162" spans="1:16">
      <c r="A162" s="21"/>
      <c r="B162" s="21"/>
      <c r="C162" s="21"/>
      <c r="D162" s="21"/>
      <c r="E162" s="20" t="s">
        <v>338</v>
      </c>
      <c r="F162" s="21"/>
      <c r="G162" s="21"/>
      <c r="H162" s="21"/>
      <c r="I162" s="21"/>
      <c r="L162" s="21"/>
      <c r="N162" s="22"/>
      <c r="O162" s="21"/>
      <c r="P162" s="21"/>
    </row>
    <row r="163" spans="1:16">
      <c r="A163" s="21"/>
      <c r="B163" s="21"/>
      <c r="C163" s="21"/>
      <c r="D163" s="21"/>
      <c r="E163" s="20" t="s">
        <v>339</v>
      </c>
      <c r="F163" s="21"/>
      <c r="G163" s="21"/>
      <c r="H163" s="21"/>
      <c r="I163" s="21"/>
      <c r="L163" s="21"/>
      <c r="N163" s="22"/>
      <c r="O163" s="21"/>
      <c r="P163" s="21"/>
    </row>
    <row r="164" spans="1:16">
      <c r="A164" s="21"/>
      <c r="B164" s="21"/>
      <c r="C164" s="21"/>
      <c r="D164" s="21"/>
      <c r="E164" s="20" t="s">
        <v>340</v>
      </c>
      <c r="F164" s="21"/>
      <c r="G164" s="21"/>
      <c r="H164" s="21"/>
      <c r="I164" s="21"/>
      <c r="L164" s="21"/>
      <c r="N164" s="22"/>
      <c r="O164" s="21"/>
      <c r="P164" s="21"/>
    </row>
    <row r="165" spans="1:16">
      <c r="A165" s="21"/>
      <c r="B165" s="21"/>
      <c r="C165" s="21"/>
      <c r="D165" s="21"/>
      <c r="E165" s="20" t="s">
        <v>341</v>
      </c>
      <c r="F165" s="21"/>
      <c r="G165" s="21"/>
      <c r="H165" s="21"/>
      <c r="I165" s="21"/>
      <c r="L165" s="21"/>
      <c r="N165" s="22"/>
      <c r="O165" s="21"/>
      <c r="P165" s="21"/>
    </row>
    <row r="166" spans="1:16">
      <c r="A166" s="21"/>
      <c r="B166" s="21"/>
      <c r="C166" s="21"/>
      <c r="D166" s="21"/>
      <c r="E166" s="20" t="s">
        <v>342</v>
      </c>
      <c r="F166" s="21"/>
      <c r="G166" s="21"/>
      <c r="H166" s="21"/>
      <c r="I166" s="21"/>
      <c r="L166" s="21"/>
      <c r="N166" s="22"/>
      <c r="O166" s="21"/>
      <c r="P166" s="21"/>
    </row>
    <row r="167" spans="1:16">
      <c r="A167" s="21"/>
      <c r="B167" s="21"/>
      <c r="C167" s="21"/>
      <c r="D167" s="21"/>
      <c r="E167" s="20" t="s">
        <v>343</v>
      </c>
      <c r="F167" s="21"/>
      <c r="G167" s="21"/>
      <c r="H167" s="21"/>
      <c r="I167" s="21"/>
      <c r="L167" s="21"/>
      <c r="N167" s="22"/>
      <c r="O167" s="21"/>
      <c r="P167" s="21"/>
    </row>
    <row r="168" spans="1:16">
      <c r="A168" s="21"/>
      <c r="B168" s="21"/>
      <c r="C168" s="21"/>
      <c r="D168" s="21"/>
      <c r="E168" s="20" t="s">
        <v>112</v>
      </c>
      <c r="F168" s="21"/>
      <c r="G168" s="21"/>
      <c r="H168" s="21"/>
      <c r="I168" s="21"/>
      <c r="L168" s="21"/>
      <c r="N168" s="22"/>
      <c r="O168" s="21"/>
      <c r="P168" s="21"/>
    </row>
    <row r="169" spans="1:16">
      <c r="A169" s="21"/>
      <c r="B169" s="21"/>
      <c r="C169" s="21"/>
      <c r="D169" s="21"/>
      <c r="E169" s="20" t="s">
        <v>227</v>
      </c>
      <c r="F169" s="21"/>
      <c r="G169" s="21"/>
      <c r="H169" s="21"/>
      <c r="I169" s="21"/>
      <c r="L169" s="21"/>
      <c r="N169" s="22"/>
      <c r="O169" s="21"/>
      <c r="P169" s="21"/>
    </row>
    <row r="170" spans="1:16">
      <c r="A170" s="21"/>
      <c r="B170" s="21"/>
      <c r="C170" s="21"/>
      <c r="D170" s="21"/>
      <c r="E170" s="20" t="s">
        <v>228</v>
      </c>
      <c r="F170" s="21"/>
      <c r="G170" s="21"/>
      <c r="H170" s="21"/>
      <c r="I170" s="21"/>
      <c r="L170" s="21"/>
      <c r="N170" s="22"/>
      <c r="O170" s="21"/>
      <c r="P170" s="21"/>
    </row>
    <row r="171" spans="1:16">
      <c r="A171" s="21"/>
      <c r="B171" s="21"/>
      <c r="C171" s="21"/>
      <c r="D171" s="21"/>
      <c r="E171" s="20" t="s">
        <v>229</v>
      </c>
      <c r="F171" s="21"/>
      <c r="G171" s="21"/>
      <c r="H171" s="21"/>
      <c r="I171" s="21"/>
      <c r="L171" s="21"/>
      <c r="N171" s="22"/>
      <c r="O171" s="21"/>
      <c r="P171" s="21"/>
    </row>
    <row r="172" spans="1:16" ht="68" customHeight="1">
      <c r="A172" s="22" t="s">
        <v>344</v>
      </c>
      <c r="B172" s="22" t="s">
        <v>345</v>
      </c>
      <c r="C172" s="22" t="s">
        <v>314</v>
      </c>
      <c r="D172" s="22"/>
      <c r="E172" s="22"/>
      <c r="F172" s="22" t="s">
        <v>346</v>
      </c>
      <c r="G172" s="22"/>
      <c r="H172" s="22"/>
      <c r="I172" s="22" t="s">
        <v>346</v>
      </c>
      <c r="J172" s="4" t="s">
        <v>267</v>
      </c>
      <c r="K172" s="10">
        <f>36*0.5</f>
        <v>18</v>
      </c>
      <c r="L172" s="4" t="s">
        <v>21</v>
      </c>
      <c r="M172" s="4" t="s">
        <v>22</v>
      </c>
      <c r="N172" s="4" t="s">
        <v>23</v>
      </c>
      <c r="O172" s="4" t="s">
        <v>315</v>
      </c>
      <c r="P172" s="4" t="s">
        <v>316</v>
      </c>
    </row>
    <row r="173" spans="1:16">
      <c r="A173" s="22"/>
      <c r="B173" s="22"/>
      <c r="C173" s="22"/>
      <c r="D173" s="22"/>
      <c r="E173" s="22"/>
      <c r="F173" s="22"/>
      <c r="G173" s="22"/>
      <c r="H173" s="22"/>
      <c r="I173" s="22"/>
      <c r="J173" s="4" t="s">
        <v>347</v>
      </c>
      <c r="K173" s="16">
        <v>22</v>
      </c>
      <c r="M173" s="4" t="s">
        <v>22</v>
      </c>
    </row>
    <row r="174" spans="1:16" ht="46.5">
      <c r="A174" s="4" t="s">
        <v>348</v>
      </c>
      <c r="B174" s="4" t="s">
        <v>349</v>
      </c>
      <c r="C174" s="4" t="s">
        <v>314</v>
      </c>
      <c r="F174" s="4" t="s">
        <v>350</v>
      </c>
      <c r="I174" s="4" t="s">
        <v>350</v>
      </c>
      <c r="J174" s="4" t="s">
        <v>351</v>
      </c>
      <c r="K174" s="10">
        <f>38*0.5</f>
        <v>19</v>
      </c>
      <c r="L174" s="4" t="s">
        <v>21</v>
      </c>
      <c r="M174" s="4" t="s">
        <v>22</v>
      </c>
      <c r="N174" s="4" t="s">
        <v>23</v>
      </c>
      <c r="O174" s="4" t="s">
        <v>315</v>
      </c>
      <c r="P174" s="4" t="s">
        <v>316</v>
      </c>
    </row>
    <row r="175" spans="1:16" ht="46.5">
      <c r="A175" s="4" t="s">
        <v>352</v>
      </c>
      <c r="B175" s="4" t="s">
        <v>353</v>
      </c>
      <c r="C175" s="4" t="s">
        <v>314</v>
      </c>
      <c r="F175" s="4" t="s">
        <v>86</v>
      </c>
      <c r="J175" s="4" t="s">
        <v>86</v>
      </c>
      <c r="K175" s="10">
        <v>8</v>
      </c>
      <c r="L175" s="4" t="s">
        <v>21</v>
      </c>
      <c r="M175" s="4" t="s">
        <v>22</v>
      </c>
      <c r="N175" s="4" t="s">
        <v>23</v>
      </c>
      <c r="O175" s="4" t="s">
        <v>315</v>
      </c>
      <c r="P175" s="4" t="s">
        <v>316</v>
      </c>
    </row>
    <row r="176" spans="1:16" ht="51" customHeight="1">
      <c r="A176" s="21" t="s">
        <v>354</v>
      </c>
      <c r="B176" s="21" t="s">
        <v>355</v>
      </c>
      <c r="C176" s="22" t="s">
        <v>314</v>
      </c>
      <c r="D176" s="22"/>
      <c r="E176" s="19" t="s">
        <v>356</v>
      </c>
      <c r="F176" s="21" t="s">
        <v>357</v>
      </c>
      <c r="G176" s="22"/>
      <c r="H176" s="22"/>
      <c r="I176" s="21" t="s">
        <v>358</v>
      </c>
      <c r="J176" s="4" t="s">
        <v>359</v>
      </c>
      <c r="K176" s="10">
        <f>28*0.5</f>
        <v>14</v>
      </c>
      <c r="L176" s="22" t="s">
        <v>21</v>
      </c>
      <c r="M176" s="4" t="s">
        <v>22</v>
      </c>
      <c r="N176" s="21" t="s">
        <v>23</v>
      </c>
      <c r="O176" s="21" t="s">
        <v>315</v>
      </c>
      <c r="P176" s="21" t="s">
        <v>316</v>
      </c>
    </row>
    <row r="177" spans="1:16">
      <c r="A177" s="21"/>
      <c r="B177" s="21"/>
      <c r="C177" s="22"/>
      <c r="D177" s="22"/>
      <c r="E177" s="19" t="s">
        <v>319</v>
      </c>
      <c r="F177" s="21"/>
      <c r="G177" s="22"/>
      <c r="H177" s="22"/>
      <c r="I177" s="21"/>
      <c r="J177" s="4" t="s">
        <v>20</v>
      </c>
      <c r="K177" s="16">
        <f>26*0.5</f>
        <v>13</v>
      </c>
      <c r="L177" s="22"/>
      <c r="M177" s="4" t="s">
        <v>22</v>
      </c>
      <c r="N177" s="21"/>
      <c r="O177" s="21"/>
      <c r="P177" s="21"/>
    </row>
    <row r="178" spans="1:16">
      <c r="A178" s="21"/>
      <c r="B178" s="21"/>
      <c r="C178" s="22"/>
      <c r="D178" s="22"/>
      <c r="E178" s="19" t="s">
        <v>322</v>
      </c>
      <c r="F178" s="21"/>
      <c r="G178" s="22"/>
      <c r="H178" s="22"/>
      <c r="I178" s="21"/>
      <c r="K178" s="4"/>
      <c r="L178" s="22"/>
      <c r="N178" s="21"/>
      <c r="O178" s="21"/>
      <c r="P178" s="21"/>
    </row>
    <row r="179" spans="1:16">
      <c r="A179" s="21"/>
      <c r="B179" s="21"/>
      <c r="C179" s="22"/>
      <c r="D179" s="22"/>
      <c r="E179" s="19" t="s">
        <v>360</v>
      </c>
      <c r="F179" s="21"/>
      <c r="G179" s="22"/>
      <c r="H179" s="22"/>
      <c r="I179" s="21"/>
      <c r="K179" s="4"/>
      <c r="L179" s="22"/>
      <c r="N179" s="21"/>
      <c r="O179" s="21"/>
      <c r="P179" s="21"/>
    </row>
    <row r="180" spans="1:16">
      <c r="A180" s="21"/>
      <c r="B180" s="21"/>
      <c r="C180" s="22"/>
      <c r="D180" s="22"/>
      <c r="E180" s="19" t="s">
        <v>361</v>
      </c>
      <c r="F180" s="21"/>
      <c r="G180" s="22"/>
      <c r="H180" s="22"/>
      <c r="I180" s="21"/>
      <c r="K180" s="4"/>
      <c r="L180" s="22"/>
      <c r="N180" s="21"/>
      <c r="O180" s="21"/>
      <c r="P180" s="21"/>
    </row>
    <row r="181" spans="1:16">
      <c r="A181" s="21"/>
      <c r="B181" s="21"/>
      <c r="C181" s="22"/>
      <c r="D181" s="22"/>
      <c r="E181" s="19" t="s">
        <v>362</v>
      </c>
      <c r="F181" s="21"/>
      <c r="G181" s="22"/>
      <c r="H181" s="22"/>
      <c r="I181" s="21"/>
      <c r="K181" s="4"/>
      <c r="L181" s="22"/>
      <c r="N181" s="21"/>
      <c r="O181" s="21"/>
      <c r="P181" s="21"/>
    </row>
    <row r="182" spans="1:16">
      <c r="A182" s="21"/>
      <c r="B182" s="21"/>
      <c r="C182" s="22"/>
      <c r="D182" s="22"/>
      <c r="E182" s="19" t="s">
        <v>363</v>
      </c>
      <c r="F182" s="21"/>
      <c r="G182" s="22"/>
      <c r="H182" s="22"/>
      <c r="I182" s="21"/>
      <c r="K182" s="4"/>
      <c r="L182" s="22"/>
      <c r="N182" s="21"/>
      <c r="O182" s="21"/>
      <c r="P182" s="21"/>
    </row>
    <row r="183" spans="1:16">
      <c r="A183" s="21"/>
      <c r="B183" s="21"/>
      <c r="C183" s="22"/>
      <c r="D183" s="22"/>
      <c r="E183" s="19" t="s">
        <v>364</v>
      </c>
      <c r="F183" s="21"/>
      <c r="G183" s="22"/>
      <c r="H183" s="22"/>
      <c r="I183" s="21"/>
      <c r="K183" s="4"/>
      <c r="L183" s="22"/>
      <c r="N183" s="21"/>
      <c r="O183" s="21"/>
      <c r="P183" s="21"/>
    </row>
    <row r="184" spans="1:16">
      <c r="A184" s="21"/>
      <c r="B184" s="21"/>
      <c r="C184" s="22"/>
      <c r="D184" s="22"/>
      <c r="E184" s="19" t="s">
        <v>365</v>
      </c>
      <c r="F184" s="21"/>
      <c r="G184" s="22"/>
      <c r="H184" s="22"/>
      <c r="I184" s="21"/>
      <c r="K184" s="4"/>
      <c r="L184" s="22"/>
      <c r="N184" s="21"/>
      <c r="O184" s="21"/>
      <c r="P184" s="21"/>
    </row>
    <row r="185" spans="1:16">
      <c r="A185" s="21"/>
      <c r="B185" s="21"/>
      <c r="C185" s="22"/>
      <c r="D185" s="22"/>
      <c r="E185" s="20" t="s">
        <v>366</v>
      </c>
      <c r="F185" s="21"/>
      <c r="G185" s="22"/>
      <c r="H185" s="22"/>
      <c r="I185" s="21"/>
      <c r="K185" s="4"/>
      <c r="L185" s="22"/>
      <c r="N185" s="21"/>
      <c r="O185" s="21"/>
      <c r="P185" s="21"/>
    </row>
    <row r="186" spans="1:16">
      <c r="A186" s="21"/>
      <c r="B186" s="21"/>
      <c r="C186" s="22"/>
      <c r="D186" s="22"/>
      <c r="E186" s="20" t="s">
        <v>367</v>
      </c>
      <c r="F186" s="21"/>
      <c r="G186" s="22"/>
      <c r="H186" s="22"/>
      <c r="I186" s="21"/>
      <c r="K186" s="4"/>
      <c r="L186" s="22"/>
      <c r="N186" s="21"/>
      <c r="O186" s="21"/>
      <c r="P186" s="21"/>
    </row>
    <row r="187" spans="1:16">
      <c r="A187" s="21"/>
      <c r="B187" s="21"/>
      <c r="C187" s="22"/>
      <c r="D187" s="22"/>
      <c r="E187" s="20" t="s">
        <v>368</v>
      </c>
      <c r="F187" s="21"/>
      <c r="G187" s="22"/>
      <c r="H187" s="22"/>
      <c r="I187" s="21"/>
      <c r="K187" s="4"/>
      <c r="L187" s="22"/>
      <c r="N187" s="21"/>
      <c r="O187" s="21"/>
      <c r="P187" s="21"/>
    </row>
    <row r="188" spans="1:16">
      <c r="A188" s="21"/>
      <c r="B188" s="21"/>
      <c r="C188" s="22"/>
      <c r="D188" s="22"/>
      <c r="E188" s="20" t="s">
        <v>369</v>
      </c>
      <c r="F188" s="21"/>
      <c r="G188" s="22"/>
      <c r="H188" s="22"/>
      <c r="I188" s="21"/>
      <c r="K188" s="4"/>
      <c r="L188" s="22"/>
      <c r="N188" s="21"/>
      <c r="O188" s="21"/>
      <c r="P188" s="21"/>
    </row>
    <row r="189" spans="1:16">
      <c r="A189" s="21"/>
      <c r="B189" s="21"/>
      <c r="C189" s="22"/>
      <c r="D189" s="22"/>
      <c r="E189" s="19" t="s">
        <v>223</v>
      </c>
      <c r="F189" s="21"/>
      <c r="G189" s="22"/>
      <c r="H189" s="22"/>
      <c r="I189" s="21"/>
      <c r="K189" s="4"/>
      <c r="L189" s="22"/>
      <c r="N189" s="21"/>
      <c r="O189" s="21"/>
      <c r="P189" s="21"/>
    </row>
    <row r="190" spans="1:16">
      <c r="A190" s="21"/>
      <c r="B190" s="21"/>
      <c r="C190" s="22"/>
      <c r="D190" s="22"/>
      <c r="E190" s="19" t="s">
        <v>230</v>
      </c>
      <c r="F190" s="21"/>
      <c r="G190" s="22"/>
      <c r="H190" s="22"/>
      <c r="I190" s="21"/>
      <c r="K190" s="4"/>
      <c r="L190" s="22"/>
      <c r="N190" s="21"/>
      <c r="O190" s="21"/>
      <c r="P190" s="21"/>
    </row>
    <row r="191" spans="1:16">
      <c r="A191" s="21"/>
      <c r="B191" s="21"/>
      <c r="C191" s="22"/>
      <c r="D191" s="22"/>
      <c r="E191" s="19" t="s">
        <v>152</v>
      </c>
      <c r="F191" s="21"/>
      <c r="G191" s="22"/>
      <c r="H191" s="22"/>
      <c r="I191" s="21"/>
      <c r="K191" s="4"/>
      <c r="L191" s="22"/>
      <c r="N191" s="21"/>
      <c r="O191" s="21"/>
      <c r="P191" s="21"/>
    </row>
    <row r="192" spans="1:16">
      <c r="A192" s="21"/>
      <c r="B192" s="21"/>
      <c r="C192" s="22"/>
      <c r="D192" s="22"/>
      <c r="E192" s="19" t="s">
        <v>333</v>
      </c>
      <c r="F192" s="21"/>
      <c r="G192" s="22"/>
      <c r="H192" s="22"/>
      <c r="I192" s="21"/>
      <c r="K192" s="4"/>
      <c r="L192" s="22"/>
      <c r="N192" s="21"/>
      <c r="O192" s="21"/>
      <c r="P192" s="21"/>
    </row>
    <row r="193" spans="1:16">
      <c r="A193" s="21"/>
      <c r="B193" s="21"/>
      <c r="C193" s="22"/>
      <c r="D193" s="22"/>
      <c r="E193" s="20" t="s">
        <v>153</v>
      </c>
      <c r="F193" s="21"/>
      <c r="G193" s="22"/>
      <c r="H193" s="22"/>
      <c r="I193" s="21"/>
      <c r="K193" s="4"/>
      <c r="L193" s="22"/>
      <c r="N193" s="21"/>
      <c r="O193" s="21"/>
      <c r="P193" s="21"/>
    </row>
    <row r="194" spans="1:16">
      <c r="A194" s="21"/>
      <c r="B194" s="21"/>
      <c r="C194" s="22"/>
      <c r="D194" s="22"/>
      <c r="E194" s="20" t="s">
        <v>154</v>
      </c>
      <c r="F194" s="21"/>
      <c r="G194" s="22"/>
      <c r="H194" s="22"/>
      <c r="I194" s="21"/>
      <c r="K194" s="4"/>
      <c r="L194" s="22"/>
      <c r="N194" s="21"/>
      <c r="O194" s="21"/>
      <c r="P194" s="21"/>
    </row>
    <row r="195" spans="1:16">
      <c r="A195" s="21"/>
      <c r="B195" s="21"/>
      <c r="C195" s="22"/>
      <c r="D195" s="22"/>
      <c r="E195" s="19" t="s">
        <v>334</v>
      </c>
      <c r="F195" s="21"/>
      <c r="G195" s="22"/>
      <c r="H195" s="22"/>
      <c r="I195" s="21"/>
      <c r="K195" s="4"/>
      <c r="L195" s="22"/>
      <c r="N195" s="21"/>
      <c r="O195" s="21"/>
      <c r="P195" s="21"/>
    </row>
    <row r="196" spans="1:16">
      <c r="A196" s="21"/>
      <c r="B196" s="21"/>
      <c r="C196" s="22"/>
      <c r="D196" s="22"/>
      <c r="E196" s="19" t="s">
        <v>370</v>
      </c>
      <c r="F196" s="21"/>
      <c r="G196" s="22"/>
      <c r="H196" s="22"/>
      <c r="I196" s="21"/>
      <c r="K196" s="4"/>
      <c r="L196" s="22"/>
      <c r="N196" s="21"/>
      <c r="O196" s="21"/>
      <c r="P196" s="21"/>
    </row>
    <row r="197" spans="1:16">
      <c r="A197" s="21"/>
      <c r="B197" s="21"/>
      <c r="C197" s="22"/>
      <c r="D197" s="22"/>
      <c r="E197" s="19" t="s">
        <v>371</v>
      </c>
      <c r="F197" s="21"/>
      <c r="G197" s="22"/>
      <c r="H197" s="22"/>
      <c r="I197" s="21"/>
      <c r="K197" s="4"/>
      <c r="L197" s="22"/>
      <c r="N197" s="21"/>
      <c r="O197" s="21"/>
      <c r="P197" s="21"/>
    </row>
    <row r="198" spans="1:16">
      <c r="A198" s="21"/>
      <c r="B198" s="21"/>
      <c r="C198" s="22"/>
      <c r="D198" s="22"/>
      <c r="E198" s="19" t="s">
        <v>372</v>
      </c>
      <c r="F198" s="21"/>
      <c r="G198" s="22"/>
      <c r="H198" s="22"/>
      <c r="I198" s="21"/>
      <c r="K198" s="4"/>
      <c r="L198" s="22"/>
      <c r="N198" s="21"/>
      <c r="O198" s="21"/>
      <c r="P198" s="21"/>
    </row>
    <row r="199" spans="1:16">
      <c r="A199" s="21"/>
      <c r="B199" s="21"/>
      <c r="C199" s="22"/>
      <c r="D199" s="22"/>
      <c r="E199" s="19" t="s">
        <v>335</v>
      </c>
      <c r="F199" s="21"/>
      <c r="G199" s="22"/>
      <c r="H199" s="22"/>
      <c r="I199" s="21"/>
      <c r="K199" s="4"/>
      <c r="L199" s="22"/>
      <c r="N199" s="21"/>
      <c r="O199" s="21"/>
      <c r="P199" s="21"/>
    </row>
    <row r="200" spans="1:16">
      <c r="A200" s="21"/>
      <c r="B200" s="21"/>
      <c r="C200" s="22"/>
      <c r="D200" s="22"/>
      <c r="E200" s="19" t="s">
        <v>373</v>
      </c>
      <c r="F200" s="21"/>
      <c r="G200" s="22"/>
      <c r="H200" s="22"/>
      <c r="I200" s="21"/>
      <c r="K200" s="4"/>
      <c r="L200" s="22"/>
      <c r="N200" s="21"/>
      <c r="O200" s="21"/>
      <c r="P200" s="21"/>
    </row>
    <row r="201" spans="1:16">
      <c r="A201" s="21"/>
      <c r="B201" s="21"/>
      <c r="C201" s="22"/>
      <c r="D201" s="22"/>
      <c r="E201" s="19" t="s">
        <v>374</v>
      </c>
      <c r="F201" s="21"/>
      <c r="G201" s="22"/>
      <c r="H201" s="22"/>
      <c r="I201" s="21"/>
      <c r="K201" s="4"/>
      <c r="L201" s="22"/>
      <c r="N201" s="21"/>
      <c r="O201" s="21"/>
      <c r="P201" s="21"/>
    </row>
    <row r="202" spans="1:16">
      <c r="A202" s="21"/>
      <c r="B202" s="21"/>
      <c r="C202" s="22"/>
      <c r="D202" s="22"/>
      <c r="E202" s="20" t="s">
        <v>375</v>
      </c>
      <c r="F202" s="21"/>
      <c r="G202" s="22"/>
      <c r="H202" s="22"/>
      <c r="I202" s="21"/>
      <c r="K202" s="4"/>
      <c r="L202" s="22"/>
      <c r="N202" s="21"/>
      <c r="O202" s="21"/>
      <c r="P202" s="21"/>
    </row>
    <row r="203" spans="1:16">
      <c r="A203" s="21"/>
      <c r="B203" s="21"/>
      <c r="C203" s="22"/>
      <c r="D203" s="22"/>
      <c r="E203" s="20" t="s">
        <v>336</v>
      </c>
      <c r="F203" s="21"/>
      <c r="G203" s="22"/>
      <c r="H203" s="22"/>
      <c r="I203" s="21"/>
      <c r="K203" s="4"/>
      <c r="L203" s="22"/>
      <c r="N203" s="21"/>
      <c r="O203" s="21"/>
      <c r="P203" s="21"/>
    </row>
    <row r="204" spans="1:16">
      <c r="A204" s="21"/>
      <c r="B204" s="21"/>
      <c r="C204" s="22"/>
      <c r="D204" s="22"/>
      <c r="E204" s="20" t="s">
        <v>376</v>
      </c>
      <c r="F204" s="21"/>
      <c r="G204" s="22"/>
      <c r="H204" s="22"/>
      <c r="I204" s="21"/>
      <c r="K204" s="4"/>
      <c r="L204" s="22"/>
      <c r="N204" s="21"/>
      <c r="O204" s="21"/>
      <c r="P204" s="21"/>
    </row>
    <row r="205" spans="1:16">
      <c r="A205" s="21"/>
      <c r="B205" s="21"/>
      <c r="C205" s="22"/>
      <c r="D205" s="22"/>
      <c r="E205" s="20" t="s">
        <v>343</v>
      </c>
      <c r="F205" s="21"/>
      <c r="G205" s="22"/>
      <c r="H205" s="22"/>
      <c r="I205" s="21"/>
      <c r="K205" s="4"/>
      <c r="L205" s="22"/>
      <c r="N205" s="21"/>
      <c r="O205" s="21"/>
      <c r="P205" s="21"/>
    </row>
    <row r="206" spans="1:16" ht="46.5">
      <c r="A206" s="4" t="s">
        <v>377</v>
      </c>
      <c r="B206" s="4" t="s">
        <v>378</v>
      </c>
      <c r="C206" s="4" t="s">
        <v>314</v>
      </c>
      <c r="F206" s="4" t="s">
        <v>379</v>
      </c>
      <c r="I206" s="4" t="s">
        <v>379</v>
      </c>
      <c r="L206" s="4" t="s">
        <v>21</v>
      </c>
      <c r="M206" s="4" t="s">
        <v>22</v>
      </c>
      <c r="N206" s="4" t="s">
        <v>23</v>
      </c>
      <c r="O206" s="4" t="s">
        <v>315</v>
      </c>
      <c r="P206" s="4" t="s">
        <v>316</v>
      </c>
    </row>
    <row r="207" spans="1:16" ht="59" customHeight="1">
      <c r="A207" s="4" t="s">
        <v>380</v>
      </c>
      <c r="B207" s="4" t="s">
        <v>381</v>
      </c>
      <c r="C207" s="4" t="s">
        <v>314</v>
      </c>
      <c r="F207" s="4" t="s">
        <v>382</v>
      </c>
      <c r="I207" s="4" t="s">
        <v>382</v>
      </c>
      <c r="J207" s="4" t="s">
        <v>383</v>
      </c>
      <c r="K207" s="10">
        <v>2.5</v>
      </c>
      <c r="L207" s="4" t="s">
        <v>21</v>
      </c>
      <c r="M207" s="4" t="s">
        <v>22</v>
      </c>
      <c r="N207" s="4" t="s">
        <v>23</v>
      </c>
      <c r="O207" s="4" t="s">
        <v>315</v>
      </c>
      <c r="P207" s="4" t="s">
        <v>316</v>
      </c>
    </row>
    <row r="208" spans="1:16" ht="46.5">
      <c r="A208" s="4" t="s">
        <v>384</v>
      </c>
      <c r="B208" s="4" t="s">
        <v>385</v>
      </c>
      <c r="C208" s="4" t="s">
        <v>314</v>
      </c>
      <c r="F208" s="4" t="s">
        <v>383</v>
      </c>
      <c r="I208" s="4" t="s">
        <v>383</v>
      </c>
      <c r="J208" s="4" t="s">
        <v>383</v>
      </c>
      <c r="K208" s="10">
        <v>2</v>
      </c>
      <c r="L208" s="4" t="s">
        <v>21</v>
      </c>
      <c r="M208" s="4" t="s">
        <v>22</v>
      </c>
      <c r="N208" s="4" t="s">
        <v>23</v>
      </c>
      <c r="O208" s="4" t="s">
        <v>315</v>
      </c>
      <c r="P208" s="4" t="s">
        <v>316</v>
      </c>
    </row>
    <row r="209" spans="1:16" ht="31">
      <c r="A209" s="4" t="s">
        <v>386</v>
      </c>
      <c r="B209" s="4" t="s">
        <v>387</v>
      </c>
      <c r="C209" s="4" t="s">
        <v>314</v>
      </c>
      <c r="F209" s="4" t="s">
        <v>388</v>
      </c>
      <c r="I209" s="4" t="s">
        <v>388</v>
      </c>
      <c r="J209" s="4" t="s">
        <v>389</v>
      </c>
      <c r="K209" s="10">
        <v>5</v>
      </c>
      <c r="L209" s="4" t="s">
        <v>21</v>
      </c>
      <c r="M209" s="4" t="s">
        <v>22</v>
      </c>
      <c r="N209" s="4" t="s">
        <v>23</v>
      </c>
      <c r="O209" s="4" t="s">
        <v>315</v>
      </c>
      <c r="P209" s="4" t="s">
        <v>316</v>
      </c>
    </row>
  </sheetData>
  <mergeCells count="273">
    <mergeCell ref="H2:H19"/>
    <mergeCell ref="I2:I19"/>
    <mergeCell ref="L2:L19"/>
    <mergeCell ref="N2:N19"/>
    <mergeCell ref="O2:O19"/>
    <mergeCell ref="P2:P19"/>
    <mergeCell ref="A2:A19"/>
    <mergeCell ref="B2:B19"/>
    <mergeCell ref="C2:C19"/>
    <mergeCell ref="D2:D19"/>
    <mergeCell ref="F2:F19"/>
    <mergeCell ref="G2:G19"/>
    <mergeCell ref="O32:O37"/>
    <mergeCell ref="P32:P37"/>
    <mergeCell ref="A32:A37"/>
    <mergeCell ref="B32:B37"/>
    <mergeCell ref="C32:C37"/>
    <mergeCell ref="D32:D37"/>
    <mergeCell ref="F32:F37"/>
    <mergeCell ref="G32:G37"/>
    <mergeCell ref="H22:H31"/>
    <mergeCell ref="I22:I31"/>
    <mergeCell ref="L22:L31"/>
    <mergeCell ref="N22:N31"/>
    <mergeCell ref="O22:O31"/>
    <mergeCell ref="P22:P31"/>
    <mergeCell ref="A22:A31"/>
    <mergeCell ref="B22:B31"/>
    <mergeCell ref="C22:C31"/>
    <mergeCell ref="D22:D31"/>
    <mergeCell ref="F22:F31"/>
    <mergeCell ref="G22:G31"/>
    <mergeCell ref="B39:B40"/>
    <mergeCell ref="C39:C40"/>
    <mergeCell ref="D39:D40"/>
    <mergeCell ref="F39:F40"/>
    <mergeCell ref="G39:G40"/>
    <mergeCell ref="H32:H37"/>
    <mergeCell ref="I32:I37"/>
    <mergeCell ref="L32:L37"/>
    <mergeCell ref="N32:N37"/>
    <mergeCell ref="A47:A50"/>
    <mergeCell ref="B47:B50"/>
    <mergeCell ref="C47:C50"/>
    <mergeCell ref="D47:D50"/>
    <mergeCell ref="F47:F50"/>
    <mergeCell ref="G47:G50"/>
    <mergeCell ref="H47:H50"/>
    <mergeCell ref="P39:P40"/>
    <mergeCell ref="A42:A46"/>
    <mergeCell ref="B42:B46"/>
    <mergeCell ref="C42:C46"/>
    <mergeCell ref="D42:D46"/>
    <mergeCell ref="E42:E46"/>
    <mergeCell ref="F42:F46"/>
    <mergeCell ref="G42:G46"/>
    <mergeCell ref="H42:H46"/>
    <mergeCell ref="I42:I46"/>
    <mergeCell ref="H39:H40"/>
    <mergeCell ref="I39:I40"/>
    <mergeCell ref="L39:L40"/>
    <mergeCell ref="M39:M40"/>
    <mergeCell ref="N39:N40"/>
    <mergeCell ref="O39:O40"/>
    <mergeCell ref="A39:A40"/>
    <mergeCell ref="I47:I50"/>
    <mergeCell ref="L47:L50"/>
    <mergeCell ref="M47:M50"/>
    <mergeCell ref="N47:N50"/>
    <mergeCell ref="O47:O50"/>
    <mergeCell ref="P47:P50"/>
    <mergeCell ref="L42:L46"/>
    <mergeCell ref="N42:N46"/>
    <mergeCell ref="O42:O46"/>
    <mergeCell ref="H52:H56"/>
    <mergeCell ref="I52:I56"/>
    <mergeCell ref="L52:L56"/>
    <mergeCell ref="N52:N56"/>
    <mergeCell ref="O52:O56"/>
    <mergeCell ref="P52:P56"/>
    <mergeCell ref="A52:A56"/>
    <mergeCell ref="B52:B56"/>
    <mergeCell ref="C52:C56"/>
    <mergeCell ref="D52:D56"/>
    <mergeCell ref="F52:F56"/>
    <mergeCell ref="G52:G56"/>
    <mergeCell ref="H57:H61"/>
    <mergeCell ref="I57:I61"/>
    <mergeCell ref="L57:L61"/>
    <mergeCell ref="N57:N61"/>
    <mergeCell ref="O57:O61"/>
    <mergeCell ref="P57:P61"/>
    <mergeCell ref="A57:A61"/>
    <mergeCell ref="B57:B61"/>
    <mergeCell ref="C57:C61"/>
    <mergeCell ref="D57:D61"/>
    <mergeCell ref="F57:F61"/>
    <mergeCell ref="G57:G61"/>
    <mergeCell ref="H62:H66"/>
    <mergeCell ref="I62:I66"/>
    <mergeCell ref="L62:L66"/>
    <mergeCell ref="N62:N66"/>
    <mergeCell ref="O62:O66"/>
    <mergeCell ref="P62:P66"/>
    <mergeCell ref="A62:A66"/>
    <mergeCell ref="B62:B66"/>
    <mergeCell ref="C62:C66"/>
    <mergeCell ref="D62:D66"/>
    <mergeCell ref="F62:F66"/>
    <mergeCell ref="G62:G66"/>
    <mergeCell ref="A72:A95"/>
    <mergeCell ref="B72:B95"/>
    <mergeCell ref="C72:C95"/>
    <mergeCell ref="D72:D95"/>
    <mergeCell ref="F72:F95"/>
    <mergeCell ref="G72:G95"/>
    <mergeCell ref="H72:H95"/>
    <mergeCell ref="A68:A69"/>
    <mergeCell ref="B68:B69"/>
    <mergeCell ref="C68:C69"/>
    <mergeCell ref="D68:D69"/>
    <mergeCell ref="E68:E69"/>
    <mergeCell ref="F68:F69"/>
    <mergeCell ref="I72:I95"/>
    <mergeCell ref="L72:L95"/>
    <mergeCell ref="M72:M95"/>
    <mergeCell ref="N72:N95"/>
    <mergeCell ref="O72:O95"/>
    <mergeCell ref="P72:P95"/>
    <mergeCell ref="G68:G69"/>
    <mergeCell ref="H68:H69"/>
    <mergeCell ref="I68:I69"/>
    <mergeCell ref="H96:H97"/>
    <mergeCell ref="I96:I97"/>
    <mergeCell ref="L96:L97"/>
    <mergeCell ref="N96:N97"/>
    <mergeCell ref="O96:O97"/>
    <mergeCell ref="P96:P97"/>
    <mergeCell ref="A96:A97"/>
    <mergeCell ref="B96:B97"/>
    <mergeCell ref="C96:C97"/>
    <mergeCell ref="D96:D97"/>
    <mergeCell ref="F96:F97"/>
    <mergeCell ref="G96:G97"/>
    <mergeCell ref="H98:H104"/>
    <mergeCell ref="I98:I104"/>
    <mergeCell ref="L98:L104"/>
    <mergeCell ref="N98:N104"/>
    <mergeCell ref="O98:O104"/>
    <mergeCell ref="P98:P104"/>
    <mergeCell ref="A98:A104"/>
    <mergeCell ref="B98:B104"/>
    <mergeCell ref="C98:C104"/>
    <mergeCell ref="D98:D104"/>
    <mergeCell ref="F98:F104"/>
    <mergeCell ref="G98:G104"/>
    <mergeCell ref="P105:P111"/>
    <mergeCell ref="A112:A116"/>
    <mergeCell ref="B112:B116"/>
    <mergeCell ref="C112:C116"/>
    <mergeCell ref="D112:D116"/>
    <mergeCell ref="E112:E116"/>
    <mergeCell ref="F112:F116"/>
    <mergeCell ref="G112:G116"/>
    <mergeCell ref="H112:H116"/>
    <mergeCell ref="I112:I116"/>
    <mergeCell ref="H105:H111"/>
    <mergeCell ref="I105:I111"/>
    <mergeCell ref="L105:L111"/>
    <mergeCell ref="M105:M111"/>
    <mergeCell ref="N105:N111"/>
    <mergeCell ref="O105:O111"/>
    <mergeCell ref="A105:A111"/>
    <mergeCell ref="B105:B111"/>
    <mergeCell ref="C105:C111"/>
    <mergeCell ref="D105:D111"/>
    <mergeCell ref="F105:F111"/>
    <mergeCell ref="G105:G111"/>
    <mergeCell ref="L112:L116"/>
    <mergeCell ref="N112:N116"/>
    <mergeCell ref="O112:O116"/>
    <mergeCell ref="P112:P116"/>
    <mergeCell ref="A119:A121"/>
    <mergeCell ref="B119:B121"/>
    <mergeCell ref="C119:C121"/>
    <mergeCell ref="D119:D121"/>
    <mergeCell ref="E119:E120"/>
    <mergeCell ref="F119:F121"/>
    <mergeCell ref="P119:P121"/>
    <mergeCell ref="A122:A123"/>
    <mergeCell ref="B122:B123"/>
    <mergeCell ref="C122:C123"/>
    <mergeCell ref="D122:D123"/>
    <mergeCell ref="F122:F123"/>
    <mergeCell ref="G122:G123"/>
    <mergeCell ref="H122:H123"/>
    <mergeCell ref="I122:I123"/>
    <mergeCell ref="L122:L123"/>
    <mergeCell ref="G119:G121"/>
    <mergeCell ref="H119:H121"/>
    <mergeCell ref="I119:I121"/>
    <mergeCell ref="L119:L121"/>
    <mergeCell ref="N119:N121"/>
    <mergeCell ref="O119:O121"/>
    <mergeCell ref="N122:N123"/>
    <mergeCell ref="O122:O123"/>
    <mergeCell ref="P122:P123"/>
    <mergeCell ref="A124:A126"/>
    <mergeCell ref="B124:B126"/>
    <mergeCell ref="C124:C126"/>
    <mergeCell ref="D124:D126"/>
    <mergeCell ref="F124:F126"/>
    <mergeCell ref="G124:G126"/>
    <mergeCell ref="H124:H126"/>
    <mergeCell ref="A138:A141"/>
    <mergeCell ref="B138:B141"/>
    <mergeCell ref="C138:C141"/>
    <mergeCell ref="D138:D141"/>
    <mergeCell ref="F138:F141"/>
    <mergeCell ref="G138:G141"/>
    <mergeCell ref="I124:I126"/>
    <mergeCell ref="A128:A129"/>
    <mergeCell ref="B128:B129"/>
    <mergeCell ref="C128:C129"/>
    <mergeCell ref="D128:D129"/>
    <mergeCell ref="E128:E129"/>
    <mergeCell ref="F128:F129"/>
    <mergeCell ref="G128:G129"/>
    <mergeCell ref="H128:H129"/>
    <mergeCell ref="I128:I129"/>
    <mergeCell ref="H138:H141"/>
    <mergeCell ref="I138:I141"/>
    <mergeCell ref="L138:L141"/>
    <mergeCell ref="N138:N141"/>
    <mergeCell ref="O138:O141"/>
    <mergeCell ref="P138:P141"/>
    <mergeCell ref="L128:L129"/>
    <mergeCell ref="N128:N129"/>
    <mergeCell ref="O128:O129"/>
    <mergeCell ref="P128:P129"/>
    <mergeCell ref="H142:H171"/>
    <mergeCell ref="I142:I171"/>
    <mergeCell ref="L142:L171"/>
    <mergeCell ref="N142:N171"/>
    <mergeCell ref="O142:O171"/>
    <mergeCell ref="P142:P171"/>
    <mergeCell ref="A142:A171"/>
    <mergeCell ref="B142:B171"/>
    <mergeCell ref="C142:C171"/>
    <mergeCell ref="D142:D171"/>
    <mergeCell ref="F142:F171"/>
    <mergeCell ref="G142:G171"/>
    <mergeCell ref="I176:I205"/>
    <mergeCell ref="L176:L205"/>
    <mergeCell ref="N176:N205"/>
    <mergeCell ref="O176:O205"/>
    <mergeCell ref="P176:P205"/>
    <mergeCell ref="G172:G173"/>
    <mergeCell ref="H172:H173"/>
    <mergeCell ref="I172:I173"/>
    <mergeCell ref="A176:A205"/>
    <mergeCell ref="B176:B205"/>
    <mergeCell ref="C176:C205"/>
    <mergeCell ref="D176:D205"/>
    <mergeCell ref="F176:F205"/>
    <mergeCell ref="G176:G205"/>
    <mergeCell ref="H176:H205"/>
    <mergeCell ref="A172:A173"/>
    <mergeCell ref="B172:B173"/>
    <mergeCell ref="C172:C173"/>
    <mergeCell ref="D172:D173"/>
    <mergeCell ref="E172:E173"/>
    <mergeCell ref="F172:F17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Rawlings Mayabi</dc:creator>
  <cp:lastModifiedBy>Rawlings Mayabi</cp:lastModifiedBy>
  <dcterms:created xsi:type="dcterms:W3CDTF">2024-11-27T18:36:08Z</dcterms:created>
  <dcterms:modified xsi:type="dcterms:W3CDTF">2024-11-27T21:20:43Z</dcterms:modified>
</cp:coreProperties>
</file>