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admin\Desktop\Work\Heilsa Consulting\"/>
    </mc:Choice>
  </mc:AlternateContent>
  <xr:revisionPtr revIDLastSave="0" documentId="13_ncr:1_{C19F80B1-50D4-4AB8-8FDD-9583B2C2A08A}" xr6:coauthVersionLast="47" xr6:coauthVersionMax="47" xr10:uidLastSave="{00000000-0000-0000-0000-000000000000}"/>
  <bookViews>
    <workbookView xWindow="-110" yWindow="-110" windowWidth="19420" windowHeight="10300" firstSheet="2" activeTab="4" xr2:uid="{E72151A2-E3B0-E04F-BFD3-87FC703B81DA}"/>
  </bookViews>
  <sheets>
    <sheet name="Hazards + Recommendations" sheetId="5" r:id="rId1"/>
    <sheet name="Raw Data" sheetId="1" r:id="rId2"/>
    <sheet name="Results" sheetId="2" r:id="rId3"/>
    <sheet name="Design Req - FACILITY" sheetId="4" r:id="rId4"/>
    <sheet name="Recommendations" sheetId="3" r:id="rId5"/>
    <sheet name="Hazard &amp; Rec Data" sheetId="6" r:id="rId6"/>
  </sheets>
  <definedNames>
    <definedName name="_xlnm._FilterDatabase" localSheetId="0" hidden="1">'Hazards + Recommendations'!$A$2:$DH$326</definedName>
    <definedName name="_xlnm._FilterDatabase" localSheetId="1" hidden="1">'Raw Data'!$A$2:$DG$319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R3" i="6" l="1"/>
  <c r="R4" i="6"/>
  <c r="R5" i="6"/>
  <c r="B6" i="6"/>
  <c r="R2" i="6"/>
  <c r="K177" i="3"/>
  <c r="K176" i="3"/>
  <c r="K174" i="3"/>
  <c r="K172" i="3"/>
  <c r="K144" i="3"/>
  <c r="K143" i="3"/>
  <c r="K141" i="3"/>
  <c r="K128" i="3"/>
  <c r="K101" i="3"/>
  <c r="K99" i="3"/>
  <c r="K34" i="3"/>
  <c r="K23" i="3"/>
  <c r="K22" i="3"/>
  <c r="K4" i="3"/>
  <c r="C5" i="6"/>
  <c r="B5" i="6"/>
  <c r="N4" i="6"/>
  <c r="M4" i="6"/>
  <c r="K4" i="6"/>
  <c r="G4" i="6"/>
  <c r="C4" i="6"/>
  <c r="B4" i="6"/>
  <c r="O3" i="6"/>
  <c r="O6" i="6" s="1"/>
  <c r="N3" i="6"/>
  <c r="M3" i="6"/>
  <c r="L3" i="6"/>
  <c r="K3" i="6"/>
  <c r="G3" i="6"/>
  <c r="D3" i="6"/>
  <c r="D6" i="6" s="1"/>
  <c r="C3" i="6"/>
  <c r="B3" i="6"/>
  <c r="C6" i="6"/>
  <c r="E6" i="6"/>
  <c r="F6" i="6"/>
  <c r="H6" i="6"/>
  <c r="I6" i="6"/>
  <c r="J6" i="6"/>
  <c r="K6" i="6"/>
  <c r="L6" i="6"/>
  <c r="M6" i="6"/>
  <c r="P6" i="6"/>
  <c r="Q6" i="6"/>
  <c r="F360" i="5"/>
  <c r="N6" i="6" l="1"/>
  <c r="R6" i="6" s="1"/>
  <c r="G6" i="6"/>
  <c r="P96" i="2"/>
  <c r="V95" i="2"/>
  <c r="F353" i="1"/>
</calcChain>
</file>

<file path=xl/sharedStrings.xml><?xml version="1.0" encoding="utf-8"?>
<sst xmlns="http://schemas.openxmlformats.org/spreadsheetml/2006/main" count="11692" uniqueCount="1515">
  <si>
    <t>inspect test</t>
  </si>
  <si>
    <t>2.0 TOOLING REQUIREMENTS</t>
  </si>
  <si>
    <t xml:space="preserve">3.0 PPE REQUIREMENTS </t>
  </si>
  <si>
    <t>4.0 FATIGUE ERROR ANALYSIS</t>
  </si>
  <si>
    <t>5.0 Hazardous Task Analysis</t>
  </si>
  <si>
    <t>Related Inspections</t>
  </si>
  <si>
    <t>Task</t>
  </si>
  <si>
    <t>Role 
EM / MM</t>
  </si>
  <si>
    <t>Location</t>
  </si>
  <si>
    <t>WIN</t>
  </si>
  <si>
    <t>Task Classification
Data Review
Inspection / Service
Repair/Replace
Fault Find</t>
  </si>
  <si>
    <t>Rollingstock</t>
  </si>
  <si>
    <t>Systems / Asset Interface</t>
  </si>
  <si>
    <t xml:space="preserve">Safety Critical
- does action or inaction impact rail network </t>
  </si>
  <si>
    <t>Impact / Vibration / Power Tooling e.g. rattle gun</t>
  </si>
  <si>
    <t xml:space="preserve">Precision Tooling e.g. Wheel measurements </t>
  </si>
  <si>
    <t xml:space="preserve">Calibrated Tooling </t>
  </si>
  <si>
    <t>General Hand Tooling</t>
  </si>
  <si>
    <t>Specialised Tooling</t>
  </si>
  <si>
    <t>Other requirements / supplies</t>
  </si>
  <si>
    <t>Commentary</t>
  </si>
  <si>
    <t>Gloves</t>
  </si>
  <si>
    <t>Hearing Protection</t>
  </si>
  <si>
    <t>Pads</t>
  </si>
  <si>
    <t>Criticality to Safety
High / Low</t>
  </si>
  <si>
    <t>Susceptibility of task to fatigue
High / Low</t>
  </si>
  <si>
    <r>
      <t xml:space="preserve">Critical Task Score
</t>
    </r>
    <r>
      <rPr>
        <b/>
        <sz val="12"/>
        <color rgb="FFFF0000"/>
        <rFont val="Calibri (Body)"/>
      </rPr>
      <t>High</t>
    </r>
    <r>
      <rPr>
        <b/>
        <sz val="12"/>
        <color theme="0"/>
        <rFont val="Aptos Narrow"/>
        <family val="2"/>
        <scheme val="minor"/>
      </rPr>
      <t xml:space="preserve"> / </t>
    </r>
    <r>
      <rPr>
        <b/>
        <sz val="12"/>
        <color rgb="FFFFC000"/>
        <rFont val="Calibri (Body)"/>
      </rPr>
      <t>Med</t>
    </r>
    <r>
      <rPr>
        <b/>
        <sz val="12"/>
        <color theme="0"/>
        <rFont val="Aptos Narrow"/>
        <family val="2"/>
        <scheme val="minor"/>
      </rPr>
      <t xml:space="preserve"> /</t>
    </r>
    <r>
      <rPr>
        <b/>
        <sz val="12"/>
        <color rgb="FF92D050"/>
        <rFont val="Calibri (Body)"/>
      </rPr>
      <t xml:space="preserve"> Low</t>
    </r>
  </si>
  <si>
    <t xml:space="preserve">Difficult Access </t>
  </si>
  <si>
    <t>Awkward Posture / Ergonomics</t>
  </si>
  <si>
    <t>Vibration</t>
  </si>
  <si>
    <t>Repetitive</t>
  </si>
  <si>
    <t xml:space="preserve">Sustained </t>
  </si>
  <si>
    <t>Manual Handing</t>
  </si>
  <si>
    <t>Working at Heights</t>
  </si>
  <si>
    <t>Working underneath rollingstock</t>
  </si>
  <si>
    <t>Stored energy</t>
  </si>
  <si>
    <t>Lifting/movement of heavy components</t>
  </si>
  <si>
    <t xml:space="preserve">Inadequate procedures </t>
  </si>
  <si>
    <t>Chemicals</t>
  </si>
  <si>
    <t xml:space="preserve">Moveable vehicles </t>
  </si>
  <si>
    <t>Noisy Conditions</t>
  </si>
  <si>
    <t>Comments</t>
  </si>
  <si>
    <t>Raised Rail</t>
  </si>
  <si>
    <t xml:space="preserve">Pit </t>
  </si>
  <si>
    <t xml:space="preserve">Platforms </t>
  </si>
  <si>
    <t xml:space="preserve">Lifting </t>
  </si>
  <si>
    <t xml:space="preserve">Drop Pit </t>
  </si>
  <si>
    <t>Installed Bunding</t>
  </si>
  <si>
    <t>Modifications</t>
  </si>
  <si>
    <t xml:space="preserve">Overhead Cranes </t>
  </si>
  <si>
    <t>Electric Car Mover (e.g. Crab / Rabbit / Zagro)</t>
  </si>
  <si>
    <t>Tooling</t>
  </si>
  <si>
    <t>Equipment</t>
  </si>
  <si>
    <t xml:space="preserve">Other
Lighting within </t>
  </si>
  <si>
    <t>Maintain Wheels</t>
  </si>
  <si>
    <t>Trip, A, B</t>
  </si>
  <si>
    <t>General wheel condition inspection</t>
  </si>
  <si>
    <t>EM/MM</t>
  </si>
  <si>
    <t>Ground level</t>
  </si>
  <si>
    <t>Inspection</t>
  </si>
  <si>
    <t>Locomotive</t>
  </si>
  <si>
    <t>Wheels</t>
  </si>
  <si>
    <t>No - non safety critical</t>
  </si>
  <si>
    <t>No tooling identified</t>
  </si>
  <si>
    <t>Mechnical</t>
  </si>
  <si>
    <t>Low</t>
  </si>
  <si>
    <t>x</t>
  </si>
  <si>
    <t>Breakdown</t>
  </si>
  <si>
    <t>Loco Wheel change outs</t>
  </si>
  <si>
    <t>Repair / Replace</t>
  </si>
  <si>
    <t>Battery-operated rattle gun</t>
  </si>
  <si>
    <t>Mechnical / Impact</t>
  </si>
  <si>
    <t>High</t>
  </si>
  <si>
    <t>Locomotive Jacks, Alterain Crane (short term), Lighting</t>
  </si>
  <si>
    <t>Wash Station</t>
  </si>
  <si>
    <t xml:space="preserve">Planned </t>
  </si>
  <si>
    <t>Planned wheel change outs (end of life)</t>
  </si>
  <si>
    <t>Complete wheel measurements (diameter, flange thickness, flange height)</t>
  </si>
  <si>
    <t xml:space="preserve">Inspection </t>
  </si>
  <si>
    <t>Precision measurement tools</t>
  </si>
  <si>
    <t xml:space="preserve">Inspect wheel defects </t>
  </si>
  <si>
    <t>Inspect general condition of wheel arrisses / condition</t>
  </si>
  <si>
    <t xml:space="preserve">Maintain Air Dryer </t>
  </si>
  <si>
    <t>General twin tower dryer inspection - loco running (inbounds)</t>
  </si>
  <si>
    <t>Air Dryer</t>
  </si>
  <si>
    <t>Noisy conditions. Keep at ground level</t>
  </si>
  <si>
    <t>B</t>
  </si>
  <si>
    <t>Service twin tower silencers - loco off (remove and clean silencers)</t>
  </si>
  <si>
    <t>MM</t>
  </si>
  <si>
    <t xml:space="preserve">Service </t>
  </si>
  <si>
    <t>No identified hazards. Keep at ground level</t>
  </si>
  <si>
    <t>Trip</t>
  </si>
  <si>
    <t xml:space="preserve">Drain air dryer  main reservoir of condensate </t>
  </si>
  <si>
    <t>Maintain Retention Tank</t>
  </si>
  <si>
    <t>A, B</t>
  </si>
  <si>
    <t>Retention Tank Inspection</t>
  </si>
  <si>
    <t>Main Reservoirs</t>
  </si>
  <si>
    <t xml:space="preserve">No hazards identified </t>
  </si>
  <si>
    <t>Drain the Main Reservoirs of Condensate</t>
  </si>
  <si>
    <t>Noisy conditions</t>
  </si>
  <si>
    <t>**Lower tray to reduce spills. Hook up a tap/hose. ?? Soaker tray of sorts.</t>
  </si>
  <si>
    <t>Inspect the Main Reservoir - General</t>
  </si>
  <si>
    <t>Replace Final Filter Element - SALEM</t>
  </si>
  <si>
    <t>Replace</t>
  </si>
  <si>
    <t>Filters</t>
  </si>
  <si>
    <t xml:space="preserve">Filters are light. </t>
  </si>
  <si>
    <t>Maintain Main Reservoir</t>
  </si>
  <si>
    <t>Inspect and Test the MR Safety Valve</t>
  </si>
  <si>
    <t>Compressor Room</t>
  </si>
  <si>
    <t>Unclear on required tool</t>
  </si>
  <si>
    <t>Medium</t>
  </si>
  <si>
    <t xml:space="preserve">Not currently doing this task. Workers don't feel safe completing. Process would be to change out &amp; send them away to contractor but we don't currently have a supplier </t>
  </si>
  <si>
    <t xml:space="preserve">**Not currently testing. Going to just change out. </t>
  </si>
  <si>
    <t>C</t>
  </si>
  <si>
    <t>Replace the MR Safety Valve</t>
  </si>
  <si>
    <t>!! CHECK</t>
  </si>
  <si>
    <t>Handtools</t>
  </si>
  <si>
    <t>Mechanical</t>
  </si>
  <si>
    <t xml:space="preserve">Maintain Lighting </t>
  </si>
  <si>
    <t>General electrical lamp inspection</t>
  </si>
  <si>
    <t>EM</t>
  </si>
  <si>
    <t>Ground level / Footplate / Cab / Vestibule</t>
  </si>
  <si>
    <t>Lighting</t>
  </si>
  <si>
    <t>Reactive</t>
  </si>
  <si>
    <t>Replace headlights</t>
  </si>
  <si>
    <t xml:space="preserve">Front of Locomotive </t>
  </si>
  <si>
    <t>!! New locos these are changed from inside the cab. Requires additional WI</t>
  </si>
  <si>
    <t xml:space="preserve">Reactive </t>
  </si>
  <si>
    <t xml:space="preserve">Replace ditchlights </t>
  </si>
  <si>
    <t xml:space="preserve">Replace cab, vestibule and engine room lights </t>
  </si>
  <si>
    <t>Cab, Vestibule, Engine Room</t>
  </si>
  <si>
    <t>Maintain Top Deck</t>
  </si>
  <si>
    <t>Inspect top deck at idle (INBOUNDS)</t>
  </si>
  <si>
    <t>Footplate</t>
  </si>
  <si>
    <t>Engine - Top Deck</t>
  </si>
  <si>
    <t xml:space="preserve">Noisy Conditions, Hot Conditions </t>
  </si>
  <si>
    <t>Trip, B</t>
  </si>
  <si>
    <t>Torque Head Frame Bolts</t>
  </si>
  <si>
    <t>Crows foot spanner</t>
  </si>
  <si>
    <t>Torque Electronic Unit Injector Fuel Jumper</t>
  </si>
  <si>
    <t xml:space="preserve">16 Injectors. </t>
  </si>
  <si>
    <t>Visually inspect rocker arm rollers and camshaft lobe</t>
  </si>
  <si>
    <t>None Listed</t>
  </si>
  <si>
    <t xml:space="preserve">General visual, no hazards identified </t>
  </si>
  <si>
    <t xml:space="preserve">Torque Rocker Arm Shaft Bolts </t>
  </si>
  <si>
    <t xml:space="preserve">Low </t>
  </si>
  <si>
    <t>Set Injector Timing EMD-EUI</t>
  </si>
  <si>
    <t>Battery operated barring over tool  **Previously used a pneumatic barring over tool which was heavy and noisy</t>
  </si>
  <si>
    <t>high</t>
  </si>
  <si>
    <t>Inspect Top deck cover seals - EMD Engines</t>
  </si>
  <si>
    <t xml:space="preserve">Replace top deck cover seals </t>
  </si>
  <si>
    <t>Unclear, task yet to be required</t>
  </si>
  <si>
    <t>Close the Cylinder Test Valve - EMD</t>
  </si>
  <si>
    <t>No hazards identified. General mechanical hand protection</t>
  </si>
  <si>
    <t>Inspect top deck, airbox and oil pan covers for leaks (INBOUND - loco running)</t>
  </si>
  <si>
    <t>Visual. Noisy conditions.</t>
  </si>
  <si>
    <t xml:space="preserve">Maintain Mid Engine </t>
  </si>
  <si>
    <t>Open the Cylinder Test Valve - EMD</t>
  </si>
  <si>
    <t xml:space="preserve">Locomotive </t>
  </si>
  <si>
    <t>Engine - Mid</t>
  </si>
  <si>
    <t xml:space="preserve">Engine shut down. </t>
  </si>
  <si>
    <t>Alternate cylinder cock with inbuilt handle (eliminates requirement to use hand tools)</t>
  </si>
  <si>
    <t xml:space="preserve">Service the Cylinder Test Valve Needles </t>
  </si>
  <si>
    <t>Service</t>
  </si>
  <si>
    <t xml:space="preserve">Wire brushes. Not breathing in anything that’s hazardous </t>
  </si>
  <si>
    <t>Inspect the Engine Mounting Bolts and Mounts</t>
  </si>
  <si>
    <t xml:space="preserve">Visual inspection </t>
  </si>
  <si>
    <t>Inspect the Airbox Drains - EMD</t>
  </si>
  <si>
    <t>Hot conditions potentially.</t>
  </si>
  <si>
    <t>Inspect the Crankcase, Airbox and Top Deck - EMD</t>
  </si>
  <si>
    <t>Hot conditions potentially. Barring Overtool. Minimal vibration. New battery powered barring over tool. Potentially noisy before, but should be improved with the new tool</t>
  </si>
  <si>
    <t xml:space="preserve">Service the Airbox - EMD </t>
  </si>
  <si>
    <t>Lifting  32 x covers (minimal). As per above, had to sue the penumatic now a bit improved (we assume)</t>
  </si>
  <si>
    <t xml:space="preserve">Maintain Engine </t>
  </si>
  <si>
    <t xml:space="preserve">*Additional Task* Removal / replacement of engine doors to increase space for engine inspections </t>
  </si>
  <si>
    <t>Inspection / Service</t>
  </si>
  <si>
    <t>Removal of engien room doors to improve access to area. Steel engine room doors heavy. 30-40kgs per bifold. May use forklift to lift doors</t>
  </si>
  <si>
    <t>Change from steel to alloy to decrease weight</t>
  </si>
  <si>
    <t xml:space="preserve">Pressure test of the cooling system and hot engine squeeze </t>
  </si>
  <si>
    <t>Engine Bay</t>
  </si>
  <si>
    <t>!! Not referenced</t>
  </si>
  <si>
    <t xml:space="preserve">Barring over tool is heavy &amp; noisy (new tool doesn't fit..) </t>
  </si>
  <si>
    <t>Maintain Engine Below Footplate</t>
  </si>
  <si>
    <t xml:space="preserve">Lubricate the Start Motors </t>
  </si>
  <si>
    <t>SAE10 Oil</t>
  </si>
  <si>
    <t xml:space="preserve">Service the Engine Starter Motors - EMD </t>
  </si>
  <si>
    <t>Engine - Below Footplate</t>
  </si>
  <si>
    <t xml:space="preserve">x </t>
  </si>
  <si>
    <t>Handtools. No impact. No impact or vibration. No hazards identified  5-10 mins</t>
  </si>
  <si>
    <t>Knee Pads / Kneeling Support</t>
  </si>
  <si>
    <t>Reactive / Planned Lifecycle?</t>
  </si>
  <si>
    <t xml:space="preserve">Replace Engine Starter Motors - EMD </t>
  </si>
  <si>
    <t>Rattle Gun, Handtools</t>
  </si>
  <si>
    <t>Starter motor 35kgs. Rattle gun. Handtools. Forklift up to the platform</t>
  </si>
  <si>
    <t>Overhead Gantry, !! Dan mod, plus handrails, improved sliding doors.</t>
  </si>
  <si>
    <t>Inspect the condition of the Ring Gear on the Flywheel</t>
  </si>
  <si>
    <t xml:space="preserve">Footplate </t>
  </si>
  <si>
    <t>!! Not listed</t>
  </si>
  <si>
    <t>Handtools to remove cover. Switch Plate Spray</t>
  </si>
  <si>
    <t>Maintain Topdeck</t>
  </si>
  <si>
    <t>Torque Head to Liner Stud Nuts</t>
  </si>
  <si>
    <t>Torque Wrench (handtool)</t>
  </si>
  <si>
    <t>** new electric torque tool is in service and working well.</t>
  </si>
  <si>
    <t>Torque Aftercooler to Crankcase Duct Bolts</t>
  </si>
  <si>
    <t>Torque Aftercooler Duct Bolts</t>
  </si>
  <si>
    <t>Torque Main/Piston Cooling Oil Pump &amp; Scavenger Oil Pumps Shaft Nuts – EMD</t>
  </si>
  <si>
    <t>Reach inside crankcase area. Torque Wrench (handtool)</t>
  </si>
  <si>
    <t>**Scavenger nuts stil require the pneumatic torque bar.  Upgrade - reaction arm for the new electric torque tool to improve this task</t>
  </si>
  <si>
    <t xml:space="preserve">Torque piston cooling pipe bolts </t>
  </si>
  <si>
    <t xml:space="preserve">Inspect the Piston Cooling Pipes - EMD </t>
  </si>
  <si>
    <t xml:space="preserve">Torch </t>
  </si>
  <si>
    <t>Reach inside crankcase area. Torch.</t>
  </si>
  <si>
    <t xml:space="preserve">Record snap ring clearance - EMD </t>
  </si>
  <si>
    <t xml:space="preserve"> ***image of Dan**) arm up in inside engine. Lying on footplate. !! Baseplate cuts into ribs
Barring over tool. Improved with the new battery operated barring over tool. 
</t>
  </si>
  <si>
    <t>Inspect the TRS and SRS Sensors - EMD New style.</t>
  </si>
  <si>
    <t>Outside of the engine but on the fly wheel area. Only 2.</t>
  </si>
  <si>
    <t>Retention Tank</t>
  </si>
  <si>
    <t>Drain the Waste Sump - General</t>
  </si>
  <si>
    <t>Ground Level</t>
  </si>
  <si>
    <t>Hook a hose up (via truck) and drain it. Forklift to remove the full pod off the back of the truck. Coolant / Oil / Fire Suppression. x - truck &amp; forklift</t>
  </si>
  <si>
    <t xml:space="preserve">Workshop - Drainage Pump Locations (remove the need of the truck and forklift). </t>
  </si>
  <si>
    <t xml:space="preserve">Torque discharge Manifold / Y-Pipe to Crankcase EMD </t>
  </si>
  <si>
    <t>Use a short extension bar. Torque Wrench (handtools)</t>
  </si>
  <si>
    <t xml:space="preserve">Torque connecting rod basket split line bolts - EMD </t>
  </si>
  <si>
    <t>Lying down. Handtool torque wrench</t>
  </si>
  <si>
    <t>Maintain Engine Exhaust</t>
  </si>
  <si>
    <t>Torque Exhaust Manifold Base Bolts</t>
  </si>
  <si>
    <t xml:space="preserve">Engine - Exhaust </t>
  </si>
  <si>
    <t>Above the TopDeck. Difficult to reach. Standing on footstep on the footplate and reaching in and out. Torque wrench (handtool)</t>
  </si>
  <si>
    <t xml:space="preserve">Torque engine base bolts </t>
  </si>
  <si>
    <t>Mutipler tool.  Battery operated Torque Wrench</t>
  </si>
  <si>
    <t>Mutipler tool is heavy. Battery operated Torque Wrench</t>
  </si>
  <si>
    <t>Improved tooling to reduce weight of the multiplier??</t>
  </si>
  <si>
    <t>Torque Turbocharger to Aftercooler Duct Bolts</t>
  </si>
  <si>
    <t>Inspect Exhaust Silencer Drain</t>
  </si>
  <si>
    <t xml:space="preserve">Spanner </t>
  </si>
  <si>
    <t>Spanner, handtools. No hazards identifide</t>
  </si>
  <si>
    <t>Inspect the Exhaust Cloth Coupling</t>
  </si>
  <si>
    <t xml:space="preserve">Visual.  </t>
  </si>
  <si>
    <t>Replace Exhaust Cloth / Doughnut coupling</t>
  </si>
  <si>
    <t xml:space="preserve">Replace </t>
  </si>
  <si>
    <t>Rattle, hand tools</t>
  </si>
  <si>
    <t>Unbolt the silencer, lift it up, replace. Use cranes/Slings .  - Telehandler with jib</t>
  </si>
  <si>
    <t>!! Exhaust transition boot is made of fibreglast matting. Can this be improved? Re-designed to a flat piece that can be wrapped around?</t>
  </si>
  <si>
    <t>Inspect the Exhaust Silencer</t>
  </si>
  <si>
    <t xml:space="preserve">No hazards </t>
  </si>
  <si>
    <t>x - roof platform</t>
  </si>
  <si>
    <t>Replace the Exhaust Silencer (Change out)</t>
  </si>
  <si>
    <t>Unclear</t>
  </si>
  <si>
    <t>x - Rattle Gun</t>
  </si>
  <si>
    <t>x - Torque</t>
  </si>
  <si>
    <t>Battery operated tools (rattle gun). Re-Torque w/ handtools.</t>
  </si>
  <si>
    <t>Battery operated tools (rattle gun). Re-Torque. x - exhaust silencer 1500kgs (with all lifting gear).  - Telehandler with jib</t>
  </si>
  <si>
    <t xml:space="preserve">!! Silencer design requires the removal/replacement of multiple bolts (25?). PN 8300s have improved design where the silencer is "clamped? In.  </t>
  </si>
  <si>
    <t>Inspect the Exhaust System Components - General</t>
  </si>
  <si>
    <t>Handtools, reaching up. Potentially standing on safety step.</t>
  </si>
  <si>
    <t>Inspect the Turbocharger Screen</t>
  </si>
  <si>
    <t>x - Socket/Spanner</t>
  </si>
  <si>
    <t>Handtools/rattle gun. Standing on something to look in.</t>
  </si>
  <si>
    <t>Maintain Engine Oil Separator</t>
  </si>
  <si>
    <t>Inspect the Ejector for oil leaks, cracks, and hose security.</t>
  </si>
  <si>
    <t>Engine - Oil Separator</t>
  </si>
  <si>
    <t>Visual inspection. About shoulder height. Engine should be off.</t>
  </si>
  <si>
    <t>Additional lighting within Engine Bay</t>
  </si>
  <si>
    <t>Service the Eductor Tube - EMD</t>
  </si>
  <si>
    <t xml:space="preserve">Rattle Gun, Hand Tools (socket/spanners). Approx 500g </t>
  </si>
  <si>
    <t>Service the oil separator including lube oil separator.</t>
  </si>
  <si>
    <t>x - Socket/Spanner, Wire Brush</t>
  </si>
  <si>
    <t>Rattle Gun, Hand Tools, wire brushes. 5kg lift head height</t>
  </si>
  <si>
    <t xml:space="preserve">Inspect the Hydraulic Lash Adjuster - EMD New Style </t>
  </si>
  <si>
    <t>x - Barring Over Tool</t>
  </si>
  <si>
    <t>Barring over tool, !! New torque tool improvement, potentially noisy but unsure with newtool.</t>
  </si>
  <si>
    <t xml:space="preserve">New tooling we already have - Torque &amp; Barring Over.  Previously both were pneumatic and noisy and relatively heavy. </t>
  </si>
  <si>
    <t>Maintenance within the Engine Bay</t>
  </si>
  <si>
    <t>Inspect the Engine Compartment at Idle – General</t>
  </si>
  <si>
    <t>Engine Bay - At Idle</t>
  </si>
  <si>
    <t>Engine Room</t>
  </si>
  <si>
    <t xml:space="preserve">Noisy Conditions, Hot Conditions, Torch </t>
  </si>
  <si>
    <t>Mechanical / Cut Protection</t>
  </si>
  <si>
    <t>Noisy Conditions, Hot Conditions, Torch. Visual inspection. GLOVES - Mechanical Protection. Cut Protection from sharp edges</t>
  </si>
  <si>
    <t>Maintenance within the Engine Room</t>
  </si>
  <si>
    <t>Inspect Engine Room Flexible Hoses &amp; Pipe Couplings - General</t>
  </si>
  <si>
    <t xml:space="preserve">Handtools </t>
  </si>
  <si>
    <t xml:space="preserve">Mechanical  </t>
  </si>
  <si>
    <t>Engine shut down. Handtools (Sockets)</t>
  </si>
  <si>
    <t>Clean the Engine Room and Walkways</t>
  </si>
  <si>
    <t>Oil/grease Protection</t>
  </si>
  <si>
    <t>Protection against grease/oil Gloves. Use rag/rag on a stick</t>
  </si>
  <si>
    <t>Clean the Engine Room and Sump. Refit drain plugs. Drain Retention Tank (drained from ground level on side of loco).</t>
  </si>
  <si>
    <t>Protection against grease/oil Gloves. Awkward ergonomics</t>
  </si>
  <si>
    <t xml:space="preserve">Inspect the Soak back System - General </t>
  </si>
  <si>
    <t>Visual. Engine off. Lube pump running. Hand protection against oil.</t>
  </si>
  <si>
    <t>Verify the Soak back Pump Operation - General</t>
  </si>
  <si>
    <t>Set it up incab, then walk back to do checks at the engine. Visual/audible check. Hand protection against oil/mech.</t>
  </si>
  <si>
    <t xml:space="preserve">Check Oil Filter Backflush </t>
  </si>
  <si>
    <t>Visual on the sight glass. No hazards identified</t>
  </si>
  <si>
    <t xml:space="preserve">Maintain In Cab Facilities </t>
  </si>
  <si>
    <t>Check AM/ FM radio</t>
  </si>
  <si>
    <t>Locomotive Cab</t>
  </si>
  <si>
    <t>In cab Facilities</t>
  </si>
  <si>
    <t>Inspect the Fire Extinguisher</t>
  </si>
  <si>
    <t>Check Fire Suppression is operational</t>
  </si>
  <si>
    <t>Visual inspection of panel. No Hazards</t>
  </si>
  <si>
    <t>General inspection of microwave including leakage test</t>
  </si>
  <si>
    <t>!! Unclear if they have the correct microwave leakage testing gauge</t>
  </si>
  <si>
    <t>General inspection of fridge</t>
  </si>
  <si>
    <t>General inspection of kettle</t>
  </si>
  <si>
    <t>General inspection of air conditioning i.e. verify operation</t>
  </si>
  <si>
    <t>Record Logbook Faults - General</t>
  </si>
  <si>
    <t>Inspect the Tool Bag</t>
  </si>
  <si>
    <t xml:space="preserve">Vestibule </t>
  </si>
  <si>
    <t>Inspect Cab Seats, Armrests, Blinds and Windows - General</t>
  </si>
  <si>
    <t>Clean the Cab After Inspection - General</t>
  </si>
  <si>
    <t>Vacuum, spray &amp; wipe, No real chems</t>
  </si>
  <si>
    <t>Wash the Locomotive Cab Interior and High Voltage Cabinet Doors</t>
  </si>
  <si>
    <t>Spray &amp; Wipe, no hazardous chems</t>
  </si>
  <si>
    <t>Investigate Rattles or Unusual Noises in the Drivers Cab - General</t>
  </si>
  <si>
    <t>Audible. No hazards</t>
  </si>
  <si>
    <t>Check the operation of the TETRA Radio</t>
  </si>
  <si>
    <t>Check the cab heater function</t>
  </si>
  <si>
    <t>Inspect and Check the Demister - General</t>
  </si>
  <si>
    <t>No hazards</t>
  </si>
  <si>
    <t>Inspect the Windows, Weather Strip and Windscreens - General</t>
  </si>
  <si>
    <t xml:space="preserve">Inspect the Rear View Mirrors - General </t>
  </si>
  <si>
    <t>Maintain Cab Controls / HMI</t>
  </si>
  <si>
    <t>General inspection of horn operation</t>
  </si>
  <si>
    <t>In cab Controls / HMI</t>
  </si>
  <si>
    <t>No hazards. Horn is difficult to access</t>
  </si>
  <si>
    <t>Maintain and service the Horns - GT46CU-ACE</t>
  </si>
  <si>
    <t>Handtools.  Electric cleaner solvent. Gloves.Horn is difficult to access</t>
  </si>
  <si>
    <t>Front access platform</t>
  </si>
  <si>
    <t>Replace Horns - HT46CU-ACE</t>
  </si>
  <si>
    <t>Handtools. Rattlegun.</t>
  </si>
  <si>
    <t>Handtools. Rattlegun.Horn is difficult to access</t>
  </si>
  <si>
    <t>General inspection of control stand, instruments and switch panel</t>
  </si>
  <si>
    <t>Visual in cab. No Hazards</t>
  </si>
  <si>
    <t>Record the running totals</t>
  </si>
  <si>
    <t>FIRE screen. No Hazards</t>
  </si>
  <si>
    <t>Check for Active Work Orders through the FIRE Display - GT46CU-ACE</t>
  </si>
  <si>
    <t>Test Park Brake - Electro- Pneumatic</t>
  </si>
  <si>
    <t>Push park brake, stand &amp; visual. No hazards</t>
  </si>
  <si>
    <t>Verify Powerview Health &amp; Download</t>
  </si>
  <si>
    <t>Review EM2000 fault archive for active faults and FIRE screen event logs</t>
  </si>
  <si>
    <t xml:space="preserve">Download the Event Recorder for 30 Days. </t>
  </si>
  <si>
    <t>Verify the Event Recorder Inputs - GT46CU ACE</t>
  </si>
  <si>
    <t>Review CCBII &amp; ECP event logs for faults</t>
  </si>
  <si>
    <t>Inspect the Windscreen Wipers and Washers - General</t>
  </si>
  <si>
    <t>30 Day vigilance system check - Lead or Single unit</t>
  </si>
  <si>
    <t>Complete Active Work Orders through the FIRE Display -</t>
  </si>
  <si>
    <t>Auto Brake Pipe Leakage Test</t>
  </si>
  <si>
    <t>In cab tests</t>
  </si>
  <si>
    <t xml:space="preserve">From in cab. No hazards. </t>
  </si>
  <si>
    <t>Inspect and Test the Air Brake System - CCBII</t>
  </si>
  <si>
    <t xml:space="preserve">Visual, audible. In cab. </t>
  </si>
  <si>
    <t>Load Test - GT46CU-ACE LTT1 TH8</t>
  </si>
  <si>
    <t xml:space="preserve">Noisy conditions. Walk around. </t>
  </si>
  <si>
    <t>Maintain Electrical Brake System</t>
  </si>
  <si>
    <t>Inspect and Test EP60/CCBII ECP - Running checks, task sign off. Complete BRC-RSM-CLC-0004</t>
  </si>
  <si>
    <t>Front/Back of Loco</t>
  </si>
  <si>
    <t>Electrical Brakes</t>
  </si>
  <si>
    <t>Multimetre</t>
  </si>
  <si>
    <t>Multimetre. No hazards. On loco footplate - everywhere</t>
  </si>
  <si>
    <t>Inspect and test the stop buttons - EMD</t>
  </si>
  <si>
    <t>Vestibule / Fuel tank at ground level</t>
  </si>
  <si>
    <t>In cab Tests</t>
  </si>
  <si>
    <t>Maintain Pneumatic System</t>
  </si>
  <si>
    <t xml:space="preserve">Record Air Pressure Readings </t>
  </si>
  <si>
    <t>All over the loco.</t>
  </si>
  <si>
    <t xml:space="preserve">Manometer, Spanner </t>
  </si>
  <si>
    <t>Using manometre. Very Noisy Conditions Notch 8. Spanner (handtools)</t>
  </si>
  <si>
    <t>Maintain Engine Top Deck</t>
  </si>
  <si>
    <t xml:space="preserve">Check the Fuel Injector Calibration Codes - EUI Engine </t>
  </si>
  <si>
    <t>Physical on the topdeck + laptop verification. Loco shut down, then power up the injectors. Incorrect process to save time (keep loco on) would add stored energy &amp; noise hazards</t>
  </si>
  <si>
    <t>Station Protection &amp; MRIS Cut Out Switch Functional Check</t>
  </si>
  <si>
    <t>Magnet on broomstick. Noisy. Set up in cab &amp; wave magnet under Station Proection @ ground level</t>
  </si>
  <si>
    <t>Verify Compressor Cut-in / Cut-Out Pressure - GT46CU-ACE</t>
  </si>
  <si>
    <t>Watch screen. No hazards</t>
  </si>
  <si>
    <t>Qualify oil cooler operation. During Load Test-1 N8</t>
  </si>
  <si>
    <t>Noisy conditions. On screens.</t>
  </si>
  <si>
    <t xml:space="preserve">Notch 4 pulse-width injector cutout check </t>
  </si>
  <si>
    <t>Vestibule</t>
  </si>
  <si>
    <t>Use laptop plugged in. Largely visual on laptop</t>
  </si>
  <si>
    <t xml:space="preserve">Inspect Fuel Injector Response - EMD EUI </t>
  </si>
  <si>
    <t>Locomotive Cab / Vestibule</t>
  </si>
  <si>
    <t xml:space="preserve">Via laptop or FIRE screens. </t>
  </si>
  <si>
    <t>Load Test - GT46CUACE LTT1 TH8 ***DOUBLE UP**</t>
  </si>
  <si>
    <t xml:space="preserve">Noisy Conditions. On Screens. </t>
  </si>
  <si>
    <t>Perform a Notch 2 Stall Test - GT46CU-ACE</t>
  </si>
  <si>
    <t>Loco running, brake on. Put into notch 2. !! Make sure noone on ground level.</t>
  </si>
  <si>
    <t xml:space="preserve">Perform TCC Protection Self-Test - GT46CU-ACE </t>
  </si>
  <si>
    <t>In cab. FIRE Screen.</t>
  </si>
  <si>
    <t xml:space="preserve">Check the Throttle Controller - General </t>
  </si>
  <si>
    <t xml:space="preserve">Basic check on throttle controller. </t>
  </si>
  <si>
    <t xml:space="preserve">Download the EMDEC Log - GT46CU-ACE </t>
  </si>
  <si>
    <t xml:space="preserve">Dynamic Brake set up verification </t>
  </si>
  <si>
    <t xml:space="preserve">In cab. Noisy. </t>
  </si>
  <si>
    <t xml:space="preserve">CCBII Air Brake Self-test </t>
  </si>
  <si>
    <t xml:space="preserve">In cab. FIRE Screen. </t>
  </si>
  <si>
    <t>Download ECP TCC Logs - EP 60 Equipped</t>
  </si>
  <si>
    <t>A</t>
  </si>
  <si>
    <t xml:space="preserve">Test Radar Unit - EMD </t>
  </si>
  <si>
    <t>Perform an Inverter Gate Self-Test - GT46CU-ACE</t>
  </si>
  <si>
    <t xml:space="preserve">Undertake DC Link Switchgear Self-Test - GT46CU-ACE </t>
  </si>
  <si>
    <t xml:space="preserve">Test Contactors - EMD </t>
  </si>
  <si>
    <t>Test Excitation - EM2000</t>
  </si>
  <si>
    <t>Test the Cooling Fans - Running test – General.</t>
  </si>
  <si>
    <t xml:space="preserve">Engine running. Noisy conditions. Walking past engine. </t>
  </si>
  <si>
    <t xml:space="preserve">Maintenance from Locomotive Roof </t>
  </si>
  <si>
    <t>Inspect the Cooling Fans - Shutdown Check - General</t>
  </si>
  <si>
    <t xml:space="preserve">Locomotive Roof </t>
  </si>
  <si>
    <t>Cooling Fans</t>
  </si>
  <si>
    <t>Working at heights - roof access</t>
  </si>
  <si>
    <t>Inspect and Clean the Radiators</t>
  </si>
  <si>
    <t xml:space="preserve">Radiator Side Panels </t>
  </si>
  <si>
    <t>Radiators</t>
  </si>
  <si>
    <t xml:space="preserve">Broom / air nozzle. </t>
  </si>
  <si>
    <t>Maintain Air System</t>
  </si>
  <si>
    <t xml:space="preserve">General inspection of Automatic Drain Valves </t>
  </si>
  <si>
    <t>Ground level + Compressor Room</t>
  </si>
  <si>
    <t>Auto Drain Valves</t>
  </si>
  <si>
    <t>Loco running. Noisy conditions.  Difficult access within compressor room</t>
  </si>
  <si>
    <t>Maintain the Carbody and Cab</t>
  </si>
  <si>
    <t>Inspect Security of Carbody Doors &amp; Panels - General.</t>
  </si>
  <si>
    <t>Carbody</t>
  </si>
  <si>
    <t>Visual inspection. Walking around.</t>
  </si>
  <si>
    <t>Check Handrails, Sound Barrier, and Access Ladder – GT46CU-ACE</t>
  </si>
  <si>
    <t>Footplate &amp; Around the Loco</t>
  </si>
  <si>
    <t xml:space="preserve">Inspect floor plates and walkways </t>
  </si>
  <si>
    <t>Service Door Hinges and Latches - General</t>
  </si>
  <si>
    <t>Cab and Vestibule</t>
  </si>
  <si>
    <t>Hinges and Latches</t>
  </si>
  <si>
    <t>Hand tools</t>
  </si>
  <si>
    <t>Spray oil, handtools. Pinch points.</t>
  </si>
  <si>
    <t>Inspect Safety Seals</t>
  </si>
  <si>
    <t>Safety Seals</t>
  </si>
  <si>
    <t>Visual. No hazards.</t>
  </si>
  <si>
    <t xml:space="preserve">Wash the Locomotive Carbody Exterior - General </t>
  </si>
  <si>
    <t>Hose, Broom.</t>
  </si>
  <si>
    <t>Ideally a wash station</t>
  </si>
  <si>
    <t>Inspect and clean the Reflective Markers (6 on each side of loco)</t>
  </si>
  <si>
    <t>From ground level. Spray &amp; Wipe.</t>
  </si>
  <si>
    <t>Investigate the locomotive bodywork for corrosion</t>
  </si>
  <si>
    <t>general visual.</t>
  </si>
  <si>
    <t>Maintain Front of Locomotive</t>
  </si>
  <si>
    <t xml:space="preserve">Replace windscreen wiper arms &amp; blades &amp; clean front mounted cameras </t>
  </si>
  <si>
    <t xml:space="preserve">Front of locomotive </t>
  </si>
  <si>
    <t xml:space="preserve">Windscreen Wipes </t>
  </si>
  <si>
    <t xml:space="preserve">Pneumatic wipers etc. </t>
  </si>
  <si>
    <t>Front access Platform</t>
  </si>
  <si>
    <t>Currently using EWP</t>
  </si>
  <si>
    <t>Maintain Air Brake System</t>
  </si>
  <si>
    <t xml:space="preserve">General inspection of multi unit air brake hoses </t>
  </si>
  <si>
    <t xml:space="preserve">Ground level </t>
  </si>
  <si>
    <t>Air brake hoses</t>
  </si>
  <si>
    <t>Replace multi unit air brake hoses and car body hoses</t>
  </si>
  <si>
    <t>Ground level &amp; underneath, waist height, awkward postures (crouching), hand tools, 10kgs max, awkward wrists and arms, **need to release all compressed air stored energy etc, concrete pad ideal, have all the required tooling</t>
  </si>
  <si>
    <t xml:space="preserve">Inspect the Multiple Unit and Bogie Isolation Valves - General </t>
  </si>
  <si>
    <t>Visual &amp; feel. No hazards.</t>
  </si>
  <si>
    <t xml:space="preserve">Inspect the Multiple Unit (MU) Cables and Receptacles - General </t>
  </si>
  <si>
    <t xml:space="preserve">Maintain Brake Unit </t>
  </si>
  <si>
    <t>Inspect SAB WABCO Brake Unit - General</t>
  </si>
  <si>
    <t xml:space="preserve">Bogies </t>
  </si>
  <si>
    <t>Brake Unit</t>
  </si>
  <si>
    <t xml:space="preserve">Replace the Brake Cylinder </t>
  </si>
  <si>
    <t>Rattlegun, Handtools (Torque)</t>
  </si>
  <si>
    <t>Mechanical / Impact</t>
  </si>
  <si>
    <t>**Overhead crane w/jig?? Pit for improved access??</t>
  </si>
  <si>
    <t>Service GT46CU-ACE brake unit lower pivot arm</t>
  </si>
  <si>
    <t xml:space="preserve">x  </t>
  </si>
  <si>
    <t>Greasegun (Battery one)</t>
  </si>
  <si>
    <t xml:space="preserve">Greasegun (Battery one). </t>
  </si>
  <si>
    <t xml:space="preserve">Fluid Sampling and Inspections </t>
  </si>
  <si>
    <t>Take an Engine Oil Sample</t>
  </si>
  <si>
    <t>Fluids</t>
  </si>
  <si>
    <t>Reaching in on their knees. Fluids.</t>
  </si>
  <si>
    <t>Inspect the Engine Oil Level - General - Trip &amp; Prep</t>
  </si>
  <si>
    <t>Dipstick. Add oil if necessary.</t>
  </si>
  <si>
    <t>Take a Coolant Sample</t>
  </si>
  <si>
    <t>Sight Glass. Tap.</t>
  </si>
  <si>
    <t>Inspect Air Compressor Oil Level</t>
  </si>
  <si>
    <t>Air Compressor</t>
  </si>
  <si>
    <t>Take an Air Compressor Oil Sample</t>
  </si>
  <si>
    <t>Simple.</t>
  </si>
  <si>
    <t>Inspect Battery Electrolyte Level (Infield) - Lead Acid Battery</t>
  </si>
  <si>
    <t>Between Engine Bay and Compressor</t>
  </si>
  <si>
    <t>Lead Acid Battery</t>
  </si>
  <si>
    <t>Rattlegun to remove panel. Demineralised Water.</t>
  </si>
  <si>
    <t>Improvements to door access - clips instead of taking off with rattlegun etc</t>
  </si>
  <si>
    <t>Check/Inspect the Engine Coolant - General</t>
  </si>
  <si>
    <t xml:space="preserve">Sight Glass.  </t>
  </si>
  <si>
    <t xml:space="preserve">Take a Gearcase Oil Sample - EMD </t>
  </si>
  <si>
    <t xml:space="preserve">Underneath Locomotive </t>
  </si>
  <si>
    <t xml:space="preserve">Fluids </t>
  </si>
  <si>
    <t>Short Term: Vacuum tray to such it out (hooks up to the existing truck). Potentially get it made up on site</t>
  </si>
  <si>
    <t>PPE: Full body disposable suits (in place)</t>
  </si>
  <si>
    <t>Replace the gearcase oil - EMD AC</t>
  </si>
  <si>
    <t xml:space="preserve">Filters </t>
  </si>
  <si>
    <t>Replace Air Conditioner Filters - on condition</t>
  </si>
  <si>
    <t>Air Conditioning</t>
  </si>
  <si>
    <t>Handtools, in cab. Filters are light. Working above head</t>
  </si>
  <si>
    <t>**Chemical/heat resistant gloves</t>
  </si>
  <si>
    <t>Inspect engine air intake filters for splits, clogging and damage.</t>
  </si>
  <si>
    <t>Main Generator Room</t>
  </si>
  <si>
    <t xml:space="preserve">Engine </t>
  </si>
  <si>
    <t>Look &amp; Feel. No tools or hazards</t>
  </si>
  <si>
    <t>Requires headtorch.</t>
  </si>
  <si>
    <t xml:space="preserve">Replace the Pre-Coaleser Filter - General </t>
  </si>
  <si>
    <t>Air Dryer Rack</t>
  </si>
  <si>
    <t>Underframe</t>
  </si>
  <si>
    <t xml:space="preserve">Handtools. Filters aren't heavy. </t>
  </si>
  <si>
    <t>Ground level is ideal</t>
  </si>
  <si>
    <t>Replace Turbo Lube Filter</t>
  </si>
  <si>
    <t>Engine</t>
  </si>
  <si>
    <t>Handtools, Ratchet (filter) strap</t>
  </si>
  <si>
    <t>Reaching down from knees. Handtools.Ratchet strap (filter strap)</t>
  </si>
  <si>
    <t>**When doing these on the run (16 per month). Need a purpose built cylinder cannister to lock onto the filter, internal grip to the filter, so that you can lock onto the cannister and reduce spills onto maintainers from hot engine oil. Alloy. RTM to do up?!! Dan</t>
  </si>
  <si>
    <t xml:space="preserve">Inspect and Clean the Inertial Air Filters - General </t>
  </si>
  <si>
    <t xml:space="preserve">Rattleguns. Remove panel. </t>
  </si>
  <si>
    <t>Mechanical /Impact</t>
  </si>
  <si>
    <t>Rattleguns. Remove panel. Workign at head Height</t>
  </si>
  <si>
    <t>Step to get to improved height. Potentially crane?? Unclear if there are sufficient lifting points though.</t>
  </si>
  <si>
    <t>Replace the Turbocharger Lubricating Oil Filter - EMD Turbo</t>
  </si>
  <si>
    <t>Side engine, waist height. Easy access. Filter is light. Single crew on. Using filter strap. Basic hand tools.  On trip - hot conditions. A/B - cold. On trip, need to turn off circuit braker &amp; then need to turn back on or else won't restart</t>
  </si>
  <si>
    <t>Replace the Soak-back Filter Element - EMD</t>
  </si>
  <si>
    <t>Handtools, filter strap. Nothing is heavy. Single filter.</t>
  </si>
  <si>
    <t xml:space="preserve">Service the Centrifugal Oil Filter - 4600 Class </t>
  </si>
  <si>
    <t>MP600 Manual</t>
  </si>
  <si>
    <t>Front of engine. Handtools.  5kgs.  Soot, PPE: Nitrol Gloves</t>
  </si>
  <si>
    <t>Fit for purpose bench to support correct drainage of oil and soot cake **pic from craig</t>
  </si>
  <si>
    <t>Replace the Secondary Spin-on Fuel Filters - EMD</t>
  </si>
  <si>
    <t>On knees. Engine shut down. Handtools and filter strap. Single filter.</t>
  </si>
  <si>
    <t xml:space="preserve">Replace the Primary Fuel Filters </t>
  </si>
  <si>
    <t>Equipment Rack</t>
  </si>
  <si>
    <t xml:space="preserve">Rattlegun, Handtools </t>
  </si>
  <si>
    <t>On knees. 4 x reaching tool to support access. Old ones up to 7kgs.  Rattle gun, hand tools, re-torqued</t>
  </si>
  <si>
    <t xml:space="preserve">Replace the Traction Convertor Cabinet Air Filter </t>
  </si>
  <si>
    <t>AC Cabinets</t>
  </si>
  <si>
    <t xml:space="preserve">Handtools. Remove cover to gain access. 5kgs tops.  Dust. </t>
  </si>
  <si>
    <t>Replace the Engine Air Filter - Baggie Type</t>
  </si>
  <si>
    <t>Generator Room</t>
  </si>
  <si>
    <t xml:space="preserve">2kgs filter. Replace 5? Rattlegun/handtools. </t>
  </si>
  <si>
    <t>2nd person to assist task.</t>
  </si>
  <si>
    <t xml:space="preserve">B </t>
  </si>
  <si>
    <t xml:space="preserve">Service the mechanical oil filter </t>
  </si>
  <si>
    <t>Potential pinch points.  Currently under debate. Cleaning involves pressurised air (mask gloves etc).  Potentially looking to move to C service (2 yearly). Handtools &amp; rattle &amp; lifting chain block (Come Along). NO WIN</t>
  </si>
  <si>
    <t>Soda stream style cleaning equipment to support safer cleaner. Refer to George for more info</t>
  </si>
  <si>
    <t xml:space="preserve">Replace prelube oil filter - spin-on filter </t>
  </si>
  <si>
    <t>Equipment Rack / Engine</t>
  </si>
  <si>
    <t>Handtools, Filter Strap</t>
  </si>
  <si>
    <t>Knees. Handtools. Single filter, Filter strap. !! Potentially moving to Trip (Monthly)</t>
  </si>
  <si>
    <t xml:space="preserve">Replace the air dryer (filter) - general </t>
  </si>
  <si>
    <t xml:space="preserve">Air Dryer </t>
  </si>
  <si>
    <t>Knees. Handtools. Awkward. Not heavy.</t>
  </si>
  <si>
    <r>
      <t xml:space="preserve">Replace NYAB Air Filter - </t>
    </r>
    <r>
      <rPr>
        <sz val="12"/>
        <color rgb="FFFF0000"/>
        <rFont val="Aptos Narrow (Body)"/>
      </rPr>
      <t>GT42CU-ACE</t>
    </r>
  </si>
  <si>
    <t>Hand tools. Light filters.  Chest height from ground level.</t>
  </si>
  <si>
    <t>Maintain Air Compressor</t>
  </si>
  <si>
    <t>Inspect the Air Compressor Intake Filter Housing - General</t>
  </si>
  <si>
    <t xml:space="preserve">Air Compressor </t>
  </si>
  <si>
    <t xml:space="preserve">Visual inspection for cracks. Headlight. </t>
  </si>
  <si>
    <t>Drain the Main Reservoirs of Condensate - Air Compressor Room</t>
  </si>
  <si>
    <t>Access from back ladder. No hazards</t>
  </si>
  <si>
    <t>Wash bay to clean out compressor room</t>
  </si>
  <si>
    <t>Inspect the Air Compressor Mounting Bolts - General</t>
  </si>
  <si>
    <t xml:space="preserve">Cleaning with pads etc. Wash bay would eliminate cleaning issues. Handtools. </t>
  </si>
  <si>
    <t xml:space="preserve">Replace the Air Compressor Oil and Oil Filter - EMD </t>
  </si>
  <si>
    <t>visual inspection for cracks. Headlight. WIN requires update. 205L OIL Heavy Lift</t>
  </si>
  <si>
    <t xml:space="preserve">Wash bay to clean out compressor room. Current process is decant from 44 gallon drum into bucket into compressor? !! Need to check this process. ?? Decanting improvements?? Trolley support? 1000L pod of oil, pull out a hose/gun and fill directly. </t>
  </si>
  <si>
    <t>Service the Air Compressor Unloader Valves - General</t>
  </si>
  <si>
    <t>Handtools. Rattle guns</t>
  </si>
  <si>
    <t>Wash bay to clean out compressor room. Improvements to existing parts cleaning facility?</t>
  </si>
  <si>
    <t xml:space="preserve">Replace Air Compressor Unloader Valves </t>
  </si>
  <si>
    <t xml:space="preserve">2 person lift. Take the head off to get to the valves (30+kg?). Handtools. </t>
  </si>
  <si>
    <t xml:space="preserve">Replace the Air Compressor Intake Filters </t>
  </si>
  <si>
    <t xml:space="preserve">Handtools, single nut. 2 x filters. </t>
  </si>
  <si>
    <t xml:space="preserve">Maintain Strainer Box </t>
  </si>
  <si>
    <t xml:space="preserve">Drain the Strainer Box - EMD </t>
  </si>
  <si>
    <t>Front of engine</t>
  </si>
  <si>
    <t>Engine - Strainer Box</t>
  </si>
  <si>
    <t>Hands / mallet / t-bar</t>
  </si>
  <si>
    <t>Hands / mallet / t-bar for access. Limited risk of interaction with chems (drain straight into sump - oil). Knees/crouching</t>
  </si>
  <si>
    <t xml:space="preserve">Clean the Strainer Box -EMD </t>
  </si>
  <si>
    <t>Hands / mallet / t-bar for access. Knees/Crouching</t>
  </si>
  <si>
    <t xml:space="preserve">Service the Fuel Strainer and Inspect for Internal Leaks </t>
  </si>
  <si>
    <t>Maintain Fuel Tank and System</t>
  </si>
  <si>
    <t>General inspection of fuel tank</t>
  </si>
  <si>
    <t xml:space="preserve">Ground level / Underneath Locomotive </t>
  </si>
  <si>
    <t>Fuel Tank</t>
  </si>
  <si>
    <t>x - improve access to under tank</t>
  </si>
  <si>
    <t>Bring in for wash prior. Wash bay. Lighting within the pit. Fans</t>
  </si>
  <si>
    <t>Perform Drainage of retention tank (during or after wash) only if possible</t>
  </si>
  <si>
    <t>Hook hose up, turn on pump (on truck)</t>
  </si>
  <si>
    <t>Permanent set up with waste tank for drainage. !! George</t>
  </si>
  <si>
    <t>Inspect the Fuel Tank Mounting and Piping</t>
  </si>
  <si>
    <t>3007 and 3001</t>
  </si>
  <si>
    <t>Lighting. Wash before.</t>
  </si>
  <si>
    <t>Inspect the Fuel Tank Sight Glass - General</t>
  </si>
  <si>
    <t>No hazards identified</t>
  </si>
  <si>
    <t>Drain Condensate from Fuel Tank - General</t>
  </si>
  <si>
    <t>!! Don't currently do, unable to access safely. Workshop is not bunded.</t>
  </si>
  <si>
    <t xml:space="preserve">x - improve access </t>
  </si>
  <si>
    <t xml:space="preserve">Bunded workshop. Potentially up to 1000L. </t>
  </si>
  <si>
    <t>!! Don't current perform task. Inadequate facilties</t>
  </si>
  <si>
    <t>Inspect Fuel System for Leaks</t>
  </si>
  <si>
    <t>Ground level, footplate, engine bay, equipment rack</t>
  </si>
  <si>
    <t>Fuel System</t>
  </si>
  <si>
    <t>Torch</t>
  </si>
  <si>
    <t>Torches, visual.</t>
  </si>
  <si>
    <t>Workshop lighting. Check LUX ratings…</t>
  </si>
  <si>
    <t xml:space="preserve">Maintain the Gearcase </t>
  </si>
  <si>
    <t>Trip, A</t>
  </si>
  <si>
    <t>Inspect the Gearcase for Damage and Add Lubricant – AC Traction</t>
  </si>
  <si>
    <t>Gearcase</t>
  </si>
  <si>
    <t>Lighting within pit</t>
  </si>
  <si>
    <t>PPE: Full body suit</t>
  </si>
  <si>
    <t>Lower TM Gear Case Mounting Bolt Hammer Inspection - GT46CU-ACE **DON'T DO**</t>
  </si>
  <si>
    <t>Inspect the Gearcase Breather – GT46CU-ACE</t>
  </si>
  <si>
    <t>Replace the Gearcase Breather - GT46CU-ACE</t>
  </si>
  <si>
    <t>Maintain station inspection</t>
  </si>
  <si>
    <t>Inspect the station protection and plugs</t>
  </si>
  <si>
    <t>Station Protection</t>
  </si>
  <si>
    <t xml:space="preserve">** Add replacement task. Up to 5kgs. Hand tools. </t>
  </si>
  <si>
    <t xml:space="preserve">Maintain Sander and Desander </t>
  </si>
  <si>
    <t>Verify operation of the Sanders and Desander Equipment - General</t>
  </si>
  <si>
    <t>Ground</t>
  </si>
  <si>
    <t>Laying down next to loco. General check, no tools. Dust off sand</t>
  </si>
  <si>
    <t>?? What sort of sand are we using ?? Silica??</t>
  </si>
  <si>
    <t xml:space="preserve">Isolate the Sand System - General </t>
  </si>
  <si>
    <t>Laying down next to loco. dust off sand</t>
  </si>
  <si>
    <t xml:space="preserve">Check Sand Delivery Rate – AC Traction </t>
  </si>
  <si>
    <t>Measurement Tools, Scales</t>
  </si>
  <si>
    <t>Laying down next to loco. Measurement Tools, scales. Dust off sand</t>
  </si>
  <si>
    <t xml:space="preserve">Maintain Traction Motors </t>
  </si>
  <si>
    <t xml:space="preserve">Reactive  </t>
  </si>
  <si>
    <t>Repair/ replace Traction Motors</t>
  </si>
  <si>
    <t>Traction Motors</t>
  </si>
  <si>
    <t>Air &amp; battery tools</t>
  </si>
  <si>
    <t>Lifting Jigs for the traction motors (short term: forklift, long term OH gantry)</t>
  </si>
  <si>
    <t>Inspect Traction Motors - GT46CU-ACE</t>
  </si>
  <si>
    <t>Underneath and ground level</t>
  </si>
  <si>
    <t>Tooling: Electric grease gun (already in place)</t>
  </si>
  <si>
    <t xml:space="preserve">Verify Traction Motor Air Flow </t>
  </si>
  <si>
    <t>Reaching in over the top of the wheel, feeling for air flow.</t>
  </si>
  <si>
    <t>Inspect the Traction Motor Blower Running Test - AC Traction</t>
  </si>
  <si>
    <t>Cab + Main Generator Room + Compressor Room</t>
  </si>
  <si>
    <t>Lighting? Head torch</t>
  </si>
  <si>
    <t xml:space="preserve">Replace Traction Motor Bello / Boot </t>
  </si>
  <si>
    <t xml:space="preserve">Traction Motors </t>
  </si>
  <si>
    <t>**Heavy, underneath the loco, 15kgs.  Pit Lighting.  Magnetised sockets as working upside down.</t>
  </si>
  <si>
    <t>Maintain Bogies and Underframe</t>
  </si>
  <si>
    <t>Inspect the Bogie and Underframe Equipment - General</t>
  </si>
  <si>
    <t>Bogies &amp; Underframe</t>
  </si>
  <si>
    <t>Inspect Brake Blocks</t>
  </si>
  <si>
    <t>Brake Blocks</t>
  </si>
  <si>
    <t>Ratchet</t>
  </si>
  <si>
    <t>Awkward low body posture. Potentially changing 12 x per loco. Hand Tools. Ratchet.</t>
  </si>
  <si>
    <t>Inspect Bogie to Rail Head Clearances - General</t>
  </si>
  <si>
    <t>Awkward low body posture</t>
  </si>
  <si>
    <t>Lighting in pit</t>
  </si>
  <si>
    <t>**Ventilation in pit</t>
  </si>
  <si>
    <t>Service the Traction Motor Tube Bearing</t>
  </si>
  <si>
    <t>Traction Motor</t>
  </si>
  <si>
    <t>Greasegun</t>
  </si>
  <si>
    <t>Grease Gun.</t>
  </si>
  <si>
    <t>Inspect Undercarriage and Running Gear - General</t>
  </si>
  <si>
    <t>Inspect the Traction Motor nose suspension.</t>
  </si>
  <si>
    <t>Replace Traction Motor Nose Suspension Rod Rubber (Dog Bone)</t>
  </si>
  <si>
    <t xml:space="preserve">Lifting jig with a mobile jack system. Lighting in pit. Hi-torque (new one) - potentially a new adaptor? </t>
  </si>
  <si>
    <t>Check and clean underframe floor drains on GT46CU-ACE locomotives</t>
  </si>
  <si>
    <t>Floor Drains</t>
  </si>
  <si>
    <t>PPE: Full Body Suit, Lighting in pit</t>
  </si>
  <si>
    <t>Inspect the Radar Transceiver</t>
  </si>
  <si>
    <t>Radar Transreceiver</t>
  </si>
  <si>
    <t xml:space="preserve">Inspect Draft Gear </t>
  </si>
  <si>
    <t>Draft Gear</t>
  </si>
  <si>
    <t xml:space="preserve">Replace Draft Gear </t>
  </si>
  <si>
    <t>Heavy, awkward. Forklift, hydraulic compressing tool (don't have one currently), Rattle guns, hand tools, lifting equipment slings and chains. Multiple people, mobile plant. Vibration, Noise w/ RG &amp; plant. Front &amp; underneath. Flat ground is best. Pit maybe used to undo some of the supporting brackets. Concrete pad. Overhead crane would support and reduce some forklift operations.</t>
  </si>
  <si>
    <t xml:space="preserve">Inspect the Auto Coupler </t>
  </si>
  <si>
    <t xml:space="preserve">Coupler </t>
  </si>
  <si>
    <t>Replace Auto Coupler</t>
  </si>
  <si>
    <t>As per the replace draft gear, but don't require compressor. Heavy, awkward etc.</t>
  </si>
  <si>
    <t>Suspected Cracking in Couplers &amp; Draw Gear Components - General</t>
  </si>
  <si>
    <t>Front &amp; Back of Locomotive</t>
  </si>
  <si>
    <t xml:space="preserve">Maintain Bogies and Underframe </t>
  </si>
  <si>
    <t>Inspect the Lateral Axle Box Clearances</t>
  </si>
  <si>
    <t xml:space="preserve">Axle Box </t>
  </si>
  <si>
    <t xml:space="preserve"> </t>
  </si>
  <si>
    <t>Inspect and Service the Main Generator - AC Traction</t>
  </si>
  <si>
    <t xml:space="preserve">Inspection / Service </t>
  </si>
  <si>
    <t>Main Generator</t>
  </si>
  <si>
    <t>Modification 3</t>
  </si>
  <si>
    <t xml:space="preserve">Maintain the Main Generator </t>
  </si>
  <si>
    <t>Inspect and Torque the Companion Alternator Cable Connections - EMD</t>
  </si>
  <si>
    <t>Within the Generator Compartment. !! Potential modification for improved access: moving the walkway lower.</t>
  </si>
  <si>
    <t>Inspect the Main Generator Diodes and Fuses</t>
  </si>
  <si>
    <t>Multimeter, handtools, Sockets/Spanners</t>
  </si>
  <si>
    <t>Loco off. Multimeter. Visual. Handtools (sockets/spanners etc). Maybe rattle gun?</t>
  </si>
  <si>
    <t>Inspect Electrical Locker and AC Cabinet Air Duct</t>
  </si>
  <si>
    <t>Clean the Generator Pit and Compartment - General</t>
  </si>
  <si>
    <t>Scaper, Basic Cleaning</t>
  </si>
  <si>
    <t>Scraper and basic cleaning. No chems or air. Reaching in and down. Loco shut down. Vacuum.</t>
  </si>
  <si>
    <t>Inspect the generator pit aspirator - general</t>
  </si>
  <si>
    <t>Vacuum, basic cleaning</t>
  </si>
  <si>
    <t>Inspect the main generator mounting area - general</t>
  </si>
  <si>
    <t xml:space="preserve">Footplate  </t>
  </si>
  <si>
    <t>Calibrated torque wrench (impact). **New one</t>
  </si>
  <si>
    <t>**Improved with new tooling torque multiplier</t>
  </si>
  <si>
    <t xml:space="preserve">Transpose the Main Generator Slip Ring Leads - EMD </t>
  </si>
  <si>
    <t>socket set. Handtools. Sit on existing walkway to access.</t>
  </si>
  <si>
    <t>Replace brushes on main generator &amp; dynamic brake fan (??Split into 2??)</t>
  </si>
  <si>
    <t>Main Generator Room &amp; Compressor Room</t>
  </si>
  <si>
    <t>Loco isolated and shut down. No noise. Spring clips to remove cover. Wet/Dry paper the brushes.</t>
  </si>
  <si>
    <t>Maintain Dynamic Brake Grid</t>
  </si>
  <si>
    <t>Inspect the Dynamic Brake Grid Blower Motor - GT46CU-ACE</t>
  </si>
  <si>
    <t xml:space="preserve">Brake Grid Blower Motor </t>
  </si>
  <si>
    <t>Rear of the locomotive, accessed via the compressor doors. Compressor area. Awkward manual task! Socket Set handtools</t>
  </si>
  <si>
    <t>Clean and Inspect the DB/MDAC Compartment - GT46CU-ACE</t>
  </si>
  <si>
    <t>PPE? Vacuum/blower to remove dust &amp; debrie</t>
  </si>
  <si>
    <t>Wash facility for improved clean out??</t>
  </si>
  <si>
    <t>Inspect the Dynamic Brake Grids - General</t>
  </si>
  <si>
    <t>Rattle gun to remove sound panels.</t>
  </si>
  <si>
    <t>Drain MR Assembly on the air brake rake (within Air Compressor Room)</t>
  </si>
  <si>
    <t>Reach arm in.  Turn tap.</t>
  </si>
  <si>
    <t>Grease Grid Blower Motor GT46CU-ACE</t>
  </si>
  <si>
    <t>!! Unclear if there is a grease nipple or not. If not, not required. Kiwi to report back</t>
  </si>
  <si>
    <t xml:space="preserve">!! Unclear if they have grease nipples or not?? </t>
  </si>
  <si>
    <t>Electrical Maintenance</t>
  </si>
  <si>
    <t>Inspect the EM2000 Modules for Faults - EM2000</t>
  </si>
  <si>
    <t>Low voltage electrical</t>
  </si>
  <si>
    <t xml:space="preserve">General look and feel, torch. </t>
  </si>
  <si>
    <t>Inspect Security of all Modules - General</t>
  </si>
  <si>
    <t>General look and feel, torch.  Smelling for burns</t>
  </si>
  <si>
    <t>Inspect the Traction Control Cabinets – GT46CU-ACE</t>
  </si>
  <si>
    <t xml:space="preserve">Traction Control Cabinets </t>
  </si>
  <si>
    <t>Traction Control Cabinets</t>
  </si>
  <si>
    <t>Loco shut down. Apply electrical leads. Manual lifting of heave doors during removal</t>
  </si>
  <si>
    <t>x purpose platform at footplate. Trackside is really difficult</t>
  </si>
  <si>
    <t xml:space="preserve">2 person task. O/H crane to hold doors during removal/replacement. You stand on the platform (next to footplate). !! Needs to be in the workshop, trackside is not practicable. </t>
  </si>
  <si>
    <t>Inspect and Test EP60/CCBII ECP - Shutdown Checks. Complete Checklist</t>
  </si>
  <si>
    <t>Vestibule / ECP Cables at front &amp; back of loco</t>
  </si>
  <si>
    <t>ECP</t>
  </si>
  <si>
    <t xml:space="preserve">Multimetre, Mega, </t>
  </si>
  <si>
    <t>Inspect EMDEC Sensors and Connectors</t>
  </si>
  <si>
    <t>Vestibule / Footplate / Around Engine</t>
  </si>
  <si>
    <t>Electrical</t>
  </si>
  <si>
    <t>Inspection, fine motor, Loco shut down.</t>
  </si>
  <si>
    <t>AC Cabinet Inspections including Cooling Fan Fuses</t>
  </si>
  <si>
    <t>Rattle gun/handtools to unbolt and remove doors. Should use battery ratchet</t>
  </si>
  <si>
    <t>! Unclear if cooling fan fuses are in place or not. Need to buy more tub of anti-seize: chapstick / liquid</t>
  </si>
  <si>
    <t>Inspect the high Voltage Decals</t>
  </si>
  <si>
    <t>Vestibule, Cab</t>
  </si>
  <si>
    <t xml:space="preserve">Decals </t>
  </si>
  <si>
    <t>Maintain Cab and Carbody</t>
  </si>
  <si>
    <t>Inspect for Drivers Cab Grounding - General</t>
  </si>
  <si>
    <t>Cab</t>
  </si>
  <si>
    <t xml:space="preserve">Seals </t>
  </si>
  <si>
    <t>precision measuring.  Handtools to take off cab stripping for access. Measure, replace.</t>
  </si>
  <si>
    <t>Anti seize on screws</t>
  </si>
  <si>
    <t>Undertake Train Radio Maintenance - General</t>
  </si>
  <si>
    <t>Basic hand tools (screw drivers?)</t>
  </si>
  <si>
    <t>Only way to make antennas accessible you need to move a lot of components.  ?? Any way that this could be accessed differently? From the side? From the roof?</t>
  </si>
  <si>
    <t>Clean Electrical Locker - GT46CU-ACE</t>
  </si>
  <si>
    <t>Vacuum. NOT compressed air. Handtools to remove covers</t>
  </si>
  <si>
    <t>Inspect and Test Low Tension Grounds - No Test Lamps</t>
  </si>
  <si>
    <t>Rattle Gun, 74 volt test light,.</t>
  </si>
  <si>
    <t xml:space="preserve">Inspect and Test AC Grounds - General  </t>
  </si>
  <si>
    <t>CORRECT Leads to complete test. Alligator to Banana Plug Probe Cable Red</t>
  </si>
  <si>
    <t>Test the Ground Relay - General</t>
  </si>
  <si>
    <t>!! Don't currently have the Test Lead with 1a Circuit Breaker. Aren't currently performing this task due to no tooling. ?Is this tooling actually required</t>
  </si>
  <si>
    <t>test lead with 1A
circuit breaker.</t>
  </si>
  <si>
    <t xml:space="preserve">Inspect Wiring Integrity </t>
  </si>
  <si>
    <t xml:space="preserve">All electrical cabinets </t>
  </si>
  <si>
    <t>Visual, look/pull. Rattle/hand tools/ ratchet</t>
  </si>
  <si>
    <t xml:space="preserve">Inspect and Test 240V Equipment </t>
  </si>
  <si>
    <t>In cab</t>
  </si>
  <si>
    <t>7006 - WRONG</t>
  </si>
  <si>
    <t>Test &amp; tag, visual. Got the right equipment</t>
  </si>
  <si>
    <t>Test Earth Leakage Equipment on all 240V GPOs</t>
  </si>
  <si>
    <t>7006 ??</t>
  </si>
  <si>
    <t>Push button test. !! Don't have electrical injection tester to complete</t>
  </si>
  <si>
    <t>Electrical injection Tester</t>
  </si>
  <si>
    <t>Final checks</t>
  </si>
  <si>
    <t>Engine Prestart Checks on Inspections -</t>
  </si>
  <si>
    <t>All over loco.</t>
  </si>
  <si>
    <t>1023 - WRONG</t>
  </si>
  <si>
    <t>Dipsticks,  final checks already done the hard stuff</t>
  </si>
  <si>
    <t xml:space="preserve">Paperwork and Administrative Tasks </t>
  </si>
  <si>
    <t>Locomotive Post Maintenance Quality Checklist - General</t>
  </si>
  <si>
    <t>Administration</t>
  </si>
  <si>
    <t>Checklists / Administration</t>
  </si>
  <si>
    <t>Sign-off Logbook - General</t>
  </si>
  <si>
    <t>Complete the "RELEASE" Certificate - General</t>
  </si>
  <si>
    <t xml:space="preserve">Pressure Testing </t>
  </si>
  <si>
    <t>Record Pressure Differential across Aftercoolers</t>
  </si>
  <si>
    <t xml:space="preserve">All around locos </t>
  </si>
  <si>
    <t xml:space="preserve">Inspections </t>
  </si>
  <si>
    <t>Aftercoolers</t>
  </si>
  <si>
    <t>Manometer (calibrated tooling). Shut down and start up locos. Annoying</t>
  </si>
  <si>
    <t>Qualify the pressure cap - in situ (expansion tank pressure cap) Replace if required</t>
  </si>
  <si>
    <t>!! Don't have required tooling. Look at moving to straight replacement task every 2 years?</t>
  </si>
  <si>
    <t xml:space="preserve">!! Don't have have necessary tool. Radiator neck, put cap on. </t>
  </si>
  <si>
    <t xml:space="preserve">Additional Tasks / Checks </t>
  </si>
  <si>
    <t>Test the Traction and Dynamic Brake Systems - General</t>
  </si>
  <si>
    <t>Drivers</t>
  </si>
  <si>
    <t>Driver Cab</t>
  </si>
  <si>
    <t>Verify Work is complete - General</t>
  </si>
  <si>
    <t>Supervisor</t>
  </si>
  <si>
    <t xml:space="preserve">Calibrations </t>
  </si>
  <si>
    <t>Calibrate the CCBII</t>
  </si>
  <si>
    <t>Brake Rack</t>
  </si>
  <si>
    <t>!! Maint manual</t>
  </si>
  <si>
    <t>Calibrated test gauge</t>
  </si>
  <si>
    <t xml:space="preserve">Calibrated Test Gauge, </t>
  </si>
  <si>
    <t>Purpose built calibration tool to allow remote calibration from within cab</t>
  </si>
  <si>
    <t>Hot Work</t>
  </si>
  <si>
    <t>Repair compressor mounting/floor cracks</t>
  </si>
  <si>
    <t>Remove compressor, full electrical disconnection, repair cracks (welding), replace and reinstall compressor. Power tools, telehandler to lift.</t>
  </si>
  <si>
    <t>x - at back of loco</t>
  </si>
  <si>
    <t xml:space="preserve">OH crane with purpose built jig? </t>
  </si>
  <si>
    <t>Componant Change Outs</t>
  </si>
  <si>
    <t>Replace Coolant Pressure Sensors - EMDEC</t>
  </si>
  <si>
    <t>Sensor Box</t>
  </si>
  <si>
    <t>??</t>
  </si>
  <si>
    <t>Release pressure, Drop coolant, handtools, light sensor, hot coolant</t>
  </si>
  <si>
    <t>Replace Turbo Oil Pressure Sensors</t>
  </si>
  <si>
    <t>Release pressure, ensure turbo lube not running, handtools to remove cover, sensor is light</t>
  </si>
  <si>
    <t xml:space="preserve">Replace Electronic Unit Fuel Injector </t>
  </si>
  <si>
    <t>Engine Top Deck</t>
  </si>
  <si>
    <t>In top deck, need to remove all rocker arms/exhaust arms etc, rattle guns, hand tools,</t>
  </si>
  <si>
    <t>Designated tooling and equipment benches on platform</t>
  </si>
  <si>
    <t>Replace Upper Con Rod Bearing</t>
  </si>
  <si>
    <t>Bearing cap 25kgs, rattle guns, torque multiplier</t>
  </si>
  <si>
    <t>Replace Valve Bridge Assemblies</t>
  </si>
  <si>
    <t xml:space="preserve">Rattle gun, torque wrench, sockets, </t>
  </si>
  <si>
    <t>Replace Water Pumps</t>
  </si>
  <si>
    <t xml:space="preserve">Front of Engine </t>
  </si>
  <si>
    <t>Rattle gun, torque wrench, sockets, telehandler. Water pump is heavy</t>
  </si>
  <si>
    <t>x - w/ purpose built Jig for water pumps</t>
  </si>
  <si>
    <t>Floor grate to reduce slipping</t>
  </si>
  <si>
    <t>Replace Crank Case Pressure Sensor</t>
  </si>
  <si>
    <t>Handtools, no hazards , pressure if engine running</t>
  </si>
  <si>
    <t>Replace Fuel Pressure Sensor</t>
  </si>
  <si>
    <t xml:space="preserve">Handtools, no hazards </t>
  </si>
  <si>
    <t>Replace 50 PSI Fuel Back Pressure Valve</t>
  </si>
  <si>
    <t xml:space="preserve">Replace Flexible Couplings Cooling </t>
  </si>
  <si>
    <t>All over loco (Radiator, engine bay etc)</t>
  </si>
  <si>
    <t>Replace Flexible Couplings Oil</t>
  </si>
  <si>
    <t>All over (filters and back again)</t>
  </si>
  <si>
    <t>Replace Lower Main Bearings</t>
  </si>
  <si>
    <t>Moderate</t>
  </si>
  <si>
    <t>Rattle, torque, multiplier,caps up to 30kgs</t>
  </si>
  <si>
    <t>Replace Manifold Base Gaskets</t>
  </si>
  <si>
    <t>Engine - Exhaust</t>
  </si>
  <si>
    <t>Remove engine exhaust &amp; silencer, rattle, handtools, crane,</t>
  </si>
  <si>
    <t>Replace Turbo Charger to Air Filter Duct</t>
  </si>
  <si>
    <t>!!</t>
  </si>
  <si>
    <t xml:space="preserve">Handtools, x - reaching across turbo to access  </t>
  </si>
  <si>
    <t>Replace Exhaust Expansion Joints</t>
  </si>
  <si>
    <t xml:space="preserve">Rattle, handtools, torque. Silencer &amp; heat sheilds are heavy </t>
  </si>
  <si>
    <t>Replace Oil Pump</t>
  </si>
  <si>
    <t>Rattle, handtools, torque. Pump is 50kgs</t>
  </si>
  <si>
    <t>x - lift out with a sling</t>
  </si>
  <si>
    <t>**80kgs pump. Get FSI on site to isolate fire supression system, then you could move the bottles out to improve access area.  This would make it much easier and safer for a 2 man lift (supported with chains potentially)</t>
  </si>
  <si>
    <t>Replace EMDEC Wiring Harness</t>
  </si>
  <si>
    <t>Engine - AC Cabinets</t>
  </si>
  <si>
    <t>Electrical pliers, Zippy Ties</t>
  </si>
  <si>
    <t>Electrical tooling, zippy ties</t>
  </si>
  <si>
    <t>Replace TRS Sensor</t>
  </si>
  <si>
    <t>Flywheel</t>
  </si>
  <si>
    <t>Socket set</t>
  </si>
  <si>
    <t>Replace SRS Sensor</t>
  </si>
  <si>
    <t>Replace Manifold Air Pressure Sensor ( MAP )</t>
  </si>
  <si>
    <t>Screw driver</t>
  </si>
  <si>
    <t>Replace Dynamic Brake Cooling Fan</t>
  </si>
  <si>
    <t>Compressor Room / Above Loco</t>
  </si>
  <si>
    <t>Handtools, rattle, retorque</t>
  </si>
  <si>
    <t>x - lift out cooling fan</t>
  </si>
  <si>
    <t>Lifting Jig</t>
  </si>
  <si>
    <t>Replace Radiator Cooling Fan</t>
  </si>
  <si>
    <t>Replace Dust Bin / Electrical Locker Motor</t>
  </si>
  <si>
    <t>Handtools, rattle, retorque, potentially take roof off &amp; change. Don't have tooling for splicing aerial to allow roof access. 100+ Kgs Motor</t>
  </si>
  <si>
    <t>Aerial splicing tool (aerial crimping tool)</t>
  </si>
  <si>
    <t>Replace Traction Motor 1 Blower Motor</t>
  </si>
  <si>
    <t>Specialised Jig to assist safe lift</t>
  </si>
  <si>
    <t>Replace Traction Motor 2 Blower Motor</t>
  </si>
  <si>
    <t>Main Res Tank</t>
  </si>
  <si>
    <t>Replace Generator Blower Motor</t>
  </si>
  <si>
    <t>Handtools, rattle, retorque, take side wall off</t>
  </si>
  <si>
    <t>Replace Engine Start Warning Device (Claxton Horn)</t>
  </si>
  <si>
    <t xml:space="preserve">Handtools, Claxton is light. </t>
  </si>
  <si>
    <t>Replace Pre-Lube Motor</t>
  </si>
  <si>
    <t>Fuel Pump</t>
  </si>
  <si>
    <t xml:space="preserve">Handtools, rattle, </t>
  </si>
  <si>
    <t>Replace Fuel Pump Motor</t>
  </si>
  <si>
    <t>Replace Turbo Lube Pump</t>
  </si>
  <si>
    <t>Engine Bay - Below Footplate</t>
  </si>
  <si>
    <t>Replace 150 PSI  Overpressure Relief Valve Fuel</t>
  </si>
  <si>
    <t>Reach in using handtools</t>
  </si>
  <si>
    <t xml:space="preserve">Replace Magnet Valves </t>
  </si>
  <si>
    <t>Brake Rack, Front of Loco near sanders</t>
  </si>
  <si>
    <t>Access via doors, handtools,</t>
  </si>
  <si>
    <t xml:space="preserve">Replace Air Compressor </t>
  </si>
  <si>
    <t>Compressor Room / Back of Loco</t>
  </si>
  <si>
    <t>remove back panel. Rattle guns, handtools,</t>
  </si>
  <si>
    <t>Specialised Jig (C frame jig?)</t>
  </si>
  <si>
    <t>Replace Air Dryer</t>
  </si>
  <si>
    <t>Footplate - Main Res Tank</t>
  </si>
  <si>
    <t xml:space="preserve">Take off doors, rattles, handtools, </t>
  </si>
  <si>
    <t>Appropriate sling, eye bolt</t>
  </si>
  <si>
    <t>Replace Traction Alternator</t>
  </si>
  <si>
    <t>Disconnects, lift off canopy (10-12tonne). Rattles, handtools</t>
  </si>
  <si>
    <t>x - height of crane + alternator + loco height</t>
  </si>
  <si>
    <t>Replace Engine</t>
  </si>
  <si>
    <t>Boggie Over Haul</t>
  </si>
  <si>
    <t xml:space="preserve">x OH Gantry Crane </t>
  </si>
  <si>
    <t>x moving bogies around</t>
  </si>
  <si>
    <t xml:space="preserve">Replace Turbo Charger  </t>
  </si>
  <si>
    <t>Turbo</t>
  </si>
  <si>
    <t>Rattles, handtools, teelhandlers, lifting, lift silenver off first</t>
  </si>
  <si>
    <t xml:space="preserve">x OH  </t>
  </si>
  <si>
    <t>Replace Turbo Charger External Clutch Assembly</t>
  </si>
  <si>
    <t xml:space="preserve">rattles, handtools, telehandler </t>
  </si>
  <si>
    <t>Clean room in workshop</t>
  </si>
  <si>
    <t>Replace Power Assemblies</t>
  </si>
  <si>
    <t>Hi Torque, rattle guns, hand tools</t>
  </si>
  <si>
    <t>Replace Head Seat Rings</t>
  </si>
  <si>
    <t>Hi Torque, rattle guns, hand tools (completed with power assebly change out)</t>
  </si>
  <si>
    <t>Replace Rocker Arm and Rocker Arm Bushings</t>
  </si>
  <si>
    <t>Purpose benches</t>
  </si>
  <si>
    <t>Replace Valve Bridges</t>
  </si>
  <si>
    <t>Replace Park Brake Unit</t>
  </si>
  <si>
    <t>Not Listed</t>
  </si>
  <si>
    <t>Handtools, rattle gun</t>
  </si>
  <si>
    <t>x - with purpose built jig "Park Brake jig". Currently using forklift one.</t>
  </si>
  <si>
    <t>**Upgrade to mechanical scissor lift w/ jig</t>
  </si>
  <si>
    <t>**Currently completing with use of forklift &amp; jib</t>
  </si>
  <si>
    <t>**Electric Hi-torque cassette tool to torque up the mounting bolts. Current process requires 2-3 to torque up the bolts. Currently doing this upside down essentially.   **Mesh Gridding on the floorabove the retention tank to support safe standing (slip risk from oil on the floor etc)</t>
  </si>
  <si>
    <t>Replace Slack Adjustors</t>
  </si>
  <si>
    <t>Replace shock absorbers</t>
  </si>
  <si>
    <t>Replace station protection heads</t>
  </si>
  <si>
    <t>Replace Locomotive Driver Seat</t>
  </si>
  <si>
    <t>Rattle, handtools, out the window</t>
  </si>
  <si>
    <t xml:space="preserve">Replace windscreens </t>
  </si>
  <si>
    <t>Caulking Gun, handtools, suction cups</t>
  </si>
  <si>
    <t>front loco highrail platform</t>
  </si>
  <si>
    <t>Outsource to competent contractors</t>
  </si>
  <si>
    <t>Complete electrical disconnect / Reconnect e.g. for loco welding repairs</t>
  </si>
  <si>
    <t>Unscheduled electrical repairs e.g. re-wiring</t>
  </si>
  <si>
    <t xml:space="preserve">Movement of locos / wagons </t>
  </si>
  <si>
    <t xml:space="preserve">Movement of locos / wagons as required e.g. load test </t>
  </si>
  <si>
    <t xml:space="preserve">Additional </t>
  </si>
  <si>
    <t>Locomotive / Wagons</t>
  </si>
  <si>
    <t>ASK GEORGE</t>
  </si>
  <si>
    <t>Clamping modification for around the Brake Rack - has this been designed out?</t>
  </si>
  <si>
    <t>** Maintainers are routinely required to complete trip inspections at "The Stick" or the front storage line. Maintainers are required to complete a number of maintenance tasks around the ballast which natuarally introduces a number of slip/trip fall hazarrds as well as introducing additional complexity in to the general tasking. ?? Can this be upgraded to a flat location to reduce slip/trip hazards?</t>
  </si>
  <si>
    <t xml:space="preserve">Maintenance at The Stick / Shunt Storage. Inadequate lighting. Current process is for head torches. Mobile lighting plant? </t>
  </si>
  <si>
    <t>Nearly all the monthlys are done out at the The Stick. + UTMs (both sides)</t>
  </si>
  <si>
    <t>Drivers are still doing GXs as well.</t>
  </si>
  <si>
    <t>Fridges have been provided within both igloos.</t>
  </si>
  <si>
    <t>Portable fans are in place.</t>
  </si>
  <si>
    <t>Provisioning Road multistow, Comms process between two trains etc. !! Check with C.S. Advanced warning beakon. In place. Not allowed to do a temp derailer.</t>
  </si>
  <si>
    <t>Maintainers still don't have assigned radios. George is looking into it. Radios will have coverage from Yard -&gt; GDR.</t>
  </si>
  <si>
    <t>Clean room / worksite: rebuilding cetrifuge filters, cleaning bowl filter candles, clearning top deck jewellery, Power Assemblies, Con Rod assemblies, clean internal rockers/pipes/p pipes. Weight rated trestle tables with forklift access. Needs to be pressurised.</t>
  </si>
  <si>
    <t>Preference is for a 5-6ft pit to allow walking. Moveable/hydraulic pit floor?</t>
  </si>
  <si>
    <t>Yard lighting. Minimise night yard. Permanently mounting Mobile lighting equipment at the Stick, at shunt storage.  Generac Cube HyperLED Lighting Tower</t>
  </si>
  <si>
    <t>Rotary Parts Washer and Degreaser - save time and labour. Component: rocker gear, con rods, candles, centrifuge, pumps, tooling. Throw in an anti-rust additive.</t>
  </si>
  <si>
    <t>Designated tool lockers for individual workers.</t>
  </si>
  <si>
    <t>16 x maintainers, 2 x supers, 1 x apprentice, 1 x superintendent</t>
  </si>
  <si>
    <t>Wagons</t>
  </si>
  <si>
    <t>Hoists to lift up the wagons, increase efficiency</t>
  </si>
  <si>
    <t>Wagon pin pusher?</t>
  </si>
  <si>
    <t>Mobile press gear to re-press pins and bushes / sub contract this out.</t>
  </si>
  <si>
    <t>Manual door opening tool. Bending up on angle. Ideally build in a wagon door opener/closer as per the mine</t>
  </si>
  <si>
    <t>Totals</t>
  </si>
  <si>
    <t>Distribution of Tasks Between Disciplines</t>
  </si>
  <si>
    <t>EM and/or MM</t>
  </si>
  <si>
    <t>Maintenance Supervisor</t>
  </si>
  <si>
    <t>Predominant Location of Tasks</t>
  </si>
  <si>
    <t>Ground Level / Around the Loco</t>
  </si>
  <si>
    <t>Underneath Loco</t>
  </si>
  <si>
    <t xml:space="preserve">Cab / Vestibule </t>
  </si>
  <si>
    <t>Front / Back of Loco</t>
  </si>
  <si>
    <t>Engine / Equipment Rack</t>
  </si>
  <si>
    <t>Loco Roof</t>
  </si>
  <si>
    <t>Other</t>
  </si>
  <si>
    <t>Task Classification</t>
  </si>
  <si>
    <t xml:space="preserve">Repair / Replacement </t>
  </si>
  <si>
    <t>Baseline</t>
  </si>
  <si>
    <t>Short Term Recommendations Implemented</t>
  </si>
  <si>
    <t>Medium Term Recommendations Implemented</t>
  </si>
  <si>
    <t xml:space="preserve">Long Term Recommendations Implemented </t>
  </si>
  <si>
    <t>No Hazards Identified</t>
  </si>
  <si>
    <t xml:space="preserve">No Hazards Identified </t>
  </si>
  <si>
    <t>Stacked Bar Graph</t>
  </si>
  <si>
    <t xml:space="preserve">Total Hazards Identified </t>
  </si>
  <si>
    <t>Total Tasks</t>
  </si>
  <si>
    <t xml:space="preserve">Tasks without Ergonomic Hazards </t>
  </si>
  <si>
    <t>Tasks with Single Ergonomic Hazard</t>
  </si>
  <si>
    <t>Tasks with Multiple Ergonomic Hazards</t>
  </si>
  <si>
    <t xml:space="preserve">Related Tasks </t>
  </si>
  <si>
    <t>HF-REC1</t>
  </si>
  <si>
    <t>ID #</t>
  </si>
  <si>
    <t>Recommendation</t>
  </si>
  <si>
    <t>Impact</t>
  </si>
  <si>
    <t>BRC Appetite 
Within Appetite
Above Appetite</t>
  </si>
  <si>
    <t>Modification to engine bay kick plate and re-routing of pipe</t>
  </si>
  <si>
    <t>HF Commentary</t>
  </si>
  <si>
    <t>Related Ergonomic Hazards</t>
  </si>
  <si>
    <t xml:space="preserve">Difficult Access
Awkward Postures / Ergonomics
Sustained
</t>
  </si>
  <si>
    <t>HF-REC2</t>
  </si>
  <si>
    <t>The current design of the doors requires the worker to use a rattle gun to remove necessary bolts to gain access to the area. This adds unnecessary additional exposure to arm/hand vibration when clip access may offer a simpler, quicker and more practical solution.</t>
  </si>
  <si>
    <t>Redesign access door so it can be accessed via clips (not removal of bolts with a rattle gun)</t>
  </si>
  <si>
    <t>HF-REC3</t>
  </si>
  <si>
    <t>Category</t>
  </si>
  <si>
    <t>Locomotive Modification</t>
  </si>
  <si>
    <t>Due to the limited walkway space along the sides of the locomotive, workers are required to manually remove the handrails to improve access. This is standard practice during longer planned services. However, the handrails are long and heavy, and the effort required to remove them entirely may lead workers to skip this step during shorter inspections, choosing to work with limited access instead. To address this, it is recommended that the handrails be modified into shorter, individual sections, enabling workers to more easily remove only the necessary sections for specific tasks.</t>
  </si>
  <si>
    <t>All tasks requiring access  from the footplate</t>
  </si>
  <si>
    <t xml:space="preserve">Manual Handling
</t>
  </si>
  <si>
    <t>HF-REC4</t>
  </si>
  <si>
    <t>Tooling and Equipment</t>
  </si>
  <si>
    <t>Difficult Access 
Awkward Postures / Ergonomics</t>
  </si>
  <si>
    <t>HF-REC5</t>
  </si>
  <si>
    <t>HF-REC6</t>
  </si>
  <si>
    <t>Tooling and Equipment / Locomotive Modification</t>
  </si>
  <si>
    <t xml:space="preserve">Workers use a calibrated test gauge to manually calibrate the CCBII from the brake rack. The current process </t>
  </si>
  <si>
    <t>Performance Factors</t>
  </si>
  <si>
    <t>Alleviate frustration</t>
  </si>
  <si>
    <t>Improved efficiency</t>
  </si>
  <si>
    <t xml:space="preserve">Noisy Conditions
Difficult Access </t>
  </si>
  <si>
    <t>HF-REC7</t>
  </si>
  <si>
    <t xml:space="preserve">Custom Go/No Go Gauge </t>
  </si>
  <si>
    <t xml:space="preserve">Awkward Postures / Ergonomics
Inadequate Procedures </t>
  </si>
  <si>
    <t xml:space="preserve">Improved efficiency
Improved error resistance </t>
  </si>
  <si>
    <t>HF-REC8</t>
  </si>
  <si>
    <t>Electric Hi-Torque Cassette Tool (to torque mounting bolts)</t>
  </si>
  <si>
    <t xml:space="preserve">Vibration
Manual Handling </t>
  </si>
  <si>
    <t>Replacing the park brake unit is a complicated task which involves multiple workers being exposed to several ergonomic hazards. The current process requires 2-3 workers to assist when removing and replacing bolts. 
Improvements to tooling may offer some ergonomic improvement.</t>
  </si>
  <si>
    <t>HF-REC9</t>
  </si>
  <si>
    <t>HF-REC10</t>
  </si>
  <si>
    <t>Mesh panel within engine</t>
  </si>
  <si>
    <t>Workers are required to use low body postures (knees/crouching) when completing necessary tasks near the front the engine. The current floor is solid and is often covered in spills which can result in slip risks. 
It is proposed that a mesh grid be installed to allow for drainage and reduce likelihood of slips/strips when climbing into this difficult to access area.</t>
  </si>
  <si>
    <t xml:space="preserve">Difficult Access 
Awkward Postures / Ergonomics
Exposure to Chemicals
Slips / Trips 
</t>
  </si>
  <si>
    <t>Replace Water pumps</t>
  </si>
  <si>
    <t>HF-REC11</t>
  </si>
  <si>
    <t>ID.</t>
  </si>
  <si>
    <t>HF-DES1</t>
  </si>
  <si>
    <t>Design  Requirement</t>
  </si>
  <si>
    <t>HF-DES2</t>
  </si>
  <si>
    <t>The facility design shall provide sufficent clearances for safe movement. 
Adequate aisle space and clearances around machinery and equipment to allow workers to move freely without obstruction, ensuring that the facility is designed with sufficient clearance for workers of various statures.</t>
  </si>
  <si>
    <t>Dedicated work surfaces (e.g., tool benches) should be at a height that minimises awkward postures, considering the range of user anthropometrics. Adjustable workbenches should be incorporated for flexibility across different tasks and users where practicable</t>
  </si>
  <si>
    <t>Item</t>
  </si>
  <si>
    <t>Tooling and Equipment Benches</t>
  </si>
  <si>
    <t>Locomotive Maintenance Pits</t>
  </si>
  <si>
    <t>Pit Access and design</t>
  </si>
  <si>
    <t>Moveable elevated platforms with non-slip treads and guardrails shall be incorporated within the pits to accommodate workers of varying sizes and enhance access to higher components underneath the locomotive.</t>
  </si>
  <si>
    <t>Feedback from End Users / Maintenance SMEs</t>
  </si>
  <si>
    <t>Lighting and Visibility</t>
  </si>
  <si>
    <t>The facility shall be equipped with adjustable, glare-free lighting to ensure sufficient illumination for detailed inspection and repair tasks. Task-specific lighting should be available for intricate or high-precision tasks.</t>
  </si>
  <si>
    <t>Light Positioning</t>
  </si>
  <si>
    <t>Task lighting should be positioned to minimize shadows and optimize visibility of critical work areas, especially in confined or low-light spaces like engine compartments or undercarriages.</t>
  </si>
  <si>
    <t>Flooring and Surface Design</t>
  </si>
  <si>
    <t>Non-slip flooring</t>
  </si>
  <si>
    <t>Lighting within the broader yard</t>
  </si>
  <si>
    <t>Floors should be constructed from non-slip, durable materials that can withstand the wear and tear of tools, equipment, and chemicals. Flooring should also be easy to clean to maintain a safe environment free of spills or debris.</t>
  </si>
  <si>
    <t>Drainage Systems</t>
  </si>
  <si>
    <t>Floors in high-risk areas (e.g., under vehicles or near fluid handling zones) should incorporate drainage systems to prevent the accumulation of fluids, reducing the risk of slips and falls.</t>
  </si>
  <si>
    <t>Floor Markings</t>
  </si>
  <si>
    <t>High-visibility floor markings should be used to delineate work areas, walkways, storage zones, and emergency exits to promote safety and organisation.</t>
  </si>
  <si>
    <t>Ventilation and Air Quality</t>
  </si>
  <si>
    <t xml:space="preserve">Ventilation Systems </t>
  </si>
  <si>
    <t>Proper ventilation should be provided in all maintenance areas to prevent the accumulation of fumes, vapors, or gases from chemicals, exhaust, or solvents. Local exhaust ventilation  systems should be in place for tasks involving high levels of airborne contaminants.</t>
  </si>
  <si>
    <t>Temperature Control</t>
  </si>
  <si>
    <t xml:space="preserve">The facility should include heating, cooling, and humidity control systems to maintain comfortable working conditions. </t>
  </si>
  <si>
    <t>Noise Control</t>
  </si>
  <si>
    <t xml:space="preserve">Noise Management </t>
  </si>
  <si>
    <t>Noise levels should be minimized through the use of soundproofing materials or noise-dampening equipment, especially in areas with high-impact or high-frequency machinery, to prevent hearing loss and fatigue.</t>
  </si>
  <si>
    <t xml:space="preserve">Layout and Access </t>
  </si>
  <si>
    <t>Safe clearances</t>
  </si>
  <si>
    <t>Dedicated Work Surfaces</t>
  </si>
  <si>
    <t xml:space="preserve">Lifting and Carrying Aids </t>
  </si>
  <si>
    <t xml:space="preserve">Lifting devices </t>
  </si>
  <si>
    <t>The facility shall be equipped with suitable lifting devices (e.g. Over Head Cranes) to assist in the handling and transport of heavy components or parts</t>
  </si>
  <si>
    <t>Safety and Emergency Management</t>
  </si>
  <si>
    <t>Emergency Exits and Evacuation Routes</t>
  </si>
  <si>
    <t>Emergency exits should be clearly marked and easily accessible from all areas of the facility. Evacuation routes should be free of obstructions and designed to accommodate workers in a safe and efficient manner.</t>
  </si>
  <si>
    <t>First Aid Stations</t>
  </si>
  <si>
    <t>First aid stations should be easily accessible and well-stocked, with appropriate safety signage for quick identification.</t>
  </si>
  <si>
    <t>Personal Protective Equipment (PPE)</t>
  </si>
  <si>
    <t>The facility should provide areas for storing and donning personal protective equipment (e.g., gloves, goggles, hearing protection), ensuring that workers have easy access to necessary safety gear.</t>
  </si>
  <si>
    <t>Preference should be given to overhead, rail-mounted cranes to reduce the need for mobile lifting equipment which introduces additional hazards into the workspace</t>
  </si>
  <si>
    <t>Safe Lifting Capacity</t>
  </si>
  <si>
    <t>Crane specifications should account for the maximum weight and volume of heavy components, ensuring no risk of overloading.</t>
  </si>
  <si>
    <t>All reasonably foreseeable work locations outside of the facility (e.g. Roads) shall be equipped with suitable lighting to ensure sufficient illumination for the necessary tasks being completed.  Preference should be given to mounted/installed lighting</t>
  </si>
  <si>
    <t>Mobile lighting</t>
  </si>
  <si>
    <t>Where mounted lighting isn't practicable, temporary/moveable lighting shall be provided</t>
  </si>
  <si>
    <t>Lifting and Carrying Systems</t>
  </si>
  <si>
    <t>Load Positioning Systems</t>
  </si>
  <si>
    <t>The lifting system should be equipped with load positioning devices (e.g., spreader bars, lifting slings, or adjustable arms) to ensure that loads can be handled with precise control, preventing awkward movements or injuries while positioning parts.</t>
  </si>
  <si>
    <t>The facility design shall incorporate a fix mid height platform on either side of the locomotive.</t>
  </si>
  <si>
    <t xml:space="preserve">Platform size </t>
  </si>
  <si>
    <t>Clearance for Access</t>
  </si>
  <si>
    <t>Platforms should have sufficient clearance from surrounding equipment, structures, or machinery to allow easy access to the components. Adequate space should be provided for workers to approach the platform from multiple directions, ensuring flexibility in workflow.</t>
  </si>
  <si>
    <t>The platform height should match the height on the footplate of the locomotive</t>
  </si>
  <si>
    <t xml:space="preserve">A suitable platform shall be provided to provide safe access to the front the locomotive. </t>
  </si>
  <si>
    <t>Guardrails and Fall protection</t>
  </si>
  <si>
    <t>Non-Slip Surface</t>
  </si>
  <si>
    <t>The platform surface shall be made from non-slip materials (e.g., textured metal) to reduce the risk of slips and falls, especially when the platform is exposed to grease, oil, or other contaminants common in maintenance environments.</t>
  </si>
  <si>
    <t>Safety Gates</t>
  </si>
  <si>
    <t>Where access is needed to the platform, incorporate self-closing gates or swing gates that prevent workers from accidentally stepping off the edge of the platform.</t>
  </si>
  <si>
    <t xml:space="preserve">The height of the front access platform shall …. ?? </t>
  </si>
  <si>
    <t>Front Access Platform - Moveable</t>
  </si>
  <si>
    <t xml:space="preserve">Side Access  Platform - Fixed </t>
  </si>
  <si>
    <t xml:space="preserve">Roof Access Platform - Fixed </t>
  </si>
  <si>
    <t>The facility design shall incorporate a fixed platform on either side of the locomotive to allow safe access to the locomotive roof</t>
  </si>
  <si>
    <t>The height of the roof access platform shall match the height on the locomotive roof</t>
  </si>
  <si>
    <t>Pits</t>
  </si>
  <si>
    <t xml:space="preserve">Raised Rail </t>
  </si>
  <si>
    <t>The height of the raised rail shall be determined with consideration to the required tasks, expected user anthropometric range and other infrastucture within the location (e.g. pits, fixed platforms etc)</t>
  </si>
  <si>
    <t>Pits shall be designed to allow easy and safe access and prevent awkward postures when working underneath rolling stock.</t>
  </si>
  <si>
    <t>The depth of the pit shall be determined with consideration to the required tasks and expected user anthropometric range (height, arm reach etc).</t>
  </si>
  <si>
    <t xml:space="preserve">Maintenance pits shall be incorporated into the design to support safe access to the underneath of locomotives. 
</t>
  </si>
  <si>
    <t xml:space="preserve">The width of the pit shall be wide enough to allow workers to access the locomotive's underside comfortably, with sufficient space to move tools and equipment. </t>
  </si>
  <si>
    <t>Side Access  Platform - Height</t>
  </si>
  <si>
    <t>Front Access Platform - Height</t>
  </si>
  <si>
    <t>Roof Access Platform - Height</t>
  </si>
  <si>
    <t>Roof Access Platform - Falls prevention</t>
  </si>
  <si>
    <t>Platforms - General</t>
  </si>
  <si>
    <t>Guardrails or Barriers</t>
  </si>
  <si>
    <t>The edges of the maintenance pit must be equipped with guardrails, toeboards, or barriers to prevent workers from falling into the pit when working on the side of the locomotive. 
Guardrails should be designed according to relevant safety standards (e.g., AS / ISO).</t>
  </si>
  <si>
    <t>Falls prevention of tools and equipment</t>
  </si>
  <si>
    <t>Fall prevention systems should be installed to prevent tools, equipment, and parts from falling onto lower platforms, walkways or the pit. This may include mesh screens or safety nets.</t>
  </si>
  <si>
    <t>The pit design should include clear emergency exit routes and rescue systems, such as ladders or specialized rescue platforms, that allow workers to quickly and safely exit the pit in case of an emergency.</t>
  </si>
  <si>
    <t>Emergency Access and Exit</t>
  </si>
  <si>
    <t xml:space="preserve">Lighting </t>
  </si>
  <si>
    <t xml:space="preserve">Pits </t>
  </si>
  <si>
    <t>Ventilation</t>
  </si>
  <si>
    <t>Maintenance pits should include an adequate ventilation system to ensure that air quality remains high and to remove fumes, exhaust gases, and other potentially hazardous substances produced by working on locomotives. Exhaust fans or forced-air ventilation should be used to prevent the accumulation of harmful gases such as carbon monoxide or diesel fumes.</t>
  </si>
  <si>
    <t>Airflow Around the Pit</t>
  </si>
  <si>
    <t>Proper airflow should be designed around the pit to ensure that fresh air circulation is maintained. This can include air ducts, grills, or exhaust systems that pull air away from the pit area to minimize worker exposure to potentially harmful fumes.</t>
  </si>
  <si>
    <t>Drainage System</t>
  </si>
  <si>
    <t>The pit should be equipped with a drainage system to quickly and efficiently remove any fluids, oils, or chemicals that may spill into the pit during maintenance tasks. This helps reduce slip hazards and ensures a clean working environment.</t>
  </si>
  <si>
    <t>There shall be designated tooling and equipment storage facilities at identified work locations (e.g. platforms, within pit) to support safe and efficient access to tooling and supplies</t>
  </si>
  <si>
    <t>Tool Holding Systems</t>
  </si>
  <si>
    <t>There should be provisions for storing tools and small parts within easy reach from identified work locations such as platforms and the pit. Wall-mounted tool organizers, tool carts, or storage bins can help keep tools and components organized, preventing workers from having to lean or reach excessively while working in the pit.</t>
  </si>
  <si>
    <t>Drop Pit</t>
  </si>
  <si>
    <t xml:space="preserve">Locomotive Drop Pit </t>
  </si>
  <si>
    <t xml:space="preserve">A locomotive drop pit shall be incorporated into the design to support the safe completion of locomotive wheel change out tasks </t>
  </si>
  <si>
    <t xml:space="preserve">Liquids Management </t>
  </si>
  <si>
    <t>Decanting / Drainage</t>
  </si>
  <si>
    <t xml:space="preserve">Designated decanting / drainage systems shall be in place to support safe and efficient removal of liquids </t>
  </si>
  <si>
    <t xml:space="preserve">Secondary Containment and Bunding </t>
  </si>
  <si>
    <t xml:space="preserve">Secondary containment and bunding systems shall be installed to safely capture spills </t>
  </si>
  <si>
    <t xml:space="preserve">Drainage Pump Locations </t>
  </si>
  <si>
    <t xml:space="preserve">Tooling and Equipment </t>
  </si>
  <si>
    <t>The removal of liquids is a largely manual tasks involving a variety of erognomic hazard depending of the specific task (e.g. decanting with the truck, decanting into buckets etc).
It is recommended that Drainage Pump Locations are installed to alleviate some of these hazards</t>
  </si>
  <si>
    <t>Workers are currently using a standard square safety step for additional height. A  purpose built paltform which is built to the dimensions of the GT46 footplate, with improved slip prevention may reduce potential slip/trips/falls as well as improving worker access into a number of difficult to access areas.
It is recommended that the platform is of a suitable size to accomodate 2 x workers, is made of a strong but light material (e.g. aluminium) and has a guardrail to keep workers from falling back off it</t>
  </si>
  <si>
    <t>HF-REC12</t>
  </si>
  <si>
    <t xml:space="preserve">Manual Handling
Exposure to Chemicals
Slips / Trips
Awkward Postures / Ergonomics
</t>
  </si>
  <si>
    <t>Purpose built (moveable) step/platform for footplate</t>
  </si>
  <si>
    <t>Decanting Hose/Funnel or vacuum tray to remove gearcase oil</t>
  </si>
  <si>
    <t>Difficult Access 
Awkward Postures / Ergonomics
Exposure to Chemicals
Slips / Trips 
Working Underneath Locomotive</t>
  </si>
  <si>
    <t>When taking a gearcase oil sample or replacing gearcase oil workers must crawl underneath the locomotive. The access is difficult, and the area is not bunded. Workers are exposed to a number of ergonomic hazards that will likely remain until a permanent pit solution is implemented, however short term improvements are expected through the implementation of a decanting hose/funnel or vacuum tray.</t>
  </si>
  <si>
    <t>HF-REC13</t>
  </si>
  <si>
    <t xml:space="preserve">There is currently no provisions for the storing of tools and small parts during maintenance activities. As such, workers are storing tools and small parts on their person or on the ground which is less than ideal. 
It is recommended that suitable provisions are provided for the storing of tools and small parts so that they are within easy reach during maintenance activities e.g. magnetised tool trays or tool carts
</t>
  </si>
  <si>
    <t>All maintenance tasks</t>
  </si>
  <si>
    <t>Tool holding system</t>
  </si>
  <si>
    <t>Air Dryer Modification</t>
  </si>
  <si>
    <t>HF-REC-15</t>
  </si>
  <si>
    <t>Accessing the air dryer is difficult and exposes workers to sustained awkward postures. Due to this poor access, simple tasks such as the replacement of air dryer filters become unnecessarily timely. 
It is proposed that a modification allowing the air dryer to "Slide out" would alleviate many of these hazards.</t>
  </si>
  <si>
    <t>Wash Bay</t>
  </si>
  <si>
    <t>There shall be safe separation of workers and waste water</t>
  </si>
  <si>
    <t>Wash Facility</t>
  </si>
  <si>
    <t>Biohazard Wash</t>
  </si>
  <si>
    <t>There shall be sufficient facilities provided to conduct safe and hygienic decontamination of biohazards.</t>
  </si>
  <si>
    <t>The biohazard wash facilities shall allow safe access to the front, rear and underneath of the locomotive with engineered separation of workers and waste water</t>
  </si>
  <si>
    <t>Task Specific Washing Activities</t>
  </si>
  <si>
    <t xml:space="preserve">The facility shall provide sufficient access and equipment to conduct specific cleaning tasks within the locomotive such as the Compressor Room </t>
  </si>
  <si>
    <t xml:space="preserve">Electric Car Mover </t>
  </si>
  <si>
    <t>There shall be a suitable engineered solution to safely move rolling stock within the facility such as an electric car mover</t>
  </si>
  <si>
    <t xml:space="preserve">Warning Systems </t>
  </si>
  <si>
    <t>Audible/Visual Warning System</t>
  </si>
  <si>
    <t>There shall be a suitable audible/visual warning system in place to warn workers of imminent rolling stock movements within the facility</t>
  </si>
  <si>
    <t>Required Action</t>
  </si>
  <si>
    <t>HF-DES3</t>
  </si>
  <si>
    <t>HF-DES4</t>
  </si>
  <si>
    <t>HF-DES5</t>
  </si>
  <si>
    <t>HF-DES6</t>
  </si>
  <si>
    <t>HF-DES7</t>
  </si>
  <si>
    <t>HF-DES8</t>
  </si>
  <si>
    <t>HF-DES9</t>
  </si>
  <si>
    <t>HF-DES10</t>
  </si>
  <si>
    <t>HF-DES11</t>
  </si>
  <si>
    <t>HF-DES12</t>
  </si>
  <si>
    <t>HF-DES13</t>
  </si>
  <si>
    <t>HF-DES14</t>
  </si>
  <si>
    <t>HF-DES15</t>
  </si>
  <si>
    <t>HF-DES16</t>
  </si>
  <si>
    <t>HF-DES17</t>
  </si>
  <si>
    <t>HF-DES18</t>
  </si>
  <si>
    <t>HF-DES19</t>
  </si>
  <si>
    <t>HF-DES20</t>
  </si>
  <si>
    <t>HF-DES21</t>
  </si>
  <si>
    <t>HF-DES22</t>
  </si>
  <si>
    <t>HF-DES23</t>
  </si>
  <si>
    <t>HF-DES24</t>
  </si>
  <si>
    <t>HF-DES25</t>
  </si>
  <si>
    <t>HF-DES26</t>
  </si>
  <si>
    <t>HF-DES27</t>
  </si>
  <si>
    <t>HF-DES28</t>
  </si>
  <si>
    <t>HF-DES29</t>
  </si>
  <si>
    <t>HF-DES30</t>
  </si>
  <si>
    <t>HF-DES31</t>
  </si>
  <si>
    <t>HF-DES32</t>
  </si>
  <si>
    <t>HF-DES33</t>
  </si>
  <si>
    <t>HF-DES34</t>
  </si>
  <si>
    <t>HF-DES35</t>
  </si>
  <si>
    <t>HF-DES36</t>
  </si>
  <si>
    <t>HF-DES37</t>
  </si>
  <si>
    <t>HF-DES38</t>
  </si>
  <si>
    <t>HF-DES39</t>
  </si>
  <si>
    <t>HF-DES40</t>
  </si>
  <si>
    <t>HF-DES41</t>
  </si>
  <si>
    <t>HF-DES42</t>
  </si>
  <si>
    <t>HF-DES43</t>
  </si>
  <si>
    <t>HF-DES44</t>
  </si>
  <si>
    <t>HF-DES45</t>
  </si>
  <si>
    <t>HF-DES46</t>
  </si>
  <si>
    <t>HF-DES47</t>
  </si>
  <si>
    <t>HF-DES48</t>
  </si>
  <si>
    <t>HF-DES49</t>
  </si>
  <si>
    <t>HF-DES50</t>
  </si>
  <si>
    <t>HF-DES51</t>
  </si>
  <si>
    <t>HF-DES52</t>
  </si>
  <si>
    <t>HF-DES53</t>
  </si>
  <si>
    <t>HF-DES54</t>
  </si>
  <si>
    <t>HF-DES55</t>
  </si>
  <si>
    <t>HF-DES56</t>
  </si>
  <si>
    <t>HF-DES57</t>
  </si>
  <si>
    <t>HF-DES58</t>
  </si>
  <si>
    <t>HF-DES59</t>
  </si>
  <si>
    <t>The facility design shall incorporate identified sections of raised rail to facilitate safe and ergonomic access to mid-level components such as wheels,  brake units etc.</t>
  </si>
  <si>
    <t>Pit inside the rail
Roughly: Rail height relative to concrete - worker hip / to support ergonomic access to brake blocks and wheels
Full size pit approx 1.2-1.5m depth from rail to pit floor
Mid platform: footplate height
Roof.</t>
  </si>
  <si>
    <t>The pit must allow safe and easy access for workers, with stairs, ladders, or ramp systems that ensure safe ingress and egress. These access points should be stable, non-slip, and designed to accommodate workers in standard safety boots and bump caps.</t>
  </si>
  <si>
    <t>Specialised H Jig: Silencer, Air Conditioner, Locker Dust Bin Blower</t>
  </si>
  <si>
    <t xml:space="preserve">Specialised Jig for Forklift: Silencer Transport. </t>
  </si>
  <si>
    <t>Test Bench for GT46C HVAC Units</t>
  </si>
  <si>
    <t xml:space="preserve">Proper lighting should be installed around the pit to ensure workers can see clearly while working under the locomotive. This includes adjustable overhead lights or movable task lights to illuminate areas that are difficult to reach. The lighting should be designed to reduce glare and shadowing, ensuring optimal visibility for tasks like inspection or component replacement.
</t>
  </si>
  <si>
    <t>!! Pits need to be cleaned, therefore lights need to withstand pressure cleaning , water etc
!! All power needs to be waterproof etc.</t>
  </si>
  <si>
    <t xml:space="preserve">Incorporated into the pit. </t>
  </si>
  <si>
    <t xml:space="preserve">Platform - footplate
Platform - roof access 
Pit - underneath and bogies
Oily/water separator plan.
Pressure cleaners.
Drainage, collection 
Chemical storage etc.
SHED ON ITS OWN
Noise re: pressure cleaners. Engine running.
Ventilation. Heat plus also
Lighting 
Housekeep clean the Shed </t>
  </si>
  <si>
    <t>Average hip height roughly</t>
  </si>
  <si>
    <t xml:space="preserve">Interlocked or other suitable access point. </t>
  </si>
  <si>
    <t xml:space="preserve">Is there a preferred height George ??  Approx. step height above the footplate height.. Windscreen at waist height
</t>
  </si>
  <si>
    <t>There shall be a suitable barrier / guardrail  in place to facilitate safe work on the locomotive roof and mitigate against falls from heights</t>
  </si>
  <si>
    <t xml:space="preserve">Adjustable roof platforms which come out to meet the locomotive.  Fold down platform? Have the platform slightly highter than the roof to allow loco to drive in + kick rail. </t>
  </si>
  <si>
    <t>All platforms must provide enough space to allow workers to move freely, position themselves safely, and perform tasks without obstruction. It should be wide enough to accommodate workers, tools, and change out parts and equipment.</t>
  </si>
  <si>
    <t xml:space="preserve">Platforms should be equipped with robust guardrails on all open sides to prevent falls. The guardrails should meet relevant safety standards (e.g., OSHA or local regulations) and should be designed with a mid-rail and toe boards to prevent tools or components from falling. </t>
  </si>
  <si>
    <t>Removable light weight guardrails &amp; storage location</t>
  </si>
  <si>
    <t>Security of roof paltform access??
Platforms need to provide facilities of: Air / electricity / coolant / oil / tools &amp; equipment etc / lighting</t>
  </si>
  <si>
    <t>Shed to be classified as a bunded area.</t>
  </si>
  <si>
    <t>Decant all fluids of the loco. 
Segregation of decanting - all waste water / coolant / oil need to be separate. Waste management. Segregation of pipe work and storage.</t>
  </si>
  <si>
    <t xml:space="preserve">Personal, lockable storage location. </t>
  </si>
  <si>
    <t>HF-DES60</t>
  </si>
  <si>
    <t>Road and rolling stock isolation stations</t>
  </si>
  <si>
    <t>HVAC servicing locations</t>
  </si>
  <si>
    <t xml:space="preserve">Designated workstations for component re-builds.  Room / large location with crane access. Forklift access. </t>
  </si>
  <si>
    <t>Based on the scope of in house maintenance of components (ie. Rebuilds) will require designated locations within the facility.</t>
  </si>
  <si>
    <t>Electrical/Mechanical clean room for designated 
Magnet valves.</t>
  </si>
  <si>
    <t xml:space="preserve">Radiator location , bogie work (tear downs). Cab removal. Cab Stand. 
</t>
  </si>
  <si>
    <t>Jacking Area for Bogie Removal - Loco or Twin Gantry Cranes</t>
  </si>
  <si>
    <t xml:space="preserve">Wash Station </t>
  </si>
  <si>
    <t>!! Eye wash , hand wash</t>
  </si>
  <si>
    <t>Worker Facilities - laundry, showers, locker room</t>
  </si>
  <si>
    <t>1 location</t>
  </si>
  <si>
    <t>1 location
3 tonne crane with forklift access</t>
  </si>
  <si>
    <t>1 location
20 tonne crane. Storage area</t>
  </si>
  <si>
    <t>6.0 PROPOSED ENGINEERING / INFRASTRUCTURE RISK CONTROLS (RECOMMENDATIONS)</t>
  </si>
  <si>
    <t>HF-REC1, HF-REC3</t>
  </si>
  <si>
    <t>HF-REC14</t>
  </si>
  <si>
    <t>The removal of the silencer is a hazardous task which requires multiple workers, moveable lifting aids and a number of other ergonomic hazards. Workers are currently using the telehandler with a jib attachment to lift the silencer out. 
A purpose-designed jig which attaches to a forklift would improve the safe movement of the silenser throughout the facility</t>
  </si>
  <si>
    <t>HF-REC4, HF-REC13, HF-REC14</t>
  </si>
  <si>
    <t>Weight Rated Trestles to store changed out components (to work on).</t>
  </si>
  <si>
    <t>HF-REC-17</t>
  </si>
  <si>
    <t xml:space="preserve">The existing design of the cylinder cock requires maintainers to use handtools to access necessary components. An alternate design with inbuilt handles may improve general ergonomics and efficiency of this task as it would remove the need for handtools. </t>
  </si>
  <si>
    <t>The facility does not currently provide weight rated tables or benches to store or repair changed out components. This results in components being stored on the ground and workers crouching/bending down to complete repair/maintenance tasks. 
Provision of suitable weight rated trestles are recommended.</t>
  </si>
  <si>
    <t>HF-REC13, HF-REC-18</t>
  </si>
  <si>
    <t>Awkward Postures / Ergonomics
Lifting/movement of heavy components</t>
  </si>
  <si>
    <t>HF-REC-19</t>
  </si>
  <si>
    <t>Sound meter to test horn</t>
  </si>
  <si>
    <t>HF-REC-20</t>
  </si>
  <si>
    <t>Inadequate Procedures 
Noisy Conditions</t>
  </si>
  <si>
    <t>When servicing, testing and replacing horns there are specific noise levels which must be met under locomotive standards. It is currently unclear how BRC satisfy themselves that these requirements are met as workers are not using dedicated equipment to test horn sound levels</t>
  </si>
  <si>
    <t>HF-REC-4</t>
  </si>
  <si>
    <t xml:space="preserve">Difficult Access 
Awkward Postures / Ergonomics
Manual Handling
Lifting/movement of heavy components
Moveable vehicles 
</t>
  </si>
  <si>
    <t>When inspecting, servicing and replacing components related to the brake unit workers are exposed to a number of ergonomic hazards. 
Movement of the brake unit is a complex task involving moveable vehicle, awkward postures and manual handling. There has been some improvement to the task with the purchase of a specialised forklift jig for holding the brake unit. 
It is suggested that further ergonomic improvement may be achieved through the implementation of  a mechanically operated jig for holding the brake unit</t>
  </si>
  <si>
    <t>HF-REC1, HF-REC9</t>
  </si>
  <si>
    <t>HF-REC15</t>
  </si>
  <si>
    <t>HF-REC16</t>
  </si>
  <si>
    <t>HF-REC17</t>
  </si>
  <si>
    <t>HF-REC18</t>
  </si>
  <si>
    <t>HF-REC19</t>
  </si>
  <si>
    <t>HF-REC20</t>
  </si>
  <si>
    <t>HF-REC21</t>
  </si>
  <si>
    <t xml:space="preserve">There is limited lighting within the engine bay which threatens the safe and accurate completion of maintenance tasks.  
Improved lighting can significantly decrease human errors by enhancing visibility of components and reducing the likelihood of oversight or failure to identify minor faults or issues (e.g. wear, leaks, misalignments etc). Adequate lighting is essential for reducing eye strain and fatigue, allowing for greater focus and precision.
</t>
  </si>
  <si>
    <t>HF-REC22</t>
  </si>
  <si>
    <t>Additional lighting within the Compressor Room</t>
  </si>
  <si>
    <t>There is limited lighting within the compressor room which threatens the safe and accurate completion of maintenance tasks.  
Improved lighting can significantly decrease human errors by enhancing visibility of components and reducing the likelihood of oversight or failure to identify minor faults or issues (e.g. wear, leaks, misalignments etc). Adequate lighting is essential for reducing eye strain and fatigue, allowing for greater focus and precision.</t>
  </si>
  <si>
    <t>Improved visibility
Reduced eye strain
Improved efficiency</t>
  </si>
  <si>
    <t xml:space="preserve">Wash bay to clean out compressor room. </t>
  </si>
  <si>
    <t>HF-REC10, HF-REC19</t>
  </si>
  <si>
    <t>HF-REC23</t>
  </si>
  <si>
    <t xml:space="preserve">The repair/replacement of traction motors is an awkward and hazardous task involving the lifting of heavy and awkward components. 
Purpose-built lifting jibs are safer and more efficient than using slings and chains with a telehandler. Lifting jibs ensure balanced loads, reduce slippage risks, and offer better control, minimizing accidents and damage. Overhead cranes in a future facility provide even greater efficiency and safety, enabling precise, repeatable lifts and reducing reliance on manual setup, improving workflow and compliance with safety standards.
</t>
  </si>
  <si>
    <t xml:space="preserve">Difficult Access 
Awkward Postures / Ergonomics
Manual Handling
Lifting/movement of heavy components
Moveable vehicles </t>
  </si>
  <si>
    <t>HF-REC24</t>
  </si>
  <si>
    <t>The current locomotive design provides restricted/limited access to the dynamic brake grids. Additional manual handling and vibration hazards are introduced as workers must remove the sound barrier panels as there is insufficient clearance to fully open the DB doors. A minor modification to the DB doors which allows workers to lift the door off the hinges / straight bolt panel would provide additional space and eliminate the requirement to remove the sound panels to complete the task.</t>
  </si>
  <si>
    <t>Difficult Access 
Awkward Postures / Ergonomics
Manual Handling
Vibration</t>
  </si>
  <si>
    <t>Improved efficiency
Reduced Frustration</t>
  </si>
  <si>
    <t>Modification to DB doors (door lift off the hinges / straight bolt panel)</t>
  </si>
  <si>
    <t>HF-REC25</t>
  </si>
  <si>
    <t>Purpose built Jig for water pumps</t>
  </si>
  <si>
    <t>HF-REC13, HF-REC14</t>
  </si>
  <si>
    <t xml:space="preserve">Lifting jig for cooling fans </t>
  </si>
  <si>
    <t>Long</t>
  </si>
  <si>
    <t>Within</t>
  </si>
  <si>
    <r>
      <t xml:space="preserve">The current design of the kick plate along locomotive significantly impacts maintainer access to areas of the engine. Workers with smaller body sizes were observed to prefer manoeuvring into the space between the side of the loco and the engine to improve their reach, while larger workers were limited to lying on the footplate with the kick plate pressing into their thorax and impeding their arm reach into the space. As viewed in the images below, neither situation is ideal, and both approaches present awkward postures and difficult access hazards to workers. 
</t>
    </r>
    <r>
      <rPr>
        <sz val="12"/>
        <color rgb="FFFF0000"/>
        <rFont val="Aptos Narrow (Body)"/>
      </rPr>
      <t xml:space="preserve">!! Redesign to engine doors to improve access </t>
    </r>
  </si>
  <si>
    <t>Partial</t>
  </si>
  <si>
    <t>Minimal - low frequency task</t>
  </si>
  <si>
    <t xml:space="preserve">Above </t>
  </si>
  <si>
    <t xml:space="preserve">Modification to handrails (singles) to reduce need to remove entire handrail. 
</t>
  </si>
  <si>
    <t>Redesign of the handrail fixing location</t>
  </si>
  <si>
    <t>Even if you do the single handrail modificaiton, there remains a portion fixed to the footplate which results in a slip/trip risk. 
Possibility to redesign to improve .</t>
  </si>
  <si>
    <t xml:space="preserve">Absolute </t>
  </si>
  <si>
    <t xml:space="preserve">Long </t>
  </si>
  <si>
    <t xml:space="preserve">Moderate </t>
  </si>
  <si>
    <t>Short</t>
  </si>
  <si>
    <t>Absolute</t>
  </si>
  <si>
    <t>Already commenced. Started looking at test points on the centrifugal filter.</t>
  </si>
  <si>
    <t>Currently unclear on specifically what this entails. Current understanding of the task is that a worker will attached hoses to the brake rack and then use druck gauges in cab to complete readings. Is this not sufficient? Or are workers looking for bluetooth?</t>
  </si>
  <si>
    <t>The TRS and SRS sensors are located on the fly wheel. 
Implementation of a custom Go/No Go Gauge is expected to improve the efficiency and accuracy of task completion.</t>
  </si>
  <si>
    <t xml:space="preserve">This is being updated to be removed from the inspection sheets and is now only required when you replace the sensor. Low frequency task. </t>
  </si>
  <si>
    <t>Above</t>
  </si>
  <si>
    <t>**George to investigate further</t>
  </si>
  <si>
    <t>Concerns that this will introduce additional hazards relating to manual handling (do you need to remove the panel to access something below?) 
Assumption is that a suitable wash facility would be a more appropriate solution</t>
  </si>
  <si>
    <t>There are currently sufficient facilities to pressure clean the inside of the engine room. This is expected to be more effective.</t>
  </si>
  <si>
    <t>This would not be practicable within the current design of the igloos/workshop area. A design recommendation has been made to incorporate this into the facility design.</t>
  </si>
  <si>
    <t xml:space="preserve">Short </t>
  </si>
  <si>
    <t>Alternate ways of improving this job.</t>
  </si>
  <si>
    <t>The removal of the silencer is a hazardous task which requires multiple workers, moveable lifting aids and a number of other ergonomic hazards. Workers are currently using the telehandler with a jib attachment to lift the silencer out. 
Due to the design of the locomotives workers are also required to remove the silencer prior to maintaining other components such as the doughnut couplings. 
It is recommended that a purpose-designed jig is implemented to support the safe removal of the silencer. 
**Update:  BRC have engaged a contractor to design a suitable H Beam Jig
D-shackle on to remove need for chains/slings etc</t>
  </si>
  <si>
    <t xml:space="preserve">Future state - designated shadow boards and tool locations are required. </t>
  </si>
  <si>
    <t>There is an outstanding action to Progress Rail. Scheduled change out plan of the dryers, PR shall upgrade the current setup. BRC are aware of this and have already taken action.</t>
  </si>
  <si>
    <t>The benefit of this improvement is expected to be minimal and introduces potential risks. 
Proposal from BRC management to review the tooling instead of the CRV, and look for alternate tooling options.</t>
  </si>
  <si>
    <t>Replace the Exhaust Silencer Flexible Duct</t>
  </si>
  <si>
    <t xml:space="preserve">Absolute                    </t>
  </si>
  <si>
    <t>Cost / Resource Investment
- Low &lt;$50k
- Moderate  $50k-$100k
- High &gt;$100k</t>
  </si>
  <si>
    <t xml:space="preserve">Level of Ergonomic Intervention
- Partial 
- Absolute 
</t>
  </si>
  <si>
    <t xml:space="preserve">Estimated Reasonable Timeframe 
(to commence)
- Short &lt;18months
- Medium 18months - 4 years
- Long - Wait for Facility / Capital Change Out 4+ years
</t>
  </si>
  <si>
    <t>BRC Appetite 
- Within Appetite
- Above Appetite</t>
  </si>
  <si>
    <t xml:space="preserve">Outcome </t>
  </si>
  <si>
    <t xml:space="preserve">Underway - In progress </t>
  </si>
  <si>
    <t>This is a low frequency task. Given the considerable financial investment required to re-engineer the door, and the limited impact of the ergonomic improvement this recommendation is considered above appetite and will not</t>
  </si>
  <si>
    <t xml:space="preserve">The facility shall require either a pit of a jacking system to provide suitable access to the underneath of the locomotive. </t>
  </si>
  <si>
    <t xml:space="preserve">Variable Entry Locations </t>
  </si>
  <si>
    <t>Multiple safe entry locations shall be included in the design to reduce the requirement to walk the entire length of the loco to access a specific component e.g. additional mid way entry points.</t>
  </si>
  <si>
    <t xml:space="preserve">Access to fire extinguishers. </t>
  </si>
  <si>
    <t>Facilities to accommodate a hot works location etc etc.</t>
  </si>
  <si>
    <t xml:space="preserve">Partial </t>
  </si>
  <si>
    <t>Locomotive modifications is outside the current business appetite. It is proposed that additional task lighting (moveable) be provided instead. Engagement with workers to identify suitable solutions.</t>
  </si>
  <si>
    <t>Additional consulation with workers required to finalise recommendations</t>
  </si>
  <si>
    <t xml:space="preserve">!! WIN needs to be removed to determine whether it is actually a requirement to determine.
BRC confrim they will get the tooling </t>
  </si>
  <si>
    <t>Management are in support of a mechanically operated jig, however the current igloos limit the long term viability of a tool if purchased with consideration to now. 
3 years away from brake component change outs. Plan to put this on hold until future facility for long term sustainable solution.</t>
  </si>
  <si>
    <t>Ideally, a single jig could be engineered to accommodation all 4 blowers. This is currently in discussions with Rud Engineering. 
Intention is to engineer a jig that can be utilised within the current and future maintenance facility.</t>
  </si>
  <si>
    <t>This change would require engineering. Worth noting this as a future design improvement to future locos.</t>
  </si>
  <si>
    <t xml:space="preserve">Tooling for lowering main bearing caps down (previously borrowed from PR, don't own any) Hydraulic Gear </t>
  </si>
  <si>
    <t>Rus Engineering Design Request
Water pumps are coming up for maintenance in 12 months</t>
  </si>
  <si>
    <t>4 leg chain setup. 
There are lifting points installed which allow sufficient access for safe lifting operations. A custom jig is currently outside the business appetite as BRC currently has the required chains</t>
  </si>
  <si>
    <t>See if this can get linked into the blower motor jig design. 
!! As per blower motor</t>
  </si>
  <si>
    <t>!! Already mocked up and designed. Make the bench up right now.</t>
  </si>
  <si>
    <t>Servicing of HVAC 
Repair / replacement of HVAC</t>
  </si>
  <si>
    <t>Already happening - supplied next year</t>
  </si>
  <si>
    <r>
      <t xml:space="preserve">Repair/ replace Traction Motors
</t>
    </r>
    <r>
      <rPr>
        <sz val="12"/>
        <color rgb="FFFF0000"/>
        <rFont val="Aptos Narrow (Body)"/>
      </rPr>
      <t xml:space="preserve">!! Break this out:
- Traction Motor Jig
- Traction Motor Combo Transport Frame
- Designated location to rebuild the combos **Add this into workshop
- need drop pit, o/h crane
- ALL Long term and high. 
Current maintenance strategy would be to change out the bogie assembly and outsource the rebuild. </t>
    </r>
  </si>
  <si>
    <t xml:space="preserve">Within </t>
  </si>
  <si>
    <t xml:space="preserve">Viper - on site.
Wagon Wheel Lifter - on site </t>
  </si>
  <si>
    <t xml:space="preserve">Draft pack compression for locos </t>
  </si>
  <si>
    <t xml:space="preserve">Changing out couplers
Changing out draw gear system
Draft gear </t>
  </si>
  <si>
    <t>Changing out wagon wheels</t>
  </si>
  <si>
    <t xml:space="preserve">Draft pack compression Tool for wagons </t>
  </si>
  <si>
    <t>Changing out couplers
Changing out draw gear system
Draft gear 
Measure the wear on the draft pack</t>
  </si>
  <si>
    <t>**Currently in place. This is a smaller version of the loco one.
Proactively purchased this tool as part of condition monitoring</t>
  </si>
  <si>
    <t xml:space="preserve">Battery Operated Hi Torque Gear </t>
  </si>
  <si>
    <t>Crab bolts on the power assemblies</t>
  </si>
  <si>
    <t>Tooling improvement from the prior pneumatic tool which was loud, heavy and extra vibration.</t>
  </si>
  <si>
    <t>Battery-operated vehicle mover.</t>
  </si>
  <si>
    <t xml:space="preserve">You want variety. 
Both mounted on the roof:
General purpose lifting crane - HVAC, Silencer  (&lt;5tonne)
Heavy duty crane - main gen, engine, larger components, bogie (30 tonne) **potentially incorporate this into the same gantry as the drop pit for combos etc.
**depending on the amount of roads
Twin Gantrys to lift loco and bogie change outs - 60-70 Tonne (located outside to provide sufficient space within)
</t>
  </si>
  <si>
    <t>Vacuum Pump - MicroFlore Toilet (blockages etc)</t>
  </si>
  <si>
    <t>!Add in some extra UR relating to the specific profile of the loco roof etc.</t>
  </si>
  <si>
    <t xml:space="preserve">Wagons </t>
  </si>
  <si>
    <t>Jacks to jack it up - 8 post bluetooth/wifi jack</t>
  </si>
  <si>
    <t xml:space="preserve">Underframe jacking system for the doors - currently </t>
  </si>
  <si>
    <t>Crane  - couplers, draft backs. Bogies, wheel sets. Either 2 cranes (&lt;5 tonne &amp; &lt;10 tonne)</t>
  </si>
  <si>
    <t>Scaffolding for access to the sides. / Portable platforms ?</t>
  </si>
  <si>
    <t>Unclear how to get inside access .. Confined space? Or send bodies to RTM (or part of heavy duty facility)</t>
  </si>
  <si>
    <t xml:space="preserve">Wheel Press </t>
  </si>
  <si>
    <t>Wheel lathe</t>
  </si>
  <si>
    <t>Laundry, wash facilities (showers etc)</t>
  </si>
  <si>
    <t>Pending</t>
  </si>
  <si>
    <t xml:space="preserve">Traction Motor Combo Transport Frame </t>
  </si>
  <si>
    <t xml:space="preserve">Designated Location to Rebuild Combos </t>
  </si>
  <si>
    <t>HF-REC26</t>
  </si>
  <si>
    <t xml:space="preserve">Facility Design Requirements </t>
  </si>
  <si>
    <t xml:space="preserve">Maintenance pits shall be incorporated into the design to support safe access to the underneath of locomotives. </t>
  </si>
  <si>
    <t>A designated wash facility shall be provided with sufficient space, facilities and access to wash the exterior of the locomotive (including underneath)</t>
  </si>
  <si>
    <t xml:space="preserve">The wash facility shall provide sufficient access and equipment to conduct specific cleaning tasks within the locomotive such as the Compressor Room </t>
  </si>
  <si>
    <t>The facility design shall incorporate a fix mid height platform on either side of the locomotive (which matches the height of the footplate)</t>
  </si>
  <si>
    <t>ORIGINAL Hazardous Task Analysis</t>
  </si>
  <si>
    <t xml:space="preserve">Pre-existing hazards </t>
  </si>
  <si>
    <t xml:space="preserve">Potential exposure to biohazards </t>
  </si>
  <si>
    <t>Potential exposure to biohazards</t>
  </si>
  <si>
    <t>Short Term</t>
  </si>
  <si>
    <t>Difficult Access</t>
  </si>
  <si>
    <t>Exposure to Chemicals</t>
  </si>
  <si>
    <t>Inadequate procedures</t>
  </si>
  <si>
    <t>Awkward postures</t>
  </si>
  <si>
    <t>noisy conditions</t>
  </si>
  <si>
    <t>vibration</t>
  </si>
  <si>
    <t>Hazards Eliminate by SHORT TERM Recommendations</t>
  </si>
  <si>
    <t>Medium Term</t>
  </si>
  <si>
    <t>Awkward Postures / Ergonomics</t>
  </si>
  <si>
    <t xml:space="preserve">Manual Handling </t>
  </si>
  <si>
    <t>Hazards Eliminate by MEDIUM TERM Recommendations</t>
  </si>
  <si>
    <t>Long Term</t>
  </si>
  <si>
    <t>Lifting/Movement of heavy</t>
  </si>
  <si>
    <t xml:space="preserve">Awkward Postures </t>
  </si>
  <si>
    <t xml:space="preserve">Working at heights </t>
  </si>
  <si>
    <t>Hazards Eliminate by LONG TERM Recommendations</t>
  </si>
  <si>
    <t>Residual hazards remaining</t>
  </si>
  <si>
    <t>Manual Handling</t>
  </si>
  <si>
    <t xml:space="preserve">Moveable Vehicles </t>
  </si>
  <si>
    <t>Sum</t>
  </si>
  <si>
    <t>Housekeeping / general</t>
  </si>
  <si>
    <t>Movement of components and other general items with forklift</t>
  </si>
  <si>
    <t>Transport of components to locations for repairs</t>
  </si>
  <si>
    <t xml:space="preserve">Estimated Hazards Removed </t>
  </si>
  <si>
    <t># of hazards removed</t>
  </si>
  <si>
    <t>Sustained</t>
  </si>
  <si>
    <t xml:space="preserve">HF-REC5 </t>
  </si>
  <si>
    <t>Permanently mounted test points at required locations / Live Sample Points</t>
  </si>
  <si>
    <t xml:space="preserve">Workers use a manometer to access multiple locations on the locomotive in order to measure and record pressure differentials across the aftercoolers. The current locomotive design creates challenges, making this task inefficient and time-consuming
It is recommended that permanently mounted test points at installed at required locations e.g. either side of rear of engine (aftercooler plug), turbo lube on DA side OR remotely mounted within a centralised location.
Workers take manual fluid samples from within the Engine Bay and Compressor Room.
Installation of live sample points is expected to improve efficiency, accuracy and consistency.
</t>
  </si>
  <si>
    <t xml:space="preserve">Difficult Access 
Awkward Postures / Ergonomics
Chemicals
Repetitive </t>
  </si>
  <si>
    <t xml:space="preserve">Alleviate frustration
Improved efficiency
Improved accuracy </t>
  </si>
  <si>
    <t>Absolute - difficult access
Chemicals - partial</t>
  </si>
  <si>
    <t xml:space="preserve">Replacing  water pumps is a manually demanding tasks that exposes workers to several ergonomic hazards. The water pumps are due for maintenance within the next 12 months. Implementation of a suitable lifting solution is integral. </t>
  </si>
  <si>
    <t>Difficult Access 
Awkward Postures / Ergonomics
Manual Handling
Lifting/movement of heavy components
Moveable vehicles</t>
  </si>
  <si>
    <t>Awkward Postures/Ergonomics</t>
  </si>
  <si>
    <t xml:space="preserve">Exposure to chemicals </t>
  </si>
  <si>
    <t>Difficult Access
Awkward Postures / Ergonomics
Lifting/movement of heavy components
Moveable vehicles
Manual Handling</t>
  </si>
  <si>
    <t xml:space="preserve">Lifting/movement of heavy components
Moveable vehicles 
Manual Handling </t>
  </si>
  <si>
    <t>No direct hazards removed</t>
  </si>
  <si>
    <t>No direct hazards removed (besides insufficient lighting which wasn't part of initial hazard analysis)</t>
  </si>
  <si>
    <t xml:space="preserve">Inadequate Procedures </t>
  </si>
  <si>
    <t xml:space="preserve">Mechanically operated jig for holding the brake unit and park brake (multi purpose)
</t>
  </si>
  <si>
    <t>Copy from above with tLocomotive modifications is outside the current business appetite. It is proposed that additional task lighting (moveable) be provided instead. Engagement with workers to identify suitable solutions.he moveable temporary lighting</t>
  </si>
  <si>
    <t xml:space="preserve">Manual Handling
Lifting/movement of heavy components
Moveable vehicles </t>
  </si>
  <si>
    <t xml:space="preserve">Difficult Access 
Awkward Postures / Ergonomics
</t>
  </si>
  <si>
    <t>HF-REC27</t>
  </si>
  <si>
    <t>Manual handling</t>
  </si>
  <si>
    <t>Lifting / movement of heavy components</t>
  </si>
  <si>
    <t>HF-REC28</t>
  </si>
  <si>
    <t>Multipurpose lifting jig for traction motor blower + Air Compressor</t>
  </si>
  <si>
    <t>HF-REC29</t>
  </si>
  <si>
    <t>HF-REC30</t>
  </si>
  <si>
    <t xml:space="preserve">Manual Handling
Difficult Access </t>
  </si>
  <si>
    <t xml:space="preserve">Manual </t>
  </si>
  <si>
    <t>HF-REC31</t>
  </si>
  <si>
    <t xml:space="preserve">Diesel air compressor is loud etc. Change out to an electric compressor fitted with dryer. Fixed plant. Quieter. </t>
  </si>
  <si>
    <t xml:space="preserve">Noise </t>
  </si>
  <si>
    <t>HF-REC32</t>
  </si>
  <si>
    <t>HF-REC33</t>
  </si>
  <si>
    <t>HF-REC34</t>
  </si>
  <si>
    <t>HF-REC35</t>
  </si>
  <si>
    <t xml:space="preserve">Manual handling
Awkward Posture / Ergonomics </t>
  </si>
  <si>
    <t>HF-REC36</t>
  </si>
  <si>
    <t>Vibration 
Manual Handling</t>
  </si>
  <si>
    <t>Existing - already in place</t>
  </si>
  <si>
    <t>HF-REC37</t>
  </si>
  <si>
    <t xml:space="preserve">Biohazards
Chemicals </t>
  </si>
  <si>
    <t>HF-REC38</t>
  </si>
  <si>
    <t>HF Design recommendations have been drafted for the Maintenance Facility</t>
  </si>
  <si>
    <t>Recommendation to be managed as part of future facility HF design requirements</t>
  </si>
  <si>
    <t>HF-REC39</t>
  </si>
  <si>
    <t>Moveable vehicles
Manual Handling
Lifting / movement of heavy components
Working Underneath Rollingstock</t>
  </si>
  <si>
    <t xml:space="preserve">Moveable vehicles
</t>
  </si>
  <si>
    <t>Repair/ replace Traction Motors (Reactive)</t>
  </si>
  <si>
    <t>Repair/ replace Traction Motors (Planned)</t>
  </si>
  <si>
    <t>Working Underneath Rollingstock</t>
  </si>
  <si>
    <t>HF-REC40</t>
  </si>
  <si>
    <t>Difficult Access 
Awkward Posture / Ergonomics
Working Underneath rollingstock</t>
  </si>
  <si>
    <t>Working Underneath rollingstock</t>
  </si>
  <si>
    <t xml:space="preserve">Lower TM Gear Case Mounting Bolt Hammer Inspection - GT46CU-ACE </t>
  </si>
  <si>
    <t>HF-REC41</t>
  </si>
  <si>
    <t>Moveable vehicles
Manual Handling
Lifting / movement of heavy components</t>
  </si>
  <si>
    <t>Moveable vehicles</t>
  </si>
  <si>
    <t>HF-REC42</t>
  </si>
  <si>
    <t>Chemicals
Biohazards</t>
  </si>
  <si>
    <t>HF-REC43</t>
  </si>
  <si>
    <t>HF-REC44</t>
  </si>
  <si>
    <t xml:space="preserve">Awkwards Posture / Ergonomics
Difficult Access </t>
  </si>
  <si>
    <t xml:space="preserve">Partial
</t>
  </si>
  <si>
    <t xml:space="preserve">Awkward Posture/Ergonomics </t>
  </si>
  <si>
    <t>HF-REC45</t>
  </si>
  <si>
    <t xml:space="preserve">Difficult Access 
Awkward Posture / Ergonomics
</t>
  </si>
  <si>
    <t>HF-REC46</t>
  </si>
  <si>
    <t>Working at Heights
Awkward Posture / Ergonomics</t>
  </si>
  <si>
    <t>HF-REC47</t>
  </si>
  <si>
    <t>HF-REC48</t>
  </si>
  <si>
    <t>Chemical
Awkward Posture / Ergonomics</t>
  </si>
  <si>
    <t>Chemical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</si>
</sst>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2"/>
      <color theme="1"/>
      <name val="Aptos Narrow"/>
      <family val="2"/>
      <scheme val="minor"/>
    </font>
    <font>
      <b/>
      <sz val="12"/>
      <color theme="0"/>
      <name val="Aptos Narrow"/>
      <family val="2"/>
      <scheme val="minor"/>
    </font>
    <font>
      <sz val="12"/>
      <color rgb="FFFF0000"/>
      <name val="Aptos Narrow"/>
      <family val="2"/>
      <scheme val="minor"/>
    </font>
    <font>
      <b/>
      <sz val="12"/>
      <color theme="1"/>
      <name val="Aptos Narrow"/>
      <family val="2"/>
      <scheme val="minor"/>
    </font>
    <font>
      <b/>
      <sz val="12"/>
      <color theme="1"/>
      <name val="Aptos Narrow"/>
      <scheme val="minor"/>
    </font>
    <font>
      <b/>
      <sz val="12"/>
      <color rgb="FFFF0000"/>
      <name val="Calibri (Body)"/>
    </font>
    <font>
      <b/>
      <sz val="12"/>
      <color rgb="FFFFC000"/>
      <name val="Calibri (Body)"/>
    </font>
    <font>
      <b/>
      <sz val="12"/>
      <color rgb="FF92D050"/>
      <name val="Calibri (Body)"/>
    </font>
    <font>
      <b/>
      <sz val="12"/>
      <color theme="9"/>
      <name val="Aptos Narrow"/>
      <scheme val="minor"/>
    </font>
    <font>
      <b/>
      <sz val="12"/>
      <color rgb="FFFF0000"/>
      <name val="Aptos Narrow"/>
      <scheme val="minor"/>
    </font>
    <font>
      <b/>
      <sz val="12"/>
      <color rgb="FFFFC000"/>
      <name val="Aptos Narrow"/>
      <scheme val="minor"/>
    </font>
    <font>
      <sz val="12"/>
      <color rgb="FF000000"/>
      <name val="Aptos Narrow"/>
      <family val="2"/>
      <scheme val="minor"/>
    </font>
    <font>
      <sz val="12"/>
      <color rgb="FFFF0000"/>
      <name val="Aptos Narrow (Body)"/>
    </font>
    <font>
      <sz val="12"/>
      <color rgb="FFFF0000"/>
      <name val="Aptos Narrow"/>
      <scheme val="minor"/>
    </font>
    <font>
      <sz val="8"/>
      <name val="Aptos Narrow"/>
      <family val="2"/>
      <scheme val="minor"/>
    </font>
    <font>
      <b/>
      <sz val="12"/>
      <color theme="0"/>
      <name val="Aptos Narrow"/>
      <scheme val="minor"/>
    </font>
    <font>
      <sz val="12"/>
      <color theme="1"/>
      <name val="Aptos Narrow"/>
      <scheme val="minor"/>
    </font>
  </fonts>
  <fills count="22">
    <fill>
      <patternFill patternType="none"/>
    </fill>
    <fill>
      <patternFill patternType="gray125"/>
    </fill>
    <fill>
      <patternFill patternType="solid">
        <fgColor theme="0" tint="-0.499984740745262"/>
        <bgColor indexed="64"/>
      </patternFill>
    </fill>
    <fill>
      <patternFill patternType="solid">
        <fgColor theme="4"/>
        <bgColor indexed="64"/>
      </patternFill>
    </fill>
    <fill>
      <patternFill patternType="solid">
        <fgColor theme="6"/>
        <bgColor indexed="64"/>
      </patternFill>
    </fill>
    <fill>
      <patternFill patternType="solid">
        <fgColor theme="1"/>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rgb="FFFFE05F"/>
        <bgColor indexed="64"/>
      </patternFill>
    </fill>
    <fill>
      <patternFill patternType="solid">
        <fgColor theme="7" tint="0.79998168889431442"/>
        <bgColor indexed="64"/>
      </patternFill>
    </fill>
    <fill>
      <patternFill patternType="solid">
        <fgColor rgb="FFFBE2D5"/>
        <bgColor rgb="FF000000"/>
      </patternFill>
    </fill>
    <fill>
      <patternFill patternType="solid">
        <fgColor theme="0" tint="-0.249977111117893"/>
        <bgColor indexed="64"/>
      </patternFill>
    </fill>
    <fill>
      <patternFill patternType="solid">
        <fgColor rgb="FFFF0000"/>
        <bgColor indexed="64"/>
      </patternFill>
    </fill>
    <fill>
      <patternFill patternType="solid">
        <fgColor rgb="FFFFFD78"/>
        <bgColor indexed="64"/>
      </patternFill>
    </fill>
    <fill>
      <patternFill patternType="solid">
        <fgColor rgb="FFC00000"/>
        <bgColor indexed="64"/>
      </patternFill>
    </fill>
    <fill>
      <patternFill patternType="solid">
        <fgColor theme="5"/>
        <bgColor indexed="64"/>
      </patternFill>
    </fill>
  </fills>
  <borders count="6">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s>
  <cellStyleXfs count="1">
    <xf numFmtId="0" fontId="0" fillId="0" borderId="0"/>
  </cellStyleXfs>
  <cellXfs count="88">
    <xf numFmtId="0" fontId="0" fillId="0" borderId="0" xfId="0"/>
    <xf numFmtId="0" fontId="4" fillId="2" borderId="1" xfId="0" applyFont="1" applyFill="1" applyBorder="1" applyAlignment="1">
      <alignment horizontal="left"/>
    </xf>
    <xf numFmtId="0" fontId="4" fillId="2" borderId="0" xfId="0" applyFont="1" applyFill="1" applyAlignment="1">
      <alignment horizontal="left"/>
    </xf>
    <xf numFmtId="0" fontId="3" fillId="3" borderId="2" xfId="0" applyFont="1" applyFill="1" applyBorder="1" applyAlignment="1">
      <alignment horizontal="left" vertical="top" wrapText="1"/>
    </xf>
    <xf numFmtId="0" fontId="1" fillId="3" borderId="3" xfId="0" applyFont="1" applyFill="1" applyBorder="1" applyAlignment="1">
      <alignment horizontal="center" vertical="top" wrapText="1"/>
    </xf>
    <xf numFmtId="0" fontId="1" fillId="3" borderId="3" xfId="0" applyFont="1" applyFill="1" applyBorder="1" applyAlignment="1">
      <alignment horizontal="left" vertical="top" wrapText="1"/>
    </xf>
    <xf numFmtId="0" fontId="1" fillId="4" borderId="3"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0" xfId="0" applyFont="1" applyFill="1" applyAlignment="1">
      <alignment horizontal="left" vertical="top" wrapText="1"/>
    </xf>
    <xf numFmtId="0" fontId="3" fillId="0" borderId="0" xfId="0" applyFont="1" applyAlignment="1">
      <alignment horizontal="left" vertical="top" wrapText="1"/>
    </xf>
    <xf numFmtId="0" fontId="3" fillId="6" borderId="0" xfId="0" applyFont="1" applyFill="1" applyAlignment="1">
      <alignment horizontal="left" vertical="top" wrapText="1"/>
    </xf>
    <xf numFmtId="0" fontId="0" fillId="7" borderId="0" xfId="0" applyFill="1"/>
    <xf numFmtId="0" fontId="0" fillId="8" borderId="0" xfId="0" applyFill="1" applyAlignment="1">
      <alignment horizontal="center"/>
    </xf>
    <xf numFmtId="0" fontId="0" fillId="9" borderId="0" xfId="0" applyFill="1"/>
    <xf numFmtId="0" fontId="8" fillId="0" borderId="0" xfId="0" applyFont="1" applyAlignment="1">
      <alignment horizontal="center"/>
    </xf>
    <xf numFmtId="0" fontId="0" fillId="10" borderId="0" xfId="0" applyFill="1" applyAlignment="1">
      <alignment horizontal="center"/>
    </xf>
    <xf numFmtId="0" fontId="0" fillId="11" borderId="0" xfId="0" applyFill="1" applyAlignment="1">
      <alignment horizontal="center"/>
    </xf>
    <xf numFmtId="0" fontId="0" fillId="0" borderId="0" xfId="0" applyAlignment="1">
      <alignment horizontal="center"/>
    </xf>
    <xf numFmtId="0" fontId="9" fillId="0" borderId="0" xfId="0" applyFont="1" applyAlignment="1">
      <alignment horizontal="center"/>
    </xf>
    <xf numFmtId="0" fontId="0" fillId="12" borderId="0" xfId="0" applyFill="1" applyAlignment="1">
      <alignment horizontal="center"/>
    </xf>
    <xf numFmtId="0" fontId="0" fillId="13" borderId="0" xfId="0" applyFill="1"/>
    <xf numFmtId="0" fontId="0" fillId="9" borderId="0" xfId="0" applyFill="1" applyAlignment="1">
      <alignment wrapText="1"/>
    </xf>
    <xf numFmtId="0" fontId="10" fillId="0" borderId="0" xfId="0" applyFont="1" applyAlignment="1">
      <alignment horizontal="center"/>
    </xf>
    <xf numFmtId="0" fontId="0" fillId="0" borderId="0" xfId="0" applyAlignment="1">
      <alignment wrapText="1"/>
    </xf>
    <xf numFmtId="0" fontId="0" fillId="10" borderId="0" xfId="0" applyFill="1"/>
    <xf numFmtId="0" fontId="0" fillId="14" borderId="0" xfId="0" applyFill="1"/>
    <xf numFmtId="0" fontId="0" fillId="11" borderId="0" xfId="0" applyFill="1"/>
    <xf numFmtId="0" fontId="0" fillId="15" borderId="0" xfId="0" applyFill="1"/>
    <xf numFmtId="0" fontId="0" fillId="9" borderId="0" xfId="0" applyFill="1" applyAlignment="1">
      <alignment horizontal="left" vertical="top" wrapText="1"/>
    </xf>
    <xf numFmtId="0" fontId="2" fillId="7" borderId="0" xfId="0" applyFont="1" applyFill="1"/>
    <xf numFmtId="0" fontId="2" fillId="0" borderId="0" xfId="0" applyFont="1" applyAlignment="1">
      <alignment horizontal="center"/>
    </xf>
    <xf numFmtId="0" fontId="2" fillId="0" borderId="0" xfId="0" applyFont="1" applyAlignment="1">
      <alignment horizontal="left" vertical="top" wrapText="1"/>
    </xf>
    <xf numFmtId="0" fontId="2" fillId="0" borderId="0" xfId="0" applyFont="1"/>
    <xf numFmtId="0" fontId="0" fillId="0" borderId="0" xfId="0" applyAlignment="1">
      <alignment horizontal="left" vertical="top" wrapText="1"/>
    </xf>
    <xf numFmtId="0" fontId="11" fillId="16" borderId="0" xfId="0" applyFont="1" applyFill="1" applyAlignment="1">
      <alignment horizontal="center"/>
    </xf>
    <xf numFmtId="0" fontId="0" fillId="17" borderId="0" xfId="0" applyFill="1"/>
    <xf numFmtId="0" fontId="2" fillId="9" borderId="0" xfId="0" applyFont="1" applyFill="1"/>
    <xf numFmtId="0" fontId="2" fillId="10" borderId="0" xfId="0" applyFont="1" applyFill="1" applyAlignment="1">
      <alignment horizontal="center"/>
    </xf>
    <xf numFmtId="0" fontId="0" fillId="11" borderId="0" xfId="0" applyFill="1" applyAlignment="1">
      <alignment horizontal="center" vertical="center"/>
    </xf>
    <xf numFmtId="0" fontId="13" fillId="7" borderId="0" xfId="0" applyFont="1" applyFill="1"/>
    <xf numFmtId="0" fontId="13" fillId="0" borderId="0" xfId="0" applyFont="1" applyAlignment="1">
      <alignment horizontal="center"/>
    </xf>
    <xf numFmtId="0" fontId="13" fillId="0" borderId="0" xfId="0" applyFont="1"/>
    <xf numFmtId="0" fontId="13" fillId="13" borderId="0" xfId="0" applyFont="1" applyFill="1"/>
    <xf numFmtId="0" fontId="13" fillId="10" borderId="0" xfId="0" applyFont="1" applyFill="1" applyAlignment="1">
      <alignment horizontal="center"/>
    </xf>
    <xf numFmtId="0" fontId="13" fillId="11" borderId="0" xfId="0" applyFont="1" applyFill="1" applyAlignment="1">
      <alignment horizontal="center"/>
    </xf>
    <xf numFmtId="0" fontId="0" fillId="0" borderId="0" xfId="0" applyAlignment="1">
      <alignment horizontal="left"/>
    </xf>
    <xf numFmtId="0" fontId="0" fillId="18" borderId="0" xfId="0" applyFill="1" applyAlignment="1">
      <alignment horizontal="center"/>
    </xf>
    <xf numFmtId="0" fontId="0" fillId="18" borderId="0" xfId="0" applyFill="1"/>
    <xf numFmtId="0" fontId="0" fillId="18" borderId="0" xfId="0" applyFill="1" applyAlignment="1">
      <alignment wrapText="1"/>
    </xf>
    <xf numFmtId="0" fontId="0" fillId="12" borderId="0" xfId="0" applyFill="1"/>
    <xf numFmtId="0" fontId="11" fillId="16" borderId="0" xfId="0" applyFont="1" applyFill="1"/>
    <xf numFmtId="0" fontId="0" fillId="14" borderId="0" xfId="0" applyFill="1" applyAlignment="1">
      <alignment horizontal="center"/>
    </xf>
    <xf numFmtId="0" fontId="0" fillId="13" borderId="0" xfId="0" applyFill="1" applyAlignment="1">
      <alignment horizontal="center"/>
    </xf>
    <xf numFmtId="0" fontId="0" fillId="0" borderId="0" xfId="0" applyAlignment="1">
      <alignment horizontal="left" vertical="top"/>
    </xf>
    <xf numFmtId="0" fontId="0" fillId="0" borderId="0" xfId="0" applyAlignment="1">
      <alignment horizontal="right"/>
    </xf>
    <xf numFmtId="0" fontId="0" fillId="19" borderId="0" xfId="0" applyFill="1" applyAlignment="1">
      <alignment horizontal="center"/>
    </xf>
    <xf numFmtId="0" fontId="4" fillId="0" borderId="0" xfId="0" applyFont="1"/>
    <xf numFmtId="0" fontId="1" fillId="3" borderId="4" xfId="0" applyFont="1" applyFill="1" applyBorder="1" applyAlignment="1">
      <alignment horizontal="left" vertical="top" wrapText="1"/>
    </xf>
    <xf numFmtId="0" fontId="0" fillId="0" borderId="0" xfId="0" applyAlignment="1">
      <alignment vertical="top" wrapText="1"/>
    </xf>
    <xf numFmtId="0" fontId="0" fillId="0" borderId="0" xfId="0" applyAlignment="1">
      <alignment vertical="top"/>
    </xf>
    <xf numFmtId="0" fontId="2" fillId="0" borderId="0" xfId="0" applyFont="1" applyAlignment="1">
      <alignment horizontal="left" vertical="top"/>
    </xf>
    <xf numFmtId="0" fontId="15" fillId="20" borderId="0" xfId="0" applyFont="1" applyFill="1" applyAlignment="1">
      <alignment horizontal="left" vertical="top"/>
    </xf>
    <xf numFmtId="0" fontId="15" fillId="20" borderId="0" xfId="0" applyFont="1" applyFill="1" applyAlignment="1">
      <alignment horizontal="left" vertical="top" wrapText="1"/>
    </xf>
    <xf numFmtId="0" fontId="4" fillId="0" borderId="0" xfId="0" applyFont="1" applyAlignment="1">
      <alignment horizontal="left" vertical="top"/>
    </xf>
    <xf numFmtId="0" fontId="0" fillId="7" borderId="0" xfId="0" applyFill="1" applyAlignment="1">
      <alignment horizontal="left" vertical="top"/>
    </xf>
    <xf numFmtId="0" fontId="0" fillId="11" borderId="0" xfId="0" applyFill="1" applyAlignment="1">
      <alignment horizontal="left" vertical="top"/>
    </xf>
    <xf numFmtId="0" fontId="0" fillId="0" borderId="0" xfId="0" applyAlignment="1">
      <alignment horizontal="center" vertical="top" wrapText="1"/>
    </xf>
    <xf numFmtId="0" fontId="12" fillId="0" borderId="0" xfId="0" applyFont="1" applyAlignment="1">
      <alignment vertical="top" wrapText="1"/>
    </xf>
    <xf numFmtId="0" fontId="2" fillId="0" borderId="0" xfId="0" applyFont="1" applyAlignment="1">
      <alignment vertical="top" wrapText="1"/>
    </xf>
    <xf numFmtId="0" fontId="1" fillId="0" borderId="0" xfId="0" applyFont="1" applyAlignment="1">
      <alignment horizontal="left" vertical="top" wrapText="1"/>
    </xf>
    <xf numFmtId="0" fontId="1" fillId="21" borderId="3" xfId="0" applyFont="1" applyFill="1" applyBorder="1" applyAlignment="1">
      <alignment vertical="top" wrapText="1"/>
    </xf>
    <xf numFmtId="0" fontId="1" fillId="21" borderId="3" xfId="0" applyFont="1" applyFill="1" applyBorder="1" applyAlignment="1">
      <alignment horizontal="left" vertical="top" wrapText="1"/>
    </xf>
    <xf numFmtId="0" fontId="0" fillId="0" borderId="5" xfId="0" applyBorder="1" applyAlignment="1">
      <alignment vertical="top" wrapText="1"/>
    </xf>
    <xf numFmtId="0" fontId="0" fillId="7" borderId="5" xfId="0" applyFill="1" applyBorder="1" applyAlignment="1">
      <alignment horizontal="left" vertical="top" wrapText="1"/>
    </xf>
    <xf numFmtId="0" fontId="0" fillId="7" borderId="0" xfId="0" applyFill="1" applyAlignment="1">
      <alignment horizontal="left" vertical="top" wrapText="1"/>
    </xf>
    <xf numFmtId="0" fontId="0" fillId="7" borderId="0" xfId="0" applyFill="1" applyAlignment="1">
      <alignment vertical="top" wrapText="1"/>
    </xf>
    <xf numFmtId="0" fontId="0" fillId="7" borderId="0" xfId="0" applyFill="1" applyAlignment="1">
      <alignment horizontal="center" vertical="top" wrapText="1"/>
    </xf>
    <xf numFmtId="0" fontId="16" fillId="0" borderId="0" xfId="0" applyFont="1"/>
    <xf numFmtId="0" fontId="16" fillId="0" borderId="0" xfId="0" applyFont="1" applyAlignment="1">
      <alignment wrapText="1"/>
    </xf>
    <xf numFmtId="0" fontId="4" fillId="2" borderId="1" xfId="0" applyFont="1" applyFill="1" applyBorder="1" applyAlignment="1">
      <alignment horizontal="left"/>
    </xf>
    <xf numFmtId="0" fontId="4" fillId="2" borderId="0" xfId="0" applyFont="1" applyFill="1" applyAlignment="1">
      <alignment horizontal="left"/>
    </xf>
    <xf numFmtId="0" fontId="0" fillId="0" borderId="0" xfId="0" applyAlignment="1">
      <alignment horizontal="center" vertical="top"/>
    </xf>
    <xf numFmtId="0" fontId="0" fillId="0" borderId="0" xfId="0" applyAlignment="1">
      <alignment horizontal="center" vertical="top" wrapText="1"/>
    </xf>
    <xf numFmtId="0" fontId="0" fillId="0" borderId="0" xfId="0" applyAlignment="1">
      <alignment horizontal="left" vertical="top" wrapText="1"/>
    </xf>
    <xf numFmtId="0" fontId="2" fillId="0" borderId="0" xfId="0" applyFont="1" applyAlignment="1">
      <alignment horizontal="left" vertical="top" wrapText="1"/>
    </xf>
    <xf numFmtId="0" fontId="0" fillId="0" borderId="0" xfId="0" applyAlignment="1">
      <alignment horizontal="left" vertical="top"/>
    </xf>
    <xf numFmtId="0" fontId="0" fillId="0" borderId="5" xfId="0" applyBorder="1" applyAlignment="1">
      <alignment horizontal="left" vertical="top" wrapText="1"/>
    </xf>
    <xf numFmtId="0" fontId="0" fillId="0" borderId="5" xfId="0" applyBorder="1" applyAlignment="1">
      <alignment horizontal="center" vertical="top" wrapText="1"/>
    </xf>
  </cellXfs>
  <cellStyles count="1">
    <cellStyle name="Normal" xfId="0" builtinId="0"/>
  </cellStyles>
  <dxfs count="0"/>
  <tableStyles count="0" defaultTableStyle="TableStyleMedium2" defaultPivotStyle="PivotStyleLight16"/>
  <colors>
    <mruColors>
      <color rgb="FF2A5DA4"/>
      <color rgb="FFF6941B"/>
      <color rgb="FFA6CC38"/>
      <color rgb="FFBE1A8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Distribution of Tasks Between Disciplines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Results!$C$1</c:f>
              <c:strCache>
                <c:ptCount val="1"/>
              </c:strCache>
            </c:strRef>
          </c:tx>
          <c:dPt>
            <c:idx val="0"/>
            <c:bubble3D val="0"/>
            <c:spPr>
              <a:solidFill>
                <a:srgbClr val="BE1A8D"/>
              </a:solidFill>
              <a:ln w="19050">
                <a:solidFill>
                  <a:schemeClr val="lt1"/>
                </a:solidFill>
              </a:ln>
              <a:effectLst/>
            </c:spPr>
            <c:extLst>
              <c:ext xmlns:c16="http://schemas.microsoft.com/office/drawing/2014/chart" uri="{C3380CC4-5D6E-409C-BE32-E72D297353CC}">
                <c16:uniqueId val="{00000003-BAA4-F843-84E5-321A937384E9}"/>
              </c:ext>
            </c:extLst>
          </c:dPt>
          <c:dPt>
            <c:idx val="1"/>
            <c:bubble3D val="0"/>
            <c:spPr>
              <a:solidFill>
                <a:srgbClr val="F6941B"/>
              </a:solidFill>
              <a:ln w="19050">
                <a:solidFill>
                  <a:schemeClr val="lt1"/>
                </a:solidFill>
              </a:ln>
              <a:effectLst/>
            </c:spPr>
            <c:extLst>
              <c:ext xmlns:c16="http://schemas.microsoft.com/office/drawing/2014/chart" uri="{C3380CC4-5D6E-409C-BE32-E72D297353CC}">
                <c16:uniqueId val="{00000003-B998-C34C-9D9C-6F2624EC69EF}"/>
              </c:ext>
            </c:extLst>
          </c:dPt>
          <c:dPt>
            <c:idx val="2"/>
            <c:bubble3D val="0"/>
            <c:spPr>
              <a:solidFill>
                <a:srgbClr val="2A5DA4"/>
              </a:solidFill>
              <a:ln w="19050">
                <a:solidFill>
                  <a:schemeClr val="lt1"/>
                </a:solidFill>
              </a:ln>
              <a:effectLst/>
            </c:spPr>
            <c:extLst>
              <c:ext xmlns:c16="http://schemas.microsoft.com/office/drawing/2014/chart" uri="{C3380CC4-5D6E-409C-BE32-E72D297353CC}">
                <c16:uniqueId val="{00000001-BAA4-F843-84E5-321A937384E9}"/>
              </c:ext>
            </c:extLst>
          </c:dPt>
          <c:dPt>
            <c:idx val="3"/>
            <c:bubble3D val="0"/>
            <c:spPr>
              <a:solidFill>
                <a:srgbClr val="A6CC38"/>
              </a:solidFill>
              <a:ln w="19050">
                <a:solidFill>
                  <a:schemeClr val="lt1"/>
                </a:solidFill>
              </a:ln>
              <a:effectLst/>
            </c:spPr>
            <c:extLst>
              <c:ext xmlns:c16="http://schemas.microsoft.com/office/drawing/2014/chart" uri="{C3380CC4-5D6E-409C-BE32-E72D297353CC}">
                <c16:uniqueId val="{00000007-B998-C34C-9D9C-6F2624EC69E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Results!$B$2:$B$5</c:f>
              <c:strCache>
                <c:ptCount val="4"/>
                <c:pt idx="0">
                  <c:v>Maintenance Supervisor</c:v>
                </c:pt>
                <c:pt idx="1">
                  <c:v>EM</c:v>
                </c:pt>
                <c:pt idx="2">
                  <c:v>MM</c:v>
                </c:pt>
                <c:pt idx="3">
                  <c:v>EM and/or MM</c:v>
                </c:pt>
              </c:strCache>
            </c:strRef>
          </c:cat>
          <c:val>
            <c:numRef>
              <c:f>Results!$C$2:$C$5</c:f>
              <c:numCache>
                <c:formatCode>General</c:formatCode>
                <c:ptCount val="4"/>
                <c:pt idx="0">
                  <c:v>1</c:v>
                </c:pt>
                <c:pt idx="1">
                  <c:v>31</c:v>
                </c:pt>
                <c:pt idx="2">
                  <c:v>59</c:v>
                </c:pt>
                <c:pt idx="3">
                  <c:v>220</c:v>
                </c:pt>
              </c:numCache>
            </c:numRef>
          </c:val>
          <c:extLst>
            <c:ext xmlns:c16="http://schemas.microsoft.com/office/drawing/2014/chart" uri="{C3380CC4-5D6E-409C-BE32-E72D297353CC}">
              <c16:uniqueId val="{00000000-BAA4-F843-84E5-321A937384E9}"/>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Predominant Location of Tasks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Results!$C$11</c:f>
              <c:strCache>
                <c:ptCount val="1"/>
              </c:strCache>
            </c:strRef>
          </c:tx>
          <c:spPr>
            <a:solidFill>
              <a:srgbClr val="2A5DA4"/>
            </a:solidFill>
            <a:ln>
              <a:noFill/>
            </a:ln>
            <a:effectLst/>
          </c:spPr>
          <c:invertIfNegative val="0"/>
          <c:cat>
            <c:strRef>
              <c:f>Results!$B$12:$B$21</c:f>
              <c:strCache>
                <c:ptCount val="10"/>
                <c:pt idx="0">
                  <c:v>Ground Level / Around the Loco</c:v>
                </c:pt>
                <c:pt idx="1">
                  <c:v>Footplate</c:v>
                </c:pt>
                <c:pt idx="2">
                  <c:v>Underneath Loco</c:v>
                </c:pt>
                <c:pt idx="3">
                  <c:v>Cab / Vestibule </c:v>
                </c:pt>
                <c:pt idx="4">
                  <c:v>Front / Back of Loco</c:v>
                </c:pt>
                <c:pt idx="5">
                  <c:v>Engine / Equipment Rack</c:v>
                </c:pt>
                <c:pt idx="6">
                  <c:v>Compressor Room</c:v>
                </c:pt>
                <c:pt idx="7">
                  <c:v>Main Generator Room</c:v>
                </c:pt>
                <c:pt idx="8">
                  <c:v>Loco Roof</c:v>
                </c:pt>
                <c:pt idx="9">
                  <c:v>Other</c:v>
                </c:pt>
              </c:strCache>
            </c:strRef>
          </c:cat>
          <c:val>
            <c:numRef>
              <c:f>Results!$C$12:$C$21</c:f>
              <c:numCache>
                <c:formatCode>General</c:formatCode>
                <c:ptCount val="10"/>
                <c:pt idx="0">
                  <c:v>31</c:v>
                </c:pt>
                <c:pt idx="1">
                  <c:v>50</c:v>
                </c:pt>
                <c:pt idx="2">
                  <c:v>28</c:v>
                </c:pt>
                <c:pt idx="3">
                  <c:v>78</c:v>
                </c:pt>
                <c:pt idx="4">
                  <c:v>6</c:v>
                </c:pt>
                <c:pt idx="5">
                  <c:v>46</c:v>
                </c:pt>
                <c:pt idx="6">
                  <c:v>22</c:v>
                </c:pt>
                <c:pt idx="7">
                  <c:v>15</c:v>
                </c:pt>
                <c:pt idx="8">
                  <c:v>3</c:v>
                </c:pt>
                <c:pt idx="9">
                  <c:v>35</c:v>
                </c:pt>
              </c:numCache>
            </c:numRef>
          </c:val>
          <c:extLst>
            <c:ext xmlns:c16="http://schemas.microsoft.com/office/drawing/2014/chart" uri="{C3380CC4-5D6E-409C-BE32-E72D297353CC}">
              <c16:uniqueId val="{00000000-2382-F646-B944-00F81948AEF0}"/>
            </c:ext>
          </c:extLst>
        </c:ser>
        <c:dLbls>
          <c:showLegendKey val="0"/>
          <c:showVal val="0"/>
          <c:showCatName val="0"/>
          <c:showSerName val="0"/>
          <c:showPercent val="0"/>
          <c:showBubbleSize val="0"/>
        </c:dLbls>
        <c:gapWidth val="182"/>
        <c:axId val="1550962272"/>
        <c:axId val="1923005824"/>
      </c:barChart>
      <c:catAx>
        <c:axId val="155096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923005824"/>
        <c:crosses val="autoZero"/>
        <c:auto val="1"/>
        <c:lblAlgn val="ctr"/>
        <c:lblOffset val="100"/>
        <c:noMultiLvlLbl val="0"/>
      </c:catAx>
      <c:valAx>
        <c:axId val="19230058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50962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Task Classification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Results!$C$25</c:f>
              <c:strCache>
                <c:ptCount val="1"/>
              </c:strCache>
            </c:strRef>
          </c:tx>
          <c:spPr>
            <a:solidFill>
              <a:srgbClr val="2A5DA4"/>
            </a:solidFill>
          </c:spPr>
          <c:dPt>
            <c:idx val="0"/>
            <c:bubble3D val="0"/>
            <c:spPr>
              <a:solidFill>
                <a:srgbClr val="A6CC38"/>
              </a:solidFill>
              <a:ln w="19050">
                <a:solidFill>
                  <a:schemeClr val="lt1"/>
                </a:solidFill>
              </a:ln>
              <a:effectLst/>
            </c:spPr>
            <c:extLst>
              <c:ext xmlns:c16="http://schemas.microsoft.com/office/drawing/2014/chart" uri="{C3380CC4-5D6E-409C-BE32-E72D297353CC}">
                <c16:uniqueId val="{00000001-88DF-8C4B-89C4-D9408AE9A6BC}"/>
              </c:ext>
            </c:extLst>
          </c:dPt>
          <c:dPt>
            <c:idx val="1"/>
            <c:bubble3D val="0"/>
            <c:spPr>
              <a:solidFill>
                <a:srgbClr val="2A5DA4"/>
              </a:solidFill>
              <a:ln w="19050">
                <a:solidFill>
                  <a:schemeClr val="lt1"/>
                </a:solidFill>
              </a:ln>
              <a:effectLst/>
            </c:spPr>
            <c:extLst>
              <c:ext xmlns:c16="http://schemas.microsoft.com/office/drawing/2014/chart" uri="{C3380CC4-5D6E-409C-BE32-E72D297353CC}">
                <c16:uniqueId val="{00000003-204F-5640-9E5F-BC0A5B9A5893}"/>
              </c:ext>
            </c:extLst>
          </c:dPt>
          <c:dPt>
            <c:idx val="2"/>
            <c:bubble3D val="0"/>
            <c:spPr>
              <a:solidFill>
                <a:srgbClr val="BE1A8D"/>
              </a:solidFill>
              <a:ln w="19050">
                <a:solidFill>
                  <a:schemeClr val="lt1"/>
                </a:solidFill>
              </a:ln>
              <a:effectLst/>
            </c:spPr>
            <c:extLst>
              <c:ext xmlns:c16="http://schemas.microsoft.com/office/drawing/2014/chart" uri="{C3380CC4-5D6E-409C-BE32-E72D297353CC}">
                <c16:uniqueId val="{00000002-88DF-8C4B-89C4-D9408AE9A6BC}"/>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Results!$B$26:$B$28</c:f>
              <c:strCache>
                <c:ptCount val="3"/>
                <c:pt idx="0">
                  <c:v>Inspection / Service</c:v>
                </c:pt>
                <c:pt idx="1">
                  <c:v>Repair / Replacement </c:v>
                </c:pt>
                <c:pt idx="2">
                  <c:v>Administration</c:v>
                </c:pt>
              </c:strCache>
            </c:strRef>
          </c:cat>
          <c:val>
            <c:numRef>
              <c:f>Results!$C$26:$C$28</c:f>
              <c:numCache>
                <c:formatCode>General</c:formatCode>
                <c:ptCount val="3"/>
                <c:pt idx="0">
                  <c:v>217</c:v>
                </c:pt>
                <c:pt idx="1">
                  <c:v>82</c:v>
                </c:pt>
                <c:pt idx="2">
                  <c:v>3</c:v>
                </c:pt>
              </c:numCache>
            </c:numRef>
          </c:val>
          <c:extLst>
            <c:ext xmlns:c16="http://schemas.microsoft.com/office/drawing/2014/chart" uri="{C3380CC4-5D6E-409C-BE32-E72D297353CC}">
              <c16:uniqueId val="{00000000-88DF-8C4B-89C4-D9408AE9A6BC}"/>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tx>
            <c:strRef>
              <c:f>Results!$A$48</c:f>
              <c:strCache>
                <c:ptCount val="1"/>
                <c:pt idx="0">
                  <c:v>Baseline</c:v>
                </c:pt>
              </c:strCache>
            </c:strRef>
          </c:tx>
          <c:dPt>
            <c:idx val="0"/>
            <c:bubble3D val="0"/>
            <c:spPr>
              <a:solidFill>
                <a:schemeClr val="accent1"/>
              </a:solidFill>
              <a:ln>
                <a:noFill/>
              </a:ln>
              <a:effectLst/>
            </c:spPr>
            <c:extLst>
              <c:ext xmlns:c16="http://schemas.microsoft.com/office/drawing/2014/chart" uri="{C3380CC4-5D6E-409C-BE32-E72D297353CC}">
                <c16:uniqueId val="{00000001-C2C0-A941-9312-CEAE20A77187}"/>
              </c:ext>
            </c:extLst>
          </c:dPt>
          <c:dPt>
            <c:idx val="1"/>
            <c:bubble3D val="0"/>
            <c:spPr>
              <a:solidFill>
                <a:schemeClr val="accent2"/>
              </a:solidFill>
              <a:ln>
                <a:noFill/>
              </a:ln>
              <a:effectLst/>
            </c:spPr>
            <c:extLst>
              <c:ext xmlns:c16="http://schemas.microsoft.com/office/drawing/2014/chart" uri="{C3380CC4-5D6E-409C-BE32-E72D297353CC}">
                <c16:uniqueId val="{00000003-C2C0-A941-9312-CEAE20A77187}"/>
              </c:ext>
            </c:extLst>
          </c:dPt>
          <c:dPt>
            <c:idx val="2"/>
            <c:bubble3D val="0"/>
            <c:spPr>
              <a:solidFill>
                <a:schemeClr val="accent3"/>
              </a:solidFill>
              <a:ln>
                <a:noFill/>
              </a:ln>
              <a:effectLst/>
            </c:spPr>
            <c:extLst>
              <c:ext xmlns:c16="http://schemas.microsoft.com/office/drawing/2014/chart" uri="{C3380CC4-5D6E-409C-BE32-E72D297353CC}">
                <c16:uniqueId val="{00000005-C2C0-A941-9312-CEAE20A77187}"/>
              </c:ext>
            </c:extLst>
          </c:dPt>
          <c:dPt>
            <c:idx val="3"/>
            <c:bubble3D val="0"/>
            <c:spPr>
              <a:solidFill>
                <a:schemeClr val="accent4"/>
              </a:solidFill>
              <a:ln>
                <a:noFill/>
              </a:ln>
              <a:effectLst/>
            </c:spPr>
            <c:extLst>
              <c:ext xmlns:c16="http://schemas.microsoft.com/office/drawing/2014/chart" uri="{C3380CC4-5D6E-409C-BE32-E72D297353CC}">
                <c16:uniqueId val="{00000007-C2C0-A941-9312-CEAE20A77187}"/>
              </c:ext>
            </c:extLst>
          </c:dPt>
          <c:dPt>
            <c:idx val="4"/>
            <c:bubble3D val="0"/>
            <c:spPr>
              <a:solidFill>
                <a:schemeClr val="accent5"/>
              </a:solidFill>
              <a:ln>
                <a:noFill/>
              </a:ln>
              <a:effectLst/>
            </c:spPr>
            <c:extLst>
              <c:ext xmlns:c16="http://schemas.microsoft.com/office/drawing/2014/chart" uri="{C3380CC4-5D6E-409C-BE32-E72D297353CC}">
                <c16:uniqueId val="{00000009-C2C0-A941-9312-CEAE20A77187}"/>
              </c:ext>
            </c:extLst>
          </c:dPt>
          <c:dPt>
            <c:idx val="5"/>
            <c:bubble3D val="0"/>
            <c:spPr>
              <a:solidFill>
                <a:schemeClr val="accent6"/>
              </a:solidFill>
              <a:ln>
                <a:noFill/>
              </a:ln>
              <a:effectLst/>
            </c:spPr>
            <c:extLst>
              <c:ext xmlns:c16="http://schemas.microsoft.com/office/drawing/2014/chart" uri="{C3380CC4-5D6E-409C-BE32-E72D297353CC}">
                <c16:uniqueId val="{0000000B-C2C0-A941-9312-CEAE20A77187}"/>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C2C0-A941-9312-CEAE20A77187}"/>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C2C0-A941-9312-CEAE20A77187}"/>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C2C0-A941-9312-CEAE20A77187}"/>
              </c:ext>
            </c:extLst>
          </c:dPt>
          <c:dPt>
            <c:idx val="9"/>
            <c:bubble3D val="0"/>
            <c:spPr>
              <a:solidFill>
                <a:schemeClr val="accent4">
                  <a:lumMod val="60000"/>
                </a:schemeClr>
              </a:solidFill>
              <a:ln>
                <a:noFill/>
              </a:ln>
              <a:effectLst/>
            </c:spPr>
            <c:extLst>
              <c:ext xmlns:c16="http://schemas.microsoft.com/office/drawing/2014/chart" uri="{C3380CC4-5D6E-409C-BE32-E72D297353CC}">
                <c16:uniqueId val="{00000013-C2C0-A941-9312-CEAE20A77187}"/>
              </c:ext>
            </c:extLst>
          </c:dPt>
          <c:dPt>
            <c:idx val="10"/>
            <c:bubble3D val="0"/>
            <c:spPr>
              <a:solidFill>
                <a:schemeClr val="accent5">
                  <a:lumMod val="60000"/>
                </a:schemeClr>
              </a:solidFill>
              <a:ln>
                <a:noFill/>
              </a:ln>
              <a:effectLst/>
            </c:spPr>
            <c:extLst>
              <c:ext xmlns:c16="http://schemas.microsoft.com/office/drawing/2014/chart" uri="{C3380CC4-5D6E-409C-BE32-E72D297353CC}">
                <c16:uniqueId val="{00000015-C2C0-A941-9312-CEAE20A77187}"/>
              </c:ext>
            </c:extLst>
          </c:dPt>
          <c:dPt>
            <c:idx val="11"/>
            <c:bubble3D val="0"/>
            <c:spPr>
              <a:solidFill>
                <a:schemeClr val="accent6">
                  <a:lumMod val="60000"/>
                </a:schemeClr>
              </a:solidFill>
              <a:ln>
                <a:noFill/>
              </a:ln>
              <a:effectLst/>
            </c:spPr>
            <c:extLst>
              <c:ext xmlns:c16="http://schemas.microsoft.com/office/drawing/2014/chart" uri="{C3380CC4-5D6E-409C-BE32-E72D297353CC}">
                <c16:uniqueId val="{00000017-C2C0-A941-9312-CEAE20A77187}"/>
              </c:ext>
            </c:extLst>
          </c:dPt>
          <c:dPt>
            <c:idx val="12"/>
            <c:bubble3D val="0"/>
            <c:spPr>
              <a:solidFill>
                <a:schemeClr val="accent1">
                  <a:lumMod val="80000"/>
                  <a:lumOff val="20000"/>
                </a:schemeClr>
              </a:solidFill>
              <a:ln>
                <a:noFill/>
              </a:ln>
              <a:effectLst/>
            </c:spPr>
            <c:extLst>
              <c:ext xmlns:c16="http://schemas.microsoft.com/office/drawing/2014/chart" uri="{C3380CC4-5D6E-409C-BE32-E72D297353CC}">
                <c16:uniqueId val="{00000019-C2C0-A941-9312-CEAE20A77187}"/>
              </c:ext>
            </c:extLst>
          </c:dPt>
          <c:dPt>
            <c:idx val="13"/>
            <c:bubble3D val="0"/>
            <c:spPr>
              <a:solidFill>
                <a:schemeClr val="accent2">
                  <a:lumMod val="80000"/>
                  <a:lumOff val="20000"/>
                </a:schemeClr>
              </a:solidFill>
              <a:ln>
                <a:noFill/>
              </a:ln>
              <a:effectLst/>
            </c:spPr>
            <c:extLst>
              <c:ext xmlns:c16="http://schemas.microsoft.com/office/drawing/2014/chart" uri="{C3380CC4-5D6E-409C-BE32-E72D297353CC}">
                <c16:uniqueId val="{0000001B-C2C0-A941-9312-CEAE20A77187}"/>
              </c:ext>
            </c:extLst>
          </c:dPt>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Results!$B$48:$O$48</c:f>
              <c:numCache>
                <c:formatCode>General</c:formatCode>
                <c:ptCount val="14"/>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00-1002-0B44-8F22-7D32ED37C9A4}"/>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Results!$A$48</c:f>
              <c:strCache>
                <c:ptCount val="1"/>
                <c:pt idx="0">
                  <c:v>Baseline</c:v>
                </c:pt>
              </c:strCache>
            </c:strRef>
          </c:tx>
          <c:spPr>
            <a:solidFill>
              <a:schemeClr val="accent1"/>
            </a:solidFill>
            <a:ln w="25400">
              <a:noFill/>
            </a:ln>
            <a:effectLst/>
          </c:spPr>
          <c:invertIfNegative val="0"/>
          <c:dPt>
            <c:idx val="0"/>
            <c:invertIfNegative val="0"/>
            <c:bubble3D val="0"/>
            <c:spPr>
              <a:solidFill>
                <a:schemeClr val="accent1"/>
              </a:solidFill>
              <a:ln w="25400">
                <a:noFill/>
              </a:ln>
              <a:effectLst/>
            </c:spPr>
            <c:extLst>
              <c:ext xmlns:c16="http://schemas.microsoft.com/office/drawing/2014/chart" uri="{C3380CC4-5D6E-409C-BE32-E72D297353CC}">
                <c16:uniqueId val="{00000001-A467-A24C-B71B-C363D9D2AF5E}"/>
              </c:ext>
            </c:extLst>
          </c:dPt>
          <c:dPt>
            <c:idx val="1"/>
            <c:invertIfNegative val="0"/>
            <c:bubble3D val="0"/>
            <c:spPr>
              <a:solidFill>
                <a:schemeClr val="accent1"/>
              </a:solidFill>
              <a:ln w="25400">
                <a:noFill/>
              </a:ln>
              <a:effectLst/>
            </c:spPr>
            <c:extLst>
              <c:ext xmlns:c16="http://schemas.microsoft.com/office/drawing/2014/chart" uri="{C3380CC4-5D6E-409C-BE32-E72D297353CC}">
                <c16:uniqueId val="{00000003-A467-A24C-B71B-C363D9D2AF5E}"/>
              </c:ext>
            </c:extLst>
          </c:dPt>
          <c:dPt>
            <c:idx val="2"/>
            <c:invertIfNegative val="0"/>
            <c:bubble3D val="0"/>
            <c:spPr>
              <a:solidFill>
                <a:schemeClr val="accent1"/>
              </a:solidFill>
              <a:ln w="25400">
                <a:noFill/>
              </a:ln>
              <a:effectLst/>
            </c:spPr>
            <c:extLst>
              <c:ext xmlns:c16="http://schemas.microsoft.com/office/drawing/2014/chart" uri="{C3380CC4-5D6E-409C-BE32-E72D297353CC}">
                <c16:uniqueId val="{00000005-A467-A24C-B71B-C363D9D2AF5E}"/>
              </c:ext>
            </c:extLst>
          </c:dPt>
          <c:dPt>
            <c:idx val="3"/>
            <c:invertIfNegative val="0"/>
            <c:bubble3D val="0"/>
            <c:spPr>
              <a:solidFill>
                <a:schemeClr val="accent1"/>
              </a:solidFill>
              <a:ln w="25400">
                <a:noFill/>
              </a:ln>
              <a:effectLst/>
            </c:spPr>
            <c:extLst>
              <c:ext xmlns:c16="http://schemas.microsoft.com/office/drawing/2014/chart" uri="{C3380CC4-5D6E-409C-BE32-E72D297353CC}">
                <c16:uniqueId val="{00000007-A467-A24C-B71B-C363D9D2AF5E}"/>
              </c:ext>
            </c:extLst>
          </c:dPt>
          <c:dPt>
            <c:idx val="4"/>
            <c:invertIfNegative val="0"/>
            <c:bubble3D val="0"/>
            <c:spPr>
              <a:solidFill>
                <a:schemeClr val="accent1"/>
              </a:solidFill>
              <a:ln w="25400">
                <a:noFill/>
              </a:ln>
              <a:effectLst/>
            </c:spPr>
            <c:extLst>
              <c:ext xmlns:c16="http://schemas.microsoft.com/office/drawing/2014/chart" uri="{C3380CC4-5D6E-409C-BE32-E72D297353CC}">
                <c16:uniqueId val="{00000009-A467-A24C-B71B-C363D9D2AF5E}"/>
              </c:ext>
            </c:extLst>
          </c:dPt>
          <c:dPt>
            <c:idx val="5"/>
            <c:invertIfNegative val="0"/>
            <c:bubble3D val="0"/>
            <c:spPr>
              <a:solidFill>
                <a:schemeClr val="accent1"/>
              </a:solidFill>
              <a:ln w="25400">
                <a:noFill/>
              </a:ln>
              <a:effectLst/>
            </c:spPr>
            <c:extLst>
              <c:ext xmlns:c16="http://schemas.microsoft.com/office/drawing/2014/chart" uri="{C3380CC4-5D6E-409C-BE32-E72D297353CC}">
                <c16:uniqueId val="{0000000B-A467-A24C-B71B-C363D9D2AF5E}"/>
              </c:ext>
            </c:extLst>
          </c:dPt>
          <c:dPt>
            <c:idx val="6"/>
            <c:invertIfNegative val="0"/>
            <c:bubble3D val="0"/>
            <c:spPr>
              <a:solidFill>
                <a:schemeClr val="accent1"/>
              </a:solidFill>
              <a:ln w="25400">
                <a:noFill/>
              </a:ln>
              <a:effectLst/>
            </c:spPr>
            <c:extLst>
              <c:ext xmlns:c16="http://schemas.microsoft.com/office/drawing/2014/chart" uri="{C3380CC4-5D6E-409C-BE32-E72D297353CC}">
                <c16:uniqueId val="{0000000D-A467-A24C-B71B-C363D9D2AF5E}"/>
              </c:ext>
            </c:extLst>
          </c:dPt>
          <c:dPt>
            <c:idx val="7"/>
            <c:invertIfNegative val="0"/>
            <c:bubble3D val="0"/>
            <c:spPr>
              <a:solidFill>
                <a:schemeClr val="accent1"/>
              </a:solidFill>
              <a:ln w="25400">
                <a:noFill/>
              </a:ln>
              <a:effectLst/>
            </c:spPr>
            <c:extLst>
              <c:ext xmlns:c16="http://schemas.microsoft.com/office/drawing/2014/chart" uri="{C3380CC4-5D6E-409C-BE32-E72D297353CC}">
                <c16:uniqueId val="{0000000F-A467-A24C-B71B-C363D9D2AF5E}"/>
              </c:ext>
            </c:extLst>
          </c:dPt>
          <c:dPt>
            <c:idx val="8"/>
            <c:invertIfNegative val="0"/>
            <c:bubble3D val="0"/>
            <c:spPr>
              <a:solidFill>
                <a:schemeClr val="accent1"/>
              </a:solidFill>
              <a:ln w="25400">
                <a:noFill/>
              </a:ln>
              <a:effectLst/>
            </c:spPr>
            <c:extLst>
              <c:ext xmlns:c16="http://schemas.microsoft.com/office/drawing/2014/chart" uri="{C3380CC4-5D6E-409C-BE32-E72D297353CC}">
                <c16:uniqueId val="{00000011-A467-A24C-B71B-C363D9D2AF5E}"/>
              </c:ext>
            </c:extLst>
          </c:dPt>
          <c:dPt>
            <c:idx val="9"/>
            <c:invertIfNegative val="0"/>
            <c:bubble3D val="0"/>
            <c:spPr>
              <a:solidFill>
                <a:schemeClr val="accent1"/>
              </a:solidFill>
              <a:ln w="25400">
                <a:noFill/>
              </a:ln>
              <a:effectLst/>
            </c:spPr>
            <c:extLst>
              <c:ext xmlns:c16="http://schemas.microsoft.com/office/drawing/2014/chart" uri="{C3380CC4-5D6E-409C-BE32-E72D297353CC}">
                <c16:uniqueId val="{00000013-A467-A24C-B71B-C363D9D2AF5E}"/>
              </c:ext>
            </c:extLst>
          </c:dPt>
          <c:dPt>
            <c:idx val="10"/>
            <c:invertIfNegative val="0"/>
            <c:bubble3D val="0"/>
            <c:spPr>
              <a:solidFill>
                <a:schemeClr val="accent1"/>
              </a:solidFill>
              <a:ln w="25400">
                <a:noFill/>
              </a:ln>
              <a:effectLst/>
            </c:spPr>
            <c:extLst>
              <c:ext xmlns:c16="http://schemas.microsoft.com/office/drawing/2014/chart" uri="{C3380CC4-5D6E-409C-BE32-E72D297353CC}">
                <c16:uniqueId val="{00000015-A467-A24C-B71B-C363D9D2AF5E}"/>
              </c:ext>
            </c:extLst>
          </c:dPt>
          <c:dPt>
            <c:idx val="11"/>
            <c:invertIfNegative val="0"/>
            <c:bubble3D val="0"/>
            <c:spPr>
              <a:solidFill>
                <a:schemeClr val="accent1"/>
              </a:solidFill>
              <a:ln w="25400">
                <a:noFill/>
              </a:ln>
              <a:effectLst/>
            </c:spPr>
            <c:extLst>
              <c:ext xmlns:c16="http://schemas.microsoft.com/office/drawing/2014/chart" uri="{C3380CC4-5D6E-409C-BE32-E72D297353CC}">
                <c16:uniqueId val="{00000017-A467-A24C-B71B-C363D9D2AF5E}"/>
              </c:ext>
            </c:extLst>
          </c:dPt>
          <c:dPt>
            <c:idx val="12"/>
            <c:invertIfNegative val="0"/>
            <c:bubble3D val="0"/>
            <c:spPr>
              <a:solidFill>
                <a:schemeClr val="accent1"/>
              </a:solidFill>
              <a:ln w="25400">
                <a:noFill/>
              </a:ln>
              <a:effectLst/>
            </c:spPr>
            <c:extLst>
              <c:ext xmlns:c16="http://schemas.microsoft.com/office/drawing/2014/chart" uri="{C3380CC4-5D6E-409C-BE32-E72D297353CC}">
                <c16:uniqueId val="{00000019-A467-A24C-B71B-C363D9D2AF5E}"/>
              </c:ext>
            </c:extLst>
          </c:dPt>
          <c:dPt>
            <c:idx val="13"/>
            <c:invertIfNegative val="0"/>
            <c:bubble3D val="0"/>
            <c:spPr>
              <a:solidFill>
                <a:schemeClr val="accent1"/>
              </a:solidFill>
              <a:ln w="25400">
                <a:noFill/>
              </a:ln>
              <a:effectLst/>
            </c:spPr>
            <c:extLst>
              <c:ext xmlns:c16="http://schemas.microsoft.com/office/drawing/2014/chart" uri="{C3380CC4-5D6E-409C-BE32-E72D297353CC}">
                <c16:uniqueId val="{0000001B-A467-A24C-B71B-C363D9D2AF5E}"/>
              </c:ext>
            </c:extLst>
          </c:dPt>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Results!$B$48:$O$48</c:f>
              <c:numCache>
                <c:formatCode>General</c:formatCode>
                <c:ptCount val="14"/>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1C-A467-A24C-B71B-C363D9D2AF5E}"/>
            </c:ext>
          </c:extLst>
        </c:ser>
        <c:ser>
          <c:idx val="1"/>
          <c:order val="1"/>
          <c:tx>
            <c:strRef>
              <c:f>Results!$A$49</c:f>
              <c:strCache>
                <c:ptCount val="1"/>
                <c:pt idx="0">
                  <c:v>Short Term Recommendations Implemented</c:v>
                </c:pt>
              </c:strCache>
            </c:strRef>
          </c:tx>
          <c:spPr>
            <a:solidFill>
              <a:schemeClr val="accent2"/>
            </a:solidFill>
            <a:ln>
              <a:noFill/>
            </a:ln>
            <a:effectLst/>
          </c:spPr>
          <c:invertIfNegative val="0"/>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Results!$B$49:$O$49</c:f>
              <c:numCache>
                <c:formatCode>General</c:formatCode>
                <c:ptCount val="14"/>
                <c:pt idx="0">
                  <c:v>121</c:v>
                </c:pt>
                <c:pt idx="1">
                  <c:v>13</c:v>
                </c:pt>
                <c:pt idx="2">
                  <c:v>20</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1D-A467-A24C-B71B-C363D9D2AF5E}"/>
            </c:ext>
          </c:extLst>
        </c:ser>
        <c:ser>
          <c:idx val="2"/>
          <c:order val="2"/>
          <c:tx>
            <c:strRef>
              <c:f>Results!$A$50</c:f>
              <c:strCache>
                <c:ptCount val="1"/>
                <c:pt idx="0">
                  <c:v>Medium Term Recommendations Implemented</c:v>
                </c:pt>
              </c:strCache>
            </c:strRef>
          </c:tx>
          <c:spPr>
            <a:solidFill>
              <a:schemeClr val="accent3"/>
            </a:solidFill>
            <a:ln>
              <a:noFill/>
            </a:ln>
            <a:effectLst/>
          </c:spPr>
          <c:invertIfNegative val="0"/>
          <c:cat>
            <c:strRef>
              <c:f>Results!$B$47:$O$47</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Results!$B$50:$O$50</c:f>
              <c:numCache>
                <c:formatCode>General</c:formatCode>
                <c:ptCount val="14"/>
                <c:pt idx="0">
                  <c:v>40</c:v>
                </c:pt>
                <c:pt idx="1">
                  <c:v>77</c:v>
                </c:pt>
                <c:pt idx="2">
                  <c:v>20</c:v>
                </c:pt>
                <c:pt idx="3">
                  <c:v>36</c:v>
                </c:pt>
                <c:pt idx="4">
                  <c:v>27</c:v>
                </c:pt>
                <c:pt idx="5">
                  <c:v>12</c:v>
                </c:pt>
                <c:pt idx="6">
                  <c:v>0</c:v>
                </c:pt>
                <c:pt idx="7">
                  <c:v>0</c:v>
                </c:pt>
                <c:pt idx="8">
                  <c:v>20</c:v>
                </c:pt>
                <c:pt idx="9">
                  <c:v>0</c:v>
                </c:pt>
                <c:pt idx="10">
                  <c:v>0</c:v>
                </c:pt>
                <c:pt idx="11">
                  <c:v>25</c:v>
                </c:pt>
                <c:pt idx="12">
                  <c:v>0</c:v>
                </c:pt>
                <c:pt idx="13">
                  <c:v>66</c:v>
                </c:pt>
              </c:numCache>
            </c:numRef>
          </c:val>
          <c:extLst>
            <c:ext xmlns:c16="http://schemas.microsoft.com/office/drawing/2014/chart" uri="{C3380CC4-5D6E-409C-BE32-E72D297353CC}">
              <c16:uniqueId val="{0000001E-A467-A24C-B71B-C363D9D2AF5E}"/>
            </c:ext>
          </c:extLst>
        </c:ser>
        <c:dLbls>
          <c:showLegendKey val="0"/>
          <c:showVal val="0"/>
          <c:showCatName val="0"/>
          <c:showSerName val="0"/>
          <c:showPercent val="0"/>
          <c:showBubbleSize val="0"/>
        </c:dLbls>
        <c:gapWidth val="100"/>
        <c:axId val="1829408576"/>
        <c:axId val="1829411712"/>
      </c:barChart>
      <c:catAx>
        <c:axId val="1829408576"/>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11712"/>
        <c:crosses val="autoZero"/>
        <c:auto val="1"/>
        <c:lblAlgn val="ctr"/>
        <c:lblOffset val="100"/>
        <c:noMultiLvlLbl val="0"/>
      </c:catAx>
      <c:valAx>
        <c:axId val="182941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94085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8014995846147652E-2"/>
          <c:y val="7.3404946456739326E-2"/>
          <c:w val="0.94198500415385233"/>
          <c:h val="0.63446169065232183"/>
        </c:manualLayout>
      </c:layout>
      <c:barChart>
        <c:barDir val="col"/>
        <c:grouping val="stacked"/>
        <c:varyColors val="0"/>
        <c:ser>
          <c:idx val="0"/>
          <c:order val="0"/>
          <c:tx>
            <c:strRef>
              <c:f>Results!$A$48</c:f>
              <c:strCache>
                <c:ptCount val="1"/>
                <c:pt idx="0">
                  <c:v>Baseline</c:v>
                </c:pt>
              </c:strCache>
            </c:strRef>
          </c:tx>
          <c:spPr>
            <a:solidFill>
              <a:schemeClr val="accent1"/>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Results!$B$48:$P$48</c:f>
              <c:numCache>
                <c:formatCode>General</c:formatCode>
                <c:ptCount val="15"/>
                <c:pt idx="0">
                  <c:v>121</c:v>
                </c:pt>
                <c:pt idx="1">
                  <c:v>23</c:v>
                </c:pt>
                <c:pt idx="2">
                  <c:v>58</c:v>
                </c:pt>
                <c:pt idx="3">
                  <c:v>36</c:v>
                </c:pt>
                <c:pt idx="4">
                  <c:v>27</c:v>
                </c:pt>
                <c:pt idx="5">
                  <c:v>58</c:v>
                </c:pt>
                <c:pt idx="6">
                  <c:v>9</c:v>
                </c:pt>
                <c:pt idx="7">
                  <c:v>34</c:v>
                </c:pt>
                <c:pt idx="8">
                  <c:v>20</c:v>
                </c:pt>
                <c:pt idx="9">
                  <c:v>36</c:v>
                </c:pt>
                <c:pt idx="10">
                  <c:v>54</c:v>
                </c:pt>
                <c:pt idx="11">
                  <c:v>25</c:v>
                </c:pt>
                <c:pt idx="12">
                  <c:v>29</c:v>
                </c:pt>
                <c:pt idx="13">
                  <c:v>66</c:v>
                </c:pt>
                <c:pt idx="14">
                  <c:v>80</c:v>
                </c:pt>
              </c:numCache>
            </c:numRef>
          </c:val>
          <c:extLst>
            <c:ext xmlns:c16="http://schemas.microsoft.com/office/drawing/2014/chart" uri="{C3380CC4-5D6E-409C-BE32-E72D297353CC}">
              <c16:uniqueId val="{00000000-FF5B-1642-AF7C-9002720F2EFE}"/>
            </c:ext>
          </c:extLst>
        </c:ser>
        <c:ser>
          <c:idx val="1"/>
          <c:order val="1"/>
          <c:tx>
            <c:strRef>
              <c:f>Results!$A$49</c:f>
              <c:strCache>
                <c:ptCount val="1"/>
                <c:pt idx="0">
                  <c:v>Short Term Recommendations Implemented</c:v>
                </c:pt>
              </c:strCache>
            </c:strRef>
          </c:tx>
          <c:spPr>
            <a:solidFill>
              <a:schemeClr val="accent2"/>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Results!$B$49:$P$49</c:f>
              <c:numCache>
                <c:formatCode>General</c:formatCode>
                <c:ptCount val="15"/>
                <c:pt idx="0">
                  <c:v>121</c:v>
                </c:pt>
                <c:pt idx="1">
                  <c:v>13</c:v>
                </c:pt>
                <c:pt idx="2">
                  <c:v>20</c:v>
                </c:pt>
                <c:pt idx="3">
                  <c:v>36</c:v>
                </c:pt>
                <c:pt idx="4">
                  <c:v>27</c:v>
                </c:pt>
                <c:pt idx="5">
                  <c:v>58</c:v>
                </c:pt>
                <c:pt idx="6">
                  <c:v>9</c:v>
                </c:pt>
                <c:pt idx="7">
                  <c:v>34</c:v>
                </c:pt>
                <c:pt idx="8">
                  <c:v>20</c:v>
                </c:pt>
                <c:pt idx="9">
                  <c:v>36</c:v>
                </c:pt>
                <c:pt idx="10">
                  <c:v>54</c:v>
                </c:pt>
                <c:pt idx="11">
                  <c:v>25</c:v>
                </c:pt>
                <c:pt idx="12">
                  <c:v>29</c:v>
                </c:pt>
                <c:pt idx="13">
                  <c:v>66</c:v>
                </c:pt>
              </c:numCache>
            </c:numRef>
          </c:val>
          <c:extLst>
            <c:ext xmlns:c16="http://schemas.microsoft.com/office/drawing/2014/chart" uri="{C3380CC4-5D6E-409C-BE32-E72D297353CC}">
              <c16:uniqueId val="{00000001-FF5B-1642-AF7C-9002720F2EFE}"/>
            </c:ext>
          </c:extLst>
        </c:ser>
        <c:ser>
          <c:idx val="2"/>
          <c:order val="2"/>
          <c:tx>
            <c:strRef>
              <c:f>Results!$A$50</c:f>
              <c:strCache>
                <c:ptCount val="1"/>
                <c:pt idx="0">
                  <c:v>Medium Term Recommendations Implemented</c:v>
                </c:pt>
              </c:strCache>
            </c:strRef>
          </c:tx>
          <c:spPr>
            <a:solidFill>
              <a:schemeClr val="accent3"/>
            </a:solidFill>
            <a:ln>
              <a:noFill/>
            </a:ln>
            <a:effectLst/>
          </c:spPr>
          <c:invertIfNegative val="0"/>
          <c:cat>
            <c:strRef>
              <c:f>Results!$B$47:$P$47</c:f>
              <c:strCache>
                <c:ptCount val="15"/>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pt idx="14">
                  <c:v>No Hazards Identified</c:v>
                </c:pt>
              </c:strCache>
            </c:strRef>
          </c:cat>
          <c:val>
            <c:numRef>
              <c:f>Results!$B$50:$P$50</c:f>
              <c:numCache>
                <c:formatCode>General</c:formatCode>
                <c:ptCount val="15"/>
                <c:pt idx="0">
                  <c:v>40</c:v>
                </c:pt>
                <c:pt idx="1">
                  <c:v>77</c:v>
                </c:pt>
                <c:pt idx="2">
                  <c:v>20</c:v>
                </c:pt>
                <c:pt idx="3">
                  <c:v>36</c:v>
                </c:pt>
                <c:pt idx="4">
                  <c:v>27</c:v>
                </c:pt>
                <c:pt idx="5">
                  <c:v>12</c:v>
                </c:pt>
                <c:pt idx="6">
                  <c:v>0</c:v>
                </c:pt>
                <c:pt idx="7">
                  <c:v>0</c:v>
                </c:pt>
                <c:pt idx="8">
                  <c:v>20</c:v>
                </c:pt>
                <c:pt idx="9">
                  <c:v>0</c:v>
                </c:pt>
                <c:pt idx="10">
                  <c:v>0</c:v>
                </c:pt>
                <c:pt idx="11">
                  <c:v>25</c:v>
                </c:pt>
                <c:pt idx="12">
                  <c:v>0</c:v>
                </c:pt>
                <c:pt idx="13">
                  <c:v>66</c:v>
                </c:pt>
              </c:numCache>
            </c:numRef>
          </c:val>
          <c:extLst>
            <c:ext xmlns:c16="http://schemas.microsoft.com/office/drawing/2014/chart" uri="{C3380CC4-5D6E-409C-BE32-E72D297353CC}">
              <c16:uniqueId val="{00000002-FF5B-1642-AF7C-9002720F2EFE}"/>
            </c:ext>
          </c:extLst>
        </c:ser>
        <c:dLbls>
          <c:showLegendKey val="0"/>
          <c:showVal val="0"/>
          <c:showCatName val="0"/>
          <c:showSerName val="0"/>
          <c:showPercent val="0"/>
          <c:showBubbleSize val="0"/>
        </c:dLbls>
        <c:gapWidth val="150"/>
        <c:overlap val="100"/>
        <c:axId val="2069306784"/>
        <c:axId val="2069308496"/>
      </c:barChart>
      <c:catAx>
        <c:axId val="2069306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08496"/>
        <c:crosses val="autoZero"/>
        <c:auto val="1"/>
        <c:lblAlgn val="ctr"/>
        <c:lblOffset val="100"/>
        <c:noMultiLvlLbl val="0"/>
      </c:catAx>
      <c:valAx>
        <c:axId val="206930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3067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Ergonomic</a:t>
            </a:r>
            <a:r>
              <a:rPr lang="en-GB" baseline="0"/>
              <a:t> Hazards</a:t>
            </a:r>
            <a:r>
              <a:rPr lang="en-GB"/>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2A5DA4"/>
              </a:solidFill>
              <a:ln w="19050">
                <a:solidFill>
                  <a:schemeClr val="lt1"/>
                </a:solidFill>
              </a:ln>
              <a:effectLst/>
            </c:spPr>
            <c:extLst>
              <c:ext xmlns:c16="http://schemas.microsoft.com/office/drawing/2014/chart" uri="{C3380CC4-5D6E-409C-BE32-E72D297353CC}">
                <c16:uniqueId val="{00000002-78C5-FB4E-9782-140559C24979}"/>
              </c:ext>
            </c:extLst>
          </c:dPt>
          <c:dPt>
            <c:idx val="1"/>
            <c:bubble3D val="0"/>
            <c:spPr>
              <a:solidFill>
                <a:srgbClr val="F6941B"/>
              </a:solidFill>
              <a:ln w="19050">
                <a:solidFill>
                  <a:schemeClr val="lt1"/>
                </a:solidFill>
              </a:ln>
              <a:effectLst/>
            </c:spPr>
            <c:extLst>
              <c:ext xmlns:c16="http://schemas.microsoft.com/office/drawing/2014/chart" uri="{C3380CC4-5D6E-409C-BE32-E72D297353CC}">
                <c16:uniqueId val="{00000003-78C5-FB4E-9782-140559C24979}"/>
              </c:ext>
            </c:extLst>
          </c:dPt>
          <c:dPt>
            <c:idx val="2"/>
            <c:bubble3D val="0"/>
            <c:spPr>
              <a:solidFill>
                <a:srgbClr val="A6CC38"/>
              </a:solidFill>
              <a:ln w="19050">
                <a:solidFill>
                  <a:schemeClr val="lt1"/>
                </a:solidFill>
              </a:ln>
              <a:effectLst/>
            </c:spPr>
            <c:extLst>
              <c:ext xmlns:c16="http://schemas.microsoft.com/office/drawing/2014/chart" uri="{C3380CC4-5D6E-409C-BE32-E72D297353CC}">
                <c16:uniqueId val="{00000001-78C5-FB4E-9782-140559C2497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Results!$U$94:$U$96</c:f>
              <c:strCache>
                <c:ptCount val="3"/>
                <c:pt idx="0">
                  <c:v>Tasks with Single Ergonomic Hazard</c:v>
                </c:pt>
                <c:pt idx="1">
                  <c:v>Tasks with Multiple Ergonomic Hazards</c:v>
                </c:pt>
                <c:pt idx="2">
                  <c:v>Tasks without Ergonomic Hazards </c:v>
                </c:pt>
              </c:strCache>
            </c:strRef>
          </c:cat>
          <c:val>
            <c:numRef>
              <c:f>Results!$V$94:$V$96</c:f>
              <c:numCache>
                <c:formatCode>General</c:formatCode>
                <c:ptCount val="3"/>
                <c:pt idx="0">
                  <c:v>53</c:v>
                </c:pt>
                <c:pt idx="1">
                  <c:v>181</c:v>
                </c:pt>
                <c:pt idx="2">
                  <c:v>80</c:v>
                </c:pt>
              </c:numCache>
            </c:numRef>
          </c:val>
          <c:extLst>
            <c:ext xmlns:c16="http://schemas.microsoft.com/office/drawing/2014/chart" uri="{C3380CC4-5D6E-409C-BE32-E72D297353CC}">
              <c16:uniqueId val="{00000000-78C5-FB4E-9782-140559C24979}"/>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Identified Ergonomic Hazards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rgbClr val="2A5DA4"/>
            </a:solidFill>
            <a:ln>
              <a:noFill/>
            </a:ln>
            <a:effectLst/>
          </c:spPr>
          <c:invertIfNegative val="0"/>
          <c:cat>
            <c:strRef>
              <c:f>Results!$B$92:$O$92</c:f>
              <c:strCache>
                <c:ptCount val="14"/>
                <c:pt idx="0">
                  <c:v>Difficult Access </c:v>
                </c:pt>
                <c:pt idx="1">
                  <c:v>Awkward Posture / Ergonomics</c:v>
                </c:pt>
                <c:pt idx="2">
                  <c:v>Vibration</c:v>
                </c:pt>
                <c:pt idx="3">
                  <c:v>Repetitive</c:v>
                </c:pt>
                <c:pt idx="4">
                  <c:v>Sustained </c:v>
                </c:pt>
                <c:pt idx="5">
                  <c:v>Manual Handing</c:v>
                </c:pt>
                <c:pt idx="6">
                  <c:v>Working at Heights</c:v>
                </c:pt>
                <c:pt idx="7">
                  <c:v>Working underneath rollingstock</c:v>
                </c:pt>
                <c:pt idx="8">
                  <c:v>Stored energy</c:v>
                </c:pt>
                <c:pt idx="9">
                  <c:v>Lifting/movement of heavy components</c:v>
                </c:pt>
                <c:pt idx="10">
                  <c:v>Inadequate procedures </c:v>
                </c:pt>
                <c:pt idx="11">
                  <c:v>Chemicals</c:v>
                </c:pt>
                <c:pt idx="12">
                  <c:v>Moveable vehicles </c:v>
                </c:pt>
                <c:pt idx="13">
                  <c:v>Noisy Conditions</c:v>
                </c:pt>
              </c:strCache>
            </c:strRef>
          </c:cat>
          <c:val>
            <c:numRef>
              <c:f>Results!$B$93:$O$93</c:f>
              <c:numCache>
                <c:formatCode>General</c:formatCode>
                <c:ptCount val="14"/>
                <c:pt idx="0">
                  <c:v>122</c:v>
                </c:pt>
                <c:pt idx="1">
                  <c:v>114</c:v>
                </c:pt>
                <c:pt idx="2">
                  <c:v>58</c:v>
                </c:pt>
                <c:pt idx="3">
                  <c:v>37</c:v>
                </c:pt>
                <c:pt idx="4">
                  <c:v>28</c:v>
                </c:pt>
                <c:pt idx="5">
                  <c:v>60</c:v>
                </c:pt>
                <c:pt idx="6">
                  <c:v>9</c:v>
                </c:pt>
                <c:pt idx="7">
                  <c:v>37</c:v>
                </c:pt>
                <c:pt idx="8">
                  <c:v>20</c:v>
                </c:pt>
                <c:pt idx="9">
                  <c:v>36</c:v>
                </c:pt>
                <c:pt idx="10">
                  <c:v>56</c:v>
                </c:pt>
                <c:pt idx="11">
                  <c:v>31</c:v>
                </c:pt>
                <c:pt idx="12">
                  <c:v>29</c:v>
                </c:pt>
                <c:pt idx="13">
                  <c:v>68</c:v>
                </c:pt>
              </c:numCache>
            </c:numRef>
          </c:val>
          <c:extLst>
            <c:ext xmlns:c16="http://schemas.microsoft.com/office/drawing/2014/chart" uri="{C3380CC4-5D6E-409C-BE32-E72D297353CC}">
              <c16:uniqueId val="{00000000-DB0C-5640-A92F-7BEECAE86592}"/>
            </c:ext>
          </c:extLst>
        </c:ser>
        <c:dLbls>
          <c:showLegendKey val="0"/>
          <c:showVal val="0"/>
          <c:showCatName val="0"/>
          <c:showSerName val="0"/>
          <c:showPercent val="0"/>
          <c:showBubbleSize val="0"/>
        </c:dLbls>
        <c:gapWidth val="182"/>
        <c:axId val="1932740112"/>
        <c:axId val="1801171856"/>
      </c:barChart>
      <c:catAx>
        <c:axId val="193274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171856"/>
        <c:crosses val="autoZero"/>
        <c:auto val="1"/>
        <c:lblAlgn val="ctr"/>
        <c:lblOffset val="100"/>
        <c:noMultiLvlLbl val="0"/>
      </c:catAx>
      <c:valAx>
        <c:axId val="18011718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27401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482600</xdr:colOff>
      <xdr:row>0</xdr:row>
      <xdr:rowOff>120650</xdr:rowOff>
    </xdr:from>
    <xdr:to>
      <xdr:col>17</xdr:col>
      <xdr:colOff>800100</xdr:colOff>
      <xdr:row>21</xdr:row>
      <xdr:rowOff>0</xdr:rowOff>
    </xdr:to>
    <xdr:graphicFrame macro="">
      <xdr:nvGraphicFramePr>
        <xdr:cNvPr id="2" name="Chart 1">
          <a:extLst>
            <a:ext uri="{FF2B5EF4-FFF2-40B4-BE49-F238E27FC236}">
              <a16:creationId xmlns:a16="http://schemas.microsoft.com/office/drawing/2014/main" id="{DF690C65-FDB2-168D-B3F7-EFFEFB3054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412750</xdr:colOff>
      <xdr:row>2</xdr:row>
      <xdr:rowOff>158750</xdr:rowOff>
    </xdr:from>
    <xdr:to>
      <xdr:col>29</xdr:col>
      <xdr:colOff>393700</xdr:colOff>
      <xdr:row>31</xdr:row>
      <xdr:rowOff>101600</xdr:rowOff>
    </xdr:to>
    <xdr:graphicFrame macro="">
      <xdr:nvGraphicFramePr>
        <xdr:cNvPr id="3" name="Chart 2">
          <a:extLst>
            <a:ext uri="{FF2B5EF4-FFF2-40B4-BE49-F238E27FC236}">
              <a16:creationId xmlns:a16="http://schemas.microsoft.com/office/drawing/2014/main" id="{CCF828D3-8BDF-106B-24E1-BE54DF15B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387350</xdr:colOff>
      <xdr:row>24</xdr:row>
      <xdr:rowOff>6350</xdr:rowOff>
    </xdr:from>
    <xdr:to>
      <xdr:col>9</xdr:col>
      <xdr:colOff>6350</xdr:colOff>
      <xdr:row>37</xdr:row>
      <xdr:rowOff>107950</xdr:rowOff>
    </xdr:to>
    <xdr:graphicFrame macro="">
      <xdr:nvGraphicFramePr>
        <xdr:cNvPr id="4" name="Chart 3">
          <a:extLst>
            <a:ext uri="{FF2B5EF4-FFF2-40B4-BE49-F238E27FC236}">
              <a16:creationId xmlns:a16="http://schemas.microsoft.com/office/drawing/2014/main" id="{222BE938-C146-34E8-EDCE-CF7D880A5D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463550</xdr:colOff>
      <xdr:row>52</xdr:row>
      <xdr:rowOff>19050</xdr:rowOff>
    </xdr:from>
    <xdr:to>
      <xdr:col>8</xdr:col>
      <xdr:colOff>774700</xdr:colOff>
      <xdr:row>84</xdr:row>
      <xdr:rowOff>165100</xdr:rowOff>
    </xdr:to>
    <xdr:graphicFrame macro="">
      <xdr:nvGraphicFramePr>
        <xdr:cNvPr id="6" name="Chart 5">
          <a:extLst>
            <a:ext uri="{FF2B5EF4-FFF2-40B4-BE49-F238E27FC236}">
              <a16:creationId xmlns:a16="http://schemas.microsoft.com/office/drawing/2014/main" id="{C62EC290-D742-2AB9-9C1F-4A5A585C5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499533</xdr:colOff>
      <xdr:row>50</xdr:row>
      <xdr:rowOff>88900</xdr:rowOff>
    </xdr:from>
    <xdr:to>
      <xdr:col>31</xdr:col>
      <xdr:colOff>522815</xdr:colOff>
      <xdr:row>83</xdr:row>
      <xdr:rowOff>31750</xdr:rowOff>
    </xdr:to>
    <xdr:graphicFrame macro="">
      <xdr:nvGraphicFramePr>
        <xdr:cNvPr id="7" name="Chart 6">
          <a:extLst>
            <a:ext uri="{FF2B5EF4-FFF2-40B4-BE49-F238E27FC236}">
              <a16:creationId xmlns:a16="http://schemas.microsoft.com/office/drawing/2014/main" id="{7800420C-64F5-C74F-BD7B-BC961D5595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192437</xdr:colOff>
      <xdr:row>52</xdr:row>
      <xdr:rowOff>15349</xdr:rowOff>
    </xdr:from>
    <xdr:to>
      <xdr:col>19</xdr:col>
      <xdr:colOff>347686</xdr:colOff>
      <xdr:row>83</xdr:row>
      <xdr:rowOff>3479</xdr:rowOff>
    </xdr:to>
    <xdr:graphicFrame macro="">
      <xdr:nvGraphicFramePr>
        <xdr:cNvPr id="8" name="Chart 7">
          <a:extLst>
            <a:ext uri="{FF2B5EF4-FFF2-40B4-BE49-F238E27FC236}">
              <a16:creationId xmlns:a16="http://schemas.microsoft.com/office/drawing/2014/main" id="{8D4BDC5B-6AED-6A48-45A8-E30E5AA3F9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16615</xdr:colOff>
      <xdr:row>86</xdr:row>
      <xdr:rowOff>88307</xdr:rowOff>
    </xdr:from>
    <xdr:to>
      <xdr:col>31</xdr:col>
      <xdr:colOff>94953</xdr:colOff>
      <xdr:row>96</xdr:row>
      <xdr:rowOff>178037</xdr:rowOff>
    </xdr:to>
    <xdr:graphicFrame macro="">
      <xdr:nvGraphicFramePr>
        <xdr:cNvPr id="9" name="Chart 8">
          <a:extLst>
            <a:ext uri="{FF2B5EF4-FFF2-40B4-BE49-F238E27FC236}">
              <a16:creationId xmlns:a16="http://schemas.microsoft.com/office/drawing/2014/main" id="{27180457-FBC5-FB12-495B-3A0D462377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xdr:col>
      <xdr:colOff>117504</xdr:colOff>
      <xdr:row>97</xdr:row>
      <xdr:rowOff>147652</xdr:rowOff>
    </xdr:from>
    <xdr:to>
      <xdr:col>12</xdr:col>
      <xdr:colOff>23737</xdr:colOff>
      <xdr:row>115</xdr:row>
      <xdr:rowOff>59346</xdr:rowOff>
    </xdr:to>
    <xdr:graphicFrame macro="">
      <xdr:nvGraphicFramePr>
        <xdr:cNvPr id="10" name="Chart 9">
          <a:extLst>
            <a:ext uri="{FF2B5EF4-FFF2-40B4-BE49-F238E27FC236}">
              <a16:creationId xmlns:a16="http://schemas.microsoft.com/office/drawing/2014/main" id="{9E190002-9173-48AD-0CA9-BB0CCAAB78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C8297-6A7F-C142-B3CD-A34281332C4D}">
  <dimension ref="A1:DH361"/>
  <sheetViews>
    <sheetView topLeftCell="AW1" zoomScale="144" workbookViewId="0">
      <pane ySplit="1" topLeftCell="A2" activePane="bottomLeft" state="frozen"/>
      <selection pane="bottomLeft" activeCell="A321" sqref="A321"/>
    </sheetView>
  </sheetViews>
  <sheetFormatPr defaultColWidth="10.6640625" defaultRowHeight="16"/>
  <cols>
    <col min="1" max="1" width="35.5" customWidth="1"/>
    <col min="2" max="2" width="13.6640625" style="17" customWidth="1"/>
    <col min="3" max="3" width="62.33203125" customWidth="1"/>
    <col min="4" max="4" width="7.83203125" customWidth="1"/>
    <col min="5" max="5" width="37" customWidth="1"/>
    <col min="6" max="6" width="11.1640625" customWidth="1"/>
    <col min="7" max="9" width="18.6640625" customWidth="1"/>
    <col min="10" max="10" width="19.1640625" customWidth="1"/>
    <col min="11" max="16" width="17" hidden="1" customWidth="1"/>
    <col min="17" max="17" width="40" hidden="1" customWidth="1"/>
    <col min="18" max="18" width="31.5" hidden="1" customWidth="1"/>
    <col min="19" max="21" width="17" hidden="1" customWidth="1"/>
    <col min="22" max="22" width="16.33203125" hidden="1" customWidth="1"/>
    <col min="23" max="23" width="15.83203125" hidden="1" customWidth="1"/>
    <col min="24" max="24" width="16.6640625" hidden="1" customWidth="1"/>
    <col min="30" max="30" width="17.5" customWidth="1"/>
    <col min="34" max="40" width="16.5" customWidth="1"/>
    <col min="41" max="41" width="90.5" hidden="1" customWidth="1"/>
    <col min="42" max="42" width="11.5" customWidth="1"/>
    <col min="44" max="44" width="14.33203125" customWidth="1"/>
    <col min="48" max="49" width="41.83203125" customWidth="1"/>
    <col min="52" max="52" width="19.6640625" customWidth="1"/>
    <col min="53" max="53" width="48.6640625" customWidth="1"/>
    <col min="54" max="54" width="62.5" customWidth="1"/>
    <col min="55" max="55" width="42.6640625" customWidth="1"/>
    <col min="56" max="56" width="54" customWidth="1"/>
  </cols>
  <sheetData>
    <row r="1" spans="1:112">
      <c r="A1" s="79" t="s">
        <v>0</v>
      </c>
      <c r="B1" s="79"/>
      <c r="C1" s="79"/>
      <c r="D1" s="79"/>
      <c r="E1" s="79"/>
      <c r="F1" s="79"/>
      <c r="G1" s="79"/>
      <c r="H1" s="79"/>
      <c r="I1" s="79"/>
      <c r="J1" s="79"/>
      <c r="K1" s="79" t="s">
        <v>1</v>
      </c>
      <c r="L1" s="79"/>
      <c r="M1" s="79"/>
      <c r="N1" s="79"/>
      <c r="O1" s="79"/>
      <c r="P1" s="79"/>
      <c r="Q1" s="79"/>
      <c r="R1" s="1" t="s">
        <v>2</v>
      </c>
      <c r="S1" s="1"/>
      <c r="T1" s="1"/>
      <c r="U1" s="1"/>
      <c r="V1" s="79" t="s">
        <v>3</v>
      </c>
      <c r="W1" s="79"/>
      <c r="X1" s="79"/>
      <c r="Y1" s="79" t="s">
        <v>1412</v>
      </c>
      <c r="Z1" s="79"/>
      <c r="AA1" s="79"/>
      <c r="AB1" s="79"/>
      <c r="AC1" s="79"/>
      <c r="AD1" s="79"/>
      <c r="AE1" s="79"/>
      <c r="AF1" s="79"/>
      <c r="AG1" s="79"/>
      <c r="AH1" s="79"/>
      <c r="AI1" s="79"/>
      <c r="AJ1" s="79"/>
      <c r="AK1" s="79"/>
      <c r="AL1" s="79"/>
      <c r="AM1" s="79"/>
      <c r="AN1" s="79"/>
      <c r="AO1" s="79"/>
      <c r="AP1" s="80" t="s">
        <v>1275</v>
      </c>
      <c r="AQ1" s="80"/>
      <c r="AR1" s="80"/>
      <c r="AS1" s="80"/>
      <c r="AT1" s="80"/>
      <c r="AU1" s="80"/>
      <c r="AV1" s="80"/>
      <c r="AW1" s="80"/>
      <c r="AX1" s="80"/>
      <c r="AY1" s="80"/>
      <c r="AZ1" s="2"/>
      <c r="BA1" s="2"/>
    </row>
    <row r="2" spans="1:112" s="10" customFormat="1" ht="107" customHeight="1">
      <c r="A2" s="3"/>
      <c r="B2" s="4" t="s">
        <v>5</v>
      </c>
      <c r="C2" s="5" t="s">
        <v>6</v>
      </c>
      <c r="D2" s="5" t="s">
        <v>7</v>
      </c>
      <c r="E2" s="5" t="s">
        <v>8</v>
      </c>
      <c r="F2" s="5" t="s">
        <v>9</v>
      </c>
      <c r="G2" s="5" t="s">
        <v>10</v>
      </c>
      <c r="H2" s="5" t="s">
        <v>11</v>
      </c>
      <c r="I2" s="5" t="s">
        <v>12</v>
      </c>
      <c r="J2" s="5" t="s">
        <v>13</v>
      </c>
      <c r="K2" s="6" t="s">
        <v>14</v>
      </c>
      <c r="L2" s="6" t="s">
        <v>15</v>
      </c>
      <c r="M2" s="6" t="s">
        <v>16</v>
      </c>
      <c r="N2" s="6" t="s">
        <v>17</v>
      </c>
      <c r="O2" s="6" t="s">
        <v>18</v>
      </c>
      <c r="P2" s="6" t="s">
        <v>19</v>
      </c>
      <c r="Q2" s="6" t="s">
        <v>20</v>
      </c>
      <c r="R2" s="5" t="s">
        <v>21</v>
      </c>
      <c r="S2" s="5" t="s">
        <v>22</v>
      </c>
      <c r="T2" s="5" t="s">
        <v>23</v>
      </c>
      <c r="U2" s="5" t="s">
        <v>22</v>
      </c>
      <c r="V2" s="7" t="s">
        <v>24</v>
      </c>
      <c r="W2" s="7" t="s">
        <v>25</v>
      </c>
      <c r="X2" s="7" t="s">
        <v>26</v>
      </c>
      <c r="Y2" s="5" t="s">
        <v>27</v>
      </c>
      <c r="Z2" s="5" t="s">
        <v>28</v>
      </c>
      <c r="AA2" s="5" t="s">
        <v>29</v>
      </c>
      <c r="AB2" s="5" t="s">
        <v>30</v>
      </c>
      <c r="AC2" s="5" t="s">
        <v>31</v>
      </c>
      <c r="AD2" s="5" t="s">
        <v>32</v>
      </c>
      <c r="AE2" s="5" t="s">
        <v>33</v>
      </c>
      <c r="AF2" s="5" t="s">
        <v>34</v>
      </c>
      <c r="AG2" s="5" t="s">
        <v>35</v>
      </c>
      <c r="AH2" s="5" t="s">
        <v>36</v>
      </c>
      <c r="AI2" s="5" t="s">
        <v>37</v>
      </c>
      <c r="AJ2" s="5" t="s">
        <v>38</v>
      </c>
      <c r="AK2" s="5" t="s">
        <v>39</v>
      </c>
      <c r="AL2" s="5" t="s">
        <v>40</v>
      </c>
      <c r="AM2" s="5" t="s">
        <v>1415</v>
      </c>
      <c r="AN2" s="7" t="s">
        <v>991</v>
      </c>
      <c r="AO2" s="5" t="s">
        <v>41</v>
      </c>
      <c r="AP2" s="8" t="s">
        <v>42</v>
      </c>
      <c r="AQ2" s="8" t="s">
        <v>43</v>
      </c>
      <c r="AR2" s="8" t="s">
        <v>44</v>
      </c>
      <c r="AS2" s="8" t="s">
        <v>45</v>
      </c>
      <c r="AT2" s="8" t="s">
        <v>46</v>
      </c>
      <c r="AU2" s="8" t="s">
        <v>47</v>
      </c>
      <c r="AV2" s="8" t="s">
        <v>48</v>
      </c>
      <c r="AW2" s="8" t="s">
        <v>48</v>
      </c>
      <c r="AX2" s="8" t="s">
        <v>49</v>
      </c>
      <c r="AY2" s="8" t="s">
        <v>50</v>
      </c>
      <c r="AZ2" s="8" t="s">
        <v>51</v>
      </c>
      <c r="BA2" s="8" t="s">
        <v>52</v>
      </c>
      <c r="BB2" s="9" t="s">
        <v>53</v>
      </c>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c r="DH2" s="9"/>
    </row>
    <row r="3" spans="1:112">
      <c r="A3" s="11" t="s">
        <v>54</v>
      </c>
      <c r="B3" s="12" t="s">
        <v>55</v>
      </c>
      <c r="C3" s="13" t="s">
        <v>56</v>
      </c>
      <c r="D3" s="11" t="s">
        <v>57</v>
      </c>
      <c r="E3" t="s">
        <v>58</v>
      </c>
      <c r="F3">
        <v>8016</v>
      </c>
      <c r="G3" t="s">
        <v>59</v>
      </c>
      <c r="H3" t="s">
        <v>60</v>
      </c>
      <c r="I3" t="s">
        <v>61</v>
      </c>
      <c r="J3" t="s">
        <v>62</v>
      </c>
      <c r="Q3" t="s">
        <v>63</v>
      </c>
      <c r="R3" t="s">
        <v>64</v>
      </c>
      <c r="V3" t="s">
        <v>65</v>
      </c>
      <c r="W3" t="s">
        <v>65</v>
      </c>
      <c r="X3" s="14" t="s">
        <v>65</v>
      </c>
      <c r="Y3">
        <v>0</v>
      </c>
      <c r="Z3" s="15">
        <v>1</v>
      </c>
      <c r="AA3" s="17">
        <v>0</v>
      </c>
      <c r="AB3" s="17">
        <v>0</v>
      </c>
      <c r="AC3" s="17">
        <v>0</v>
      </c>
      <c r="AD3" s="17">
        <v>0</v>
      </c>
      <c r="AE3" s="17">
        <v>0</v>
      </c>
      <c r="AF3" s="17">
        <v>0</v>
      </c>
      <c r="AG3" s="17">
        <v>0</v>
      </c>
      <c r="AH3" s="17">
        <v>0</v>
      </c>
      <c r="AI3" s="17">
        <v>0</v>
      </c>
      <c r="AJ3" s="17">
        <v>0</v>
      </c>
      <c r="AK3" s="17">
        <v>0</v>
      </c>
      <c r="AL3" s="17">
        <v>0</v>
      </c>
      <c r="AM3" s="17"/>
      <c r="AN3" s="17">
        <v>0</v>
      </c>
      <c r="AP3" s="16" t="s">
        <v>66</v>
      </c>
    </row>
    <row r="4" spans="1:112">
      <c r="A4" s="11" t="s">
        <v>54</v>
      </c>
      <c r="B4" s="17" t="s">
        <v>67</v>
      </c>
      <c r="C4" t="s">
        <v>68</v>
      </c>
      <c r="D4" s="11" t="s">
        <v>57</v>
      </c>
      <c r="E4" t="s">
        <v>58</v>
      </c>
      <c r="G4" t="s">
        <v>69</v>
      </c>
      <c r="H4" t="s">
        <v>60</v>
      </c>
      <c r="I4" t="s">
        <v>61</v>
      </c>
      <c r="J4" t="s">
        <v>62</v>
      </c>
      <c r="K4" s="15" t="s">
        <v>66</v>
      </c>
      <c r="Q4" t="s">
        <v>70</v>
      </c>
      <c r="R4" t="s">
        <v>71</v>
      </c>
      <c r="V4" t="s">
        <v>72</v>
      </c>
      <c r="W4" t="s">
        <v>72</v>
      </c>
      <c r="X4" s="18" t="s">
        <v>72</v>
      </c>
      <c r="Y4" s="15">
        <v>1</v>
      </c>
      <c r="Z4" s="15">
        <v>1</v>
      </c>
      <c r="AA4" s="15">
        <v>1</v>
      </c>
      <c r="AB4" s="17">
        <v>0</v>
      </c>
      <c r="AC4" s="17">
        <v>0</v>
      </c>
      <c r="AD4" s="15">
        <v>1</v>
      </c>
      <c r="AE4" s="17">
        <v>0</v>
      </c>
      <c r="AF4" s="15">
        <v>1</v>
      </c>
      <c r="AG4" s="17">
        <v>0</v>
      </c>
      <c r="AH4" s="15">
        <v>1</v>
      </c>
      <c r="AI4" s="17">
        <v>0</v>
      </c>
      <c r="AJ4" s="17">
        <v>0</v>
      </c>
      <c r="AK4" s="17">
        <v>0</v>
      </c>
      <c r="AL4" s="17">
        <v>0</v>
      </c>
      <c r="AM4" s="15">
        <v>1</v>
      </c>
      <c r="AN4" s="17">
        <v>0</v>
      </c>
      <c r="AP4" s="16" t="s">
        <v>66</v>
      </c>
      <c r="AQ4" s="16" t="s">
        <v>66</v>
      </c>
      <c r="AT4" s="16" t="s">
        <v>66</v>
      </c>
      <c r="AU4" s="17"/>
      <c r="AX4" s="16" t="s">
        <v>66</v>
      </c>
      <c r="AY4" s="16" t="s">
        <v>66</v>
      </c>
      <c r="BB4" t="s">
        <v>73</v>
      </c>
      <c r="BC4" t="s">
        <v>74</v>
      </c>
    </row>
    <row r="5" spans="1:112">
      <c r="A5" s="11" t="s">
        <v>54</v>
      </c>
      <c r="B5" s="17" t="s">
        <v>75</v>
      </c>
      <c r="C5" t="s">
        <v>76</v>
      </c>
      <c r="D5" s="11" t="s">
        <v>57</v>
      </c>
      <c r="E5" t="s">
        <v>58</v>
      </c>
      <c r="G5" t="s">
        <v>69</v>
      </c>
      <c r="H5" t="s">
        <v>60</v>
      </c>
      <c r="I5" t="s">
        <v>61</v>
      </c>
      <c r="J5" t="s">
        <v>62</v>
      </c>
      <c r="K5" s="15" t="s">
        <v>66</v>
      </c>
      <c r="Q5" t="s">
        <v>70</v>
      </c>
      <c r="R5" t="s">
        <v>71</v>
      </c>
      <c r="V5" t="s">
        <v>72</v>
      </c>
      <c r="W5" t="s">
        <v>72</v>
      </c>
      <c r="X5" s="18" t="s">
        <v>72</v>
      </c>
      <c r="Y5" s="15">
        <v>1</v>
      </c>
      <c r="Z5" s="15">
        <v>1</v>
      </c>
      <c r="AA5" s="15">
        <v>1</v>
      </c>
      <c r="AB5" s="17">
        <v>0</v>
      </c>
      <c r="AC5" s="17">
        <v>0</v>
      </c>
      <c r="AD5" s="15">
        <v>1</v>
      </c>
      <c r="AE5" s="17">
        <v>0</v>
      </c>
      <c r="AF5" s="15">
        <v>1</v>
      </c>
      <c r="AG5" s="17">
        <v>0</v>
      </c>
      <c r="AH5" s="15">
        <v>1</v>
      </c>
      <c r="AI5" s="17">
        <v>0</v>
      </c>
      <c r="AJ5" s="17">
        <v>0</v>
      </c>
      <c r="AK5" s="17">
        <v>0</v>
      </c>
      <c r="AL5" s="17">
        <v>0</v>
      </c>
      <c r="AM5" s="15">
        <v>1</v>
      </c>
      <c r="AN5" s="17">
        <v>0</v>
      </c>
      <c r="AP5" s="16" t="s">
        <v>66</v>
      </c>
      <c r="AQ5" s="16" t="s">
        <v>66</v>
      </c>
      <c r="AT5" s="16" t="s">
        <v>66</v>
      </c>
      <c r="AU5" s="17"/>
      <c r="AX5" s="16" t="s">
        <v>66</v>
      </c>
      <c r="AY5" s="16" t="s">
        <v>66</v>
      </c>
      <c r="BB5" t="s">
        <v>73</v>
      </c>
      <c r="BC5" t="s">
        <v>74</v>
      </c>
    </row>
    <row r="6" spans="1:112">
      <c r="A6" s="11" t="s">
        <v>54</v>
      </c>
      <c r="B6" s="17" t="s">
        <v>55</v>
      </c>
      <c r="C6" s="13" t="s">
        <v>77</v>
      </c>
      <c r="D6" s="11" t="s">
        <v>57</v>
      </c>
      <c r="E6" t="s">
        <v>58</v>
      </c>
      <c r="F6">
        <v>8016</v>
      </c>
      <c r="G6" t="s">
        <v>78</v>
      </c>
      <c r="H6" t="s">
        <v>60</v>
      </c>
      <c r="I6" t="s">
        <v>61</v>
      </c>
      <c r="J6" t="s">
        <v>62</v>
      </c>
      <c r="L6" s="15" t="s">
        <v>66</v>
      </c>
      <c r="Q6" t="s">
        <v>79</v>
      </c>
      <c r="V6" t="s">
        <v>65</v>
      </c>
      <c r="W6" t="s">
        <v>65</v>
      </c>
      <c r="X6" s="14" t="s">
        <v>65</v>
      </c>
      <c r="Y6" s="15">
        <v>1</v>
      </c>
      <c r="Z6" s="15">
        <v>1</v>
      </c>
      <c r="AA6" s="17">
        <v>0</v>
      </c>
      <c r="AB6" s="17">
        <v>0</v>
      </c>
      <c r="AC6" s="17">
        <v>0</v>
      </c>
      <c r="AD6" s="17">
        <v>0</v>
      </c>
      <c r="AE6" s="17">
        <v>0</v>
      </c>
      <c r="AF6" s="15">
        <v>1</v>
      </c>
      <c r="AG6" s="17">
        <v>0</v>
      </c>
      <c r="AH6" s="17">
        <v>0</v>
      </c>
      <c r="AI6" s="17">
        <v>0</v>
      </c>
      <c r="AJ6" s="17">
        <v>0</v>
      </c>
      <c r="AK6" s="17">
        <v>0</v>
      </c>
      <c r="AL6" s="17">
        <v>0</v>
      </c>
      <c r="AM6" s="15">
        <v>1</v>
      </c>
      <c r="AN6" s="17">
        <v>0</v>
      </c>
      <c r="AP6" s="16" t="s">
        <v>66</v>
      </c>
    </row>
    <row r="7" spans="1:112">
      <c r="A7" s="11" t="s">
        <v>54</v>
      </c>
      <c r="B7" s="17" t="s">
        <v>55</v>
      </c>
      <c r="C7" s="13" t="s">
        <v>80</v>
      </c>
      <c r="D7" s="11" t="s">
        <v>57</v>
      </c>
      <c r="E7" t="s">
        <v>58</v>
      </c>
      <c r="F7">
        <v>8016</v>
      </c>
      <c r="G7" t="s">
        <v>78</v>
      </c>
      <c r="H7" t="s">
        <v>60</v>
      </c>
      <c r="I7" t="s">
        <v>61</v>
      </c>
      <c r="J7" t="s">
        <v>62</v>
      </c>
      <c r="Q7" t="s">
        <v>63</v>
      </c>
      <c r="V7" t="s">
        <v>65</v>
      </c>
      <c r="W7" t="s">
        <v>65</v>
      </c>
      <c r="X7" s="14" t="s">
        <v>65</v>
      </c>
      <c r="Y7" s="15">
        <v>0</v>
      </c>
      <c r="Z7" s="15">
        <v>1</v>
      </c>
      <c r="AA7" s="17">
        <v>0</v>
      </c>
      <c r="AB7" s="17">
        <v>0</v>
      </c>
      <c r="AC7" s="17">
        <v>0</v>
      </c>
      <c r="AD7" s="17">
        <v>0</v>
      </c>
      <c r="AE7" s="17">
        <v>0</v>
      </c>
      <c r="AF7" s="17">
        <v>0</v>
      </c>
      <c r="AG7" s="17">
        <v>0</v>
      </c>
      <c r="AH7" s="17">
        <v>0</v>
      </c>
      <c r="AI7" s="17">
        <v>0</v>
      </c>
      <c r="AJ7" s="17">
        <v>0</v>
      </c>
      <c r="AK7" s="17">
        <v>0</v>
      </c>
      <c r="AL7" s="17">
        <v>0</v>
      </c>
      <c r="AM7" s="17"/>
      <c r="AN7" s="17">
        <v>0</v>
      </c>
      <c r="AP7" s="16" t="s">
        <v>66</v>
      </c>
    </row>
    <row r="8" spans="1:112">
      <c r="A8" s="11" t="s">
        <v>54</v>
      </c>
      <c r="B8" s="17" t="s">
        <v>55</v>
      </c>
      <c r="C8" s="13" t="s">
        <v>81</v>
      </c>
      <c r="D8" s="11" t="s">
        <v>57</v>
      </c>
      <c r="E8" t="s">
        <v>58</v>
      </c>
      <c r="F8">
        <v>8016</v>
      </c>
      <c r="G8" t="s">
        <v>78</v>
      </c>
      <c r="H8" t="s">
        <v>60</v>
      </c>
      <c r="I8" t="s">
        <v>61</v>
      </c>
      <c r="J8" t="s">
        <v>62</v>
      </c>
      <c r="Q8" t="s">
        <v>63</v>
      </c>
      <c r="V8" t="s">
        <v>65</v>
      </c>
      <c r="W8" t="s">
        <v>65</v>
      </c>
      <c r="X8" s="14" t="s">
        <v>65</v>
      </c>
      <c r="Y8" s="15">
        <v>1</v>
      </c>
      <c r="Z8" s="15">
        <v>1</v>
      </c>
      <c r="AA8" s="17">
        <v>0</v>
      </c>
      <c r="AB8" s="17">
        <v>0</v>
      </c>
      <c r="AC8" s="17">
        <v>0</v>
      </c>
      <c r="AD8" s="17">
        <v>0</v>
      </c>
      <c r="AE8" s="17">
        <v>0</v>
      </c>
      <c r="AF8" s="15">
        <v>1</v>
      </c>
      <c r="AG8" s="17">
        <v>0</v>
      </c>
      <c r="AH8" s="17">
        <v>0</v>
      </c>
      <c r="AI8" s="17">
        <v>0</v>
      </c>
      <c r="AJ8" s="17">
        <v>0</v>
      </c>
      <c r="AK8" s="17">
        <v>0</v>
      </c>
      <c r="AL8" s="17">
        <v>0</v>
      </c>
      <c r="AM8" s="15">
        <v>1</v>
      </c>
      <c r="AN8" s="17">
        <v>0</v>
      </c>
      <c r="AP8" s="16" t="s">
        <v>66</v>
      </c>
    </row>
    <row r="9" spans="1:112">
      <c r="A9" s="11" t="s">
        <v>82</v>
      </c>
      <c r="B9" s="12" t="s">
        <v>55</v>
      </c>
      <c r="C9" t="s">
        <v>83</v>
      </c>
      <c r="D9" s="11" t="s">
        <v>57</v>
      </c>
      <c r="E9" t="s">
        <v>58</v>
      </c>
      <c r="F9">
        <v>6002</v>
      </c>
      <c r="G9" t="s">
        <v>78</v>
      </c>
      <c r="H9" t="s">
        <v>60</v>
      </c>
      <c r="I9" t="s">
        <v>84</v>
      </c>
      <c r="J9" t="s">
        <v>62</v>
      </c>
      <c r="Q9" t="s">
        <v>63</v>
      </c>
      <c r="V9" t="s">
        <v>65</v>
      </c>
      <c r="W9" t="s">
        <v>65</v>
      </c>
      <c r="X9" s="14" t="s">
        <v>65</v>
      </c>
      <c r="Y9" s="17">
        <v>0</v>
      </c>
      <c r="Z9" s="17">
        <v>0</v>
      </c>
      <c r="AA9" s="17">
        <v>0</v>
      </c>
      <c r="AB9" s="17">
        <v>0</v>
      </c>
      <c r="AC9" s="17">
        <v>0</v>
      </c>
      <c r="AD9" s="17">
        <v>0</v>
      </c>
      <c r="AE9" s="17">
        <v>0</v>
      </c>
      <c r="AF9" s="17">
        <v>0</v>
      </c>
      <c r="AG9" s="17">
        <v>0</v>
      </c>
      <c r="AH9" s="17">
        <v>0</v>
      </c>
      <c r="AI9" s="17">
        <v>0</v>
      </c>
      <c r="AJ9" s="17">
        <v>0</v>
      </c>
      <c r="AK9" s="17">
        <v>0</v>
      </c>
      <c r="AL9" s="15">
        <v>1</v>
      </c>
      <c r="AM9" s="15"/>
      <c r="AN9" s="17">
        <v>0</v>
      </c>
      <c r="AO9" t="s">
        <v>85</v>
      </c>
      <c r="AP9" s="16" t="s">
        <v>66</v>
      </c>
    </row>
    <row r="10" spans="1:112">
      <c r="A10" s="11" t="s">
        <v>82</v>
      </c>
      <c r="B10" s="17" t="s">
        <v>86</v>
      </c>
      <c r="C10" t="s">
        <v>87</v>
      </c>
      <c r="D10" s="20" t="s">
        <v>88</v>
      </c>
      <c r="E10" t="s">
        <v>58</v>
      </c>
      <c r="F10">
        <v>6002</v>
      </c>
      <c r="G10" t="s">
        <v>89</v>
      </c>
      <c r="H10" t="s">
        <v>60</v>
      </c>
      <c r="I10" t="s">
        <v>84</v>
      </c>
      <c r="J10" t="s">
        <v>62</v>
      </c>
      <c r="Q10" t="s">
        <v>63</v>
      </c>
      <c r="V10" t="s">
        <v>65</v>
      </c>
      <c r="W10" t="s">
        <v>65</v>
      </c>
      <c r="X10" s="14" t="s">
        <v>65</v>
      </c>
      <c r="Y10" s="17">
        <v>0</v>
      </c>
      <c r="Z10" s="17">
        <v>0</v>
      </c>
      <c r="AA10" s="17">
        <v>0</v>
      </c>
      <c r="AB10" s="17">
        <v>0</v>
      </c>
      <c r="AC10" s="17">
        <v>0</v>
      </c>
      <c r="AD10" s="17">
        <v>0</v>
      </c>
      <c r="AE10" s="17">
        <v>0</v>
      </c>
      <c r="AF10" s="17">
        <v>0</v>
      </c>
      <c r="AG10" s="17">
        <v>0</v>
      </c>
      <c r="AH10" s="17">
        <v>0</v>
      </c>
      <c r="AI10" s="17">
        <v>0</v>
      </c>
      <c r="AJ10" s="17">
        <v>0</v>
      </c>
      <c r="AK10" s="17">
        <v>0</v>
      </c>
      <c r="AL10" s="17">
        <v>0</v>
      </c>
      <c r="AM10" s="17"/>
      <c r="AN10" s="17">
        <v>0</v>
      </c>
      <c r="AO10" t="s">
        <v>90</v>
      </c>
      <c r="AP10" s="16" t="s">
        <v>66</v>
      </c>
    </row>
    <row r="11" spans="1:112">
      <c r="A11" s="11" t="s">
        <v>82</v>
      </c>
      <c r="B11" s="17" t="s">
        <v>91</v>
      </c>
      <c r="C11" t="s">
        <v>92</v>
      </c>
      <c r="D11" s="11" t="s">
        <v>57</v>
      </c>
      <c r="E11" t="s">
        <v>58</v>
      </c>
      <c r="F11">
        <v>6015</v>
      </c>
      <c r="G11" t="s">
        <v>89</v>
      </c>
      <c r="H11" t="s">
        <v>60</v>
      </c>
      <c r="I11" t="s">
        <v>84</v>
      </c>
      <c r="J11" t="s">
        <v>62</v>
      </c>
      <c r="Q11" t="s">
        <v>63</v>
      </c>
      <c r="V11" t="s">
        <v>65</v>
      </c>
      <c r="W11" t="s">
        <v>65</v>
      </c>
      <c r="X11" s="14" t="s">
        <v>65</v>
      </c>
      <c r="Y11" s="17">
        <v>0</v>
      </c>
      <c r="Z11" s="17">
        <v>0</v>
      </c>
      <c r="AA11" s="17">
        <v>0</v>
      </c>
      <c r="AB11" s="17">
        <v>0</v>
      </c>
      <c r="AC11" s="17">
        <v>0</v>
      </c>
      <c r="AD11" s="17">
        <v>0</v>
      </c>
      <c r="AE11" s="17">
        <v>0</v>
      </c>
      <c r="AF11" s="17">
        <v>0</v>
      </c>
      <c r="AG11" s="17">
        <v>0</v>
      </c>
      <c r="AH11" s="17">
        <v>0</v>
      </c>
      <c r="AI11" s="17">
        <v>0</v>
      </c>
      <c r="AJ11" s="17">
        <v>0</v>
      </c>
      <c r="AK11" s="17">
        <v>0</v>
      </c>
      <c r="AL11" s="15">
        <v>1</v>
      </c>
      <c r="AM11" s="15"/>
      <c r="AN11" s="17">
        <v>0</v>
      </c>
      <c r="AO11" t="s">
        <v>85</v>
      </c>
      <c r="AP11" s="16" t="s">
        <v>66</v>
      </c>
    </row>
    <row r="12" spans="1:112">
      <c r="A12" s="11" t="s">
        <v>93</v>
      </c>
      <c r="B12" s="17" t="s">
        <v>94</v>
      </c>
      <c r="C12" s="21" t="s">
        <v>95</v>
      </c>
      <c r="D12" s="11" t="s">
        <v>57</v>
      </c>
      <c r="E12" t="s">
        <v>58</v>
      </c>
      <c r="F12">
        <v>1023</v>
      </c>
      <c r="G12" t="s">
        <v>78</v>
      </c>
      <c r="H12" t="s">
        <v>60</v>
      </c>
      <c r="I12" t="s">
        <v>96</v>
      </c>
      <c r="J12" t="s">
        <v>62</v>
      </c>
      <c r="Q12" t="s">
        <v>63</v>
      </c>
      <c r="V12" t="s">
        <v>65</v>
      </c>
      <c r="W12" t="s">
        <v>65</v>
      </c>
      <c r="X12" s="14" t="s">
        <v>65</v>
      </c>
      <c r="Y12" s="17">
        <v>0</v>
      </c>
      <c r="Z12" s="17">
        <v>0</v>
      </c>
      <c r="AA12" s="17">
        <v>0</v>
      </c>
      <c r="AB12" s="17">
        <v>0</v>
      </c>
      <c r="AC12" s="17">
        <v>0</v>
      </c>
      <c r="AD12" s="17">
        <v>0</v>
      </c>
      <c r="AE12" s="17">
        <v>0</v>
      </c>
      <c r="AF12" s="17">
        <v>0</v>
      </c>
      <c r="AG12" s="17">
        <v>0</v>
      </c>
      <c r="AH12" s="17">
        <v>0</v>
      </c>
      <c r="AI12" s="17">
        <v>0</v>
      </c>
      <c r="AJ12" s="17">
        <v>0</v>
      </c>
      <c r="AK12" s="17">
        <v>0</v>
      </c>
      <c r="AL12" s="17">
        <v>0</v>
      </c>
      <c r="AM12" s="17"/>
      <c r="AN12" s="15">
        <v>1</v>
      </c>
      <c r="AO12" t="s">
        <v>97</v>
      </c>
      <c r="AP12" s="16" t="s">
        <v>66</v>
      </c>
    </row>
    <row r="13" spans="1:112">
      <c r="A13" s="11" t="s">
        <v>93</v>
      </c>
      <c r="B13" s="17" t="s">
        <v>94</v>
      </c>
      <c r="C13" s="21" t="s">
        <v>98</v>
      </c>
      <c r="D13" s="11" t="s">
        <v>57</v>
      </c>
      <c r="E13" t="s">
        <v>58</v>
      </c>
      <c r="F13">
        <v>6015</v>
      </c>
      <c r="G13" t="s">
        <v>89</v>
      </c>
      <c r="H13" t="s">
        <v>60</v>
      </c>
      <c r="I13" t="s">
        <v>96</v>
      </c>
      <c r="J13" t="s">
        <v>62</v>
      </c>
      <c r="Q13" t="s">
        <v>63</v>
      </c>
      <c r="V13" t="s">
        <v>65</v>
      </c>
      <c r="W13" t="s">
        <v>65</v>
      </c>
      <c r="X13" s="14" t="s">
        <v>65</v>
      </c>
      <c r="Y13" s="17">
        <v>0</v>
      </c>
      <c r="Z13" s="17">
        <v>0</v>
      </c>
      <c r="AA13" s="17">
        <v>0</v>
      </c>
      <c r="AB13" s="17">
        <v>0</v>
      </c>
      <c r="AC13" s="17">
        <v>0</v>
      </c>
      <c r="AD13" s="17">
        <v>0</v>
      </c>
      <c r="AE13" s="17">
        <v>0</v>
      </c>
      <c r="AF13" s="17">
        <v>0</v>
      </c>
      <c r="AG13" s="17">
        <v>0</v>
      </c>
      <c r="AH13" s="17">
        <v>0</v>
      </c>
      <c r="AI13" s="17">
        <v>0</v>
      </c>
      <c r="AJ13" s="17">
        <v>0</v>
      </c>
      <c r="AK13" s="17">
        <v>0</v>
      </c>
      <c r="AL13" s="15">
        <v>1</v>
      </c>
      <c r="AM13" s="15"/>
      <c r="AN13" s="17">
        <v>0</v>
      </c>
      <c r="AO13" t="s">
        <v>99</v>
      </c>
      <c r="AP13" s="16" t="s">
        <v>66</v>
      </c>
      <c r="AU13" s="16" t="s">
        <v>66</v>
      </c>
      <c r="BB13" t="s">
        <v>100</v>
      </c>
    </row>
    <row r="14" spans="1:112">
      <c r="A14" s="11" t="s">
        <v>93</v>
      </c>
      <c r="B14" s="17" t="s">
        <v>94</v>
      </c>
      <c r="C14" s="21" t="s">
        <v>101</v>
      </c>
      <c r="D14" s="11" t="s">
        <v>57</v>
      </c>
      <c r="E14" t="s">
        <v>58</v>
      </c>
      <c r="F14">
        <v>6016</v>
      </c>
      <c r="G14" t="s">
        <v>78</v>
      </c>
      <c r="H14" t="s">
        <v>60</v>
      </c>
      <c r="I14" t="s">
        <v>96</v>
      </c>
      <c r="J14" t="s">
        <v>62</v>
      </c>
      <c r="Q14" t="s">
        <v>63</v>
      </c>
      <c r="V14" t="s">
        <v>65</v>
      </c>
      <c r="W14" t="s">
        <v>65</v>
      </c>
      <c r="X14" s="14" t="s">
        <v>65</v>
      </c>
      <c r="Y14" s="17">
        <v>0</v>
      </c>
      <c r="Z14" s="17">
        <v>0</v>
      </c>
      <c r="AA14" s="17">
        <v>0</v>
      </c>
      <c r="AB14" s="17">
        <v>0</v>
      </c>
      <c r="AC14" s="17">
        <v>0</v>
      </c>
      <c r="AD14" s="17">
        <v>0</v>
      </c>
      <c r="AE14" s="17">
        <v>0</v>
      </c>
      <c r="AF14" s="17">
        <v>0</v>
      </c>
      <c r="AG14" s="17">
        <v>0</v>
      </c>
      <c r="AH14" s="17">
        <v>0</v>
      </c>
      <c r="AI14" s="17">
        <v>0</v>
      </c>
      <c r="AJ14" s="17">
        <v>0</v>
      </c>
      <c r="AK14" s="17">
        <v>0</v>
      </c>
      <c r="AL14" s="17">
        <v>0</v>
      </c>
      <c r="AM14" s="17"/>
      <c r="AN14" s="15">
        <v>1</v>
      </c>
      <c r="AO14" t="s">
        <v>97</v>
      </c>
      <c r="AP14" s="16" t="s">
        <v>66</v>
      </c>
    </row>
    <row r="15" spans="1:112">
      <c r="A15" s="11" t="s">
        <v>93</v>
      </c>
      <c r="B15" s="17" t="s">
        <v>94</v>
      </c>
      <c r="C15" s="21" t="s">
        <v>102</v>
      </c>
      <c r="D15" s="11" t="s">
        <v>57</v>
      </c>
      <c r="E15" t="s">
        <v>58</v>
      </c>
      <c r="F15">
        <v>6003</v>
      </c>
      <c r="G15" t="s">
        <v>103</v>
      </c>
      <c r="H15" t="s">
        <v>60</v>
      </c>
      <c r="I15" t="s">
        <v>104</v>
      </c>
      <c r="J15" t="s">
        <v>62</v>
      </c>
      <c r="K15" s="15" t="s">
        <v>66</v>
      </c>
      <c r="Q15" t="s">
        <v>70</v>
      </c>
      <c r="R15" t="s">
        <v>71</v>
      </c>
      <c r="V15" t="s">
        <v>65</v>
      </c>
      <c r="W15" t="s">
        <v>65</v>
      </c>
      <c r="X15" s="14" t="s">
        <v>65</v>
      </c>
      <c r="Y15" s="17">
        <v>0</v>
      </c>
      <c r="Z15" s="17">
        <v>0</v>
      </c>
      <c r="AA15" s="15">
        <v>1</v>
      </c>
      <c r="AB15" s="17">
        <v>0</v>
      </c>
      <c r="AC15" s="17">
        <v>0</v>
      </c>
      <c r="AD15" s="17">
        <v>0</v>
      </c>
      <c r="AE15" s="17">
        <v>0</v>
      </c>
      <c r="AF15" s="17">
        <v>0</v>
      </c>
      <c r="AG15" s="17">
        <v>0</v>
      </c>
      <c r="AH15" s="17">
        <v>0</v>
      </c>
      <c r="AI15" s="17">
        <v>0</v>
      </c>
      <c r="AJ15" s="17">
        <v>0</v>
      </c>
      <c r="AK15" s="17">
        <v>0</v>
      </c>
      <c r="AL15" s="17">
        <v>0</v>
      </c>
      <c r="AM15" s="17"/>
      <c r="AN15" s="17">
        <v>0</v>
      </c>
      <c r="AO15" t="s">
        <v>105</v>
      </c>
      <c r="AP15" s="16" t="s">
        <v>66</v>
      </c>
    </row>
    <row r="16" spans="1:112">
      <c r="A16" s="11" t="s">
        <v>106</v>
      </c>
      <c r="B16" s="17" t="s">
        <v>94</v>
      </c>
      <c r="C16" s="21" t="s">
        <v>107</v>
      </c>
      <c r="D16" s="11" t="s">
        <v>57</v>
      </c>
      <c r="E16" t="s">
        <v>108</v>
      </c>
      <c r="F16">
        <v>6016</v>
      </c>
      <c r="G16" t="s">
        <v>78</v>
      </c>
      <c r="H16" t="s">
        <v>60</v>
      </c>
      <c r="J16" t="s">
        <v>62</v>
      </c>
      <c r="O16" s="15" t="s">
        <v>66</v>
      </c>
      <c r="Q16" t="s">
        <v>109</v>
      </c>
      <c r="V16" t="s">
        <v>72</v>
      </c>
      <c r="W16" t="s">
        <v>65</v>
      </c>
      <c r="X16" s="22" t="s">
        <v>110</v>
      </c>
      <c r="Y16" s="15">
        <v>1</v>
      </c>
      <c r="Z16" s="17">
        <v>0</v>
      </c>
      <c r="AA16" s="17">
        <v>0</v>
      </c>
      <c r="AB16" s="17">
        <v>0</v>
      </c>
      <c r="AC16" s="17">
        <v>0</v>
      </c>
      <c r="AD16" s="17">
        <v>0</v>
      </c>
      <c r="AE16" s="17">
        <v>0</v>
      </c>
      <c r="AF16" s="17">
        <v>0</v>
      </c>
      <c r="AG16" s="15">
        <v>1</v>
      </c>
      <c r="AH16" s="17">
        <v>0</v>
      </c>
      <c r="AI16" s="15">
        <v>1</v>
      </c>
      <c r="AJ16" s="17">
        <v>0</v>
      </c>
      <c r="AK16" s="17">
        <v>0</v>
      </c>
      <c r="AL16" s="17">
        <v>0</v>
      </c>
      <c r="AM16" s="17"/>
      <c r="AN16" s="17">
        <v>0</v>
      </c>
      <c r="AO16" t="s">
        <v>111</v>
      </c>
      <c r="BB16" t="s">
        <v>112</v>
      </c>
    </row>
    <row r="17" spans="1:54">
      <c r="A17" s="11" t="s">
        <v>106</v>
      </c>
      <c r="B17" s="17" t="s">
        <v>113</v>
      </c>
      <c r="C17" s="23" t="s">
        <v>114</v>
      </c>
      <c r="D17" s="11" t="s">
        <v>57</v>
      </c>
      <c r="E17" t="s">
        <v>108</v>
      </c>
      <c r="F17" s="24" t="s">
        <v>115</v>
      </c>
      <c r="J17" t="s">
        <v>62</v>
      </c>
      <c r="N17" s="15" t="s">
        <v>66</v>
      </c>
      <c r="O17" s="17"/>
      <c r="P17" s="17"/>
      <c r="Q17" t="s">
        <v>116</v>
      </c>
      <c r="R17" t="s">
        <v>117</v>
      </c>
      <c r="V17" t="s">
        <v>65</v>
      </c>
      <c r="W17" t="s">
        <v>65</v>
      </c>
      <c r="X17" s="14" t="s">
        <v>65</v>
      </c>
      <c r="Y17" s="15">
        <v>1</v>
      </c>
      <c r="Z17" s="17">
        <v>0</v>
      </c>
      <c r="AA17" s="17">
        <v>0</v>
      </c>
      <c r="AB17" s="17">
        <v>0</v>
      </c>
      <c r="AC17" s="17">
        <v>0</v>
      </c>
      <c r="AD17" s="17">
        <v>0</v>
      </c>
      <c r="AE17" s="17">
        <v>0</v>
      </c>
      <c r="AF17" s="17">
        <v>0</v>
      </c>
      <c r="AG17" s="17">
        <v>0</v>
      </c>
      <c r="AH17" s="17">
        <v>0</v>
      </c>
      <c r="AI17" s="15">
        <v>1</v>
      </c>
      <c r="AJ17" s="17">
        <v>0</v>
      </c>
      <c r="AK17" s="17">
        <v>0</v>
      </c>
      <c r="AL17" s="17">
        <v>0</v>
      </c>
      <c r="AM17" s="17"/>
      <c r="AN17" s="17">
        <v>0</v>
      </c>
    </row>
    <row r="18" spans="1:54">
      <c r="A18" s="11" t="s">
        <v>118</v>
      </c>
      <c r="B18" s="12" t="s">
        <v>55</v>
      </c>
      <c r="C18" t="s">
        <v>119</v>
      </c>
      <c r="D18" s="25" t="s">
        <v>120</v>
      </c>
      <c r="E18" t="s">
        <v>121</v>
      </c>
      <c r="F18">
        <v>7015</v>
      </c>
      <c r="G18" t="s">
        <v>78</v>
      </c>
      <c r="H18" t="s">
        <v>60</v>
      </c>
      <c r="I18" t="s">
        <v>122</v>
      </c>
      <c r="J18" t="s">
        <v>62</v>
      </c>
      <c r="Q18" t="s">
        <v>63</v>
      </c>
      <c r="V18" t="s">
        <v>65</v>
      </c>
      <c r="W18" t="s">
        <v>65</v>
      </c>
      <c r="X18" s="14" t="s">
        <v>65</v>
      </c>
      <c r="Y18" s="17">
        <v>0</v>
      </c>
      <c r="Z18" s="17">
        <v>0</v>
      </c>
      <c r="AA18" s="17">
        <v>0</v>
      </c>
      <c r="AB18" s="17">
        <v>0</v>
      </c>
      <c r="AC18" s="17">
        <v>0</v>
      </c>
      <c r="AD18" s="17">
        <v>0</v>
      </c>
      <c r="AE18" s="17">
        <v>0</v>
      </c>
      <c r="AF18" s="17">
        <v>0</v>
      </c>
      <c r="AG18" s="17">
        <v>0</v>
      </c>
      <c r="AH18" s="17">
        <v>0</v>
      </c>
      <c r="AI18" s="17">
        <v>0</v>
      </c>
      <c r="AJ18" s="17">
        <v>0</v>
      </c>
      <c r="AK18" s="17">
        <v>0</v>
      </c>
      <c r="AL18" s="17">
        <v>0</v>
      </c>
      <c r="AM18" s="17"/>
      <c r="AN18" s="17">
        <v>0</v>
      </c>
    </row>
    <row r="19" spans="1:54">
      <c r="A19" s="11" t="s">
        <v>118</v>
      </c>
      <c r="B19" s="17" t="s">
        <v>123</v>
      </c>
      <c r="C19" s="23" t="s">
        <v>124</v>
      </c>
      <c r="D19" s="25" t="s">
        <v>120</v>
      </c>
      <c r="E19" t="s">
        <v>125</v>
      </c>
      <c r="G19" t="s">
        <v>103</v>
      </c>
      <c r="H19" t="s">
        <v>60</v>
      </c>
      <c r="I19" t="s">
        <v>122</v>
      </c>
      <c r="J19" t="s">
        <v>62</v>
      </c>
      <c r="N19" s="15" t="s">
        <v>66</v>
      </c>
      <c r="O19" s="17"/>
      <c r="P19" s="17"/>
      <c r="Q19" t="s">
        <v>116</v>
      </c>
      <c r="R19" t="s">
        <v>117</v>
      </c>
      <c r="V19" t="s">
        <v>72</v>
      </c>
      <c r="W19" t="s">
        <v>72</v>
      </c>
      <c r="X19" s="18" t="s">
        <v>72</v>
      </c>
      <c r="Y19" s="17">
        <v>0</v>
      </c>
      <c r="Z19" s="17">
        <v>1</v>
      </c>
      <c r="AA19" s="17">
        <v>0</v>
      </c>
      <c r="AB19" s="17">
        <v>0</v>
      </c>
      <c r="AC19" s="17">
        <v>0</v>
      </c>
      <c r="AD19" s="17">
        <v>0</v>
      </c>
      <c r="AE19" s="15">
        <v>1</v>
      </c>
      <c r="AF19" s="17">
        <v>0</v>
      </c>
      <c r="AG19" s="17">
        <v>0</v>
      </c>
      <c r="AH19" s="17">
        <v>0</v>
      </c>
      <c r="AI19" s="17">
        <v>0</v>
      </c>
      <c r="AJ19" s="17">
        <v>0</v>
      </c>
      <c r="AK19" s="17">
        <v>0</v>
      </c>
      <c r="AL19" s="17">
        <v>0</v>
      </c>
      <c r="AM19" s="17"/>
      <c r="AN19" s="17">
        <v>0</v>
      </c>
      <c r="AR19" t="s">
        <v>330</v>
      </c>
      <c r="BB19" t="s">
        <v>126</v>
      </c>
    </row>
    <row r="20" spans="1:54">
      <c r="A20" s="11" t="s">
        <v>118</v>
      </c>
      <c r="B20" s="17" t="s">
        <v>127</v>
      </c>
      <c r="C20" s="23" t="s">
        <v>128</v>
      </c>
      <c r="D20" s="25" t="s">
        <v>120</v>
      </c>
      <c r="E20" t="s">
        <v>125</v>
      </c>
      <c r="G20" t="s">
        <v>103</v>
      </c>
      <c r="H20" t="s">
        <v>60</v>
      </c>
      <c r="I20" t="s">
        <v>122</v>
      </c>
      <c r="J20" t="s">
        <v>62</v>
      </c>
      <c r="N20" s="15" t="s">
        <v>66</v>
      </c>
      <c r="O20" s="17"/>
      <c r="P20" s="17"/>
      <c r="Q20" t="s">
        <v>116</v>
      </c>
      <c r="R20" t="s">
        <v>117</v>
      </c>
      <c r="V20" t="s">
        <v>65</v>
      </c>
      <c r="W20" t="s">
        <v>65</v>
      </c>
      <c r="X20" s="14" t="s">
        <v>65</v>
      </c>
      <c r="Y20" s="17">
        <v>0</v>
      </c>
      <c r="Z20" s="17">
        <v>0</v>
      </c>
      <c r="AA20" s="17">
        <v>0</v>
      </c>
      <c r="AB20" s="17">
        <v>0</v>
      </c>
      <c r="AC20" s="17">
        <v>0</v>
      </c>
      <c r="AD20" s="17">
        <v>0</v>
      </c>
      <c r="AE20" s="17">
        <v>0</v>
      </c>
      <c r="AF20" s="17">
        <v>0</v>
      </c>
      <c r="AG20" s="17">
        <v>0</v>
      </c>
      <c r="AH20" s="17">
        <v>0</v>
      </c>
      <c r="AI20" s="17">
        <v>0</v>
      </c>
      <c r="AJ20" s="17">
        <v>0</v>
      </c>
      <c r="AK20" s="17">
        <v>0</v>
      </c>
      <c r="AL20" s="17">
        <v>0</v>
      </c>
      <c r="AM20" s="17"/>
      <c r="AN20" s="15">
        <v>1</v>
      </c>
    </row>
    <row r="21" spans="1:54">
      <c r="A21" s="11" t="s">
        <v>118</v>
      </c>
      <c r="B21" s="17" t="s">
        <v>127</v>
      </c>
      <c r="C21" s="23" t="s">
        <v>129</v>
      </c>
      <c r="D21" s="25" t="s">
        <v>120</v>
      </c>
      <c r="E21" t="s">
        <v>130</v>
      </c>
      <c r="G21" t="s">
        <v>103</v>
      </c>
      <c r="H21" t="s">
        <v>60</v>
      </c>
      <c r="I21" t="s">
        <v>122</v>
      </c>
      <c r="J21" t="s">
        <v>62</v>
      </c>
      <c r="N21" s="15" t="s">
        <v>66</v>
      </c>
      <c r="O21" s="17"/>
      <c r="P21" s="17"/>
      <c r="Q21" t="s">
        <v>116</v>
      </c>
      <c r="R21" t="s">
        <v>117</v>
      </c>
      <c r="V21" t="s">
        <v>65</v>
      </c>
      <c r="W21" t="s">
        <v>65</v>
      </c>
      <c r="X21" s="14" t="s">
        <v>65</v>
      </c>
      <c r="Y21" s="17">
        <v>0</v>
      </c>
      <c r="Z21" s="17">
        <v>0</v>
      </c>
      <c r="AA21" s="17">
        <v>0</v>
      </c>
      <c r="AB21" s="17">
        <v>0</v>
      </c>
      <c r="AC21" s="17">
        <v>0</v>
      </c>
      <c r="AD21" s="17">
        <v>0</v>
      </c>
      <c r="AE21" s="17">
        <v>0</v>
      </c>
      <c r="AF21" s="17">
        <v>0</v>
      </c>
      <c r="AG21" s="17">
        <v>0</v>
      </c>
      <c r="AH21" s="17">
        <v>0</v>
      </c>
      <c r="AI21" s="17">
        <v>0</v>
      </c>
      <c r="AJ21" s="17">
        <v>0</v>
      </c>
      <c r="AK21" s="17">
        <v>0</v>
      </c>
      <c r="AL21" s="17">
        <v>0</v>
      </c>
      <c r="AM21" s="17"/>
      <c r="AN21" s="15">
        <v>1</v>
      </c>
      <c r="BA21" t="s">
        <v>1166</v>
      </c>
    </row>
    <row r="22" spans="1:54">
      <c r="A22" s="11" t="s">
        <v>131</v>
      </c>
      <c r="B22" s="12" t="s">
        <v>55</v>
      </c>
      <c r="C22" s="13" t="s">
        <v>132</v>
      </c>
      <c r="D22" s="20" t="s">
        <v>88</v>
      </c>
      <c r="E22" t="s">
        <v>133</v>
      </c>
      <c r="F22">
        <v>2007</v>
      </c>
      <c r="G22" t="s">
        <v>78</v>
      </c>
      <c r="H22" t="s">
        <v>60</v>
      </c>
      <c r="I22" t="s">
        <v>134</v>
      </c>
      <c r="J22" t="s">
        <v>62</v>
      </c>
      <c r="N22" s="15" t="s">
        <v>66</v>
      </c>
      <c r="O22" s="17"/>
      <c r="P22" s="17"/>
      <c r="Q22" t="s">
        <v>116</v>
      </c>
      <c r="V22" t="s">
        <v>72</v>
      </c>
      <c r="W22" t="s">
        <v>65</v>
      </c>
      <c r="X22" s="22" t="s">
        <v>110</v>
      </c>
      <c r="Y22" s="17">
        <v>0</v>
      </c>
      <c r="Z22" s="17">
        <v>0</v>
      </c>
      <c r="AA22" s="17">
        <v>0</v>
      </c>
      <c r="AB22" s="17">
        <v>0</v>
      </c>
      <c r="AC22" s="17">
        <v>0</v>
      </c>
      <c r="AD22" s="17">
        <v>0</v>
      </c>
      <c r="AE22" s="17">
        <v>0</v>
      </c>
      <c r="AF22" s="17">
        <v>0</v>
      </c>
      <c r="AG22" s="17">
        <v>0</v>
      </c>
      <c r="AH22" s="17">
        <v>0</v>
      </c>
      <c r="AI22" s="17">
        <v>0</v>
      </c>
      <c r="AJ22" s="17">
        <v>0</v>
      </c>
      <c r="AK22" s="17">
        <v>0</v>
      </c>
      <c r="AL22" s="15">
        <v>1</v>
      </c>
      <c r="AM22" s="15"/>
      <c r="AN22" s="17">
        <v>0</v>
      </c>
      <c r="AO22" t="s">
        <v>135</v>
      </c>
      <c r="AV22" t="s">
        <v>1011</v>
      </c>
    </row>
    <row r="23" spans="1:54">
      <c r="A23" s="11" t="s">
        <v>131</v>
      </c>
      <c r="B23" s="17" t="s">
        <v>136</v>
      </c>
      <c r="C23" s="21" t="s">
        <v>137</v>
      </c>
      <c r="D23" s="20" t="s">
        <v>88</v>
      </c>
      <c r="E23" t="s">
        <v>133</v>
      </c>
      <c r="F23">
        <v>2008</v>
      </c>
      <c r="G23" t="s">
        <v>78</v>
      </c>
      <c r="H23" t="s">
        <v>60</v>
      </c>
      <c r="I23" t="s">
        <v>134</v>
      </c>
      <c r="J23" t="s">
        <v>62</v>
      </c>
      <c r="N23" s="15" t="s">
        <v>66</v>
      </c>
      <c r="O23" s="17"/>
      <c r="P23" s="17"/>
      <c r="Q23" t="s">
        <v>138</v>
      </c>
      <c r="R23" t="s">
        <v>117</v>
      </c>
      <c r="V23" t="s">
        <v>65</v>
      </c>
      <c r="W23" t="s">
        <v>72</v>
      </c>
      <c r="X23" s="22" t="s">
        <v>110</v>
      </c>
      <c r="Y23" s="17">
        <v>0</v>
      </c>
      <c r="Z23" s="17">
        <v>0</v>
      </c>
      <c r="AA23" s="17">
        <v>0</v>
      </c>
      <c r="AB23" s="15">
        <v>1</v>
      </c>
      <c r="AC23" s="17">
        <v>0</v>
      </c>
      <c r="AD23" s="17">
        <v>0</v>
      </c>
      <c r="AE23" s="17">
        <v>0</v>
      </c>
      <c r="AF23" s="17">
        <v>0</v>
      </c>
      <c r="AG23" s="17">
        <v>0</v>
      </c>
      <c r="AH23" s="17">
        <v>0</v>
      </c>
      <c r="AI23" s="17">
        <v>0</v>
      </c>
      <c r="AJ23" s="17">
        <v>0</v>
      </c>
      <c r="AK23" s="17">
        <v>0</v>
      </c>
      <c r="AL23" s="17">
        <v>0</v>
      </c>
      <c r="AM23" s="17"/>
      <c r="AN23" s="17">
        <v>0</v>
      </c>
      <c r="AV23" t="s">
        <v>1011</v>
      </c>
    </row>
    <row r="24" spans="1:54">
      <c r="A24" s="11" t="s">
        <v>131</v>
      </c>
      <c r="B24" s="17" t="s">
        <v>94</v>
      </c>
      <c r="C24" t="s">
        <v>139</v>
      </c>
      <c r="D24" s="20" t="s">
        <v>88</v>
      </c>
      <c r="E24" t="s">
        <v>133</v>
      </c>
      <c r="F24">
        <v>2008</v>
      </c>
      <c r="G24" t="s">
        <v>78</v>
      </c>
      <c r="H24" t="s">
        <v>60</v>
      </c>
      <c r="I24" t="s">
        <v>134</v>
      </c>
      <c r="J24" t="s">
        <v>62</v>
      </c>
      <c r="N24" s="15" t="s">
        <v>66</v>
      </c>
      <c r="O24" s="17"/>
      <c r="P24" s="17"/>
      <c r="Q24" t="s">
        <v>116</v>
      </c>
      <c r="R24" t="s">
        <v>117</v>
      </c>
      <c r="V24" t="s">
        <v>65</v>
      </c>
      <c r="W24" t="s">
        <v>65</v>
      </c>
      <c r="X24" s="14" t="s">
        <v>65</v>
      </c>
      <c r="Y24" s="17">
        <v>0</v>
      </c>
      <c r="Z24" s="17">
        <v>0</v>
      </c>
      <c r="AA24" s="17">
        <v>0</v>
      </c>
      <c r="AB24" s="15">
        <v>1</v>
      </c>
      <c r="AC24" s="17">
        <v>0</v>
      </c>
      <c r="AD24" s="17">
        <v>0</v>
      </c>
      <c r="AE24" s="17">
        <v>0</v>
      </c>
      <c r="AF24" s="17">
        <v>0</v>
      </c>
      <c r="AG24" s="17">
        <v>0</v>
      </c>
      <c r="AH24" s="17">
        <v>0</v>
      </c>
      <c r="AI24" s="17">
        <v>0</v>
      </c>
      <c r="AJ24" s="17">
        <v>0</v>
      </c>
      <c r="AK24" s="17">
        <v>0</v>
      </c>
      <c r="AL24" s="17">
        <v>0</v>
      </c>
      <c r="AM24" s="17"/>
      <c r="AN24" s="17">
        <v>0</v>
      </c>
      <c r="AO24" t="s">
        <v>140</v>
      </c>
      <c r="AV24" t="s">
        <v>1011</v>
      </c>
    </row>
    <row r="25" spans="1:54">
      <c r="A25" s="11" t="s">
        <v>131</v>
      </c>
      <c r="B25" s="17" t="s">
        <v>55</v>
      </c>
      <c r="C25" s="23" t="s">
        <v>141</v>
      </c>
      <c r="D25" s="20" t="s">
        <v>88</v>
      </c>
      <c r="E25" t="s">
        <v>133</v>
      </c>
      <c r="F25" t="s">
        <v>142</v>
      </c>
      <c r="G25" t="s">
        <v>78</v>
      </c>
      <c r="H25" t="s">
        <v>60</v>
      </c>
      <c r="I25" t="s">
        <v>134</v>
      </c>
      <c r="J25" t="s">
        <v>62</v>
      </c>
      <c r="Q25" t="s">
        <v>63</v>
      </c>
      <c r="V25" t="s">
        <v>65</v>
      </c>
      <c r="W25" t="s">
        <v>65</v>
      </c>
      <c r="X25" s="14" t="s">
        <v>65</v>
      </c>
      <c r="Y25" s="17">
        <v>0</v>
      </c>
      <c r="Z25" s="17">
        <v>0</v>
      </c>
      <c r="AA25" s="17">
        <v>0</v>
      </c>
      <c r="AB25" s="17">
        <v>0</v>
      </c>
      <c r="AC25" s="17">
        <v>0</v>
      </c>
      <c r="AD25" s="17">
        <v>0</v>
      </c>
      <c r="AE25" s="17">
        <v>0</v>
      </c>
      <c r="AF25" s="17">
        <v>0</v>
      </c>
      <c r="AG25" s="17">
        <v>0</v>
      </c>
      <c r="AH25" s="17">
        <v>0</v>
      </c>
      <c r="AI25" s="17">
        <v>0</v>
      </c>
      <c r="AJ25" s="17">
        <v>0</v>
      </c>
      <c r="AK25" s="17">
        <v>0</v>
      </c>
      <c r="AL25" s="17">
        <v>0</v>
      </c>
      <c r="AM25" s="17"/>
      <c r="AN25" s="15">
        <v>1</v>
      </c>
      <c r="AO25" t="s">
        <v>143</v>
      </c>
      <c r="AV25" t="s">
        <v>1011</v>
      </c>
    </row>
    <row r="26" spans="1:54">
      <c r="A26" s="11" t="s">
        <v>131</v>
      </c>
      <c r="B26" s="17" t="s">
        <v>86</v>
      </c>
      <c r="C26" s="21" t="s">
        <v>144</v>
      </c>
      <c r="D26" s="20" t="s">
        <v>88</v>
      </c>
      <c r="E26" t="s">
        <v>133</v>
      </c>
      <c r="F26">
        <v>2008</v>
      </c>
      <c r="G26" t="s">
        <v>78</v>
      </c>
      <c r="H26" t="s">
        <v>60</v>
      </c>
      <c r="I26" t="s">
        <v>134</v>
      </c>
      <c r="J26" t="s">
        <v>62</v>
      </c>
      <c r="N26" s="15" t="s">
        <v>66</v>
      </c>
      <c r="O26" s="17"/>
      <c r="P26" s="17"/>
      <c r="Q26" t="s">
        <v>116</v>
      </c>
      <c r="R26" t="s">
        <v>117</v>
      </c>
      <c r="V26" t="s">
        <v>145</v>
      </c>
      <c r="W26" t="s">
        <v>72</v>
      </c>
      <c r="X26" s="22" t="s">
        <v>110</v>
      </c>
      <c r="Y26" s="17">
        <v>0</v>
      </c>
      <c r="Z26" s="17">
        <v>0</v>
      </c>
      <c r="AA26" s="17">
        <v>0</v>
      </c>
      <c r="AB26" s="15">
        <v>1</v>
      </c>
      <c r="AC26" s="17">
        <v>0</v>
      </c>
      <c r="AD26" s="17">
        <v>0</v>
      </c>
      <c r="AE26" s="17">
        <v>0</v>
      </c>
      <c r="AF26" s="17">
        <v>0</v>
      </c>
      <c r="AG26" s="17">
        <v>0</v>
      </c>
      <c r="AH26" s="17">
        <v>0</v>
      </c>
      <c r="AI26" s="17">
        <v>0</v>
      </c>
      <c r="AJ26" s="17">
        <v>0</v>
      </c>
      <c r="AK26" s="17">
        <v>0</v>
      </c>
      <c r="AL26" s="17">
        <v>0</v>
      </c>
      <c r="AM26" s="17"/>
      <c r="AN26" s="17">
        <v>0</v>
      </c>
      <c r="AV26" t="s">
        <v>1011</v>
      </c>
    </row>
    <row r="27" spans="1:54">
      <c r="A27" s="11" t="s">
        <v>131</v>
      </c>
      <c r="B27" s="17" t="s">
        <v>86</v>
      </c>
      <c r="C27" s="23" t="s">
        <v>146</v>
      </c>
      <c r="D27" s="20" t="s">
        <v>88</v>
      </c>
      <c r="E27" t="s">
        <v>133</v>
      </c>
      <c r="F27">
        <v>2004</v>
      </c>
      <c r="G27" t="s">
        <v>78</v>
      </c>
      <c r="H27" t="s">
        <v>60</v>
      </c>
      <c r="I27" t="s">
        <v>134</v>
      </c>
      <c r="J27" t="s">
        <v>62</v>
      </c>
      <c r="K27" s="15" t="s">
        <v>66</v>
      </c>
      <c r="Q27" t="s">
        <v>147</v>
      </c>
      <c r="R27" t="s">
        <v>71</v>
      </c>
      <c r="V27" t="s">
        <v>145</v>
      </c>
      <c r="W27" t="s">
        <v>148</v>
      </c>
      <c r="X27" s="22" t="s">
        <v>110</v>
      </c>
      <c r="Y27" s="17">
        <v>0</v>
      </c>
      <c r="Z27" s="17">
        <v>0</v>
      </c>
      <c r="AA27" s="15">
        <v>1</v>
      </c>
      <c r="AB27" s="17">
        <v>0</v>
      </c>
      <c r="AC27" s="17">
        <v>0</v>
      </c>
      <c r="AD27" s="17">
        <v>0</v>
      </c>
      <c r="AE27" s="17">
        <v>0</v>
      </c>
      <c r="AF27" s="17">
        <v>0</v>
      </c>
      <c r="AG27" s="15">
        <v>1</v>
      </c>
      <c r="AH27" s="17">
        <v>0</v>
      </c>
      <c r="AI27" s="17">
        <v>0</v>
      </c>
      <c r="AJ27" s="17">
        <v>0</v>
      </c>
      <c r="AK27" s="17">
        <v>0</v>
      </c>
      <c r="AL27" s="17">
        <v>0</v>
      </c>
      <c r="AM27" s="17"/>
      <c r="AN27" s="17">
        <v>0</v>
      </c>
      <c r="AO27" t="s">
        <v>147</v>
      </c>
      <c r="AV27" t="s">
        <v>1011</v>
      </c>
    </row>
    <row r="28" spans="1:54">
      <c r="A28" s="11" t="s">
        <v>131</v>
      </c>
      <c r="B28" s="17" t="s">
        <v>94</v>
      </c>
      <c r="C28" s="23" t="s">
        <v>149</v>
      </c>
      <c r="D28" s="20" t="s">
        <v>88</v>
      </c>
      <c r="E28" t="s">
        <v>133</v>
      </c>
      <c r="F28">
        <v>2013</v>
      </c>
      <c r="G28" t="s">
        <v>78</v>
      </c>
      <c r="H28" t="s">
        <v>60</v>
      </c>
      <c r="I28" t="s">
        <v>134</v>
      </c>
      <c r="J28" t="s">
        <v>62</v>
      </c>
      <c r="V28" t="s">
        <v>65</v>
      </c>
      <c r="W28" t="s">
        <v>65</v>
      </c>
      <c r="X28" s="14" t="s">
        <v>65</v>
      </c>
      <c r="Y28" s="17">
        <v>0</v>
      </c>
      <c r="Z28" s="17">
        <v>0</v>
      </c>
      <c r="AA28" s="17">
        <v>0</v>
      </c>
      <c r="AB28" s="17">
        <v>0</v>
      </c>
      <c r="AC28" s="17">
        <v>0</v>
      </c>
      <c r="AD28" s="17">
        <v>0</v>
      </c>
      <c r="AE28" s="17">
        <v>0</v>
      </c>
      <c r="AF28" s="17">
        <v>0</v>
      </c>
      <c r="AG28" s="17">
        <v>0</v>
      </c>
      <c r="AH28" s="17">
        <v>0</v>
      </c>
      <c r="AI28" s="17">
        <v>0</v>
      </c>
      <c r="AJ28" s="17">
        <v>0</v>
      </c>
      <c r="AK28" s="17">
        <v>0</v>
      </c>
      <c r="AL28" s="17">
        <v>0</v>
      </c>
      <c r="AM28" s="17"/>
      <c r="AN28" s="15">
        <v>1</v>
      </c>
      <c r="AO28" t="s">
        <v>143</v>
      </c>
      <c r="AV28" t="s">
        <v>1011</v>
      </c>
    </row>
    <row r="29" spans="1:54">
      <c r="A29" s="11" t="s">
        <v>131</v>
      </c>
      <c r="B29" s="17" t="s">
        <v>127</v>
      </c>
      <c r="C29" s="21" t="s">
        <v>150</v>
      </c>
      <c r="D29" s="11" t="s">
        <v>57</v>
      </c>
      <c r="E29" t="s">
        <v>133</v>
      </c>
      <c r="G29" t="s">
        <v>103</v>
      </c>
      <c r="H29" t="s">
        <v>60</v>
      </c>
      <c r="I29" t="s">
        <v>134</v>
      </c>
      <c r="J29" t="s">
        <v>62</v>
      </c>
      <c r="V29" t="s">
        <v>65</v>
      </c>
      <c r="W29" t="s">
        <v>72</v>
      </c>
      <c r="X29" s="22" t="s">
        <v>110</v>
      </c>
      <c r="Y29" s="17">
        <v>0</v>
      </c>
      <c r="Z29" s="17">
        <v>0</v>
      </c>
      <c r="AA29" s="17">
        <v>0</v>
      </c>
      <c r="AB29" s="17">
        <v>0</v>
      </c>
      <c r="AC29" s="17">
        <v>0</v>
      </c>
      <c r="AD29" s="17">
        <v>0</v>
      </c>
      <c r="AE29" s="17">
        <v>0</v>
      </c>
      <c r="AF29" s="17">
        <v>0</v>
      </c>
      <c r="AG29" s="17">
        <v>0</v>
      </c>
      <c r="AH29" s="17">
        <v>0</v>
      </c>
      <c r="AI29" s="15">
        <v>1</v>
      </c>
      <c r="AJ29" s="17">
        <v>0</v>
      </c>
      <c r="AK29" s="17">
        <v>0</v>
      </c>
      <c r="AL29" s="17">
        <v>0</v>
      </c>
      <c r="AM29" s="17"/>
      <c r="AN29" s="17">
        <v>0</v>
      </c>
      <c r="AO29" t="s">
        <v>151</v>
      </c>
      <c r="AV29" t="s">
        <v>1011</v>
      </c>
    </row>
    <row r="30" spans="1:54">
      <c r="A30" s="11" t="s">
        <v>131</v>
      </c>
      <c r="B30" s="17" t="s">
        <v>94</v>
      </c>
      <c r="C30" s="23" t="s">
        <v>152</v>
      </c>
      <c r="D30" s="11" t="s">
        <v>57</v>
      </c>
      <c r="E30" t="s">
        <v>133</v>
      </c>
      <c r="F30">
        <v>2014</v>
      </c>
      <c r="G30" t="s">
        <v>78</v>
      </c>
      <c r="H30" t="s">
        <v>60</v>
      </c>
      <c r="I30" t="s">
        <v>134</v>
      </c>
      <c r="J30" t="s">
        <v>62</v>
      </c>
      <c r="N30" s="15" t="s">
        <v>66</v>
      </c>
      <c r="O30" s="17"/>
      <c r="P30" s="17"/>
      <c r="Q30" t="s">
        <v>116</v>
      </c>
      <c r="R30" t="s">
        <v>117</v>
      </c>
      <c r="V30" t="s">
        <v>65</v>
      </c>
      <c r="W30" t="s">
        <v>65</v>
      </c>
      <c r="X30" s="14" t="s">
        <v>65</v>
      </c>
      <c r="Y30" s="17">
        <v>0</v>
      </c>
      <c r="Z30" s="17">
        <v>0</v>
      </c>
      <c r="AA30" s="17">
        <v>0</v>
      </c>
      <c r="AB30" s="17">
        <v>0</v>
      </c>
      <c r="AC30" s="17">
        <v>0</v>
      </c>
      <c r="AD30" s="17">
        <v>0</v>
      </c>
      <c r="AE30" s="17">
        <v>0</v>
      </c>
      <c r="AF30" s="17">
        <v>0</v>
      </c>
      <c r="AG30" s="17">
        <v>0</v>
      </c>
      <c r="AH30" s="17">
        <v>0</v>
      </c>
      <c r="AI30" s="17">
        <v>0</v>
      </c>
      <c r="AJ30" s="17">
        <v>0</v>
      </c>
      <c r="AK30" s="17">
        <v>0</v>
      </c>
      <c r="AL30" s="17">
        <v>0</v>
      </c>
      <c r="AM30" s="17"/>
      <c r="AN30" s="15">
        <v>1</v>
      </c>
      <c r="AO30" t="s">
        <v>153</v>
      </c>
      <c r="AV30" t="s">
        <v>1011</v>
      </c>
    </row>
    <row r="31" spans="1:54" ht="32">
      <c r="A31" s="11" t="s">
        <v>131</v>
      </c>
      <c r="B31" s="17" t="s">
        <v>94</v>
      </c>
      <c r="C31" s="23" t="s">
        <v>154</v>
      </c>
      <c r="D31" s="20" t="s">
        <v>88</v>
      </c>
      <c r="E31" t="s">
        <v>133</v>
      </c>
      <c r="F31" t="s">
        <v>142</v>
      </c>
      <c r="G31" t="s">
        <v>78</v>
      </c>
      <c r="H31" t="s">
        <v>60</v>
      </c>
      <c r="I31" t="s">
        <v>134</v>
      </c>
      <c r="J31" t="s">
        <v>62</v>
      </c>
      <c r="V31" t="s">
        <v>65</v>
      </c>
      <c r="W31" t="s">
        <v>65</v>
      </c>
      <c r="X31" s="14" t="s">
        <v>65</v>
      </c>
      <c r="Y31" s="17">
        <v>0</v>
      </c>
      <c r="Z31" s="17">
        <v>0</v>
      </c>
      <c r="AA31" s="17">
        <v>0</v>
      </c>
      <c r="AB31" s="17">
        <v>0</v>
      </c>
      <c r="AC31" s="17">
        <v>0</v>
      </c>
      <c r="AD31" s="17">
        <v>0</v>
      </c>
      <c r="AE31" s="17">
        <v>0</v>
      </c>
      <c r="AF31" s="17">
        <v>0</v>
      </c>
      <c r="AG31" s="17">
        <v>0</v>
      </c>
      <c r="AH31" s="17">
        <v>0</v>
      </c>
      <c r="AI31" s="17">
        <v>0</v>
      </c>
      <c r="AJ31" s="17">
        <v>0</v>
      </c>
      <c r="AK31" s="17">
        <v>0</v>
      </c>
      <c r="AL31" s="15">
        <v>1</v>
      </c>
      <c r="AM31" s="15"/>
      <c r="AN31" s="17">
        <v>0</v>
      </c>
      <c r="AO31" t="s">
        <v>155</v>
      </c>
      <c r="AV31" t="s">
        <v>1011</v>
      </c>
    </row>
    <row r="32" spans="1:54">
      <c r="A32" s="11" t="s">
        <v>156</v>
      </c>
      <c r="B32" s="17" t="s">
        <v>94</v>
      </c>
      <c r="C32" s="23" t="s">
        <v>157</v>
      </c>
      <c r="D32" s="11" t="s">
        <v>57</v>
      </c>
      <c r="E32" t="s">
        <v>133</v>
      </c>
      <c r="F32">
        <v>2014</v>
      </c>
      <c r="G32" t="s">
        <v>59</v>
      </c>
      <c r="H32" t="s">
        <v>158</v>
      </c>
      <c r="I32" t="s">
        <v>159</v>
      </c>
      <c r="J32" t="s">
        <v>62</v>
      </c>
      <c r="N32" s="15" t="s">
        <v>66</v>
      </c>
      <c r="O32" s="17"/>
      <c r="P32" s="17"/>
      <c r="Q32" t="s">
        <v>116</v>
      </c>
      <c r="R32" t="s">
        <v>117</v>
      </c>
      <c r="V32" t="s">
        <v>65</v>
      </c>
      <c r="W32" t="s">
        <v>65</v>
      </c>
      <c r="X32" s="14" t="s">
        <v>65</v>
      </c>
      <c r="Y32" s="17">
        <v>0</v>
      </c>
      <c r="Z32" s="17">
        <v>0</v>
      </c>
      <c r="AA32" s="17">
        <v>0</v>
      </c>
      <c r="AB32" s="15">
        <v>1</v>
      </c>
      <c r="AC32" s="17">
        <v>0</v>
      </c>
      <c r="AD32" s="17">
        <v>0</v>
      </c>
      <c r="AE32" s="17">
        <v>0</v>
      </c>
      <c r="AF32" s="17">
        <v>0</v>
      </c>
      <c r="AG32" s="17">
        <v>0</v>
      </c>
      <c r="AH32" s="17">
        <v>0</v>
      </c>
      <c r="AI32" s="17">
        <v>0</v>
      </c>
      <c r="AJ32" s="17">
        <v>0</v>
      </c>
      <c r="AK32" s="17">
        <v>0</v>
      </c>
      <c r="AL32" s="17">
        <v>0</v>
      </c>
      <c r="AM32" s="17"/>
      <c r="AN32" s="17">
        <v>0</v>
      </c>
      <c r="AO32" t="s">
        <v>160</v>
      </c>
      <c r="AV32" t="s">
        <v>1281</v>
      </c>
    </row>
    <row r="33" spans="1:54">
      <c r="A33" s="11" t="s">
        <v>156</v>
      </c>
      <c r="B33" s="17" t="s">
        <v>86</v>
      </c>
      <c r="C33" s="21" t="s">
        <v>162</v>
      </c>
      <c r="D33" s="20" t="s">
        <v>88</v>
      </c>
      <c r="E33" t="s">
        <v>133</v>
      </c>
      <c r="F33">
        <v>2014</v>
      </c>
      <c r="G33" t="s">
        <v>163</v>
      </c>
      <c r="H33" t="s">
        <v>158</v>
      </c>
      <c r="I33" t="s">
        <v>159</v>
      </c>
      <c r="J33" t="s">
        <v>62</v>
      </c>
      <c r="V33" t="s">
        <v>65</v>
      </c>
      <c r="W33" t="s">
        <v>72</v>
      </c>
      <c r="X33" s="22" t="s">
        <v>110</v>
      </c>
      <c r="Y33" s="17">
        <v>0</v>
      </c>
      <c r="Z33" s="17">
        <v>0</v>
      </c>
      <c r="AA33" s="17">
        <v>0</v>
      </c>
      <c r="AB33" s="17">
        <v>0</v>
      </c>
      <c r="AC33" s="17">
        <v>0</v>
      </c>
      <c r="AD33" s="17">
        <v>0</v>
      </c>
      <c r="AE33" s="17">
        <v>0</v>
      </c>
      <c r="AF33" s="17">
        <v>0</v>
      </c>
      <c r="AG33" s="17">
        <v>0</v>
      </c>
      <c r="AH33" s="17">
        <v>0</v>
      </c>
      <c r="AI33" s="17">
        <v>0</v>
      </c>
      <c r="AJ33" s="17">
        <v>0</v>
      </c>
      <c r="AK33" s="17">
        <v>0</v>
      </c>
      <c r="AL33" s="17">
        <v>0</v>
      </c>
      <c r="AM33" s="17"/>
      <c r="AN33" s="15">
        <v>1</v>
      </c>
      <c r="AO33" t="s">
        <v>164</v>
      </c>
    </row>
    <row r="34" spans="1:54">
      <c r="A34" s="11" t="s">
        <v>156</v>
      </c>
      <c r="B34" s="17" t="s">
        <v>94</v>
      </c>
      <c r="C34" s="23" t="s">
        <v>165</v>
      </c>
      <c r="D34" s="20" t="s">
        <v>88</v>
      </c>
      <c r="E34" t="s">
        <v>133</v>
      </c>
      <c r="F34">
        <v>2021</v>
      </c>
      <c r="G34" t="s">
        <v>59</v>
      </c>
      <c r="H34" t="s">
        <v>158</v>
      </c>
      <c r="I34" t="s">
        <v>159</v>
      </c>
      <c r="J34" t="s">
        <v>62</v>
      </c>
      <c r="V34" t="s">
        <v>65</v>
      </c>
      <c r="W34" t="s">
        <v>65</v>
      </c>
      <c r="X34" s="14" t="s">
        <v>65</v>
      </c>
      <c r="Y34" s="17">
        <v>0</v>
      </c>
      <c r="Z34" s="15">
        <v>1</v>
      </c>
      <c r="AA34" s="17">
        <v>0</v>
      </c>
      <c r="AB34" s="17">
        <v>0</v>
      </c>
      <c r="AC34" s="17">
        <v>0</v>
      </c>
      <c r="AD34" s="17">
        <v>0</v>
      </c>
      <c r="AE34" s="17">
        <v>0</v>
      </c>
      <c r="AF34" s="17">
        <v>0</v>
      </c>
      <c r="AG34" s="17">
        <v>0</v>
      </c>
      <c r="AH34" s="17">
        <v>0</v>
      </c>
      <c r="AI34" s="17">
        <v>0</v>
      </c>
      <c r="AJ34" s="17">
        <v>0</v>
      </c>
      <c r="AK34" s="17">
        <v>0</v>
      </c>
      <c r="AL34" s="17">
        <v>0</v>
      </c>
      <c r="AM34" s="17"/>
      <c r="AN34" s="17">
        <v>0</v>
      </c>
      <c r="AO34" t="s">
        <v>166</v>
      </c>
    </row>
    <row r="35" spans="1:54">
      <c r="A35" s="11" t="s">
        <v>156</v>
      </c>
      <c r="B35" s="17" t="s">
        <v>94</v>
      </c>
      <c r="C35" s="23" t="s">
        <v>167</v>
      </c>
      <c r="D35" s="20" t="s">
        <v>88</v>
      </c>
      <c r="E35" t="s">
        <v>133</v>
      </c>
      <c r="F35">
        <v>2011</v>
      </c>
      <c r="G35" t="s">
        <v>59</v>
      </c>
      <c r="H35" t="s">
        <v>158</v>
      </c>
      <c r="I35" t="s">
        <v>159</v>
      </c>
      <c r="J35" t="s">
        <v>62</v>
      </c>
      <c r="V35" t="s">
        <v>65</v>
      </c>
      <c r="W35" t="s">
        <v>65</v>
      </c>
      <c r="X35" s="14" t="s">
        <v>65</v>
      </c>
      <c r="Y35" s="17">
        <v>0</v>
      </c>
      <c r="Z35" s="15">
        <v>1</v>
      </c>
      <c r="AA35" s="17">
        <v>0</v>
      </c>
      <c r="AB35" s="17">
        <v>0</v>
      </c>
      <c r="AC35" s="17">
        <v>0</v>
      </c>
      <c r="AD35" s="17">
        <v>0</v>
      </c>
      <c r="AE35" s="17">
        <v>0</v>
      </c>
      <c r="AF35" s="17">
        <v>0</v>
      </c>
      <c r="AG35" s="17">
        <v>0</v>
      </c>
      <c r="AH35" s="17">
        <v>0</v>
      </c>
      <c r="AI35" s="17">
        <v>0</v>
      </c>
      <c r="AJ35" s="17">
        <v>0</v>
      </c>
      <c r="AK35" s="17">
        <v>0</v>
      </c>
      <c r="AL35" s="17">
        <v>0</v>
      </c>
      <c r="AM35" s="17"/>
      <c r="AN35" s="17">
        <v>0</v>
      </c>
      <c r="AO35" t="s">
        <v>168</v>
      </c>
      <c r="AV35" t="s">
        <v>1276</v>
      </c>
    </row>
    <row r="36" spans="1:54">
      <c r="A36" s="11" t="s">
        <v>156</v>
      </c>
      <c r="B36" s="17" t="s">
        <v>94</v>
      </c>
      <c r="C36" s="21" t="s">
        <v>169</v>
      </c>
      <c r="D36" s="20" t="s">
        <v>88</v>
      </c>
      <c r="E36" t="s">
        <v>133</v>
      </c>
      <c r="F36">
        <v>2010</v>
      </c>
      <c r="G36" t="s">
        <v>59</v>
      </c>
      <c r="H36" t="s">
        <v>158</v>
      </c>
      <c r="I36" t="s">
        <v>159</v>
      </c>
      <c r="J36" t="s">
        <v>62</v>
      </c>
      <c r="K36" s="15" t="s">
        <v>66</v>
      </c>
      <c r="Q36" t="s">
        <v>147</v>
      </c>
      <c r="R36" t="s">
        <v>71</v>
      </c>
      <c r="V36" t="s">
        <v>65</v>
      </c>
      <c r="W36" t="s">
        <v>72</v>
      </c>
      <c r="X36" s="22" t="s">
        <v>110</v>
      </c>
      <c r="Y36" s="17">
        <v>0</v>
      </c>
      <c r="Z36" s="15">
        <v>1</v>
      </c>
      <c r="AA36" s="17">
        <v>0</v>
      </c>
      <c r="AB36" s="17">
        <v>0</v>
      </c>
      <c r="AC36" s="17">
        <v>0</v>
      </c>
      <c r="AD36" s="17">
        <v>0</v>
      </c>
      <c r="AE36" s="17">
        <v>0</v>
      </c>
      <c r="AF36" s="17">
        <v>0</v>
      </c>
      <c r="AG36" s="17">
        <v>0</v>
      </c>
      <c r="AH36" s="17">
        <v>0</v>
      </c>
      <c r="AI36" s="17">
        <v>0</v>
      </c>
      <c r="AJ36" s="17">
        <v>0</v>
      </c>
      <c r="AK36" s="17">
        <v>0</v>
      </c>
      <c r="AL36" s="17">
        <v>0</v>
      </c>
      <c r="AM36" s="17"/>
      <c r="AN36" s="17">
        <v>0</v>
      </c>
      <c r="AO36" t="s">
        <v>170</v>
      </c>
      <c r="AV36" t="s">
        <v>1276</v>
      </c>
    </row>
    <row r="37" spans="1:54">
      <c r="A37" s="11" t="s">
        <v>156</v>
      </c>
      <c r="B37" s="17" t="s">
        <v>86</v>
      </c>
      <c r="C37" s="21" t="s">
        <v>171</v>
      </c>
      <c r="D37" s="20" t="s">
        <v>88</v>
      </c>
      <c r="E37" t="s">
        <v>133</v>
      </c>
      <c r="F37">
        <v>2011</v>
      </c>
      <c r="G37" t="s">
        <v>89</v>
      </c>
      <c r="H37" t="s">
        <v>158</v>
      </c>
      <c r="I37" t="s">
        <v>159</v>
      </c>
      <c r="J37" t="s">
        <v>62</v>
      </c>
      <c r="K37" s="15" t="s">
        <v>66</v>
      </c>
      <c r="Q37" t="s">
        <v>147</v>
      </c>
      <c r="R37" t="s">
        <v>71</v>
      </c>
      <c r="V37" t="s">
        <v>65</v>
      </c>
      <c r="W37" t="s">
        <v>72</v>
      </c>
      <c r="X37" s="22" t="s">
        <v>110</v>
      </c>
      <c r="Y37" s="17">
        <v>0</v>
      </c>
      <c r="Z37" s="15">
        <v>1</v>
      </c>
      <c r="AA37" s="17">
        <v>0</v>
      </c>
      <c r="AB37" s="15">
        <v>1</v>
      </c>
      <c r="AC37" s="17">
        <v>0</v>
      </c>
      <c r="AD37" s="17">
        <v>0</v>
      </c>
      <c r="AE37" s="17">
        <v>0</v>
      </c>
      <c r="AF37" s="17">
        <v>0</v>
      </c>
      <c r="AG37" s="17">
        <v>0</v>
      </c>
      <c r="AH37" s="17">
        <v>0</v>
      </c>
      <c r="AI37" s="17">
        <v>0</v>
      </c>
      <c r="AJ37" s="17">
        <v>0</v>
      </c>
      <c r="AK37" s="17">
        <v>0</v>
      </c>
      <c r="AL37" s="17">
        <v>0</v>
      </c>
      <c r="AM37" s="17"/>
      <c r="AN37" s="17">
        <v>0</v>
      </c>
      <c r="AO37" t="s">
        <v>172</v>
      </c>
    </row>
    <row r="38" spans="1:54" ht="32">
      <c r="A38" s="11" t="s">
        <v>173</v>
      </c>
      <c r="B38" s="17" t="s">
        <v>94</v>
      </c>
      <c r="C38" s="23" t="s">
        <v>174</v>
      </c>
      <c r="D38" s="11" t="s">
        <v>57</v>
      </c>
      <c r="E38" t="s">
        <v>133</v>
      </c>
      <c r="G38" t="s">
        <v>175</v>
      </c>
      <c r="H38" t="s">
        <v>158</v>
      </c>
      <c r="J38" t="s">
        <v>62</v>
      </c>
      <c r="V38" t="s">
        <v>65</v>
      </c>
      <c r="W38" t="s">
        <v>72</v>
      </c>
      <c r="X38" s="22" t="s">
        <v>110</v>
      </c>
      <c r="Y38" s="17">
        <v>0</v>
      </c>
      <c r="Z38" s="17">
        <v>0</v>
      </c>
      <c r="AA38" s="17">
        <v>0</v>
      </c>
      <c r="AB38" s="17">
        <v>0</v>
      </c>
      <c r="AC38" s="17">
        <v>0</v>
      </c>
      <c r="AD38" s="15">
        <v>1</v>
      </c>
      <c r="AE38" s="17">
        <v>0</v>
      </c>
      <c r="AF38" s="17">
        <v>0</v>
      </c>
      <c r="AG38" s="17">
        <v>0</v>
      </c>
      <c r="AH38" s="15">
        <v>1</v>
      </c>
      <c r="AI38" s="17">
        <v>0</v>
      </c>
      <c r="AJ38" s="17">
        <v>0</v>
      </c>
      <c r="AK38" s="15">
        <v>1</v>
      </c>
      <c r="AL38" s="17">
        <v>0</v>
      </c>
      <c r="AM38" s="17"/>
      <c r="AN38" s="17">
        <v>0</v>
      </c>
      <c r="AO38" t="s">
        <v>176</v>
      </c>
      <c r="BB38" t="s">
        <v>177</v>
      </c>
    </row>
    <row r="39" spans="1:54">
      <c r="A39" t="s">
        <v>173</v>
      </c>
      <c r="B39" s="17" t="s">
        <v>113</v>
      </c>
      <c r="C39" s="23" t="s">
        <v>178</v>
      </c>
      <c r="D39" s="20" t="s">
        <v>88</v>
      </c>
      <c r="E39" t="s">
        <v>179</v>
      </c>
      <c r="F39" t="s">
        <v>180</v>
      </c>
      <c r="J39" t="s">
        <v>62</v>
      </c>
      <c r="K39" s="15" t="s">
        <v>66</v>
      </c>
      <c r="Q39" t="s">
        <v>147</v>
      </c>
      <c r="R39" t="s">
        <v>71</v>
      </c>
      <c r="V39" t="s">
        <v>65</v>
      </c>
      <c r="W39" t="s">
        <v>65</v>
      </c>
      <c r="X39" s="14" t="s">
        <v>65</v>
      </c>
      <c r="Y39" s="17">
        <v>0</v>
      </c>
      <c r="Z39" s="17">
        <v>0</v>
      </c>
      <c r="AA39" s="17">
        <v>0</v>
      </c>
      <c r="AB39" s="17">
        <v>0</v>
      </c>
      <c r="AC39" s="17">
        <v>0</v>
      </c>
      <c r="AD39" s="15">
        <v>1</v>
      </c>
      <c r="AE39" s="17">
        <v>0</v>
      </c>
      <c r="AF39" s="17">
        <v>0</v>
      </c>
      <c r="AG39" s="17">
        <v>0</v>
      </c>
      <c r="AH39" s="17">
        <v>0</v>
      </c>
      <c r="AI39" s="17">
        <v>0</v>
      </c>
      <c r="AJ39" s="17">
        <v>0</v>
      </c>
      <c r="AK39" s="17">
        <v>0</v>
      </c>
      <c r="AL39" s="15">
        <v>1</v>
      </c>
      <c r="AM39" s="15"/>
      <c r="AN39" s="17">
        <v>0</v>
      </c>
      <c r="AO39" t="s">
        <v>181</v>
      </c>
      <c r="AW39" t="s">
        <v>1286</v>
      </c>
    </row>
    <row r="40" spans="1:54">
      <c r="A40" s="11" t="s">
        <v>182</v>
      </c>
      <c r="B40" s="17" t="s">
        <v>113</v>
      </c>
      <c r="C40" s="23" t="s">
        <v>183</v>
      </c>
      <c r="D40" s="11" t="s">
        <v>57</v>
      </c>
      <c r="E40" t="s">
        <v>133</v>
      </c>
      <c r="J40" t="s">
        <v>62</v>
      </c>
      <c r="V40" t="s">
        <v>65</v>
      </c>
      <c r="W40" t="s">
        <v>65</v>
      </c>
      <c r="X40" s="14" t="s">
        <v>65</v>
      </c>
      <c r="Y40" s="17">
        <v>0</v>
      </c>
      <c r="Z40" s="17">
        <v>0</v>
      </c>
      <c r="AA40" s="17">
        <v>0</v>
      </c>
      <c r="AB40" s="17">
        <v>0</v>
      </c>
      <c r="AC40" s="17">
        <v>0</v>
      </c>
      <c r="AD40" s="17">
        <v>0</v>
      </c>
      <c r="AE40" s="17">
        <v>0</v>
      </c>
      <c r="AF40" s="17">
        <v>0</v>
      </c>
      <c r="AG40" s="17">
        <v>0</v>
      </c>
      <c r="AH40" s="17">
        <v>0</v>
      </c>
      <c r="AI40" s="17">
        <v>0</v>
      </c>
      <c r="AJ40" s="15">
        <v>1</v>
      </c>
      <c r="AK40" s="17">
        <v>0</v>
      </c>
      <c r="AL40" s="17">
        <v>0</v>
      </c>
      <c r="AM40" s="17"/>
      <c r="AN40" s="17">
        <v>0</v>
      </c>
      <c r="AO40" t="s">
        <v>184</v>
      </c>
    </row>
    <row r="41" spans="1:54">
      <c r="A41" s="11" t="s">
        <v>182</v>
      </c>
      <c r="B41" s="17" t="s">
        <v>86</v>
      </c>
      <c r="C41" s="23" t="s">
        <v>185</v>
      </c>
      <c r="D41" s="11" t="s">
        <v>57</v>
      </c>
      <c r="E41" t="s">
        <v>133</v>
      </c>
      <c r="F41">
        <v>7005</v>
      </c>
      <c r="G41" t="s">
        <v>175</v>
      </c>
      <c r="H41" t="s">
        <v>158</v>
      </c>
      <c r="I41" t="s">
        <v>186</v>
      </c>
      <c r="J41" t="s">
        <v>62</v>
      </c>
      <c r="N41" s="15" t="s">
        <v>66</v>
      </c>
      <c r="O41" s="15"/>
      <c r="P41" s="15"/>
      <c r="Q41" t="s">
        <v>116</v>
      </c>
      <c r="R41" t="s">
        <v>117</v>
      </c>
      <c r="V41" t="s">
        <v>65</v>
      </c>
      <c r="W41" t="s">
        <v>65</v>
      </c>
      <c r="X41" s="14" t="s">
        <v>65</v>
      </c>
      <c r="Y41" s="17">
        <v>0</v>
      </c>
      <c r="Z41" s="15">
        <v>1</v>
      </c>
      <c r="AA41" s="17">
        <v>0</v>
      </c>
      <c r="AB41" s="17">
        <v>0</v>
      </c>
      <c r="AC41" s="15">
        <v>1</v>
      </c>
      <c r="AD41" s="17">
        <v>0</v>
      </c>
      <c r="AE41" s="17">
        <v>0</v>
      </c>
      <c r="AF41" s="17">
        <v>0</v>
      </c>
      <c r="AG41" s="17">
        <v>0</v>
      </c>
      <c r="AH41" s="17">
        <v>0</v>
      </c>
      <c r="AI41" s="17">
        <v>0</v>
      </c>
      <c r="AJ41" s="17">
        <v>0</v>
      </c>
      <c r="AK41" s="17">
        <v>0</v>
      </c>
      <c r="AL41" s="17">
        <v>0</v>
      </c>
      <c r="AM41" s="17"/>
      <c r="AN41" s="17">
        <v>0</v>
      </c>
      <c r="AO41" t="s">
        <v>188</v>
      </c>
      <c r="BB41" t="s">
        <v>189</v>
      </c>
    </row>
    <row r="42" spans="1:54">
      <c r="A42" s="11" t="s">
        <v>182</v>
      </c>
      <c r="B42" s="17" t="s">
        <v>190</v>
      </c>
      <c r="C42" s="21" t="s">
        <v>191</v>
      </c>
      <c r="D42" s="25" t="s">
        <v>120</v>
      </c>
      <c r="E42" t="s">
        <v>133</v>
      </c>
      <c r="F42">
        <v>7005</v>
      </c>
      <c r="G42" t="s">
        <v>103</v>
      </c>
      <c r="H42" t="s">
        <v>158</v>
      </c>
      <c r="I42" t="s">
        <v>186</v>
      </c>
      <c r="J42" t="s">
        <v>62</v>
      </c>
      <c r="K42" s="15" t="s">
        <v>66</v>
      </c>
      <c r="N42" s="15" t="s">
        <v>66</v>
      </c>
      <c r="O42" s="15"/>
      <c r="P42" s="15"/>
      <c r="Q42" t="s">
        <v>192</v>
      </c>
      <c r="R42" t="s">
        <v>71</v>
      </c>
      <c r="V42" t="s">
        <v>65</v>
      </c>
      <c r="W42" t="s">
        <v>72</v>
      </c>
      <c r="X42" s="22" t="s">
        <v>110</v>
      </c>
      <c r="Y42" s="17">
        <v>0</v>
      </c>
      <c r="Z42" s="15">
        <v>1</v>
      </c>
      <c r="AA42" s="17">
        <v>0</v>
      </c>
      <c r="AB42" s="17">
        <v>0</v>
      </c>
      <c r="AC42" s="15">
        <v>1</v>
      </c>
      <c r="AD42" s="15">
        <v>1</v>
      </c>
      <c r="AE42" s="17">
        <v>0</v>
      </c>
      <c r="AF42" s="17">
        <v>0</v>
      </c>
      <c r="AG42" s="17">
        <v>0</v>
      </c>
      <c r="AH42" s="15">
        <v>1</v>
      </c>
      <c r="AI42" s="17">
        <v>0</v>
      </c>
      <c r="AJ42" s="17">
        <v>0</v>
      </c>
      <c r="AK42" s="17">
        <v>0</v>
      </c>
      <c r="AL42" s="17">
        <v>0</v>
      </c>
      <c r="AM42" s="17"/>
      <c r="AN42" s="17">
        <v>0</v>
      </c>
      <c r="AO42" t="s">
        <v>193</v>
      </c>
      <c r="AR42" s="16" t="s">
        <v>66</v>
      </c>
      <c r="AV42" t="s">
        <v>1276</v>
      </c>
      <c r="AX42" s="16" t="s">
        <v>66</v>
      </c>
      <c r="BB42" t="s">
        <v>194</v>
      </c>
    </row>
    <row r="43" spans="1:54">
      <c r="A43" s="11" t="s">
        <v>182</v>
      </c>
      <c r="B43" s="17" t="s">
        <v>113</v>
      </c>
      <c r="C43" s="23" t="s">
        <v>195</v>
      </c>
      <c r="D43" s="20" t="s">
        <v>88</v>
      </c>
      <c r="E43" t="s">
        <v>196</v>
      </c>
      <c r="F43" t="s">
        <v>197</v>
      </c>
      <c r="J43" t="s">
        <v>62</v>
      </c>
      <c r="V43" t="s">
        <v>65</v>
      </c>
      <c r="W43" t="s">
        <v>65</v>
      </c>
      <c r="X43" s="14" t="s">
        <v>65</v>
      </c>
      <c r="Y43" s="17">
        <v>0</v>
      </c>
      <c r="Z43" s="15">
        <v>1</v>
      </c>
      <c r="AA43" s="17">
        <v>0</v>
      </c>
      <c r="AB43" s="17">
        <v>0</v>
      </c>
      <c r="AC43" s="17">
        <v>0</v>
      </c>
      <c r="AD43" s="17">
        <v>0</v>
      </c>
      <c r="AE43" s="17">
        <v>0</v>
      </c>
      <c r="AF43" s="17">
        <v>0</v>
      </c>
      <c r="AG43" s="17">
        <v>0</v>
      </c>
      <c r="AH43" s="17">
        <v>0</v>
      </c>
      <c r="AI43" s="17">
        <v>0</v>
      </c>
      <c r="AJ43" s="15">
        <v>1</v>
      </c>
      <c r="AK43" s="17">
        <v>0</v>
      </c>
      <c r="AL43" s="17">
        <v>0</v>
      </c>
      <c r="AM43" s="17"/>
      <c r="AN43" s="17">
        <v>0</v>
      </c>
      <c r="AO43" t="s">
        <v>198</v>
      </c>
    </row>
    <row r="44" spans="1:54">
      <c r="A44" s="11" t="s">
        <v>199</v>
      </c>
      <c r="B44" s="17" t="s">
        <v>94</v>
      </c>
      <c r="C44" s="21" t="s">
        <v>200</v>
      </c>
      <c r="D44" s="20" t="s">
        <v>88</v>
      </c>
      <c r="E44" t="s">
        <v>133</v>
      </c>
      <c r="F44">
        <v>2008</v>
      </c>
      <c r="G44" t="s">
        <v>89</v>
      </c>
      <c r="H44" t="s">
        <v>158</v>
      </c>
      <c r="I44" t="s">
        <v>134</v>
      </c>
      <c r="J44" t="s">
        <v>62</v>
      </c>
      <c r="N44" s="15" t="s">
        <v>66</v>
      </c>
      <c r="O44" s="15"/>
      <c r="P44" s="15"/>
      <c r="Q44" s="23" t="s">
        <v>201</v>
      </c>
      <c r="R44" t="s">
        <v>117</v>
      </c>
      <c r="V44" t="s">
        <v>65</v>
      </c>
      <c r="W44" t="s">
        <v>72</v>
      </c>
      <c r="X44" s="22" t="s">
        <v>110</v>
      </c>
      <c r="Y44" s="17">
        <v>0</v>
      </c>
      <c r="Z44" s="17">
        <v>0</v>
      </c>
      <c r="AA44" s="17">
        <v>0</v>
      </c>
      <c r="AB44" s="15">
        <v>1</v>
      </c>
      <c r="AC44" s="17">
        <v>0</v>
      </c>
      <c r="AD44" s="17">
        <v>0</v>
      </c>
      <c r="AE44" s="17">
        <v>0</v>
      </c>
      <c r="AF44" s="17">
        <v>0</v>
      </c>
      <c r="AG44" s="17">
        <v>0</v>
      </c>
      <c r="AH44" s="17">
        <v>0</v>
      </c>
      <c r="AI44" s="17">
        <v>0</v>
      </c>
      <c r="AJ44" s="17">
        <v>0</v>
      </c>
      <c r="AK44" s="17">
        <v>0</v>
      </c>
      <c r="AL44" s="17">
        <v>0</v>
      </c>
      <c r="AM44" s="17"/>
      <c r="AN44" s="17">
        <v>0</v>
      </c>
      <c r="AO44" s="23" t="s">
        <v>201</v>
      </c>
      <c r="BB44" t="s">
        <v>202</v>
      </c>
    </row>
    <row r="45" spans="1:54">
      <c r="A45" s="11" t="s">
        <v>156</v>
      </c>
      <c r="B45" s="17" t="s">
        <v>94</v>
      </c>
      <c r="C45" s="13" t="s">
        <v>203</v>
      </c>
      <c r="D45" s="20" t="s">
        <v>88</v>
      </c>
      <c r="E45" t="s">
        <v>133</v>
      </c>
      <c r="F45">
        <v>2008</v>
      </c>
      <c r="G45" t="s">
        <v>89</v>
      </c>
      <c r="H45" t="s">
        <v>158</v>
      </c>
      <c r="I45" t="s">
        <v>159</v>
      </c>
      <c r="J45" t="s">
        <v>62</v>
      </c>
      <c r="N45" s="15" t="s">
        <v>66</v>
      </c>
      <c r="O45" s="15"/>
      <c r="P45" s="15"/>
      <c r="Q45" t="s">
        <v>201</v>
      </c>
      <c r="R45" t="s">
        <v>117</v>
      </c>
      <c r="V45" t="s">
        <v>65</v>
      </c>
      <c r="W45" t="s">
        <v>72</v>
      </c>
      <c r="X45" s="22" t="s">
        <v>110</v>
      </c>
      <c r="Y45" s="17">
        <v>0</v>
      </c>
      <c r="Z45" s="15">
        <v>1</v>
      </c>
      <c r="AA45" s="17">
        <v>0</v>
      </c>
      <c r="AB45" s="15">
        <v>1</v>
      </c>
      <c r="AC45" s="17">
        <v>0</v>
      </c>
      <c r="AD45" s="17">
        <v>0</v>
      </c>
      <c r="AE45" s="17">
        <v>0</v>
      </c>
      <c r="AF45" s="17">
        <v>0</v>
      </c>
      <c r="AG45" s="17">
        <v>0</v>
      </c>
      <c r="AH45" s="17">
        <v>0</v>
      </c>
      <c r="AI45" s="17">
        <v>0</v>
      </c>
      <c r="AJ45" s="17">
        <v>0</v>
      </c>
      <c r="AK45" s="17">
        <v>0</v>
      </c>
      <c r="AL45" s="17">
        <v>0</v>
      </c>
      <c r="AM45" s="17"/>
      <c r="AN45" s="17">
        <v>0</v>
      </c>
      <c r="AO45" t="s">
        <v>201</v>
      </c>
    </row>
    <row r="46" spans="1:54">
      <c r="A46" s="11" t="s">
        <v>156</v>
      </c>
      <c r="B46" s="17" t="s">
        <v>94</v>
      </c>
      <c r="C46" s="13" t="s">
        <v>204</v>
      </c>
      <c r="D46" s="20" t="s">
        <v>88</v>
      </c>
      <c r="E46" t="s">
        <v>133</v>
      </c>
      <c r="F46">
        <v>2008</v>
      </c>
      <c r="G46" t="s">
        <v>89</v>
      </c>
      <c r="H46" t="s">
        <v>158</v>
      </c>
      <c r="I46" t="s">
        <v>159</v>
      </c>
      <c r="J46" t="s">
        <v>62</v>
      </c>
      <c r="N46" s="15" t="s">
        <v>66</v>
      </c>
      <c r="O46" s="15"/>
      <c r="P46" s="15"/>
      <c r="Q46" t="s">
        <v>201</v>
      </c>
      <c r="R46" t="s">
        <v>117</v>
      </c>
      <c r="V46" t="s">
        <v>65</v>
      </c>
      <c r="W46" t="s">
        <v>72</v>
      </c>
      <c r="X46" s="22" t="s">
        <v>110</v>
      </c>
      <c r="Y46" s="17">
        <v>0</v>
      </c>
      <c r="Z46" s="15">
        <v>1</v>
      </c>
      <c r="AA46" s="17">
        <v>0</v>
      </c>
      <c r="AB46" s="15">
        <v>1</v>
      </c>
      <c r="AC46" s="17">
        <v>0</v>
      </c>
      <c r="AD46" s="17">
        <v>0</v>
      </c>
      <c r="AE46" s="17">
        <v>0</v>
      </c>
      <c r="AF46" s="17">
        <v>0</v>
      </c>
      <c r="AG46" s="17">
        <v>0</v>
      </c>
      <c r="AH46" s="17">
        <v>0</v>
      </c>
      <c r="AI46" s="17">
        <v>0</v>
      </c>
      <c r="AJ46" s="17">
        <v>0</v>
      </c>
      <c r="AK46" s="17">
        <v>0</v>
      </c>
      <c r="AL46" s="17">
        <v>0</v>
      </c>
      <c r="AM46" s="17"/>
      <c r="AN46" s="17">
        <v>0</v>
      </c>
      <c r="AO46" t="s">
        <v>201</v>
      </c>
    </row>
    <row r="47" spans="1:54">
      <c r="A47" s="11" t="s">
        <v>182</v>
      </c>
      <c r="B47" s="17" t="s">
        <v>94</v>
      </c>
      <c r="C47" s="13" t="s">
        <v>205</v>
      </c>
      <c r="D47" s="20" t="s">
        <v>88</v>
      </c>
      <c r="E47" t="s">
        <v>133</v>
      </c>
      <c r="F47">
        <v>2008</v>
      </c>
      <c r="G47" t="s">
        <v>89</v>
      </c>
      <c r="H47" t="s">
        <v>158</v>
      </c>
      <c r="I47" t="s">
        <v>186</v>
      </c>
      <c r="J47" t="s">
        <v>62</v>
      </c>
      <c r="N47" s="15" t="s">
        <v>66</v>
      </c>
      <c r="O47" s="15"/>
      <c r="P47" s="15"/>
      <c r="Q47" t="s">
        <v>201</v>
      </c>
      <c r="R47" t="s">
        <v>117</v>
      </c>
      <c r="V47" t="s">
        <v>65</v>
      </c>
      <c r="W47" t="s">
        <v>72</v>
      </c>
      <c r="X47" s="22" t="s">
        <v>110</v>
      </c>
      <c r="Y47" s="15">
        <v>1</v>
      </c>
      <c r="Z47" s="15">
        <v>1</v>
      </c>
      <c r="AA47" s="17">
        <v>0</v>
      </c>
      <c r="AB47" s="15">
        <v>1</v>
      </c>
      <c r="AC47" s="15">
        <v>1</v>
      </c>
      <c r="AD47" s="17">
        <v>0</v>
      </c>
      <c r="AE47" s="17">
        <v>0</v>
      </c>
      <c r="AF47" s="17">
        <v>0</v>
      </c>
      <c r="AG47" s="17">
        <v>0</v>
      </c>
      <c r="AH47" s="17">
        <v>0</v>
      </c>
      <c r="AI47" s="17">
        <v>0</v>
      </c>
      <c r="AJ47" s="17">
        <v>0</v>
      </c>
      <c r="AK47" s="17">
        <v>0</v>
      </c>
      <c r="AL47" s="17">
        <v>0</v>
      </c>
      <c r="AM47" s="17"/>
      <c r="AN47" s="17">
        <v>0</v>
      </c>
      <c r="AO47" t="s">
        <v>206</v>
      </c>
      <c r="AV47" s="26" t="s">
        <v>999</v>
      </c>
      <c r="AW47" s="26"/>
      <c r="BB47" t="s">
        <v>207</v>
      </c>
    </row>
    <row r="48" spans="1:54">
      <c r="A48" s="11" t="s">
        <v>182</v>
      </c>
      <c r="B48" s="17" t="s">
        <v>86</v>
      </c>
      <c r="C48" s="13" t="s">
        <v>208</v>
      </c>
      <c r="D48" s="20" t="s">
        <v>88</v>
      </c>
      <c r="E48" t="s">
        <v>133</v>
      </c>
      <c r="F48">
        <v>2008</v>
      </c>
      <c r="G48" t="s">
        <v>89</v>
      </c>
      <c r="H48" t="s">
        <v>158</v>
      </c>
      <c r="I48" t="s">
        <v>186</v>
      </c>
      <c r="J48" t="s">
        <v>62</v>
      </c>
      <c r="N48" s="15" t="s">
        <v>66</v>
      </c>
      <c r="O48" s="15"/>
      <c r="P48" s="15"/>
      <c r="Q48" t="s">
        <v>201</v>
      </c>
      <c r="R48" t="s">
        <v>117</v>
      </c>
      <c r="V48" t="s">
        <v>65</v>
      </c>
      <c r="W48" t="s">
        <v>72</v>
      </c>
      <c r="X48" s="22" t="s">
        <v>110</v>
      </c>
      <c r="Y48" s="15">
        <v>1</v>
      </c>
      <c r="Z48" s="15">
        <v>1</v>
      </c>
      <c r="AA48" s="17">
        <v>0</v>
      </c>
      <c r="AB48" s="15">
        <v>1</v>
      </c>
      <c r="AC48" s="15">
        <v>1</v>
      </c>
      <c r="AD48" s="17">
        <v>0</v>
      </c>
      <c r="AE48" s="17">
        <v>0</v>
      </c>
      <c r="AF48" s="17">
        <v>0</v>
      </c>
      <c r="AG48" s="17">
        <v>0</v>
      </c>
      <c r="AH48" s="17">
        <v>0</v>
      </c>
      <c r="AI48" s="17">
        <v>0</v>
      </c>
      <c r="AJ48" s="17">
        <v>0</v>
      </c>
      <c r="AK48" s="17">
        <v>0</v>
      </c>
      <c r="AL48" s="17">
        <v>0</v>
      </c>
      <c r="AM48" s="17"/>
      <c r="AN48" s="17">
        <v>0</v>
      </c>
      <c r="AO48" t="s">
        <v>206</v>
      </c>
      <c r="AV48" s="26" t="s">
        <v>999</v>
      </c>
      <c r="AW48" s="26"/>
    </row>
    <row r="49" spans="1:56">
      <c r="A49" s="11" t="s">
        <v>182</v>
      </c>
      <c r="B49" s="17" t="s">
        <v>86</v>
      </c>
      <c r="C49" s="13" t="s">
        <v>209</v>
      </c>
      <c r="D49" s="20" t="s">
        <v>88</v>
      </c>
      <c r="E49" t="s">
        <v>133</v>
      </c>
      <c r="F49">
        <v>2023</v>
      </c>
      <c r="G49" t="s">
        <v>89</v>
      </c>
      <c r="H49" t="s">
        <v>158</v>
      </c>
      <c r="I49" t="s">
        <v>186</v>
      </c>
      <c r="J49" t="s">
        <v>62</v>
      </c>
      <c r="N49" s="15" t="s">
        <v>66</v>
      </c>
      <c r="O49" s="15"/>
      <c r="P49" s="15"/>
      <c r="Q49" t="s">
        <v>210</v>
      </c>
      <c r="V49" t="s">
        <v>72</v>
      </c>
      <c r="W49" t="s">
        <v>65</v>
      </c>
      <c r="X49" s="22" t="s">
        <v>110</v>
      </c>
      <c r="Y49" s="15">
        <v>1</v>
      </c>
      <c r="Z49" s="15">
        <v>1</v>
      </c>
      <c r="AA49" s="17">
        <v>0</v>
      </c>
      <c r="AB49" s="17">
        <v>0</v>
      </c>
      <c r="AC49" s="17">
        <v>0</v>
      </c>
      <c r="AD49" s="17">
        <v>0</v>
      </c>
      <c r="AE49" s="17">
        <v>0</v>
      </c>
      <c r="AF49" s="17">
        <v>0</v>
      </c>
      <c r="AG49" s="17">
        <v>0</v>
      </c>
      <c r="AH49" s="17">
        <v>0</v>
      </c>
      <c r="AI49" s="17">
        <v>0</v>
      </c>
      <c r="AJ49" s="17">
        <v>0</v>
      </c>
      <c r="AK49" s="17">
        <v>0</v>
      </c>
      <c r="AL49" s="17">
        <v>0</v>
      </c>
      <c r="AM49" s="17"/>
      <c r="AN49" s="17">
        <v>0</v>
      </c>
      <c r="AO49" t="s">
        <v>211</v>
      </c>
      <c r="AV49" s="26" t="s">
        <v>999</v>
      </c>
      <c r="AW49" s="26"/>
    </row>
    <row r="50" spans="1:56" ht="48">
      <c r="A50" s="11" t="s">
        <v>182</v>
      </c>
      <c r="B50" s="17" t="s">
        <v>86</v>
      </c>
      <c r="C50" t="s">
        <v>212</v>
      </c>
      <c r="D50" s="20" t="s">
        <v>88</v>
      </c>
      <c r="E50" t="s">
        <v>133</v>
      </c>
      <c r="F50">
        <v>2002</v>
      </c>
      <c r="G50" t="s">
        <v>59</v>
      </c>
      <c r="H50" t="s">
        <v>158</v>
      </c>
      <c r="I50" t="s">
        <v>186</v>
      </c>
      <c r="J50" t="s">
        <v>62</v>
      </c>
      <c r="K50" s="15" t="s">
        <v>66</v>
      </c>
      <c r="Q50" t="s">
        <v>147</v>
      </c>
      <c r="R50" t="s">
        <v>71</v>
      </c>
      <c r="V50" t="s">
        <v>65</v>
      </c>
      <c r="W50" t="s">
        <v>65</v>
      </c>
      <c r="X50" s="14" t="s">
        <v>65</v>
      </c>
      <c r="Y50" s="15">
        <v>1</v>
      </c>
      <c r="Z50" s="15">
        <v>1</v>
      </c>
      <c r="AA50" s="17">
        <v>0</v>
      </c>
      <c r="AB50" s="15">
        <v>1</v>
      </c>
      <c r="AC50" s="15">
        <v>1</v>
      </c>
      <c r="AD50" s="17">
        <v>0</v>
      </c>
      <c r="AE50" s="17">
        <v>0</v>
      </c>
      <c r="AF50" s="17">
        <v>0</v>
      </c>
      <c r="AG50" s="17">
        <v>0</v>
      </c>
      <c r="AH50" s="17">
        <v>0</v>
      </c>
      <c r="AI50" s="17">
        <v>0</v>
      </c>
      <c r="AJ50" s="17">
        <v>0</v>
      </c>
      <c r="AK50" s="17">
        <v>0</v>
      </c>
      <c r="AL50" s="17">
        <v>0</v>
      </c>
      <c r="AM50" s="17"/>
      <c r="AN50" s="17">
        <v>0</v>
      </c>
      <c r="AO50" s="23" t="s">
        <v>213</v>
      </c>
      <c r="AV50" s="26" t="s">
        <v>999</v>
      </c>
      <c r="AW50" s="26"/>
    </row>
    <row r="51" spans="1:56">
      <c r="A51" s="11" t="s">
        <v>182</v>
      </c>
      <c r="B51" s="17" t="s">
        <v>94</v>
      </c>
      <c r="C51" s="23" t="s">
        <v>214</v>
      </c>
      <c r="D51" s="11" t="s">
        <v>57</v>
      </c>
      <c r="E51" t="s">
        <v>133</v>
      </c>
      <c r="F51">
        <v>2001</v>
      </c>
      <c r="G51" t="s">
        <v>89</v>
      </c>
      <c r="H51" t="s">
        <v>158</v>
      </c>
      <c r="I51" t="s">
        <v>186</v>
      </c>
      <c r="J51" t="s">
        <v>62</v>
      </c>
      <c r="V51" t="s">
        <v>65</v>
      </c>
      <c r="W51" t="s">
        <v>65</v>
      </c>
      <c r="X51" s="14" t="s">
        <v>65</v>
      </c>
      <c r="Y51" s="15">
        <v>1</v>
      </c>
      <c r="Z51" s="15">
        <v>1</v>
      </c>
      <c r="AA51" s="17">
        <v>0</v>
      </c>
      <c r="AB51" s="17">
        <v>0</v>
      </c>
      <c r="AC51" s="17">
        <v>0</v>
      </c>
      <c r="AD51" s="17">
        <v>0</v>
      </c>
      <c r="AE51" s="17">
        <v>0</v>
      </c>
      <c r="AF51" s="17">
        <v>0</v>
      </c>
      <c r="AG51" s="17">
        <v>0</v>
      </c>
      <c r="AH51" s="17">
        <v>0</v>
      </c>
      <c r="AI51" s="17">
        <v>0</v>
      </c>
      <c r="AJ51" s="17">
        <v>0</v>
      </c>
      <c r="AK51" s="17">
        <v>0</v>
      </c>
      <c r="AL51" s="17">
        <v>0</v>
      </c>
      <c r="AM51" s="17"/>
      <c r="AN51" s="17">
        <v>0</v>
      </c>
      <c r="AO51" t="s">
        <v>215</v>
      </c>
      <c r="AV51" s="26" t="s">
        <v>999</v>
      </c>
      <c r="AW51" s="26"/>
    </row>
    <row r="52" spans="1:56">
      <c r="A52" s="11" t="s">
        <v>216</v>
      </c>
      <c r="B52" s="17" t="s">
        <v>94</v>
      </c>
      <c r="C52" s="23" t="s">
        <v>217</v>
      </c>
      <c r="D52" s="11" t="s">
        <v>57</v>
      </c>
      <c r="E52" t="s">
        <v>218</v>
      </c>
      <c r="F52">
        <v>1023</v>
      </c>
      <c r="G52" t="s">
        <v>89</v>
      </c>
      <c r="H52" t="s">
        <v>158</v>
      </c>
      <c r="I52" t="s">
        <v>216</v>
      </c>
      <c r="J52" t="s">
        <v>62</v>
      </c>
      <c r="V52" t="s">
        <v>65</v>
      </c>
      <c r="W52" t="s">
        <v>65</v>
      </c>
      <c r="X52" s="14" t="s">
        <v>65</v>
      </c>
      <c r="Y52" s="17">
        <v>0</v>
      </c>
      <c r="Z52" s="17">
        <v>0</v>
      </c>
      <c r="AA52" s="17">
        <v>0</v>
      </c>
      <c r="AB52" s="17">
        <v>0</v>
      </c>
      <c r="AC52" s="17">
        <v>0</v>
      </c>
      <c r="AD52" s="17">
        <v>0</v>
      </c>
      <c r="AE52" s="17">
        <v>0</v>
      </c>
      <c r="AF52" s="17">
        <v>0</v>
      </c>
      <c r="AG52" s="17">
        <v>0</v>
      </c>
      <c r="AH52" s="17">
        <v>0</v>
      </c>
      <c r="AI52" s="17">
        <v>0</v>
      </c>
      <c r="AJ52" s="15">
        <v>1</v>
      </c>
      <c r="AK52" s="15">
        <v>1</v>
      </c>
      <c r="AL52" s="17">
        <v>0</v>
      </c>
      <c r="AM52" s="17"/>
      <c r="AN52" s="17">
        <v>0</v>
      </c>
      <c r="AO52" t="s">
        <v>219</v>
      </c>
      <c r="AV52" t="s">
        <v>220</v>
      </c>
    </row>
    <row r="53" spans="1:56">
      <c r="A53" s="11" t="s">
        <v>156</v>
      </c>
      <c r="B53" s="17" t="s">
        <v>86</v>
      </c>
      <c r="C53" s="23" t="s">
        <v>221</v>
      </c>
      <c r="D53" s="20" t="s">
        <v>88</v>
      </c>
      <c r="E53" t="s">
        <v>133</v>
      </c>
      <c r="F53">
        <v>2008</v>
      </c>
      <c r="G53" t="s">
        <v>89</v>
      </c>
      <c r="H53" t="s">
        <v>158</v>
      </c>
      <c r="I53" t="s">
        <v>159</v>
      </c>
      <c r="J53" t="s">
        <v>62</v>
      </c>
      <c r="N53" s="15" t="s">
        <v>66</v>
      </c>
      <c r="O53" s="15"/>
      <c r="P53" s="15"/>
      <c r="Q53" t="s">
        <v>201</v>
      </c>
      <c r="R53" t="s">
        <v>117</v>
      </c>
      <c r="V53" t="s">
        <v>65</v>
      </c>
      <c r="W53" t="s">
        <v>65</v>
      </c>
      <c r="X53" s="14" t="s">
        <v>65</v>
      </c>
      <c r="Y53" s="17">
        <v>0</v>
      </c>
      <c r="Z53" s="17">
        <v>0</v>
      </c>
      <c r="AA53" s="17">
        <v>0</v>
      </c>
      <c r="AB53" s="15">
        <v>1</v>
      </c>
      <c r="AC53" s="17">
        <v>0</v>
      </c>
      <c r="AD53" s="17">
        <v>0</v>
      </c>
      <c r="AE53" s="17">
        <v>0</v>
      </c>
      <c r="AF53" s="17">
        <v>0</v>
      </c>
      <c r="AG53" s="17">
        <v>0</v>
      </c>
      <c r="AH53" s="17">
        <v>0</v>
      </c>
      <c r="AI53" s="17">
        <v>0</v>
      </c>
      <c r="AJ53" s="17">
        <v>0</v>
      </c>
      <c r="AK53" s="17">
        <v>0</v>
      </c>
      <c r="AL53" s="17">
        <v>0</v>
      </c>
      <c r="AM53" s="17"/>
      <c r="AN53" s="17">
        <v>0</v>
      </c>
      <c r="AO53" t="s">
        <v>222</v>
      </c>
    </row>
    <row r="54" spans="1:56">
      <c r="A54" s="11" t="s">
        <v>182</v>
      </c>
      <c r="B54" s="17" t="s">
        <v>86</v>
      </c>
      <c r="C54" s="21" t="s">
        <v>223</v>
      </c>
      <c r="D54" s="20" t="s">
        <v>88</v>
      </c>
      <c r="E54" t="s">
        <v>133</v>
      </c>
      <c r="F54">
        <v>2008</v>
      </c>
      <c r="G54" t="s">
        <v>89</v>
      </c>
      <c r="H54" t="s">
        <v>158</v>
      </c>
      <c r="I54" t="s">
        <v>186</v>
      </c>
      <c r="J54" t="s">
        <v>62</v>
      </c>
      <c r="N54" s="15" t="s">
        <v>66</v>
      </c>
      <c r="O54" s="15"/>
      <c r="P54" s="15"/>
      <c r="Q54" t="s">
        <v>201</v>
      </c>
      <c r="R54" t="s">
        <v>117</v>
      </c>
      <c r="V54" t="s">
        <v>72</v>
      </c>
      <c r="W54" t="s">
        <v>65</v>
      </c>
      <c r="X54" s="22" t="s">
        <v>110</v>
      </c>
      <c r="Y54" s="15">
        <v>1</v>
      </c>
      <c r="Z54" s="15">
        <v>1</v>
      </c>
      <c r="AA54" s="17">
        <v>0</v>
      </c>
      <c r="AB54" s="15">
        <v>1</v>
      </c>
      <c r="AC54" s="15">
        <v>1</v>
      </c>
      <c r="AD54" s="17">
        <v>0</v>
      </c>
      <c r="AE54" s="17">
        <v>0</v>
      </c>
      <c r="AF54" s="17">
        <v>0</v>
      </c>
      <c r="AG54" s="17">
        <v>0</v>
      </c>
      <c r="AH54" s="17">
        <v>0</v>
      </c>
      <c r="AI54" s="17">
        <v>0</v>
      </c>
      <c r="AJ54" s="17">
        <v>0</v>
      </c>
      <c r="AK54" s="17">
        <v>0</v>
      </c>
      <c r="AL54" s="17">
        <v>0</v>
      </c>
      <c r="AM54" s="17"/>
      <c r="AN54" s="17">
        <v>0</v>
      </c>
      <c r="AO54" t="s">
        <v>224</v>
      </c>
      <c r="AV54" s="26" t="s">
        <v>999</v>
      </c>
      <c r="AW54" s="26"/>
    </row>
    <row r="55" spans="1:56">
      <c r="A55" s="11" t="s">
        <v>225</v>
      </c>
      <c r="B55" s="17" t="s">
        <v>94</v>
      </c>
      <c r="C55" s="13" t="s">
        <v>226</v>
      </c>
      <c r="D55" s="20" t="s">
        <v>88</v>
      </c>
      <c r="E55" t="s">
        <v>133</v>
      </c>
      <c r="F55">
        <v>2008</v>
      </c>
      <c r="G55" t="s">
        <v>89</v>
      </c>
      <c r="H55" t="s">
        <v>158</v>
      </c>
      <c r="I55" t="s">
        <v>227</v>
      </c>
      <c r="J55" t="s">
        <v>62</v>
      </c>
      <c r="V55" t="s">
        <v>65</v>
      </c>
      <c r="W55" t="s">
        <v>72</v>
      </c>
      <c r="X55" s="22" t="s">
        <v>110</v>
      </c>
      <c r="Y55" s="15">
        <v>1</v>
      </c>
      <c r="Z55" s="15">
        <v>1</v>
      </c>
      <c r="AA55" s="17">
        <v>0</v>
      </c>
      <c r="AB55" s="17">
        <v>0</v>
      </c>
      <c r="AC55" s="17">
        <v>0</v>
      </c>
      <c r="AD55" s="17">
        <v>0</v>
      </c>
      <c r="AE55" s="17">
        <v>0</v>
      </c>
      <c r="AF55" s="17">
        <v>0</v>
      </c>
      <c r="AG55" s="17">
        <v>0</v>
      </c>
      <c r="AH55" s="17">
        <v>0</v>
      </c>
      <c r="AI55" s="17">
        <v>0</v>
      </c>
      <c r="AJ55" s="17">
        <v>0</v>
      </c>
      <c r="AK55" s="17">
        <v>0</v>
      </c>
      <c r="AL55" s="17">
        <v>0</v>
      </c>
      <c r="AM55" s="17"/>
      <c r="AN55" s="17">
        <v>0</v>
      </c>
      <c r="AO55" t="s">
        <v>228</v>
      </c>
      <c r="BA55" t="s">
        <v>1017</v>
      </c>
    </row>
    <row r="56" spans="1:56">
      <c r="A56" s="11" t="s">
        <v>182</v>
      </c>
      <c r="B56" s="17" t="s">
        <v>86</v>
      </c>
      <c r="C56" t="s">
        <v>229</v>
      </c>
      <c r="D56" s="20" t="s">
        <v>88</v>
      </c>
      <c r="E56" t="s">
        <v>133</v>
      </c>
      <c r="F56">
        <v>2021</v>
      </c>
      <c r="G56" t="s">
        <v>89</v>
      </c>
      <c r="H56" t="s">
        <v>158</v>
      </c>
      <c r="I56" t="s">
        <v>186</v>
      </c>
      <c r="J56" t="s">
        <v>62</v>
      </c>
      <c r="K56" s="15" t="s">
        <v>66</v>
      </c>
      <c r="N56" s="15" t="s">
        <v>66</v>
      </c>
      <c r="O56" s="17"/>
      <c r="P56" s="17"/>
      <c r="Q56" t="s">
        <v>230</v>
      </c>
      <c r="R56" t="s">
        <v>71</v>
      </c>
      <c r="V56" t="s">
        <v>65</v>
      </c>
      <c r="W56" t="s">
        <v>65</v>
      </c>
      <c r="X56" s="14" t="s">
        <v>65</v>
      </c>
      <c r="Y56" s="15">
        <v>1</v>
      </c>
      <c r="Z56" s="15">
        <v>1</v>
      </c>
      <c r="AA56" s="17">
        <v>0</v>
      </c>
      <c r="AB56" s="17">
        <v>0</v>
      </c>
      <c r="AC56" s="17">
        <v>0</v>
      </c>
      <c r="AD56" s="15">
        <v>1</v>
      </c>
      <c r="AE56" s="17">
        <v>0</v>
      </c>
      <c r="AF56" s="17">
        <v>0</v>
      </c>
      <c r="AG56" s="17">
        <v>0</v>
      </c>
      <c r="AH56" s="17">
        <v>0</v>
      </c>
      <c r="AI56" s="17">
        <v>0</v>
      </c>
      <c r="AJ56" s="17">
        <v>0</v>
      </c>
      <c r="AK56" s="17">
        <v>0</v>
      </c>
      <c r="AL56" s="17">
        <v>0</v>
      </c>
      <c r="AM56" s="17"/>
      <c r="AN56" s="17">
        <v>0</v>
      </c>
      <c r="AO56" t="s">
        <v>231</v>
      </c>
      <c r="AV56" s="26" t="s">
        <v>999</v>
      </c>
      <c r="AW56" s="26"/>
      <c r="BB56" t="s">
        <v>232</v>
      </c>
    </row>
    <row r="57" spans="1:56">
      <c r="A57" s="11" t="s">
        <v>225</v>
      </c>
      <c r="B57" s="17" t="s">
        <v>94</v>
      </c>
      <c r="C57" s="13" t="s">
        <v>233</v>
      </c>
      <c r="D57" s="20" t="s">
        <v>88</v>
      </c>
      <c r="E57" t="s">
        <v>133</v>
      </c>
      <c r="F57">
        <v>2008</v>
      </c>
      <c r="G57" t="s">
        <v>89</v>
      </c>
      <c r="H57" t="s">
        <v>158</v>
      </c>
      <c r="I57" t="s">
        <v>227</v>
      </c>
      <c r="J57" t="s">
        <v>62</v>
      </c>
      <c r="N57" s="15" t="s">
        <v>66</v>
      </c>
      <c r="O57" s="15"/>
      <c r="P57" s="15"/>
      <c r="Q57" t="s">
        <v>201</v>
      </c>
      <c r="R57" t="s">
        <v>117</v>
      </c>
      <c r="V57" t="s">
        <v>65</v>
      </c>
      <c r="W57" t="s">
        <v>72</v>
      </c>
      <c r="X57" s="22" t="s">
        <v>110</v>
      </c>
      <c r="Y57" s="17">
        <v>0</v>
      </c>
      <c r="Z57" s="15">
        <v>1</v>
      </c>
      <c r="AA57" s="17">
        <v>0</v>
      </c>
      <c r="AB57" s="15">
        <v>1</v>
      </c>
      <c r="AC57" s="17">
        <v>0</v>
      </c>
      <c r="AD57" s="17">
        <v>0</v>
      </c>
      <c r="AE57" s="17">
        <v>0</v>
      </c>
      <c r="AF57" s="17">
        <v>0</v>
      </c>
      <c r="AG57" s="17">
        <v>0</v>
      </c>
      <c r="AH57" s="17">
        <v>0</v>
      </c>
      <c r="AI57" s="17">
        <v>0</v>
      </c>
      <c r="AJ57" s="17">
        <v>0</v>
      </c>
      <c r="AK57" s="17">
        <v>0</v>
      </c>
      <c r="AL57" s="17">
        <v>0</v>
      </c>
      <c r="AM57" s="17"/>
      <c r="AN57" s="17">
        <v>0</v>
      </c>
      <c r="AO57" t="s">
        <v>201</v>
      </c>
    </row>
    <row r="58" spans="1:56">
      <c r="A58" s="11" t="s">
        <v>225</v>
      </c>
      <c r="B58" s="17" t="s">
        <v>94</v>
      </c>
      <c r="C58" s="23" t="s">
        <v>234</v>
      </c>
      <c r="D58" s="11" t="s">
        <v>57</v>
      </c>
      <c r="E58" t="s">
        <v>133</v>
      </c>
      <c r="F58">
        <v>2017</v>
      </c>
      <c r="G58" t="s">
        <v>59</v>
      </c>
      <c r="H58" t="s">
        <v>158</v>
      </c>
      <c r="I58" t="s">
        <v>227</v>
      </c>
      <c r="J58" t="s">
        <v>62</v>
      </c>
      <c r="N58" s="15" t="s">
        <v>66</v>
      </c>
      <c r="O58" s="15"/>
      <c r="P58" s="15"/>
      <c r="Q58" t="s">
        <v>235</v>
      </c>
      <c r="R58" t="s">
        <v>117</v>
      </c>
      <c r="V58" t="s">
        <v>65</v>
      </c>
      <c r="W58" t="s">
        <v>65</v>
      </c>
      <c r="X58" s="14" t="s">
        <v>65</v>
      </c>
      <c r="Y58" s="17">
        <v>0</v>
      </c>
      <c r="Z58" s="17">
        <v>0</v>
      </c>
      <c r="AA58" s="17">
        <v>0</v>
      </c>
      <c r="AB58" s="17">
        <v>0</v>
      </c>
      <c r="AC58" s="17">
        <v>0</v>
      </c>
      <c r="AD58" s="17">
        <v>0</v>
      </c>
      <c r="AE58" s="17">
        <v>0</v>
      </c>
      <c r="AF58" s="17">
        <v>0</v>
      </c>
      <c r="AG58" s="17">
        <v>0</v>
      </c>
      <c r="AH58" s="17">
        <v>0</v>
      </c>
      <c r="AI58" s="17">
        <v>0</v>
      </c>
      <c r="AJ58" s="17">
        <v>0</v>
      </c>
      <c r="AK58" s="17">
        <v>0</v>
      </c>
      <c r="AL58" s="17">
        <v>0</v>
      </c>
      <c r="AM58" s="17"/>
      <c r="AN58" s="15">
        <v>1</v>
      </c>
      <c r="AO58" t="s">
        <v>236</v>
      </c>
    </row>
    <row r="59" spans="1:56">
      <c r="A59" s="11" t="s">
        <v>225</v>
      </c>
      <c r="B59" s="17" t="s">
        <v>94</v>
      </c>
      <c r="C59" s="23" t="s">
        <v>237</v>
      </c>
      <c r="D59" s="11" t="s">
        <v>57</v>
      </c>
      <c r="E59" t="s">
        <v>133</v>
      </c>
      <c r="F59">
        <v>2020</v>
      </c>
      <c r="G59" t="s">
        <v>59</v>
      </c>
      <c r="H59" t="s">
        <v>158</v>
      </c>
      <c r="I59" t="s">
        <v>227</v>
      </c>
      <c r="J59" t="s">
        <v>62</v>
      </c>
      <c r="V59" t="s">
        <v>65</v>
      </c>
      <c r="W59" t="s">
        <v>65</v>
      </c>
      <c r="X59" s="14" t="s">
        <v>65</v>
      </c>
      <c r="Y59" s="17">
        <v>0</v>
      </c>
      <c r="Z59" s="17">
        <v>0</v>
      </c>
      <c r="AA59" s="17">
        <v>0</v>
      </c>
      <c r="AB59" s="17">
        <v>0</v>
      </c>
      <c r="AC59" s="17">
        <v>0</v>
      </c>
      <c r="AD59" s="17">
        <v>0</v>
      </c>
      <c r="AE59" s="17">
        <v>0</v>
      </c>
      <c r="AF59" s="17">
        <v>0</v>
      </c>
      <c r="AG59" s="17">
        <v>0</v>
      </c>
      <c r="AH59" s="17">
        <v>0</v>
      </c>
      <c r="AI59" s="17">
        <v>0</v>
      </c>
      <c r="AJ59" s="17">
        <v>0</v>
      </c>
      <c r="AK59" s="17">
        <v>0</v>
      </c>
      <c r="AL59" s="17">
        <v>0</v>
      </c>
      <c r="AM59" s="17"/>
      <c r="AN59" s="15">
        <v>1</v>
      </c>
      <c r="AO59" t="s">
        <v>238</v>
      </c>
    </row>
    <row r="60" spans="1:56">
      <c r="A60" s="11" t="s">
        <v>225</v>
      </c>
      <c r="B60" s="17" t="s">
        <v>127</v>
      </c>
      <c r="C60" s="23" t="s">
        <v>239</v>
      </c>
      <c r="D60" s="11" t="s">
        <v>57</v>
      </c>
      <c r="E60" t="s">
        <v>133</v>
      </c>
      <c r="F60" t="s">
        <v>142</v>
      </c>
      <c r="G60" t="s">
        <v>240</v>
      </c>
      <c r="H60" t="s">
        <v>158</v>
      </c>
      <c r="I60" t="s">
        <v>227</v>
      </c>
      <c r="J60" t="s">
        <v>62</v>
      </c>
      <c r="K60" s="15" t="s">
        <v>66</v>
      </c>
      <c r="N60" s="15" t="s">
        <v>66</v>
      </c>
      <c r="O60" s="15"/>
      <c r="P60" s="15"/>
      <c r="Q60" t="s">
        <v>241</v>
      </c>
      <c r="R60" t="s">
        <v>71</v>
      </c>
      <c r="V60" t="s">
        <v>72</v>
      </c>
      <c r="W60" t="s">
        <v>72</v>
      </c>
      <c r="X60" s="18" t="s">
        <v>72</v>
      </c>
      <c r="Y60" s="15">
        <v>1</v>
      </c>
      <c r="Z60" s="15">
        <v>1</v>
      </c>
      <c r="AA60" s="17">
        <v>0</v>
      </c>
      <c r="AB60" s="15">
        <v>1</v>
      </c>
      <c r="AC60" s="17">
        <v>0</v>
      </c>
      <c r="AD60" s="15">
        <v>1</v>
      </c>
      <c r="AE60" s="17">
        <v>0</v>
      </c>
      <c r="AF60" s="17">
        <v>0</v>
      </c>
      <c r="AG60" s="17">
        <v>0</v>
      </c>
      <c r="AH60" s="15">
        <v>1</v>
      </c>
      <c r="AI60" s="17">
        <v>0</v>
      </c>
      <c r="AJ60" s="17">
        <v>0</v>
      </c>
      <c r="AK60" s="15">
        <v>1</v>
      </c>
      <c r="AL60" s="17">
        <v>0</v>
      </c>
      <c r="AM60" s="17"/>
      <c r="AN60" s="17">
        <v>0</v>
      </c>
      <c r="AO60" t="s">
        <v>242</v>
      </c>
      <c r="AV60" t="s">
        <v>1017</v>
      </c>
      <c r="AX60" s="16" t="s">
        <v>187</v>
      </c>
      <c r="BA60" t="s">
        <v>1284</v>
      </c>
      <c r="BD60" t="s">
        <v>243</v>
      </c>
    </row>
    <row r="61" spans="1:56">
      <c r="A61" s="11" t="s">
        <v>225</v>
      </c>
      <c r="B61" s="17" t="s">
        <v>94</v>
      </c>
      <c r="C61" s="23" t="s">
        <v>244</v>
      </c>
      <c r="D61" s="11" t="s">
        <v>57</v>
      </c>
      <c r="E61" t="s">
        <v>133</v>
      </c>
      <c r="F61">
        <v>2020</v>
      </c>
      <c r="G61" t="s">
        <v>59</v>
      </c>
      <c r="H61" t="s">
        <v>158</v>
      </c>
      <c r="I61" t="s">
        <v>227</v>
      </c>
      <c r="J61" t="s">
        <v>62</v>
      </c>
      <c r="V61" t="s">
        <v>65</v>
      </c>
      <c r="W61" t="s">
        <v>65</v>
      </c>
      <c r="X61" s="14" t="s">
        <v>65</v>
      </c>
      <c r="Y61" s="17">
        <v>0</v>
      </c>
      <c r="Z61" s="17">
        <v>0</v>
      </c>
      <c r="AA61" s="17">
        <v>0</v>
      </c>
      <c r="AB61" s="17">
        <v>0</v>
      </c>
      <c r="AC61" s="17">
        <v>0</v>
      </c>
      <c r="AD61" s="17">
        <v>0</v>
      </c>
      <c r="AE61" s="17">
        <v>0</v>
      </c>
      <c r="AF61" s="17">
        <v>0</v>
      </c>
      <c r="AG61" s="17">
        <v>0</v>
      </c>
      <c r="AH61" s="17">
        <v>0</v>
      </c>
      <c r="AI61" s="17">
        <v>0</v>
      </c>
      <c r="AJ61" s="17">
        <v>0</v>
      </c>
      <c r="AK61" s="17">
        <v>0</v>
      </c>
      <c r="AL61" s="17">
        <v>0</v>
      </c>
      <c r="AM61" s="17"/>
      <c r="AN61" s="15">
        <v>1</v>
      </c>
      <c r="AO61" t="s">
        <v>245</v>
      </c>
      <c r="AR61" t="s">
        <v>246</v>
      </c>
    </row>
    <row r="62" spans="1:56">
      <c r="A62" s="11" t="s">
        <v>225</v>
      </c>
      <c r="B62" s="17" t="s">
        <v>127</v>
      </c>
      <c r="C62" s="21" t="s">
        <v>247</v>
      </c>
      <c r="D62" s="11" t="s">
        <v>57</v>
      </c>
      <c r="E62" t="s">
        <v>133</v>
      </c>
      <c r="F62" t="s">
        <v>248</v>
      </c>
      <c r="G62" t="s">
        <v>240</v>
      </c>
      <c r="H62" t="s">
        <v>158</v>
      </c>
      <c r="I62" t="s">
        <v>227</v>
      </c>
      <c r="J62" t="s">
        <v>62</v>
      </c>
      <c r="K62" s="15" t="s">
        <v>249</v>
      </c>
      <c r="N62" s="15" t="s">
        <v>250</v>
      </c>
      <c r="O62" s="15"/>
      <c r="P62" s="15"/>
      <c r="Q62" t="s">
        <v>251</v>
      </c>
      <c r="R62" t="s">
        <v>71</v>
      </c>
      <c r="V62" t="s">
        <v>72</v>
      </c>
      <c r="W62" t="s">
        <v>65</v>
      </c>
      <c r="X62" s="22" t="s">
        <v>110</v>
      </c>
      <c r="Y62" s="17">
        <v>0</v>
      </c>
      <c r="Z62" s="17">
        <v>0</v>
      </c>
      <c r="AA62" s="15">
        <v>1</v>
      </c>
      <c r="AB62" s="15">
        <v>1</v>
      </c>
      <c r="AC62" s="17">
        <v>0</v>
      </c>
      <c r="AD62" s="15">
        <v>1</v>
      </c>
      <c r="AE62" s="17">
        <v>0</v>
      </c>
      <c r="AF62" s="17">
        <v>0</v>
      </c>
      <c r="AG62" s="17">
        <v>0</v>
      </c>
      <c r="AH62" s="15">
        <v>1</v>
      </c>
      <c r="AI62" s="17">
        <v>0</v>
      </c>
      <c r="AJ62" s="17">
        <v>0</v>
      </c>
      <c r="AK62" s="15">
        <v>1</v>
      </c>
      <c r="AL62" s="17">
        <v>0</v>
      </c>
      <c r="AM62" s="17"/>
      <c r="AN62" s="17">
        <v>0</v>
      </c>
      <c r="AO62" t="s">
        <v>252</v>
      </c>
      <c r="AV62" t="s">
        <v>1279</v>
      </c>
      <c r="AX62" s="16" t="s">
        <v>187</v>
      </c>
      <c r="BA62" t="s">
        <v>1284</v>
      </c>
      <c r="BC62" t="s">
        <v>253</v>
      </c>
      <c r="BD62" t="s">
        <v>243</v>
      </c>
    </row>
    <row r="63" spans="1:56">
      <c r="A63" s="11" t="s">
        <v>225</v>
      </c>
      <c r="B63" s="17" t="s">
        <v>94</v>
      </c>
      <c r="C63" s="21" t="s">
        <v>254</v>
      </c>
      <c r="D63" s="20" t="s">
        <v>88</v>
      </c>
      <c r="E63" t="s">
        <v>133</v>
      </c>
      <c r="F63">
        <v>2020</v>
      </c>
      <c r="G63" t="s">
        <v>59</v>
      </c>
      <c r="H63" t="s">
        <v>158</v>
      </c>
      <c r="I63" t="s">
        <v>227</v>
      </c>
      <c r="J63" t="s">
        <v>62</v>
      </c>
      <c r="N63" s="15" t="s">
        <v>66</v>
      </c>
      <c r="O63" s="15"/>
      <c r="P63" s="15"/>
      <c r="R63" t="s">
        <v>117</v>
      </c>
      <c r="V63" t="s">
        <v>72</v>
      </c>
      <c r="W63" t="s">
        <v>65</v>
      </c>
      <c r="X63" s="22" t="s">
        <v>110</v>
      </c>
      <c r="Y63" s="17">
        <v>0</v>
      </c>
      <c r="Z63" s="15">
        <v>1</v>
      </c>
      <c r="AA63" s="17">
        <v>0</v>
      </c>
      <c r="AB63" s="17">
        <v>0</v>
      </c>
      <c r="AC63" s="17">
        <v>0</v>
      </c>
      <c r="AD63" s="17">
        <v>0</v>
      </c>
      <c r="AE63" s="17">
        <v>0</v>
      </c>
      <c r="AF63" s="17">
        <v>0</v>
      </c>
      <c r="AG63" s="17">
        <v>0</v>
      </c>
      <c r="AH63" s="17">
        <v>0</v>
      </c>
      <c r="AI63" s="17">
        <v>0</v>
      </c>
      <c r="AJ63" s="17">
        <v>0</v>
      </c>
      <c r="AK63" s="17">
        <v>0</v>
      </c>
      <c r="AL63" s="17">
        <v>0</v>
      </c>
      <c r="AM63" s="17"/>
      <c r="AN63" s="17">
        <v>0</v>
      </c>
      <c r="AO63" t="s">
        <v>255</v>
      </c>
      <c r="AV63" t="s">
        <v>1279</v>
      </c>
    </row>
    <row r="64" spans="1:56">
      <c r="A64" s="11" t="s">
        <v>225</v>
      </c>
      <c r="B64" s="17" t="s">
        <v>94</v>
      </c>
      <c r="C64" s="23" t="s">
        <v>256</v>
      </c>
      <c r="D64" s="20" t="s">
        <v>88</v>
      </c>
      <c r="E64" t="s">
        <v>133</v>
      </c>
      <c r="F64">
        <v>2015</v>
      </c>
      <c r="G64" t="s">
        <v>59</v>
      </c>
      <c r="H64" t="s">
        <v>158</v>
      </c>
      <c r="I64" t="s">
        <v>227</v>
      </c>
      <c r="J64" t="s">
        <v>62</v>
      </c>
      <c r="K64" s="15" t="s">
        <v>249</v>
      </c>
      <c r="N64" s="15" t="s">
        <v>257</v>
      </c>
      <c r="O64" s="15"/>
      <c r="P64" s="15"/>
      <c r="Q64" t="s">
        <v>258</v>
      </c>
      <c r="R64" t="s">
        <v>71</v>
      </c>
      <c r="V64" t="s">
        <v>65</v>
      </c>
      <c r="W64" t="s">
        <v>65</v>
      </c>
      <c r="X64" s="14" t="s">
        <v>65</v>
      </c>
      <c r="Y64" s="17">
        <v>0</v>
      </c>
      <c r="Z64" s="15">
        <v>1</v>
      </c>
      <c r="AA64" s="15">
        <v>1</v>
      </c>
      <c r="AB64" s="17">
        <v>0</v>
      </c>
      <c r="AC64" s="17">
        <v>0</v>
      </c>
      <c r="AD64" s="17">
        <v>0</v>
      </c>
      <c r="AE64" s="17">
        <v>0</v>
      </c>
      <c r="AF64" s="17">
        <v>0</v>
      </c>
      <c r="AG64" s="17">
        <v>0</v>
      </c>
      <c r="AH64" s="17">
        <v>0</v>
      </c>
      <c r="AI64" s="17">
        <v>0</v>
      </c>
      <c r="AJ64" s="17">
        <v>0</v>
      </c>
      <c r="AK64" s="17">
        <v>0</v>
      </c>
      <c r="AL64" s="17">
        <v>0</v>
      </c>
      <c r="AM64" s="17"/>
      <c r="AN64" s="17">
        <v>0</v>
      </c>
      <c r="AO64" t="s">
        <v>258</v>
      </c>
      <c r="AV64" t="s">
        <v>1017</v>
      </c>
    </row>
    <row r="65" spans="1:54">
      <c r="A65" s="11" t="s">
        <v>259</v>
      </c>
      <c r="B65" s="17" t="s">
        <v>55</v>
      </c>
      <c r="C65" s="23" t="s">
        <v>260</v>
      </c>
      <c r="D65" s="20" t="s">
        <v>88</v>
      </c>
      <c r="E65" t="s">
        <v>133</v>
      </c>
      <c r="F65">
        <v>4002</v>
      </c>
      <c r="G65" t="s">
        <v>59</v>
      </c>
      <c r="H65" t="s">
        <v>158</v>
      </c>
      <c r="I65" t="s">
        <v>261</v>
      </c>
      <c r="J65" t="s">
        <v>62</v>
      </c>
      <c r="V65" t="s">
        <v>65</v>
      </c>
      <c r="W65" t="s">
        <v>65</v>
      </c>
      <c r="X65" s="14" t="s">
        <v>65</v>
      </c>
      <c r="Y65" s="17">
        <v>0</v>
      </c>
      <c r="Z65" s="17">
        <v>0</v>
      </c>
      <c r="AA65" s="17">
        <v>0</v>
      </c>
      <c r="AB65" s="17">
        <v>0</v>
      </c>
      <c r="AC65" s="17">
        <v>0</v>
      </c>
      <c r="AD65" s="17">
        <v>0</v>
      </c>
      <c r="AE65" s="17">
        <v>0</v>
      </c>
      <c r="AF65" s="17">
        <v>0</v>
      </c>
      <c r="AG65" s="17">
        <v>0</v>
      </c>
      <c r="AH65" s="17">
        <v>0</v>
      </c>
      <c r="AI65" s="17">
        <v>0</v>
      </c>
      <c r="AJ65" s="17">
        <v>0</v>
      </c>
      <c r="AK65" s="17">
        <v>0</v>
      </c>
      <c r="AL65" s="17">
        <v>0</v>
      </c>
      <c r="AM65" s="17"/>
      <c r="AN65" s="15">
        <v>1</v>
      </c>
      <c r="AO65" t="s">
        <v>262</v>
      </c>
      <c r="AR65" s="16" t="s">
        <v>66</v>
      </c>
      <c r="AW65" t="s">
        <v>1286</v>
      </c>
    </row>
    <row r="66" spans="1:54">
      <c r="A66" s="11" t="s">
        <v>259</v>
      </c>
      <c r="B66" s="17" t="s">
        <v>94</v>
      </c>
      <c r="C66" s="23" t="s">
        <v>264</v>
      </c>
      <c r="D66" s="20" t="s">
        <v>88</v>
      </c>
      <c r="E66" t="s">
        <v>133</v>
      </c>
      <c r="F66">
        <v>4002</v>
      </c>
      <c r="G66" t="s">
        <v>89</v>
      </c>
      <c r="H66" t="s">
        <v>158</v>
      </c>
      <c r="I66" t="s">
        <v>261</v>
      </c>
      <c r="J66" t="s">
        <v>62</v>
      </c>
      <c r="K66" s="15" t="s">
        <v>249</v>
      </c>
      <c r="N66" s="15" t="s">
        <v>257</v>
      </c>
      <c r="O66" s="15"/>
      <c r="P66" s="15"/>
      <c r="Q66" t="s">
        <v>265</v>
      </c>
      <c r="R66" t="s">
        <v>71</v>
      </c>
      <c r="V66" t="s">
        <v>65</v>
      </c>
      <c r="W66" t="s">
        <v>65</v>
      </c>
      <c r="X66" s="14" t="s">
        <v>65</v>
      </c>
      <c r="Y66" s="17">
        <v>0</v>
      </c>
      <c r="Z66" s="17">
        <v>0</v>
      </c>
      <c r="AA66" s="15">
        <v>1</v>
      </c>
      <c r="AB66" s="17">
        <v>0</v>
      </c>
      <c r="AC66" s="17">
        <v>0</v>
      </c>
      <c r="AD66" s="17">
        <v>0</v>
      </c>
      <c r="AE66" s="17">
        <v>0</v>
      </c>
      <c r="AF66" s="17">
        <v>0</v>
      </c>
      <c r="AG66" s="17">
        <v>0</v>
      </c>
      <c r="AH66" s="17">
        <v>0</v>
      </c>
      <c r="AI66" s="17">
        <v>0</v>
      </c>
      <c r="AJ66" s="17">
        <v>0</v>
      </c>
      <c r="AK66" s="17">
        <v>0</v>
      </c>
      <c r="AL66" s="17">
        <v>0</v>
      </c>
      <c r="AM66" s="17"/>
      <c r="AN66" s="17">
        <v>0</v>
      </c>
      <c r="AO66" t="s">
        <v>265</v>
      </c>
      <c r="AR66" s="16" t="s">
        <v>66</v>
      </c>
      <c r="AW66" t="s">
        <v>1286</v>
      </c>
    </row>
    <row r="67" spans="1:54">
      <c r="A67" s="11" t="s">
        <v>259</v>
      </c>
      <c r="B67" s="17" t="s">
        <v>86</v>
      </c>
      <c r="C67" s="23" t="s">
        <v>266</v>
      </c>
      <c r="D67" s="27" t="s">
        <v>88</v>
      </c>
      <c r="E67" t="s">
        <v>133</v>
      </c>
      <c r="F67">
        <v>4002</v>
      </c>
      <c r="G67" t="s">
        <v>89</v>
      </c>
      <c r="H67" t="s">
        <v>158</v>
      </c>
      <c r="I67" t="s">
        <v>261</v>
      </c>
      <c r="J67" t="s">
        <v>62</v>
      </c>
      <c r="K67" s="15" t="s">
        <v>249</v>
      </c>
      <c r="N67" s="15" t="s">
        <v>267</v>
      </c>
      <c r="O67" s="15"/>
      <c r="P67" s="15"/>
      <c r="Q67" t="s">
        <v>268</v>
      </c>
      <c r="R67" t="s">
        <v>71</v>
      </c>
      <c r="V67" t="s">
        <v>65</v>
      </c>
      <c r="W67" t="s">
        <v>65</v>
      </c>
      <c r="X67" s="14" t="s">
        <v>65</v>
      </c>
      <c r="Y67" s="17">
        <v>0</v>
      </c>
      <c r="Z67" s="17">
        <v>0</v>
      </c>
      <c r="AA67" s="15">
        <v>1</v>
      </c>
      <c r="AB67" s="17">
        <v>0</v>
      </c>
      <c r="AC67" s="17">
        <v>0</v>
      </c>
      <c r="AD67" s="17">
        <v>0</v>
      </c>
      <c r="AE67" s="17">
        <v>0</v>
      </c>
      <c r="AF67" s="17">
        <v>0</v>
      </c>
      <c r="AG67" s="17">
        <v>0</v>
      </c>
      <c r="AH67" s="17">
        <v>0</v>
      </c>
      <c r="AI67" s="17">
        <v>0</v>
      </c>
      <c r="AJ67" s="17">
        <v>0</v>
      </c>
      <c r="AK67" s="17">
        <v>0</v>
      </c>
      <c r="AL67" s="17">
        <v>0</v>
      </c>
      <c r="AM67" s="17"/>
      <c r="AN67" s="17">
        <v>0</v>
      </c>
      <c r="AO67" t="s">
        <v>268</v>
      </c>
      <c r="AR67" s="16" t="s">
        <v>66</v>
      </c>
      <c r="AV67" t="s">
        <v>1017</v>
      </c>
    </row>
    <row r="68" spans="1:54">
      <c r="A68" s="11" t="s">
        <v>199</v>
      </c>
      <c r="B68" s="17" t="s">
        <v>86</v>
      </c>
      <c r="C68" s="23" t="s">
        <v>269</v>
      </c>
      <c r="D68" s="27" t="s">
        <v>88</v>
      </c>
      <c r="E68" t="s">
        <v>133</v>
      </c>
      <c r="F68">
        <v>2005</v>
      </c>
      <c r="G68" t="s">
        <v>59</v>
      </c>
      <c r="H68" t="s">
        <v>158</v>
      </c>
      <c r="I68" t="s">
        <v>134</v>
      </c>
      <c r="J68" t="s">
        <v>62</v>
      </c>
      <c r="K68" s="15" t="s">
        <v>270</v>
      </c>
      <c r="Q68" t="s">
        <v>271</v>
      </c>
      <c r="R68" t="s">
        <v>71</v>
      </c>
      <c r="V68" t="s">
        <v>65</v>
      </c>
      <c r="W68" t="s">
        <v>65</v>
      </c>
      <c r="X68" s="14" t="s">
        <v>65</v>
      </c>
      <c r="Y68" s="17">
        <v>0</v>
      </c>
      <c r="Z68" s="17">
        <v>0</v>
      </c>
      <c r="AA68" s="15">
        <v>1</v>
      </c>
      <c r="AB68" s="15">
        <v>1</v>
      </c>
      <c r="AC68" s="17">
        <v>0</v>
      </c>
      <c r="AD68" s="17">
        <v>0</v>
      </c>
      <c r="AE68" s="17">
        <v>0</v>
      </c>
      <c r="AF68" s="17">
        <v>0</v>
      </c>
      <c r="AG68" s="17">
        <v>0</v>
      </c>
      <c r="AH68" s="17">
        <v>0</v>
      </c>
      <c r="AI68" s="17">
        <v>0</v>
      </c>
      <c r="AJ68" s="17">
        <v>0</v>
      </c>
      <c r="AK68" s="17">
        <v>0</v>
      </c>
      <c r="AL68" s="17">
        <v>0</v>
      </c>
      <c r="AM68" s="17"/>
      <c r="AN68" s="17">
        <v>0</v>
      </c>
      <c r="AO68" t="s">
        <v>271</v>
      </c>
      <c r="AR68" s="16" t="s">
        <v>66</v>
      </c>
      <c r="BB68" t="s">
        <v>272</v>
      </c>
    </row>
    <row r="69" spans="1:54">
      <c r="A69" s="11" t="s">
        <v>273</v>
      </c>
      <c r="B69" s="12" t="s">
        <v>55</v>
      </c>
      <c r="C69" t="s">
        <v>274</v>
      </c>
      <c r="D69" s="20" t="s">
        <v>88</v>
      </c>
      <c r="E69" t="s">
        <v>275</v>
      </c>
      <c r="F69">
        <v>2012</v>
      </c>
      <c r="G69" t="s">
        <v>59</v>
      </c>
      <c r="H69" t="s">
        <v>158</v>
      </c>
      <c r="I69" t="s">
        <v>276</v>
      </c>
      <c r="J69" t="s">
        <v>62</v>
      </c>
      <c r="N69" s="15" t="s">
        <v>66</v>
      </c>
      <c r="O69" s="15"/>
      <c r="P69" s="15"/>
      <c r="Q69" t="s">
        <v>210</v>
      </c>
      <c r="V69" t="s">
        <v>65</v>
      </c>
      <c r="W69" t="s">
        <v>72</v>
      </c>
      <c r="X69" s="22" t="s">
        <v>110</v>
      </c>
      <c r="Y69" s="17">
        <v>0</v>
      </c>
      <c r="Z69" s="17">
        <v>0</v>
      </c>
      <c r="AA69" s="17">
        <v>0</v>
      </c>
      <c r="AB69" s="17">
        <v>0</v>
      </c>
      <c r="AC69" s="17">
        <v>0</v>
      </c>
      <c r="AD69" s="17">
        <v>0</v>
      </c>
      <c r="AE69" s="17">
        <v>0</v>
      </c>
      <c r="AF69" s="17">
        <v>0</v>
      </c>
      <c r="AG69" s="15">
        <v>1</v>
      </c>
      <c r="AH69" s="17">
        <v>0</v>
      </c>
      <c r="AI69" s="17">
        <v>0</v>
      </c>
      <c r="AJ69" s="17">
        <v>0</v>
      </c>
      <c r="AK69" s="17">
        <v>0</v>
      </c>
      <c r="AL69" s="15">
        <v>1</v>
      </c>
      <c r="AM69" s="15"/>
      <c r="AN69" s="17">
        <v>0</v>
      </c>
      <c r="AO69" t="s">
        <v>277</v>
      </c>
      <c r="AW69" t="s">
        <v>1286</v>
      </c>
    </row>
    <row r="70" spans="1:54">
      <c r="A70" s="11" t="s">
        <v>273</v>
      </c>
      <c r="B70" s="17" t="s">
        <v>91</v>
      </c>
      <c r="C70" s="13" t="s">
        <v>254</v>
      </c>
      <c r="D70" s="20" t="s">
        <v>88</v>
      </c>
      <c r="E70" t="s">
        <v>275</v>
      </c>
      <c r="F70">
        <v>2020</v>
      </c>
      <c r="G70" t="s">
        <v>59</v>
      </c>
      <c r="H70" t="s">
        <v>158</v>
      </c>
      <c r="I70" t="s">
        <v>276</v>
      </c>
      <c r="J70" t="s">
        <v>62</v>
      </c>
      <c r="N70" s="15" t="s">
        <v>66</v>
      </c>
      <c r="O70" s="15"/>
      <c r="P70" s="15"/>
      <c r="Q70" t="s">
        <v>210</v>
      </c>
      <c r="R70" t="s">
        <v>278</v>
      </c>
      <c r="V70" t="s">
        <v>65</v>
      </c>
      <c r="W70" t="s">
        <v>65</v>
      </c>
      <c r="X70" s="14" t="s">
        <v>65</v>
      </c>
      <c r="Y70" s="17">
        <v>0</v>
      </c>
      <c r="Z70" s="17">
        <v>0</v>
      </c>
      <c r="AA70" s="17">
        <v>0</v>
      </c>
      <c r="AB70" s="17">
        <v>0</v>
      </c>
      <c r="AC70" s="17">
        <v>0</v>
      </c>
      <c r="AD70" s="17">
        <v>0</v>
      </c>
      <c r="AE70" s="17">
        <v>0</v>
      </c>
      <c r="AF70" s="17">
        <v>0</v>
      </c>
      <c r="AG70" s="15">
        <v>1</v>
      </c>
      <c r="AH70" s="17">
        <v>0</v>
      </c>
      <c r="AI70" s="17">
        <v>0</v>
      </c>
      <c r="AJ70" s="17">
        <v>0</v>
      </c>
      <c r="AK70" s="17">
        <v>0</v>
      </c>
      <c r="AL70" s="15">
        <v>1</v>
      </c>
      <c r="AM70" s="15"/>
      <c r="AN70" s="17">
        <v>0</v>
      </c>
      <c r="AO70" t="s">
        <v>279</v>
      </c>
      <c r="AW70" t="s">
        <v>1286</v>
      </c>
    </row>
    <row r="71" spans="1:54">
      <c r="A71" s="11" t="s">
        <v>280</v>
      </c>
      <c r="B71" s="17" t="s">
        <v>94</v>
      </c>
      <c r="C71" s="21" t="s">
        <v>281</v>
      </c>
      <c r="D71" s="11" t="s">
        <v>57</v>
      </c>
      <c r="E71" t="s">
        <v>276</v>
      </c>
      <c r="F71">
        <v>2009</v>
      </c>
      <c r="G71" t="s">
        <v>59</v>
      </c>
      <c r="H71" t="s">
        <v>158</v>
      </c>
      <c r="I71" t="s">
        <v>276</v>
      </c>
      <c r="J71" t="s">
        <v>62</v>
      </c>
      <c r="N71" s="15" t="s">
        <v>66</v>
      </c>
      <c r="O71" s="15"/>
      <c r="P71" s="15"/>
      <c r="Q71" t="s">
        <v>282</v>
      </c>
      <c r="R71" t="s">
        <v>283</v>
      </c>
      <c r="V71" t="s">
        <v>65</v>
      </c>
      <c r="W71" t="s">
        <v>65</v>
      </c>
      <c r="X71" s="14" t="s">
        <v>65</v>
      </c>
      <c r="Y71" s="17">
        <v>0</v>
      </c>
      <c r="Z71" s="15">
        <v>1</v>
      </c>
      <c r="AA71" s="17">
        <v>0</v>
      </c>
      <c r="AB71" s="17">
        <v>0</v>
      </c>
      <c r="AC71" s="17">
        <v>0</v>
      </c>
      <c r="AD71" s="17">
        <v>0</v>
      </c>
      <c r="AE71" s="17">
        <v>0</v>
      </c>
      <c r="AF71" s="17">
        <v>0</v>
      </c>
      <c r="AG71" s="17">
        <v>0</v>
      </c>
      <c r="AH71" s="17">
        <v>0</v>
      </c>
      <c r="AI71" s="17">
        <v>0</v>
      </c>
      <c r="AJ71" s="17">
        <v>0</v>
      </c>
      <c r="AK71" s="17">
        <v>0</v>
      </c>
      <c r="AL71" s="17">
        <v>0</v>
      </c>
      <c r="AM71" s="17"/>
      <c r="AN71" s="17">
        <v>0</v>
      </c>
      <c r="AO71" t="s">
        <v>284</v>
      </c>
      <c r="AR71" s="17" t="s">
        <v>66</v>
      </c>
      <c r="AW71" t="s">
        <v>1286</v>
      </c>
    </row>
    <row r="72" spans="1:54">
      <c r="A72" s="11" t="s">
        <v>280</v>
      </c>
      <c r="B72" s="17" t="s">
        <v>94</v>
      </c>
      <c r="C72" s="13" t="s">
        <v>285</v>
      </c>
      <c r="D72" s="11" t="s">
        <v>57</v>
      </c>
      <c r="E72" t="s">
        <v>276</v>
      </c>
      <c r="F72">
        <v>1026</v>
      </c>
      <c r="G72" t="s">
        <v>59</v>
      </c>
      <c r="H72" t="s">
        <v>158</v>
      </c>
      <c r="I72" t="s">
        <v>276</v>
      </c>
      <c r="J72" t="s">
        <v>62</v>
      </c>
      <c r="R72" t="s">
        <v>286</v>
      </c>
      <c r="V72" t="s">
        <v>65</v>
      </c>
      <c r="W72" t="s">
        <v>65</v>
      </c>
      <c r="X72" s="14" t="s">
        <v>65</v>
      </c>
      <c r="Y72" s="15">
        <v>1</v>
      </c>
      <c r="Z72" s="15">
        <v>1</v>
      </c>
      <c r="AA72" s="17">
        <v>0</v>
      </c>
      <c r="AB72" s="17">
        <v>0</v>
      </c>
      <c r="AC72" s="17">
        <v>0</v>
      </c>
      <c r="AD72" s="17">
        <v>0</v>
      </c>
      <c r="AE72" s="17">
        <v>0</v>
      </c>
      <c r="AF72" s="17">
        <v>0</v>
      </c>
      <c r="AG72" s="17">
        <v>0</v>
      </c>
      <c r="AH72" s="17">
        <v>0</v>
      </c>
      <c r="AI72" s="17">
        <v>0</v>
      </c>
      <c r="AJ72" s="17">
        <v>0</v>
      </c>
      <c r="AK72" s="17">
        <v>0</v>
      </c>
      <c r="AL72" s="17">
        <v>0</v>
      </c>
      <c r="AM72" s="17"/>
      <c r="AN72" s="17">
        <v>0</v>
      </c>
      <c r="AO72" t="s">
        <v>287</v>
      </c>
      <c r="AV72" s="26" t="s">
        <v>999</v>
      </c>
      <c r="AW72" s="26" t="s">
        <v>1286</v>
      </c>
    </row>
    <row r="73" spans="1:54">
      <c r="A73" s="11" t="s">
        <v>280</v>
      </c>
      <c r="B73" s="17" t="s">
        <v>86</v>
      </c>
      <c r="C73" s="13" t="s">
        <v>288</v>
      </c>
      <c r="D73" s="11" t="s">
        <v>57</v>
      </c>
      <c r="E73" t="s">
        <v>276</v>
      </c>
      <c r="F73" t="s">
        <v>142</v>
      </c>
      <c r="G73" t="s">
        <v>163</v>
      </c>
      <c r="H73" t="s">
        <v>158</v>
      </c>
      <c r="I73" t="s">
        <v>276</v>
      </c>
      <c r="J73" t="s">
        <v>62</v>
      </c>
      <c r="R73" t="s">
        <v>286</v>
      </c>
      <c r="V73" t="s">
        <v>65</v>
      </c>
      <c r="W73" t="s">
        <v>65</v>
      </c>
      <c r="X73" s="14" t="s">
        <v>65</v>
      </c>
      <c r="Y73" s="15">
        <v>1</v>
      </c>
      <c r="Z73" s="15">
        <v>1</v>
      </c>
      <c r="AA73" s="17">
        <v>0</v>
      </c>
      <c r="AB73" s="17">
        <v>0</v>
      </c>
      <c r="AC73" s="17">
        <v>0</v>
      </c>
      <c r="AD73" s="17">
        <v>0</v>
      </c>
      <c r="AE73" s="17">
        <v>0</v>
      </c>
      <c r="AF73" s="17">
        <v>0</v>
      </c>
      <c r="AG73" s="17">
        <v>0</v>
      </c>
      <c r="AH73" s="17">
        <v>0</v>
      </c>
      <c r="AI73" s="17">
        <v>0</v>
      </c>
      <c r="AJ73" s="17">
        <v>0</v>
      </c>
      <c r="AK73" s="17">
        <v>0</v>
      </c>
      <c r="AL73" s="17">
        <v>0</v>
      </c>
      <c r="AM73" s="17"/>
      <c r="AN73" s="17">
        <v>0</v>
      </c>
      <c r="AO73" t="s">
        <v>289</v>
      </c>
      <c r="AV73" s="26" t="s">
        <v>999</v>
      </c>
      <c r="AW73" s="26" t="s">
        <v>1286</v>
      </c>
    </row>
    <row r="74" spans="1:54">
      <c r="A74" s="11" t="s">
        <v>280</v>
      </c>
      <c r="B74" s="17" t="s">
        <v>94</v>
      </c>
      <c r="C74" s="13" t="s">
        <v>290</v>
      </c>
      <c r="D74" s="20" t="s">
        <v>88</v>
      </c>
      <c r="E74" t="s">
        <v>276</v>
      </c>
      <c r="F74">
        <v>4008</v>
      </c>
      <c r="G74" t="s">
        <v>59</v>
      </c>
      <c r="H74" t="s">
        <v>158</v>
      </c>
      <c r="I74" t="s">
        <v>276</v>
      </c>
      <c r="J74" t="s">
        <v>62</v>
      </c>
      <c r="R74" t="s">
        <v>286</v>
      </c>
      <c r="V74" t="s">
        <v>65</v>
      </c>
      <c r="W74" t="s">
        <v>65</v>
      </c>
      <c r="X74" s="14" t="s">
        <v>65</v>
      </c>
      <c r="Y74" s="17">
        <v>0</v>
      </c>
      <c r="Z74" s="17">
        <v>0</v>
      </c>
      <c r="AA74" s="17">
        <v>0</v>
      </c>
      <c r="AB74" s="17">
        <v>0</v>
      </c>
      <c r="AC74" s="17">
        <v>0</v>
      </c>
      <c r="AD74" s="17">
        <v>0</v>
      </c>
      <c r="AE74" s="17">
        <v>0</v>
      </c>
      <c r="AF74" s="17">
        <v>0</v>
      </c>
      <c r="AG74" s="17">
        <v>0</v>
      </c>
      <c r="AH74" s="17">
        <v>0</v>
      </c>
      <c r="AI74" s="17">
        <v>0</v>
      </c>
      <c r="AJ74" s="15">
        <v>1</v>
      </c>
      <c r="AK74" s="17">
        <v>0</v>
      </c>
      <c r="AL74" s="17">
        <v>0</v>
      </c>
      <c r="AM74" s="17"/>
      <c r="AN74" s="17">
        <v>0</v>
      </c>
      <c r="AO74" t="s">
        <v>291</v>
      </c>
      <c r="AW74" t="s">
        <v>1286</v>
      </c>
    </row>
    <row r="75" spans="1:54">
      <c r="A75" s="11" t="s">
        <v>280</v>
      </c>
      <c r="B75" s="17" t="s">
        <v>86</v>
      </c>
      <c r="C75" s="13" t="s">
        <v>292</v>
      </c>
      <c r="D75" s="20" t="s">
        <v>88</v>
      </c>
      <c r="E75" t="s">
        <v>276</v>
      </c>
      <c r="F75">
        <v>4008</v>
      </c>
      <c r="G75" t="s">
        <v>59</v>
      </c>
      <c r="H75" t="s">
        <v>60</v>
      </c>
      <c r="I75" t="s">
        <v>276</v>
      </c>
      <c r="J75" t="s">
        <v>62</v>
      </c>
      <c r="R75" t="s">
        <v>286</v>
      </c>
      <c r="V75" t="s">
        <v>65</v>
      </c>
      <c r="W75" t="s">
        <v>65</v>
      </c>
      <c r="X75" s="14" t="s">
        <v>65</v>
      </c>
      <c r="Y75" s="17">
        <v>0</v>
      </c>
      <c r="Z75" s="17">
        <v>0</v>
      </c>
      <c r="AA75" s="17">
        <v>0</v>
      </c>
      <c r="AB75" s="17">
        <v>0</v>
      </c>
      <c r="AC75" s="17">
        <v>0</v>
      </c>
      <c r="AD75" s="17">
        <v>0</v>
      </c>
      <c r="AE75" s="17">
        <v>0</v>
      </c>
      <c r="AF75" s="17">
        <v>0</v>
      </c>
      <c r="AG75" s="17">
        <v>0</v>
      </c>
      <c r="AH75" s="17">
        <v>0</v>
      </c>
      <c r="AI75" s="17">
        <v>0</v>
      </c>
      <c r="AJ75" s="15">
        <v>1</v>
      </c>
      <c r="AK75" s="17">
        <v>0</v>
      </c>
      <c r="AL75" s="17">
        <v>0</v>
      </c>
      <c r="AM75" s="17"/>
      <c r="AN75" s="17">
        <v>0</v>
      </c>
      <c r="AO75" t="s">
        <v>293</v>
      </c>
      <c r="AW75" t="s">
        <v>1286</v>
      </c>
    </row>
    <row r="76" spans="1:54">
      <c r="A76" s="11" t="s">
        <v>280</v>
      </c>
      <c r="B76" s="17" t="s">
        <v>94</v>
      </c>
      <c r="C76" s="13" t="s">
        <v>294</v>
      </c>
      <c r="D76" s="20" t="s">
        <v>88</v>
      </c>
      <c r="E76" t="s">
        <v>276</v>
      </c>
      <c r="F76" t="s">
        <v>142</v>
      </c>
      <c r="G76" t="s">
        <v>59</v>
      </c>
      <c r="H76" t="s">
        <v>158</v>
      </c>
      <c r="I76" t="s">
        <v>276</v>
      </c>
      <c r="J76" t="s">
        <v>62</v>
      </c>
      <c r="V76" t="s">
        <v>65</v>
      </c>
      <c r="W76" t="s">
        <v>65</v>
      </c>
      <c r="X76" s="14" t="s">
        <v>65</v>
      </c>
      <c r="Y76" s="17">
        <v>0</v>
      </c>
      <c r="Z76" s="17">
        <v>0</v>
      </c>
      <c r="AA76" s="17">
        <v>0</v>
      </c>
      <c r="AB76" s="17">
        <v>0</v>
      </c>
      <c r="AC76" s="17">
        <v>0</v>
      </c>
      <c r="AD76" s="17">
        <v>0</v>
      </c>
      <c r="AE76" s="17">
        <v>0</v>
      </c>
      <c r="AF76" s="17">
        <v>0</v>
      </c>
      <c r="AG76" s="17">
        <v>0</v>
      </c>
      <c r="AH76" s="17">
        <v>0</v>
      </c>
      <c r="AI76" s="17">
        <v>0</v>
      </c>
      <c r="AJ76" s="17">
        <v>0</v>
      </c>
      <c r="AK76" s="17">
        <v>0</v>
      </c>
      <c r="AL76" s="17">
        <v>0</v>
      </c>
      <c r="AM76" s="17"/>
      <c r="AN76" s="15">
        <v>1</v>
      </c>
      <c r="AO76" t="s">
        <v>295</v>
      </c>
      <c r="AW76" t="s">
        <v>1286</v>
      </c>
    </row>
    <row r="77" spans="1:54">
      <c r="A77" s="11" t="s">
        <v>296</v>
      </c>
      <c r="B77" s="17" t="s">
        <v>55</v>
      </c>
      <c r="C77" s="13" t="s">
        <v>297</v>
      </c>
      <c r="D77" s="11" t="s">
        <v>57</v>
      </c>
      <c r="E77" t="s">
        <v>298</v>
      </c>
      <c r="F77" t="s">
        <v>142</v>
      </c>
      <c r="G77" t="s">
        <v>78</v>
      </c>
      <c r="H77" t="s">
        <v>158</v>
      </c>
      <c r="I77" t="s">
        <v>299</v>
      </c>
      <c r="J77" t="s">
        <v>62</v>
      </c>
      <c r="V77" t="s">
        <v>65</v>
      </c>
      <c r="W77" t="s">
        <v>65</v>
      </c>
      <c r="X77" s="14" t="s">
        <v>65</v>
      </c>
      <c r="Y77" s="17">
        <v>0</v>
      </c>
      <c r="Z77" s="17">
        <v>0</v>
      </c>
      <c r="AA77" s="17">
        <v>0</v>
      </c>
      <c r="AB77" s="17">
        <v>0</v>
      </c>
      <c r="AC77" s="17">
        <v>0</v>
      </c>
      <c r="AD77" s="17">
        <v>0</v>
      </c>
      <c r="AE77" s="17">
        <v>0</v>
      </c>
      <c r="AF77" s="17">
        <v>0</v>
      </c>
      <c r="AG77" s="17">
        <v>0</v>
      </c>
      <c r="AH77" s="17">
        <v>0</v>
      </c>
      <c r="AI77" s="17">
        <v>0</v>
      </c>
      <c r="AJ77" s="17">
        <v>0</v>
      </c>
      <c r="AK77" s="17">
        <v>0</v>
      </c>
      <c r="AL77" s="17">
        <v>0</v>
      </c>
      <c r="AM77" s="17"/>
      <c r="AN77" s="15">
        <v>1</v>
      </c>
      <c r="AO77" t="s">
        <v>245</v>
      </c>
    </row>
    <row r="78" spans="1:54">
      <c r="A78" s="11" t="s">
        <v>296</v>
      </c>
      <c r="B78" s="12" t="s">
        <v>55</v>
      </c>
      <c r="C78" s="13" t="s">
        <v>300</v>
      </c>
      <c r="D78" s="11" t="s">
        <v>57</v>
      </c>
      <c r="E78" t="s">
        <v>298</v>
      </c>
      <c r="F78">
        <v>1025</v>
      </c>
      <c r="G78" t="s">
        <v>78</v>
      </c>
      <c r="H78" t="s">
        <v>158</v>
      </c>
      <c r="I78" t="s">
        <v>299</v>
      </c>
      <c r="J78" t="s">
        <v>62</v>
      </c>
      <c r="V78" t="s">
        <v>65</v>
      </c>
      <c r="W78" t="s">
        <v>65</v>
      </c>
      <c r="X78" s="14" t="s">
        <v>65</v>
      </c>
      <c r="Y78" s="17">
        <v>0</v>
      </c>
      <c r="Z78" s="17">
        <v>0</v>
      </c>
      <c r="AA78" s="17">
        <v>0</v>
      </c>
      <c r="AB78" s="17">
        <v>0</v>
      </c>
      <c r="AC78" s="17">
        <v>0</v>
      </c>
      <c r="AD78" s="17">
        <v>0</v>
      </c>
      <c r="AE78" s="17">
        <v>0</v>
      </c>
      <c r="AF78" s="17">
        <v>0</v>
      </c>
      <c r="AG78" s="17">
        <v>0</v>
      </c>
      <c r="AH78" s="17">
        <v>0</v>
      </c>
      <c r="AI78" s="17">
        <v>0</v>
      </c>
      <c r="AJ78" s="17">
        <v>0</v>
      </c>
      <c r="AK78" s="17">
        <v>0</v>
      </c>
      <c r="AL78" s="17">
        <v>0</v>
      </c>
      <c r="AM78" s="17"/>
      <c r="AN78" s="15">
        <v>1</v>
      </c>
      <c r="AO78" t="s">
        <v>245</v>
      </c>
    </row>
    <row r="79" spans="1:54">
      <c r="A79" s="11" t="s">
        <v>296</v>
      </c>
      <c r="B79" s="12" t="s">
        <v>55</v>
      </c>
      <c r="C79" s="13" t="s">
        <v>301</v>
      </c>
      <c r="D79" s="11" t="s">
        <v>57</v>
      </c>
      <c r="E79" t="s">
        <v>298</v>
      </c>
      <c r="F79" t="s">
        <v>142</v>
      </c>
      <c r="G79" t="s">
        <v>78</v>
      </c>
      <c r="H79" t="s">
        <v>158</v>
      </c>
      <c r="I79" t="s">
        <v>299</v>
      </c>
      <c r="J79" t="s">
        <v>62</v>
      </c>
      <c r="V79" t="s">
        <v>65</v>
      </c>
      <c r="W79" t="s">
        <v>65</v>
      </c>
      <c r="X79" s="14" t="s">
        <v>65</v>
      </c>
      <c r="Y79" s="17">
        <v>0</v>
      </c>
      <c r="Z79" s="17">
        <v>0</v>
      </c>
      <c r="AA79" s="17">
        <v>0</v>
      </c>
      <c r="AB79" s="17">
        <v>0</v>
      </c>
      <c r="AC79" s="17">
        <v>0</v>
      </c>
      <c r="AD79" s="17">
        <v>0</v>
      </c>
      <c r="AE79" s="17">
        <v>0</v>
      </c>
      <c r="AF79" s="17">
        <v>0</v>
      </c>
      <c r="AG79" s="17">
        <v>0</v>
      </c>
      <c r="AH79" s="17">
        <v>0</v>
      </c>
      <c r="AI79" s="17">
        <v>0</v>
      </c>
      <c r="AJ79" s="17">
        <v>0</v>
      </c>
      <c r="AK79" s="17">
        <v>0</v>
      </c>
      <c r="AL79" s="17">
        <v>0</v>
      </c>
      <c r="AM79" s="17"/>
      <c r="AN79" s="15">
        <v>1</v>
      </c>
      <c r="AO79" t="s">
        <v>302</v>
      </c>
    </row>
    <row r="80" spans="1:54">
      <c r="A80" s="11" t="s">
        <v>296</v>
      </c>
      <c r="B80" s="17" t="s">
        <v>55</v>
      </c>
      <c r="C80" s="13" t="s">
        <v>303</v>
      </c>
      <c r="D80" s="11" t="s">
        <v>57</v>
      </c>
      <c r="E80" t="s">
        <v>298</v>
      </c>
      <c r="F80">
        <v>1030</v>
      </c>
      <c r="G80" t="s">
        <v>78</v>
      </c>
      <c r="H80" t="s">
        <v>158</v>
      </c>
      <c r="I80" t="s">
        <v>299</v>
      </c>
      <c r="J80" t="s">
        <v>62</v>
      </c>
      <c r="V80" t="s">
        <v>65</v>
      </c>
      <c r="W80" t="s">
        <v>65</v>
      </c>
      <c r="X80" s="14" t="s">
        <v>65</v>
      </c>
      <c r="Y80" s="17">
        <v>0</v>
      </c>
      <c r="Z80" s="17">
        <v>0</v>
      </c>
      <c r="AA80" s="17">
        <v>0</v>
      </c>
      <c r="AB80" s="17">
        <v>0</v>
      </c>
      <c r="AC80" s="17">
        <v>0</v>
      </c>
      <c r="AD80" s="17">
        <v>0</v>
      </c>
      <c r="AE80" s="17">
        <v>0</v>
      </c>
      <c r="AF80" s="17">
        <v>0</v>
      </c>
      <c r="AG80" s="17">
        <v>0</v>
      </c>
      <c r="AH80" s="17">
        <v>0</v>
      </c>
      <c r="AI80" s="17">
        <v>0</v>
      </c>
      <c r="AJ80" s="17">
        <v>0</v>
      </c>
      <c r="AK80" s="17">
        <v>0</v>
      </c>
      <c r="AL80" s="17">
        <v>0</v>
      </c>
      <c r="AM80" s="17"/>
      <c r="AN80" s="15">
        <v>1</v>
      </c>
      <c r="AO80" t="s">
        <v>245</v>
      </c>
      <c r="BB80" t="s">
        <v>304</v>
      </c>
    </row>
    <row r="81" spans="1:52">
      <c r="A81" s="11" t="s">
        <v>296</v>
      </c>
      <c r="B81" s="17" t="s">
        <v>55</v>
      </c>
      <c r="C81" s="13" t="s">
        <v>305</v>
      </c>
      <c r="D81" s="11" t="s">
        <v>57</v>
      </c>
      <c r="E81" t="s">
        <v>298</v>
      </c>
      <c r="F81">
        <v>9007</v>
      </c>
      <c r="G81" t="s">
        <v>78</v>
      </c>
      <c r="H81" t="s">
        <v>158</v>
      </c>
      <c r="I81" t="s">
        <v>299</v>
      </c>
      <c r="J81" t="s">
        <v>62</v>
      </c>
      <c r="V81" t="s">
        <v>65</v>
      </c>
      <c r="W81" t="s">
        <v>65</v>
      </c>
      <c r="X81" s="14" t="s">
        <v>65</v>
      </c>
      <c r="Y81" s="17">
        <v>0</v>
      </c>
      <c r="Z81" s="17">
        <v>0</v>
      </c>
      <c r="AA81" s="17">
        <v>0</v>
      </c>
      <c r="AB81" s="17">
        <v>0</v>
      </c>
      <c r="AC81" s="17">
        <v>0</v>
      </c>
      <c r="AD81" s="17">
        <v>0</v>
      </c>
      <c r="AE81" s="17">
        <v>0</v>
      </c>
      <c r="AF81" s="17">
        <v>0</v>
      </c>
      <c r="AG81" s="17">
        <v>0</v>
      </c>
      <c r="AH81" s="17">
        <v>0</v>
      </c>
      <c r="AI81" s="17">
        <v>0</v>
      </c>
      <c r="AJ81" s="17">
        <v>0</v>
      </c>
      <c r="AK81" s="17">
        <v>0</v>
      </c>
      <c r="AL81" s="17">
        <v>0</v>
      </c>
      <c r="AM81" s="17"/>
      <c r="AN81" s="15">
        <v>1</v>
      </c>
      <c r="AO81" t="s">
        <v>245</v>
      </c>
    </row>
    <row r="82" spans="1:52">
      <c r="A82" s="11" t="s">
        <v>296</v>
      </c>
      <c r="B82" s="17" t="s">
        <v>136</v>
      </c>
      <c r="C82" s="13" t="s">
        <v>306</v>
      </c>
      <c r="D82" s="11" t="s">
        <v>57</v>
      </c>
      <c r="E82" t="s">
        <v>298</v>
      </c>
      <c r="F82">
        <v>1031</v>
      </c>
      <c r="G82" t="s">
        <v>78</v>
      </c>
      <c r="H82" t="s">
        <v>158</v>
      </c>
      <c r="I82" t="s">
        <v>299</v>
      </c>
      <c r="J82" t="s">
        <v>62</v>
      </c>
      <c r="V82" t="s">
        <v>65</v>
      </c>
      <c r="W82" t="s">
        <v>65</v>
      </c>
      <c r="X82" s="14" t="s">
        <v>65</v>
      </c>
      <c r="Y82" s="17">
        <v>0</v>
      </c>
      <c r="Z82" s="17">
        <v>0</v>
      </c>
      <c r="AA82" s="17">
        <v>0</v>
      </c>
      <c r="AB82" s="17">
        <v>0</v>
      </c>
      <c r="AC82" s="17">
        <v>0</v>
      </c>
      <c r="AD82" s="17">
        <v>0</v>
      </c>
      <c r="AE82" s="17">
        <v>0</v>
      </c>
      <c r="AF82" s="17">
        <v>0</v>
      </c>
      <c r="AG82" s="17">
        <v>0</v>
      </c>
      <c r="AH82" s="17">
        <v>0</v>
      </c>
      <c r="AI82" s="17">
        <v>0</v>
      </c>
      <c r="AJ82" s="17">
        <v>0</v>
      </c>
      <c r="AK82" s="17">
        <v>0</v>
      </c>
      <c r="AL82" s="17">
        <v>0</v>
      </c>
      <c r="AM82" s="17"/>
      <c r="AN82" s="15">
        <v>1</v>
      </c>
      <c r="AO82" t="s">
        <v>245</v>
      </c>
    </row>
    <row r="83" spans="1:52">
      <c r="A83" s="11" t="s">
        <v>296</v>
      </c>
      <c r="B83" s="17" t="s">
        <v>55</v>
      </c>
      <c r="C83" s="13" t="s">
        <v>307</v>
      </c>
      <c r="D83" s="11" t="s">
        <v>57</v>
      </c>
      <c r="E83" t="s">
        <v>298</v>
      </c>
      <c r="F83" t="s">
        <v>142</v>
      </c>
      <c r="G83" t="s">
        <v>78</v>
      </c>
      <c r="H83" t="s">
        <v>158</v>
      </c>
      <c r="I83" t="s">
        <v>299</v>
      </c>
      <c r="J83" t="s">
        <v>62</v>
      </c>
      <c r="V83" t="s">
        <v>65</v>
      </c>
      <c r="W83" t="s">
        <v>65</v>
      </c>
      <c r="X83" s="14" t="s">
        <v>65</v>
      </c>
      <c r="Y83" s="17">
        <v>0</v>
      </c>
      <c r="Z83" s="17">
        <v>0</v>
      </c>
      <c r="AA83" s="17">
        <v>0</v>
      </c>
      <c r="AB83" s="17">
        <v>0</v>
      </c>
      <c r="AC83" s="17">
        <v>0</v>
      </c>
      <c r="AD83" s="17">
        <v>0</v>
      </c>
      <c r="AE83" s="17">
        <v>0</v>
      </c>
      <c r="AF83" s="17">
        <v>0</v>
      </c>
      <c r="AG83" s="17">
        <v>0</v>
      </c>
      <c r="AH83" s="17">
        <v>0</v>
      </c>
      <c r="AI83" s="17">
        <v>0</v>
      </c>
      <c r="AJ83" s="17">
        <v>0</v>
      </c>
      <c r="AK83" s="17">
        <v>0</v>
      </c>
      <c r="AL83" s="17">
        <v>0</v>
      </c>
      <c r="AM83" s="17"/>
      <c r="AN83" s="15">
        <v>1</v>
      </c>
      <c r="AO83" t="s">
        <v>245</v>
      </c>
    </row>
    <row r="84" spans="1:52">
      <c r="A84" s="11" t="s">
        <v>296</v>
      </c>
      <c r="B84" s="12" t="s">
        <v>55</v>
      </c>
      <c r="C84" s="21" t="s">
        <v>308</v>
      </c>
      <c r="D84" s="11" t="s">
        <v>57</v>
      </c>
      <c r="E84" t="s">
        <v>298</v>
      </c>
      <c r="F84">
        <v>1006</v>
      </c>
      <c r="G84" t="s">
        <v>78</v>
      </c>
      <c r="H84" t="s">
        <v>158</v>
      </c>
      <c r="I84" t="s">
        <v>299</v>
      </c>
      <c r="J84" t="s">
        <v>62</v>
      </c>
      <c r="V84" t="s">
        <v>65</v>
      </c>
      <c r="W84" t="s">
        <v>65</v>
      </c>
      <c r="X84" s="14" t="s">
        <v>65</v>
      </c>
      <c r="Y84" s="17">
        <v>0</v>
      </c>
      <c r="Z84" s="17">
        <v>0</v>
      </c>
      <c r="AA84" s="17">
        <v>0</v>
      </c>
      <c r="AB84" s="17">
        <v>0</v>
      </c>
      <c r="AC84" s="17">
        <v>0</v>
      </c>
      <c r="AD84" s="17">
        <v>0</v>
      </c>
      <c r="AE84" s="17">
        <v>0</v>
      </c>
      <c r="AF84" s="17">
        <v>0</v>
      </c>
      <c r="AG84" s="17">
        <v>0</v>
      </c>
      <c r="AH84" s="17">
        <v>0</v>
      </c>
      <c r="AI84" s="17">
        <v>0</v>
      </c>
      <c r="AJ84" s="17">
        <v>0</v>
      </c>
      <c r="AK84" s="17">
        <v>0</v>
      </c>
      <c r="AL84" s="17">
        <v>0</v>
      </c>
      <c r="AM84" s="17"/>
      <c r="AN84" s="15">
        <v>1</v>
      </c>
      <c r="AO84" t="s">
        <v>245</v>
      </c>
    </row>
    <row r="85" spans="1:52">
      <c r="A85" s="11" t="s">
        <v>296</v>
      </c>
      <c r="B85" s="17" t="s">
        <v>136</v>
      </c>
      <c r="C85" s="13" t="s">
        <v>309</v>
      </c>
      <c r="D85" s="11" t="s">
        <v>57</v>
      </c>
      <c r="E85" t="s">
        <v>310</v>
      </c>
      <c r="F85" t="s">
        <v>142</v>
      </c>
      <c r="G85" t="s">
        <v>78</v>
      </c>
      <c r="H85" t="s">
        <v>158</v>
      </c>
      <c r="I85" t="s">
        <v>299</v>
      </c>
      <c r="J85" t="s">
        <v>62</v>
      </c>
      <c r="V85" t="s">
        <v>65</v>
      </c>
      <c r="W85" t="s">
        <v>65</v>
      </c>
      <c r="X85" s="14" t="s">
        <v>65</v>
      </c>
      <c r="Y85" s="17">
        <v>0</v>
      </c>
      <c r="Z85" s="17">
        <v>0</v>
      </c>
      <c r="AA85" s="17">
        <v>0</v>
      </c>
      <c r="AB85" s="17">
        <v>0</v>
      </c>
      <c r="AC85" s="17">
        <v>0</v>
      </c>
      <c r="AD85" s="17">
        <v>0</v>
      </c>
      <c r="AE85" s="17">
        <v>0</v>
      </c>
      <c r="AF85" s="17">
        <v>0</v>
      </c>
      <c r="AG85" s="17">
        <v>0</v>
      </c>
      <c r="AH85" s="17">
        <v>0</v>
      </c>
      <c r="AI85" s="17">
        <v>0</v>
      </c>
      <c r="AJ85" s="17">
        <v>0</v>
      </c>
      <c r="AK85" s="17">
        <v>0</v>
      </c>
      <c r="AL85" s="17">
        <v>0</v>
      </c>
      <c r="AM85" s="17"/>
      <c r="AN85" s="15">
        <v>1</v>
      </c>
      <c r="AO85" t="s">
        <v>245</v>
      </c>
    </row>
    <row r="86" spans="1:52">
      <c r="A86" s="11" t="s">
        <v>296</v>
      </c>
      <c r="B86" s="12" t="s">
        <v>55</v>
      </c>
      <c r="C86" s="13" t="s">
        <v>311</v>
      </c>
      <c r="D86" s="11" t="s">
        <v>57</v>
      </c>
      <c r="E86" t="s">
        <v>298</v>
      </c>
      <c r="F86">
        <v>9005</v>
      </c>
      <c r="G86" t="s">
        <v>78</v>
      </c>
      <c r="H86" t="s">
        <v>158</v>
      </c>
      <c r="I86" t="s">
        <v>299</v>
      </c>
      <c r="J86" t="s">
        <v>62</v>
      </c>
      <c r="V86" t="s">
        <v>65</v>
      </c>
      <c r="W86" t="s">
        <v>65</v>
      </c>
      <c r="X86" s="14" t="s">
        <v>65</v>
      </c>
      <c r="Y86" s="17">
        <v>0</v>
      </c>
      <c r="Z86" s="17">
        <v>0</v>
      </c>
      <c r="AA86" s="17">
        <v>0</v>
      </c>
      <c r="AB86" s="17">
        <v>0</v>
      </c>
      <c r="AC86" s="17">
        <v>0</v>
      </c>
      <c r="AD86" s="17">
        <v>0</v>
      </c>
      <c r="AE86" s="17">
        <v>0</v>
      </c>
      <c r="AF86" s="17">
        <v>0</v>
      </c>
      <c r="AG86" s="17">
        <v>0</v>
      </c>
      <c r="AH86" s="17">
        <v>0</v>
      </c>
      <c r="AI86" s="17">
        <v>0</v>
      </c>
      <c r="AJ86" s="17">
        <v>0</v>
      </c>
      <c r="AK86" s="17">
        <v>0</v>
      </c>
      <c r="AL86" s="17">
        <v>0</v>
      </c>
      <c r="AM86" s="17"/>
      <c r="AN86" s="15">
        <v>1</v>
      </c>
      <c r="AO86" t="s">
        <v>245</v>
      </c>
    </row>
    <row r="87" spans="1:52">
      <c r="A87" s="11" t="s">
        <v>296</v>
      </c>
      <c r="B87" s="12" t="s">
        <v>55</v>
      </c>
      <c r="C87" s="13" t="s">
        <v>312</v>
      </c>
      <c r="D87" s="11" t="s">
        <v>57</v>
      </c>
      <c r="E87" t="s">
        <v>298</v>
      </c>
      <c r="F87" t="s">
        <v>142</v>
      </c>
      <c r="G87" t="s">
        <v>163</v>
      </c>
      <c r="H87" t="s">
        <v>158</v>
      </c>
      <c r="I87" t="s">
        <v>299</v>
      </c>
      <c r="J87" t="s">
        <v>62</v>
      </c>
      <c r="V87" t="s">
        <v>65</v>
      </c>
      <c r="W87" t="s">
        <v>65</v>
      </c>
      <c r="X87" s="14" t="s">
        <v>65</v>
      </c>
      <c r="Y87" s="17">
        <v>0</v>
      </c>
      <c r="Z87" s="17">
        <v>0</v>
      </c>
      <c r="AA87" s="17">
        <v>0</v>
      </c>
      <c r="AB87" s="17">
        <v>0</v>
      </c>
      <c r="AC87" s="17">
        <v>0</v>
      </c>
      <c r="AD87" s="17">
        <v>0</v>
      </c>
      <c r="AE87" s="17">
        <v>0</v>
      </c>
      <c r="AF87" s="17">
        <v>0</v>
      </c>
      <c r="AG87" s="17">
        <v>0</v>
      </c>
      <c r="AH87" s="17">
        <v>0</v>
      </c>
      <c r="AI87" s="17">
        <v>0</v>
      </c>
      <c r="AJ87" s="15">
        <v>1</v>
      </c>
      <c r="AK87" s="17">
        <v>0</v>
      </c>
      <c r="AL87" s="17">
        <v>0</v>
      </c>
      <c r="AM87" s="17"/>
      <c r="AN87" s="17">
        <v>0</v>
      </c>
      <c r="AO87" t="s">
        <v>313</v>
      </c>
    </row>
    <row r="88" spans="1:52">
      <c r="A88" s="11" t="s">
        <v>296</v>
      </c>
      <c r="B88" s="17" t="s">
        <v>94</v>
      </c>
      <c r="C88" s="13" t="s">
        <v>314</v>
      </c>
      <c r="D88" s="11" t="s">
        <v>57</v>
      </c>
      <c r="E88" t="s">
        <v>298</v>
      </c>
      <c r="F88">
        <v>9006</v>
      </c>
      <c r="G88" t="s">
        <v>163</v>
      </c>
      <c r="H88" t="s">
        <v>158</v>
      </c>
      <c r="I88" t="s">
        <v>299</v>
      </c>
      <c r="J88" t="s">
        <v>62</v>
      </c>
      <c r="V88" t="s">
        <v>65</v>
      </c>
      <c r="W88" t="s">
        <v>65</v>
      </c>
      <c r="X88" s="14" t="s">
        <v>65</v>
      </c>
      <c r="Y88" s="17">
        <v>0</v>
      </c>
      <c r="Z88" s="17">
        <v>0</v>
      </c>
      <c r="AA88" s="17">
        <v>0</v>
      </c>
      <c r="AB88" s="17">
        <v>0</v>
      </c>
      <c r="AC88" s="17">
        <v>0</v>
      </c>
      <c r="AD88" s="17">
        <v>0</v>
      </c>
      <c r="AE88" s="17">
        <v>0</v>
      </c>
      <c r="AF88" s="17">
        <v>0</v>
      </c>
      <c r="AG88" s="17">
        <v>0</v>
      </c>
      <c r="AH88" s="17">
        <v>0</v>
      </c>
      <c r="AI88" s="17">
        <v>0</v>
      </c>
      <c r="AJ88" s="15">
        <v>1</v>
      </c>
      <c r="AK88" s="17">
        <v>0</v>
      </c>
      <c r="AL88" s="17">
        <v>0</v>
      </c>
      <c r="AM88" s="17"/>
      <c r="AN88" s="17">
        <v>0</v>
      </c>
      <c r="AO88" t="s">
        <v>315</v>
      </c>
    </row>
    <row r="89" spans="1:52">
      <c r="A89" s="11" t="s">
        <v>296</v>
      </c>
      <c r="B89" s="17" t="s">
        <v>94</v>
      </c>
      <c r="C89" s="13" t="s">
        <v>316</v>
      </c>
      <c r="D89" s="11" t="s">
        <v>57</v>
      </c>
      <c r="E89" t="s">
        <v>298</v>
      </c>
      <c r="F89">
        <v>9002</v>
      </c>
      <c r="G89" t="s">
        <v>78</v>
      </c>
      <c r="H89" t="s">
        <v>158</v>
      </c>
      <c r="I89" t="s">
        <v>299</v>
      </c>
      <c r="J89" t="s">
        <v>62</v>
      </c>
      <c r="V89" t="s">
        <v>65</v>
      </c>
      <c r="W89" t="s">
        <v>65</v>
      </c>
      <c r="X89" s="14" t="s">
        <v>65</v>
      </c>
      <c r="Y89" s="17">
        <v>0</v>
      </c>
      <c r="Z89" s="17">
        <v>0</v>
      </c>
      <c r="AA89" s="17">
        <v>0</v>
      </c>
      <c r="AB89" s="17">
        <v>0</v>
      </c>
      <c r="AC89" s="17">
        <v>0</v>
      </c>
      <c r="AD89" s="17">
        <v>0</v>
      </c>
      <c r="AE89" s="17">
        <v>0</v>
      </c>
      <c r="AF89" s="17">
        <v>0</v>
      </c>
      <c r="AG89" s="17">
        <v>0</v>
      </c>
      <c r="AH89" s="17">
        <v>0</v>
      </c>
      <c r="AI89" s="17">
        <v>0</v>
      </c>
      <c r="AJ89" s="17">
        <v>0</v>
      </c>
      <c r="AK89" s="17">
        <v>0</v>
      </c>
      <c r="AL89" s="17">
        <v>0</v>
      </c>
      <c r="AM89" s="17"/>
      <c r="AN89" s="15">
        <v>1</v>
      </c>
      <c r="AO89" t="s">
        <v>317</v>
      </c>
    </row>
    <row r="90" spans="1:52">
      <c r="A90" s="11" t="s">
        <v>296</v>
      </c>
      <c r="B90" s="17" t="s">
        <v>94</v>
      </c>
      <c r="C90" s="13" t="s">
        <v>318</v>
      </c>
      <c r="D90" s="11" t="s">
        <v>57</v>
      </c>
      <c r="E90" t="s">
        <v>298</v>
      </c>
      <c r="F90" t="s">
        <v>142</v>
      </c>
      <c r="G90" t="s">
        <v>78</v>
      </c>
      <c r="H90" t="s">
        <v>158</v>
      </c>
      <c r="I90" t="s">
        <v>299</v>
      </c>
      <c r="J90" t="s">
        <v>62</v>
      </c>
      <c r="V90" t="s">
        <v>65</v>
      </c>
      <c r="W90" t="s">
        <v>65</v>
      </c>
      <c r="X90" s="14" t="s">
        <v>65</v>
      </c>
      <c r="Y90" s="17">
        <v>0</v>
      </c>
      <c r="Z90" s="17">
        <v>0</v>
      </c>
      <c r="AA90" s="17">
        <v>0</v>
      </c>
      <c r="AB90" s="17">
        <v>0</v>
      </c>
      <c r="AC90" s="17">
        <v>0</v>
      </c>
      <c r="AD90" s="17">
        <v>0</v>
      </c>
      <c r="AE90" s="17">
        <v>0</v>
      </c>
      <c r="AF90" s="17">
        <v>0</v>
      </c>
      <c r="AG90" s="17">
        <v>0</v>
      </c>
      <c r="AH90" s="17">
        <v>0</v>
      </c>
      <c r="AI90" s="17">
        <v>0</v>
      </c>
      <c r="AJ90" s="17">
        <v>0</v>
      </c>
      <c r="AK90" s="17">
        <v>0</v>
      </c>
      <c r="AL90" s="17">
        <v>0</v>
      </c>
      <c r="AM90" s="17"/>
      <c r="AN90" s="15">
        <v>1</v>
      </c>
      <c r="AO90" t="s">
        <v>245</v>
      </c>
    </row>
    <row r="91" spans="1:52">
      <c r="A91" s="11" t="s">
        <v>296</v>
      </c>
      <c r="B91" s="17" t="s">
        <v>94</v>
      </c>
      <c r="C91" s="13" t="s">
        <v>319</v>
      </c>
      <c r="D91" s="11" t="s">
        <v>57</v>
      </c>
      <c r="E91" t="s">
        <v>298</v>
      </c>
      <c r="F91">
        <v>1032</v>
      </c>
      <c r="G91" t="s">
        <v>78</v>
      </c>
      <c r="H91" t="s">
        <v>158</v>
      </c>
      <c r="I91" t="s">
        <v>299</v>
      </c>
      <c r="J91" t="s">
        <v>62</v>
      </c>
      <c r="V91" t="s">
        <v>65</v>
      </c>
      <c r="W91" t="s">
        <v>65</v>
      </c>
      <c r="X91" s="14" t="s">
        <v>65</v>
      </c>
      <c r="Y91" s="17">
        <v>0</v>
      </c>
      <c r="Z91" s="17">
        <v>0</v>
      </c>
      <c r="AA91" s="17">
        <v>0</v>
      </c>
      <c r="AB91" s="17">
        <v>0</v>
      </c>
      <c r="AC91" s="17">
        <v>0</v>
      </c>
      <c r="AD91" s="17">
        <v>0</v>
      </c>
      <c r="AE91" s="17">
        <v>0</v>
      </c>
      <c r="AF91" s="17">
        <v>0</v>
      </c>
      <c r="AG91" s="17">
        <v>0</v>
      </c>
      <c r="AH91" s="17">
        <v>0</v>
      </c>
      <c r="AI91" s="17">
        <v>0</v>
      </c>
      <c r="AJ91" s="17">
        <v>0</v>
      </c>
      <c r="AK91" s="17">
        <v>0</v>
      </c>
      <c r="AL91" s="17">
        <v>0</v>
      </c>
      <c r="AM91" s="17"/>
      <c r="AN91" s="15">
        <v>1</v>
      </c>
      <c r="AO91" t="s">
        <v>245</v>
      </c>
    </row>
    <row r="92" spans="1:52">
      <c r="A92" s="11" t="s">
        <v>296</v>
      </c>
      <c r="B92" s="17" t="s">
        <v>94</v>
      </c>
      <c r="C92" s="13" t="s">
        <v>320</v>
      </c>
      <c r="D92" s="11" t="s">
        <v>57</v>
      </c>
      <c r="E92" t="s">
        <v>298</v>
      </c>
      <c r="F92">
        <v>1033</v>
      </c>
      <c r="G92" t="s">
        <v>78</v>
      </c>
      <c r="H92" t="s">
        <v>158</v>
      </c>
      <c r="I92" t="s">
        <v>299</v>
      </c>
      <c r="J92" t="s">
        <v>62</v>
      </c>
      <c r="V92" t="s">
        <v>65</v>
      </c>
      <c r="W92" t="s">
        <v>65</v>
      </c>
      <c r="X92" s="14" t="s">
        <v>65</v>
      </c>
      <c r="Y92" s="17">
        <v>0</v>
      </c>
      <c r="Z92" s="17">
        <v>0</v>
      </c>
      <c r="AA92" s="17">
        <v>0</v>
      </c>
      <c r="AB92" s="17">
        <v>0</v>
      </c>
      <c r="AC92" s="17">
        <v>0</v>
      </c>
      <c r="AD92" s="17">
        <v>0</v>
      </c>
      <c r="AE92" s="17">
        <v>0</v>
      </c>
      <c r="AF92" s="17">
        <v>0</v>
      </c>
      <c r="AG92" s="17">
        <v>0</v>
      </c>
      <c r="AH92" s="17">
        <v>0</v>
      </c>
      <c r="AI92" s="17">
        <v>0</v>
      </c>
      <c r="AJ92" s="17">
        <v>0</v>
      </c>
      <c r="AK92" s="17">
        <v>0</v>
      </c>
      <c r="AL92" s="17">
        <v>0</v>
      </c>
      <c r="AM92" s="17"/>
      <c r="AN92" s="15">
        <v>1</v>
      </c>
      <c r="AO92" t="s">
        <v>321</v>
      </c>
    </row>
    <row r="93" spans="1:52">
      <c r="A93" s="11" t="s">
        <v>296</v>
      </c>
      <c r="B93" s="17" t="s">
        <v>94</v>
      </c>
      <c r="C93" s="13" t="s">
        <v>322</v>
      </c>
      <c r="D93" s="11" t="s">
        <v>57</v>
      </c>
      <c r="E93" t="s">
        <v>298</v>
      </c>
      <c r="F93">
        <v>1028</v>
      </c>
      <c r="G93" t="s">
        <v>78</v>
      </c>
      <c r="H93" t="s">
        <v>158</v>
      </c>
      <c r="I93" t="s">
        <v>299</v>
      </c>
      <c r="J93" t="s">
        <v>62</v>
      </c>
      <c r="V93" t="s">
        <v>65</v>
      </c>
      <c r="W93" t="s">
        <v>65</v>
      </c>
      <c r="X93" s="14" t="s">
        <v>65</v>
      </c>
      <c r="Y93" s="17">
        <v>0</v>
      </c>
      <c r="Z93" s="17">
        <v>0</v>
      </c>
      <c r="AA93" s="17">
        <v>0</v>
      </c>
      <c r="AB93" s="17">
        <v>0</v>
      </c>
      <c r="AC93" s="17">
        <v>0</v>
      </c>
      <c r="AD93" s="17">
        <v>0</v>
      </c>
      <c r="AE93" s="17">
        <v>0</v>
      </c>
      <c r="AF93" s="17">
        <v>0</v>
      </c>
      <c r="AG93" s="17">
        <v>0</v>
      </c>
      <c r="AH93" s="17">
        <v>0</v>
      </c>
      <c r="AI93" s="17">
        <v>0</v>
      </c>
      <c r="AJ93" s="17">
        <v>0</v>
      </c>
      <c r="AK93" s="17">
        <v>0</v>
      </c>
      <c r="AL93" s="17">
        <v>0</v>
      </c>
      <c r="AM93" s="17"/>
      <c r="AN93" s="15">
        <v>1</v>
      </c>
      <c r="AO93" t="s">
        <v>321</v>
      </c>
    </row>
    <row r="94" spans="1:52">
      <c r="A94" s="11" t="s">
        <v>296</v>
      </c>
      <c r="B94" s="17" t="s">
        <v>94</v>
      </c>
      <c r="C94" s="13" t="s">
        <v>323</v>
      </c>
      <c r="D94" s="11" t="s">
        <v>57</v>
      </c>
      <c r="E94" t="s">
        <v>298</v>
      </c>
      <c r="F94">
        <v>1028</v>
      </c>
      <c r="G94" t="s">
        <v>78</v>
      </c>
      <c r="H94" t="s">
        <v>158</v>
      </c>
      <c r="I94" t="s">
        <v>299</v>
      </c>
      <c r="J94" t="s">
        <v>62</v>
      </c>
      <c r="V94" t="s">
        <v>65</v>
      </c>
      <c r="W94" t="s">
        <v>65</v>
      </c>
      <c r="X94" s="14" t="s">
        <v>65</v>
      </c>
      <c r="Y94" s="17">
        <v>0</v>
      </c>
      <c r="Z94" s="17">
        <v>0</v>
      </c>
      <c r="AA94" s="17">
        <v>0</v>
      </c>
      <c r="AB94" s="17">
        <v>0</v>
      </c>
      <c r="AC94" s="17">
        <v>0</v>
      </c>
      <c r="AD94" s="17">
        <v>0</v>
      </c>
      <c r="AE94" s="17">
        <v>0</v>
      </c>
      <c r="AF94" s="17">
        <v>0</v>
      </c>
      <c r="AG94" s="17">
        <v>0</v>
      </c>
      <c r="AH94" s="17">
        <v>0</v>
      </c>
      <c r="AI94" s="17">
        <v>0</v>
      </c>
      <c r="AJ94" s="17">
        <v>0</v>
      </c>
      <c r="AK94" s="17">
        <v>0</v>
      </c>
      <c r="AL94" s="17">
        <v>0</v>
      </c>
      <c r="AM94" s="17"/>
      <c r="AN94" s="15">
        <v>1</v>
      </c>
      <c r="AO94" t="s">
        <v>321</v>
      </c>
    </row>
    <row r="95" spans="1:52">
      <c r="A95" s="11" t="s">
        <v>324</v>
      </c>
      <c r="B95" s="12" t="s">
        <v>55</v>
      </c>
      <c r="C95" s="13" t="s">
        <v>325</v>
      </c>
      <c r="D95" s="11" t="s">
        <v>57</v>
      </c>
      <c r="E95" t="s">
        <v>298</v>
      </c>
      <c r="F95">
        <v>9010</v>
      </c>
      <c r="G95" t="s">
        <v>78</v>
      </c>
      <c r="H95" t="s">
        <v>158</v>
      </c>
      <c r="I95" t="s">
        <v>326</v>
      </c>
      <c r="J95" t="s">
        <v>62</v>
      </c>
      <c r="V95" t="s">
        <v>65</v>
      </c>
      <c r="W95" t="s">
        <v>65</v>
      </c>
      <c r="X95" s="14" t="s">
        <v>65</v>
      </c>
      <c r="Y95" s="15">
        <v>1</v>
      </c>
      <c r="Z95" s="17">
        <v>0</v>
      </c>
      <c r="AA95" s="17">
        <v>0</v>
      </c>
      <c r="AB95" s="17">
        <v>0</v>
      </c>
      <c r="AC95" s="17">
        <v>0</v>
      </c>
      <c r="AD95" s="17">
        <v>0</v>
      </c>
      <c r="AE95" s="17">
        <v>0</v>
      </c>
      <c r="AF95" s="17">
        <v>0</v>
      </c>
      <c r="AG95" s="17">
        <v>0</v>
      </c>
      <c r="AH95" s="17">
        <v>0</v>
      </c>
      <c r="AI95" s="17">
        <v>0</v>
      </c>
      <c r="AJ95" s="17">
        <v>0</v>
      </c>
      <c r="AK95" s="17">
        <v>0</v>
      </c>
      <c r="AL95" s="17">
        <v>0</v>
      </c>
      <c r="AM95" s="17"/>
      <c r="AN95" s="17">
        <v>0</v>
      </c>
      <c r="AO95" t="s">
        <v>327</v>
      </c>
    </row>
    <row r="96" spans="1:52">
      <c r="A96" s="11"/>
      <c r="B96" s="17" t="s">
        <v>86</v>
      </c>
      <c r="C96" s="13" t="s">
        <v>328</v>
      </c>
      <c r="E96" t="s">
        <v>125</v>
      </c>
      <c r="F96">
        <v>9010</v>
      </c>
      <c r="G96" t="s">
        <v>89</v>
      </c>
      <c r="H96" t="s">
        <v>158</v>
      </c>
      <c r="I96" t="s">
        <v>326</v>
      </c>
      <c r="J96" t="s">
        <v>62</v>
      </c>
      <c r="N96" s="15" t="s">
        <v>66</v>
      </c>
      <c r="O96" s="15"/>
      <c r="P96" s="15"/>
      <c r="R96" t="s">
        <v>117</v>
      </c>
      <c r="V96" t="s">
        <v>72</v>
      </c>
      <c r="W96" t="s">
        <v>65</v>
      </c>
      <c r="X96" s="22" t="s">
        <v>110</v>
      </c>
      <c r="Y96" s="15">
        <v>1</v>
      </c>
      <c r="Z96" s="17">
        <v>1</v>
      </c>
      <c r="AA96" s="17">
        <v>0</v>
      </c>
      <c r="AB96" s="17">
        <v>0</v>
      </c>
      <c r="AC96" s="17">
        <v>0</v>
      </c>
      <c r="AD96" s="17">
        <v>0</v>
      </c>
      <c r="AE96" s="15">
        <v>1</v>
      </c>
      <c r="AF96" s="17">
        <v>0</v>
      </c>
      <c r="AG96" s="17">
        <v>0</v>
      </c>
      <c r="AH96" s="17">
        <v>0</v>
      </c>
      <c r="AI96" s="17">
        <v>0</v>
      </c>
      <c r="AJ96" s="15">
        <v>1</v>
      </c>
      <c r="AK96" s="17">
        <v>0</v>
      </c>
      <c r="AL96" s="17">
        <v>0</v>
      </c>
      <c r="AM96" s="17"/>
      <c r="AN96" s="17">
        <v>0</v>
      </c>
      <c r="AO96" t="s">
        <v>329</v>
      </c>
      <c r="AR96" t="s">
        <v>330</v>
      </c>
      <c r="AZ96" t="s">
        <v>1288</v>
      </c>
    </row>
    <row r="97" spans="1:52">
      <c r="A97" s="11"/>
      <c r="B97" s="17" t="s">
        <v>123</v>
      </c>
      <c r="C97" s="13" t="s">
        <v>331</v>
      </c>
      <c r="E97" t="s">
        <v>125</v>
      </c>
      <c r="F97">
        <v>9010</v>
      </c>
      <c r="G97" t="s">
        <v>103</v>
      </c>
      <c r="H97" t="s">
        <v>158</v>
      </c>
      <c r="I97" t="s">
        <v>326</v>
      </c>
      <c r="J97" t="s">
        <v>62</v>
      </c>
      <c r="K97" s="15" t="s">
        <v>249</v>
      </c>
      <c r="N97" s="15" t="s">
        <v>66</v>
      </c>
      <c r="O97" s="15"/>
      <c r="P97" s="15"/>
      <c r="Q97" t="s">
        <v>332</v>
      </c>
      <c r="R97" t="s">
        <v>71</v>
      </c>
      <c r="V97" t="s">
        <v>72</v>
      </c>
      <c r="W97" t="s">
        <v>65</v>
      </c>
      <c r="X97" s="22" t="s">
        <v>110</v>
      </c>
      <c r="Y97" s="15">
        <v>1</v>
      </c>
      <c r="Z97" s="17">
        <v>0</v>
      </c>
      <c r="AA97" s="15">
        <v>1</v>
      </c>
      <c r="AB97" s="17">
        <v>0</v>
      </c>
      <c r="AC97" s="17">
        <v>0</v>
      </c>
      <c r="AD97" s="17">
        <v>0</v>
      </c>
      <c r="AE97" s="15">
        <v>1</v>
      </c>
      <c r="AF97" s="17">
        <v>0</v>
      </c>
      <c r="AG97" s="15">
        <v>1</v>
      </c>
      <c r="AH97" s="17">
        <v>0</v>
      </c>
      <c r="AI97" s="17">
        <v>0</v>
      </c>
      <c r="AJ97" s="17">
        <v>0</v>
      </c>
      <c r="AK97" s="17">
        <v>0</v>
      </c>
      <c r="AL97" s="17">
        <v>0</v>
      </c>
      <c r="AM97" s="17"/>
      <c r="AN97" s="17">
        <v>0</v>
      </c>
      <c r="AO97" t="s">
        <v>333</v>
      </c>
      <c r="AR97" t="s">
        <v>330</v>
      </c>
      <c r="AZ97" t="s">
        <v>1288</v>
      </c>
    </row>
    <row r="98" spans="1:52">
      <c r="A98" s="11" t="s">
        <v>324</v>
      </c>
      <c r="B98" s="17" t="s">
        <v>55</v>
      </c>
      <c r="C98" s="13" t="s">
        <v>334</v>
      </c>
      <c r="D98" s="11" t="s">
        <v>57</v>
      </c>
      <c r="E98" t="s">
        <v>298</v>
      </c>
      <c r="F98">
        <v>1034</v>
      </c>
      <c r="G98" t="s">
        <v>78</v>
      </c>
      <c r="H98" t="s">
        <v>158</v>
      </c>
      <c r="I98" t="s">
        <v>326</v>
      </c>
      <c r="J98" t="s">
        <v>62</v>
      </c>
      <c r="V98" t="s">
        <v>65</v>
      </c>
      <c r="W98" t="s">
        <v>65</v>
      </c>
      <c r="X98" s="14" t="s">
        <v>65</v>
      </c>
      <c r="Y98" s="17">
        <v>0</v>
      </c>
      <c r="Z98" s="17">
        <v>0</v>
      </c>
      <c r="AA98" s="17">
        <v>0</v>
      </c>
      <c r="AB98" s="17">
        <v>0</v>
      </c>
      <c r="AC98" s="17">
        <v>0</v>
      </c>
      <c r="AD98" s="17">
        <v>0</v>
      </c>
      <c r="AE98" s="17">
        <v>0</v>
      </c>
      <c r="AF98" s="17">
        <v>0</v>
      </c>
      <c r="AG98" s="17">
        <v>0</v>
      </c>
      <c r="AH98" s="17">
        <v>0</v>
      </c>
      <c r="AI98" s="17">
        <v>0</v>
      </c>
      <c r="AJ98" s="17">
        <v>0</v>
      </c>
      <c r="AK98" s="17">
        <v>0</v>
      </c>
      <c r="AL98" s="17">
        <v>0</v>
      </c>
      <c r="AM98" s="17"/>
      <c r="AN98" s="15">
        <v>1</v>
      </c>
      <c r="AO98" t="s">
        <v>335</v>
      </c>
    </row>
    <row r="99" spans="1:52">
      <c r="A99" s="11" t="s">
        <v>324</v>
      </c>
      <c r="B99" s="12" t="s">
        <v>55</v>
      </c>
      <c r="C99" s="13" t="s">
        <v>336</v>
      </c>
      <c r="D99" s="11" t="s">
        <v>57</v>
      </c>
      <c r="E99" t="s">
        <v>298</v>
      </c>
      <c r="F99">
        <v>7022</v>
      </c>
      <c r="G99" t="s">
        <v>78</v>
      </c>
      <c r="H99" t="s">
        <v>158</v>
      </c>
      <c r="I99" t="s">
        <v>326</v>
      </c>
      <c r="J99" t="s">
        <v>62</v>
      </c>
      <c r="V99" t="s">
        <v>65</v>
      </c>
      <c r="W99" t="s">
        <v>65</v>
      </c>
      <c r="X99" s="14" t="s">
        <v>65</v>
      </c>
      <c r="Y99" s="17">
        <v>0</v>
      </c>
      <c r="Z99" s="17">
        <v>0</v>
      </c>
      <c r="AA99" s="17">
        <v>0</v>
      </c>
      <c r="AB99" s="17">
        <v>0</v>
      </c>
      <c r="AC99" s="17">
        <v>0</v>
      </c>
      <c r="AD99" s="17">
        <v>0</v>
      </c>
      <c r="AE99" s="17">
        <v>0</v>
      </c>
      <c r="AF99" s="17">
        <v>0</v>
      </c>
      <c r="AG99" s="17">
        <v>0</v>
      </c>
      <c r="AH99" s="17">
        <v>0</v>
      </c>
      <c r="AI99" s="17">
        <v>0</v>
      </c>
      <c r="AJ99" s="17">
        <v>0</v>
      </c>
      <c r="AK99" s="17">
        <v>0</v>
      </c>
      <c r="AL99" s="17">
        <v>0</v>
      </c>
      <c r="AM99" s="17"/>
      <c r="AN99" s="15">
        <v>1</v>
      </c>
      <c r="AO99" t="s">
        <v>337</v>
      </c>
    </row>
    <row r="100" spans="1:52">
      <c r="A100" s="11" t="s">
        <v>324</v>
      </c>
      <c r="B100" s="12" t="s">
        <v>55</v>
      </c>
      <c r="C100" s="13" t="s">
        <v>338</v>
      </c>
      <c r="D100" s="11" t="s">
        <v>57</v>
      </c>
      <c r="E100" t="s">
        <v>298</v>
      </c>
      <c r="F100">
        <v>7023</v>
      </c>
      <c r="G100" t="s">
        <v>78</v>
      </c>
      <c r="H100" t="s">
        <v>158</v>
      </c>
      <c r="I100" t="s">
        <v>326</v>
      </c>
      <c r="J100" t="s">
        <v>62</v>
      </c>
      <c r="V100" t="s">
        <v>65</v>
      </c>
      <c r="W100" t="s">
        <v>65</v>
      </c>
      <c r="X100" s="14" t="s">
        <v>65</v>
      </c>
      <c r="Y100" s="17">
        <v>0</v>
      </c>
      <c r="Z100" s="17">
        <v>0</v>
      </c>
      <c r="AA100" s="17">
        <v>0</v>
      </c>
      <c r="AB100" s="17">
        <v>0</v>
      </c>
      <c r="AC100" s="17">
        <v>0</v>
      </c>
      <c r="AD100" s="17">
        <v>0</v>
      </c>
      <c r="AE100" s="17">
        <v>0</v>
      </c>
      <c r="AF100" s="17">
        <v>0</v>
      </c>
      <c r="AG100" s="17">
        <v>0</v>
      </c>
      <c r="AH100" s="17">
        <v>0</v>
      </c>
      <c r="AI100" s="17">
        <v>0</v>
      </c>
      <c r="AJ100" s="17">
        <v>0</v>
      </c>
      <c r="AK100" s="17">
        <v>0</v>
      </c>
      <c r="AL100" s="17">
        <v>0</v>
      </c>
      <c r="AM100" s="17"/>
      <c r="AN100" s="15">
        <v>1</v>
      </c>
      <c r="AO100" t="s">
        <v>337</v>
      </c>
    </row>
    <row r="101" spans="1:52">
      <c r="A101" s="11" t="s">
        <v>324</v>
      </c>
      <c r="B101" s="12" t="s">
        <v>55</v>
      </c>
      <c r="C101" s="13" t="s">
        <v>339</v>
      </c>
      <c r="D101" s="11" t="s">
        <v>57</v>
      </c>
      <c r="E101" t="s">
        <v>298</v>
      </c>
      <c r="F101">
        <v>8003</v>
      </c>
      <c r="G101" t="s">
        <v>78</v>
      </c>
      <c r="H101" t="s">
        <v>158</v>
      </c>
      <c r="I101" t="s">
        <v>326</v>
      </c>
      <c r="J101" t="s">
        <v>62</v>
      </c>
      <c r="V101" t="s">
        <v>65</v>
      </c>
      <c r="W101" t="s">
        <v>65</v>
      </c>
      <c r="X101" s="14" t="s">
        <v>65</v>
      </c>
      <c r="Y101" s="17">
        <v>0</v>
      </c>
      <c r="Z101" s="17">
        <v>0</v>
      </c>
      <c r="AA101" s="17">
        <v>0</v>
      </c>
      <c r="AB101" s="17">
        <v>0</v>
      </c>
      <c r="AC101" s="17">
        <v>0</v>
      </c>
      <c r="AD101" s="17">
        <v>0</v>
      </c>
      <c r="AE101" s="17">
        <v>0</v>
      </c>
      <c r="AF101" s="17">
        <v>0</v>
      </c>
      <c r="AG101" s="17">
        <v>0</v>
      </c>
      <c r="AH101" s="17">
        <v>0</v>
      </c>
      <c r="AI101" s="17">
        <v>0</v>
      </c>
      <c r="AJ101" s="17">
        <v>0</v>
      </c>
      <c r="AK101" s="17">
        <v>0</v>
      </c>
      <c r="AL101" s="17">
        <v>0</v>
      </c>
      <c r="AM101" s="17"/>
      <c r="AN101" s="15">
        <v>1</v>
      </c>
      <c r="AO101" t="s">
        <v>340</v>
      </c>
    </row>
    <row r="102" spans="1:52">
      <c r="A102" s="11" t="s">
        <v>324</v>
      </c>
      <c r="B102" s="12" t="s">
        <v>55</v>
      </c>
      <c r="C102" s="13" t="s">
        <v>341</v>
      </c>
      <c r="D102" s="11" t="s">
        <v>57</v>
      </c>
      <c r="E102" t="s">
        <v>298</v>
      </c>
      <c r="F102" t="s">
        <v>142</v>
      </c>
      <c r="G102" t="s">
        <v>78</v>
      </c>
      <c r="H102" t="s">
        <v>158</v>
      </c>
      <c r="I102" t="s">
        <v>326</v>
      </c>
      <c r="J102" t="s">
        <v>62</v>
      </c>
      <c r="V102" t="s">
        <v>65</v>
      </c>
      <c r="W102" t="s">
        <v>65</v>
      </c>
      <c r="X102" s="14" t="s">
        <v>65</v>
      </c>
      <c r="Y102" s="17">
        <v>0</v>
      </c>
      <c r="Z102" s="17">
        <v>0</v>
      </c>
      <c r="AA102" s="17">
        <v>0</v>
      </c>
      <c r="AB102" s="17">
        <v>0</v>
      </c>
      <c r="AC102" s="17">
        <v>0</v>
      </c>
      <c r="AD102" s="17">
        <v>0</v>
      </c>
      <c r="AE102" s="17">
        <v>0</v>
      </c>
      <c r="AF102" s="17">
        <v>0</v>
      </c>
      <c r="AG102" s="17">
        <v>0</v>
      </c>
      <c r="AH102" s="17">
        <v>0</v>
      </c>
      <c r="AI102" s="17">
        <v>0</v>
      </c>
      <c r="AJ102" s="17">
        <v>0</v>
      </c>
      <c r="AK102" s="17">
        <v>0</v>
      </c>
      <c r="AL102" s="17">
        <v>0</v>
      </c>
      <c r="AM102" s="17"/>
      <c r="AN102" s="15">
        <v>1</v>
      </c>
      <c r="AO102" t="s">
        <v>321</v>
      </c>
    </row>
    <row r="103" spans="1:52">
      <c r="A103" s="11" t="s">
        <v>324</v>
      </c>
      <c r="B103" s="17" t="s">
        <v>55</v>
      </c>
      <c r="C103" s="13" t="s">
        <v>342</v>
      </c>
      <c r="D103" s="11" t="s">
        <v>57</v>
      </c>
      <c r="E103" t="s">
        <v>298</v>
      </c>
      <c r="F103" t="s">
        <v>142</v>
      </c>
      <c r="G103" t="s">
        <v>78</v>
      </c>
      <c r="H103" t="s">
        <v>158</v>
      </c>
      <c r="I103" t="s">
        <v>326</v>
      </c>
      <c r="J103" t="s">
        <v>62</v>
      </c>
      <c r="V103" t="s">
        <v>65</v>
      </c>
      <c r="W103" t="s">
        <v>65</v>
      </c>
      <c r="X103" s="14" t="s">
        <v>65</v>
      </c>
      <c r="Y103" s="17">
        <v>0</v>
      </c>
      <c r="Z103" s="17">
        <v>0</v>
      </c>
      <c r="AA103" s="17">
        <v>0</v>
      </c>
      <c r="AB103" s="17">
        <v>0</v>
      </c>
      <c r="AC103" s="17">
        <v>0</v>
      </c>
      <c r="AD103" s="17">
        <v>0</v>
      </c>
      <c r="AE103" s="17">
        <v>0</v>
      </c>
      <c r="AF103" s="17">
        <v>0</v>
      </c>
      <c r="AG103" s="17">
        <v>0</v>
      </c>
      <c r="AH103" s="17">
        <v>0</v>
      </c>
      <c r="AI103" s="17">
        <v>0</v>
      </c>
      <c r="AJ103" s="17">
        <v>0</v>
      </c>
      <c r="AK103" s="17">
        <v>0</v>
      </c>
      <c r="AL103" s="17">
        <v>0</v>
      </c>
      <c r="AM103" s="17"/>
      <c r="AN103" s="15">
        <v>1</v>
      </c>
      <c r="AO103" t="s">
        <v>321</v>
      </c>
    </row>
    <row r="104" spans="1:52">
      <c r="A104" s="11" t="s">
        <v>324</v>
      </c>
      <c r="B104" s="12" t="s">
        <v>55</v>
      </c>
      <c r="C104" s="13" t="s">
        <v>343</v>
      </c>
      <c r="D104" s="11" t="s">
        <v>57</v>
      </c>
      <c r="E104" t="s">
        <v>298</v>
      </c>
      <c r="F104" t="s">
        <v>142</v>
      </c>
      <c r="G104" t="s">
        <v>78</v>
      </c>
      <c r="H104" t="s">
        <v>158</v>
      </c>
      <c r="I104" t="s">
        <v>326</v>
      </c>
      <c r="J104" t="s">
        <v>62</v>
      </c>
      <c r="V104" t="s">
        <v>65</v>
      </c>
      <c r="W104" t="s">
        <v>65</v>
      </c>
      <c r="X104" s="14" t="s">
        <v>65</v>
      </c>
      <c r="Y104" s="17">
        <v>0</v>
      </c>
      <c r="Z104" s="17">
        <v>0</v>
      </c>
      <c r="AA104" s="17">
        <v>0</v>
      </c>
      <c r="AB104" s="17">
        <v>0</v>
      </c>
      <c r="AC104" s="17">
        <v>0</v>
      </c>
      <c r="AD104" s="17">
        <v>0</v>
      </c>
      <c r="AE104" s="17">
        <v>0</v>
      </c>
      <c r="AF104" s="17">
        <v>0</v>
      </c>
      <c r="AG104" s="17">
        <v>0</v>
      </c>
      <c r="AH104" s="17">
        <v>0</v>
      </c>
      <c r="AI104" s="17">
        <v>0</v>
      </c>
      <c r="AJ104" s="17">
        <v>0</v>
      </c>
      <c r="AK104" s="17">
        <v>0</v>
      </c>
      <c r="AL104" s="17">
        <v>0</v>
      </c>
      <c r="AM104" s="17"/>
      <c r="AN104" s="15">
        <v>1</v>
      </c>
      <c r="AO104" t="s">
        <v>321</v>
      </c>
    </row>
    <row r="105" spans="1:52">
      <c r="A105" s="11" t="s">
        <v>324</v>
      </c>
      <c r="B105" s="17" t="s">
        <v>86</v>
      </c>
      <c r="C105" s="13" t="s">
        <v>344</v>
      </c>
      <c r="D105" s="11" t="s">
        <v>57</v>
      </c>
      <c r="E105" t="s">
        <v>298</v>
      </c>
      <c r="F105">
        <v>7023</v>
      </c>
      <c r="G105" t="s">
        <v>78</v>
      </c>
      <c r="H105" t="s">
        <v>158</v>
      </c>
      <c r="I105" t="s">
        <v>326</v>
      </c>
      <c r="J105" t="s">
        <v>62</v>
      </c>
      <c r="V105" t="s">
        <v>65</v>
      </c>
      <c r="W105" t="s">
        <v>65</v>
      </c>
      <c r="X105" s="14" t="s">
        <v>65</v>
      </c>
      <c r="Y105" s="17">
        <v>0</v>
      </c>
      <c r="Z105" s="17">
        <v>0</v>
      </c>
      <c r="AA105" s="17">
        <v>0</v>
      </c>
      <c r="AB105" s="17">
        <v>0</v>
      </c>
      <c r="AC105" s="17">
        <v>0</v>
      </c>
      <c r="AD105" s="17">
        <v>0</v>
      </c>
      <c r="AE105" s="17">
        <v>0</v>
      </c>
      <c r="AF105" s="17">
        <v>0</v>
      </c>
      <c r="AG105" s="17">
        <v>0</v>
      </c>
      <c r="AH105" s="17">
        <v>0</v>
      </c>
      <c r="AI105" s="17">
        <v>0</v>
      </c>
      <c r="AJ105" s="17">
        <v>0</v>
      </c>
      <c r="AK105" s="17">
        <v>0</v>
      </c>
      <c r="AL105" s="17">
        <v>0</v>
      </c>
      <c r="AM105" s="17"/>
      <c r="AN105" s="15">
        <v>1</v>
      </c>
      <c r="AO105" t="s">
        <v>321</v>
      </c>
    </row>
    <row r="106" spans="1:52">
      <c r="A106" s="11" t="s">
        <v>324</v>
      </c>
      <c r="B106" s="17" t="s">
        <v>136</v>
      </c>
      <c r="C106" s="13" t="s">
        <v>345</v>
      </c>
      <c r="D106" s="11" t="s">
        <v>57</v>
      </c>
      <c r="E106" t="s">
        <v>298</v>
      </c>
      <c r="F106" t="s">
        <v>142</v>
      </c>
      <c r="G106" t="s">
        <v>78</v>
      </c>
      <c r="H106" t="s">
        <v>158</v>
      </c>
      <c r="I106" t="s">
        <v>326</v>
      </c>
      <c r="J106" t="s">
        <v>62</v>
      </c>
      <c r="V106" t="s">
        <v>65</v>
      </c>
      <c r="W106" t="s">
        <v>65</v>
      </c>
      <c r="X106" s="14" t="s">
        <v>65</v>
      </c>
      <c r="Y106" s="17">
        <v>0</v>
      </c>
      <c r="Z106" s="17">
        <v>0</v>
      </c>
      <c r="AA106" s="17">
        <v>0</v>
      </c>
      <c r="AB106" s="17">
        <v>0</v>
      </c>
      <c r="AC106" s="17">
        <v>0</v>
      </c>
      <c r="AD106" s="17">
        <v>0</v>
      </c>
      <c r="AE106" s="17">
        <v>0</v>
      </c>
      <c r="AF106" s="17">
        <v>0</v>
      </c>
      <c r="AG106" s="17">
        <v>0</v>
      </c>
      <c r="AH106" s="17">
        <v>0</v>
      </c>
      <c r="AI106" s="17">
        <v>0</v>
      </c>
      <c r="AJ106" s="17">
        <v>0</v>
      </c>
      <c r="AK106" s="17">
        <v>0</v>
      </c>
      <c r="AL106" s="17">
        <v>0</v>
      </c>
      <c r="AM106" s="17"/>
      <c r="AN106" s="15">
        <v>1</v>
      </c>
      <c r="AO106" t="s">
        <v>321</v>
      </c>
    </row>
    <row r="107" spans="1:52">
      <c r="A107" s="11" t="s">
        <v>324</v>
      </c>
      <c r="B107" s="12" t="s">
        <v>55</v>
      </c>
      <c r="C107" s="13" t="s">
        <v>346</v>
      </c>
      <c r="D107" s="11" t="s">
        <v>57</v>
      </c>
      <c r="E107" t="s">
        <v>298</v>
      </c>
      <c r="F107">
        <v>1038</v>
      </c>
      <c r="G107" t="s">
        <v>78</v>
      </c>
      <c r="H107" t="s">
        <v>158</v>
      </c>
      <c r="I107" t="s">
        <v>326</v>
      </c>
      <c r="J107" t="s">
        <v>62</v>
      </c>
      <c r="V107" t="s">
        <v>65</v>
      </c>
      <c r="W107" t="s">
        <v>65</v>
      </c>
      <c r="X107" s="14" t="s">
        <v>65</v>
      </c>
      <c r="Y107" s="17">
        <v>0</v>
      </c>
      <c r="Z107" s="17">
        <v>0</v>
      </c>
      <c r="AA107" s="17">
        <v>0</v>
      </c>
      <c r="AB107" s="17">
        <v>0</v>
      </c>
      <c r="AC107" s="17">
        <v>0</v>
      </c>
      <c r="AD107" s="17">
        <v>0</v>
      </c>
      <c r="AE107" s="17">
        <v>0</v>
      </c>
      <c r="AF107" s="17">
        <v>0</v>
      </c>
      <c r="AG107" s="17">
        <v>0</v>
      </c>
      <c r="AH107" s="17">
        <v>0</v>
      </c>
      <c r="AI107" s="17">
        <v>0</v>
      </c>
      <c r="AJ107" s="17">
        <v>0</v>
      </c>
      <c r="AK107" s="17">
        <v>0</v>
      </c>
      <c r="AL107" s="17">
        <v>0</v>
      </c>
      <c r="AM107" s="17"/>
      <c r="AN107" s="15">
        <v>1</v>
      </c>
      <c r="AO107" t="s">
        <v>321</v>
      </c>
    </row>
    <row r="108" spans="1:52">
      <c r="A108" s="11" t="s">
        <v>324</v>
      </c>
      <c r="B108" s="17" t="s">
        <v>136</v>
      </c>
      <c r="C108" s="13" t="s">
        <v>347</v>
      </c>
      <c r="D108" s="11" t="s">
        <v>57</v>
      </c>
      <c r="E108" t="s">
        <v>298</v>
      </c>
      <c r="F108">
        <v>1017</v>
      </c>
      <c r="G108" t="s">
        <v>78</v>
      </c>
      <c r="H108" t="s">
        <v>158</v>
      </c>
      <c r="I108" t="s">
        <v>326</v>
      </c>
      <c r="J108" t="s">
        <v>62</v>
      </c>
      <c r="V108" t="s">
        <v>65</v>
      </c>
      <c r="W108" t="s">
        <v>65</v>
      </c>
      <c r="X108" s="14" t="s">
        <v>65</v>
      </c>
      <c r="Y108" s="17">
        <v>0</v>
      </c>
      <c r="Z108" s="17">
        <v>0</v>
      </c>
      <c r="AA108" s="17">
        <v>0</v>
      </c>
      <c r="AB108" s="17">
        <v>0</v>
      </c>
      <c r="AC108" s="17">
        <v>0</v>
      </c>
      <c r="AD108" s="17">
        <v>0</v>
      </c>
      <c r="AE108" s="17">
        <v>0</v>
      </c>
      <c r="AF108" s="17">
        <v>0</v>
      </c>
      <c r="AG108" s="17">
        <v>0</v>
      </c>
      <c r="AH108" s="17">
        <v>0</v>
      </c>
      <c r="AI108" s="17">
        <v>0</v>
      </c>
      <c r="AJ108" s="17">
        <v>0</v>
      </c>
      <c r="AK108" s="17">
        <v>0</v>
      </c>
      <c r="AL108" s="17">
        <v>0</v>
      </c>
      <c r="AM108" s="17"/>
      <c r="AN108" s="15">
        <v>1</v>
      </c>
      <c r="AO108" t="s">
        <v>321</v>
      </c>
    </row>
    <row r="109" spans="1:52">
      <c r="A109" s="11" t="s">
        <v>324</v>
      </c>
      <c r="B109" s="17" t="s">
        <v>55</v>
      </c>
      <c r="C109" s="13" t="s">
        <v>348</v>
      </c>
      <c r="D109" s="11" t="s">
        <v>57</v>
      </c>
      <c r="E109" t="s">
        <v>298</v>
      </c>
      <c r="F109">
        <v>7023</v>
      </c>
      <c r="G109" t="s">
        <v>78</v>
      </c>
      <c r="H109" t="s">
        <v>158</v>
      </c>
      <c r="I109" t="s">
        <v>326</v>
      </c>
      <c r="J109" t="s">
        <v>62</v>
      </c>
      <c r="V109" t="s">
        <v>65</v>
      </c>
      <c r="W109" t="s">
        <v>65</v>
      </c>
      <c r="X109" s="14" t="s">
        <v>65</v>
      </c>
      <c r="Y109" s="17">
        <v>0</v>
      </c>
      <c r="Z109" s="17">
        <v>0</v>
      </c>
      <c r="AA109" s="17">
        <v>0</v>
      </c>
      <c r="AB109" s="17">
        <v>0</v>
      </c>
      <c r="AC109" s="17">
        <v>0</v>
      </c>
      <c r="AD109" s="17">
        <v>0</v>
      </c>
      <c r="AE109" s="17">
        <v>0</v>
      </c>
      <c r="AF109" s="17">
        <v>0</v>
      </c>
      <c r="AG109" s="17">
        <v>0</v>
      </c>
      <c r="AH109" s="17">
        <v>0</v>
      </c>
      <c r="AI109" s="17">
        <v>0</v>
      </c>
      <c r="AJ109" s="17">
        <v>0</v>
      </c>
      <c r="AK109" s="17">
        <v>0</v>
      </c>
      <c r="AL109" s="17">
        <v>0</v>
      </c>
      <c r="AM109" s="17"/>
      <c r="AN109" s="15">
        <v>1</v>
      </c>
      <c r="AO109" t="s">
        <v>321</v>
      </c>
    </row>
    <row r="110" spans="1:52">
      <c r="A110" s="11" t="s">
        <v>324</v>
      </c>
      <c r="B110" s="17" t="s">
        <v>94</v>
      </c>
      <c r="C110" s="21" t="s">
        <v>349</v>
      </c>
      <c r="D110" s="11" t="s">
        <v>57</v>
      </c>
      <c r="E110" t="s">
        <v>298</v>
      </c>
      <c r="F110">
        <v>6005</v>
      </c>
      <c r="G110" t="s">
        <v>78</v>
      </c>
      <c r="H110" t="s">
        <v>158</v>
      </c>
      <c r="I110" t="s">
        <v>350</v>
      </c>
      <c r="J110" t="s">
        <v>62</v>
      </c>
      <c r="V110" t="s">
        <v>65</v>
      </c>
      <c r="W110" t="s">
        <v>65</v>
      </c>
      <c r="X110" s="14" t="s">
        <v>65</v>
      </c>
      <c r="Y110" s="17">
        <v>0</v>
      </c>
      <c r="Z110" s="17">
        <v>0</v>
      </c>
      <c r="AA110" s="17">
        <v>0</v>
      </c>
      <c r="AB110" s="17">
        <v>0</v>
      </c>
      <c r="AC110" s="17">
        <v>0</v>
      </c>
      <c r="AD110" s="17">
        <v>0</v>
      </c>
      <c r="AE110" s="17">
        <v>0</v>
      </c>
      <c r="AF110" s="17">
        <v>0</v>
      </c>
      <c r="AG110" s="17">
        <v>0</v>
      </c>
      <c r="AH110" s="17">
        <v>0</v>
      </c>
      <c r="AI110" s="17">
        <v>0</v>
      </c>
      <c r="AJ110" s="17">
        <v>0</v>
      </c>
      <c r="AK110" s="17">
        <v>0</v>
      </c>
      <c r="AL110" s="17">
        <v>0</v>
      </c>
      <c r="AM110" s="17"/>
      <c r="AN110" s="15">
        <v>1</v>
      </c>
      <c r="AO110" t="s">
        <v>351</v>
      </c>
    </row>
    <row r="111" spans="1:52">
      <c r="A111" s="11" t="s">
        <v>324</v>
      </c>
      <c r="B111" s="17" t="s">
        <v>94</v>
      </c>
      <c r="C111" s="21" t="s">
        <v>352</v>
      </c>
      <c r="D111" s="11" t="s">
        <v>57</v>
      </c>
      <c r="E111" t="s">
        <v>298</v>
      </c>
      <c r="F111">
        <v>6005</v>
      </c>
      <c r="G111" t="s">
        <v>78</v>
      </c>
      <c r="H111" t="s">
        <v>158</v>
      </c>
      <c r="I111" t="s">
        <v>350</v>
      </c>
      <c r="J111" t="s">
        <v>62</v>
      </c>
      <c r="V111" t="s">
        <v>65</v>
      </c>
      <c r="W111" t="s">
        <v>65</v>
      </c>
      <c r="X111" s="14" t="s">
        <v>65</v>
      </c>
      <c r="Y111" s="17">
        <v>0</v>
      </c>
      <c r="Z111" s="17">
        <v>0</v>
      </c>
      <c r="AA111" s="17">
        <v>0</v>
      </c>
      <c r="AB111" s="17">
        <v>0</v>
      </c>
      <c r="AC111" s="17">
        <v>0</v>
      </c>
      <c r="AD111" s="17">
        <v>0</v>
      </c>
      <c r="AE111" s="17">
        <v>0</v>
      </c>
      <c r="AF111" s="17">
        <v>0</v>
      </c>
      <c r="AG111" s="17">
        <v>0</v>
      </c>
      <c r="AH111" s="17">
        <v>0</v>
      </c>
      <c r="AI111" s="17">
        <v>0</v>
      </c>
      <c r="AJ111" s="17">
        <v>0</v>
      </c>
      <c r="AK111" s="17">
        <v>0</v>
      </c>
      <c r="AL111" s="17">
        <v>0</v>
      </c>
      <c r="AM111" s="17"/>
      <c r="AN111" s="15">
        <v>1</v>
      </c>
      <c r="AO111" t="s">
        <v>353</v>
      </c>
    </row>
    <row r="112" spans="1:52">
      <c r="A112" s="11" t="s">
        <v>324</v>
      </c>
      <c r="B112" s="17" t="s">
        <v>94</v>
      </c>
      <c r="C112" s="13" t="s">
        <v>347</v>
      </c>
      <c r="D112" s="11" t="s">
        <v>57</v>
      </c>
      <c r="E112" t="s">
        <v>298</v>
      </c>
      <c r="F112">
        <v>1017</v>
      </c>
      <c r="G112" t="s">
        <v>78</v>
      </c>
      <c r="H112" t="s">
        <v>158</v>
      </c>
      <c r="I112" t="s">
        <v>350</v>
      </c>
      <c r="J112" t="s">
        <v>62</v>
      </c>
      <c r="V112" t="s">
        <v>65</v>
      </c>
      <c r="W112" t="s">
        <v>65</v>
      </c>
      <c r="X112" s="14" t="s">
        <v>65</v>
      </c>
      <c r="Y112" s="17">
        <v>0</v>
      </c>
      <c r="Z112" s="17">
        <v>0</v>
      </c>
      <c r="AA112" s="17">
        <v>0</v>
      </c>
      <c r="AB112" s="17">
        <v>0</v>
      </c>
      <c r="AC112" s="17">
        <v>0</v>
      </c>
      <c r="AD112" s="17">
        <v>0</v>
      </c>
      <c r="AE112" s="17">
        <v>0</v>
      </c>
      <c r="AF112" s="17">
        <v>0</v>
      </c>
      <c r="AG112" s="17">
        <v>0</v>
      </c>
      <c r="AH112" s="17">
        <v>0</v>
      </c>
      <c r="AI112" s="17">
        <v>0</v>
      </c>
      <c r="AJ112" s="17">
        <v>0</v>
      </c>
      <c r="AK112" s="17">
        <v>0</v>
      </c>
      <c r="AL112" s="17">
        <v>0</v>
      </c>
      <c r="AM112" s="17"/>
      <c r="AN112" s="15">
        <v>1</v>
      </c>
      <c r="AO112" t="s">
        <v>321</v>
      </c>
    </row>
    <row r="113" spans="1:41">
      <c r="A113" s="11" t="s">
        <v>324</v>
      </c>
      <c r="B113" s="17" t="s">
        <v>94</v>
      </c>
      <c r="C113" s="13" t="s">
        <v>354</v>
      </c>
      <c r="D113" s="11" t="s">
        <v>57</v>
      </c>
      <c r="E113" t="s">
        <v>298</v>
      </c>
      <c r="F113">
        <v>7003</v>
      </c>
      <c r="G113" t="s">
        <v>78</v>
      </c>
      <c r="H113" t="s">
        <v>158</v>
      </c>
      <c r="I113" t="s">
        <v>350</v>
      </c>
      <c r="J113" t="s">
        <v>62</v>
      </c>
      <c r="V113" t="s">
        <v>65</v>
      </c>
      <c r="W113" t="s">
        <v>65</v>
      </c>
      <c r="X113" s="14" t="s">
        <v>65</v>
      </c>
      <c r="Y113" s="17">
        <v>0</v>
      </c>
      <c r="Z113" s="17">
        <v>0</v>
      </c>
      <c r="AA113" s="17">
        <v>0</v>
      </c>
      <c r="AB113" s="17">
        <v>0</v>
      </c>
      <c r="AC113" s="17">
        <v>0</v>
      </c>
      <c r="AD113" s="17">
        <v>0</v>
      </c>
      <c r="AE113" s="17">
        <v>0</v>
      </c>
      <c r="AF113" s="17">
        <v>0</v>
      </c>
      <c r="AG113" s="15">
        <v>1</v>
      </c>
      <c r="AH113" s="17">
        <v>0</v>
      </c>
      <c r="AI113" s="17">
        <v>0</v>
      </c>
      <c r="AJ113" s="17">
        <v>0</v>
      </c>
      <c r="AK113" s="17">
        <v>0</v>
      </c>
      <c r="AL113" s="15">
        <v>1</v>
      </c>
      <c r="AM113" s="15"/>
      <c r="AN113" s="17">
        <v>0</v>
      </c>
      <c r="AO113" t="s">
        <v>355</v>
      </c>
    </row>
    <row r="114" spans="1:41">
      <c r="A114" s="11" t="s">
        <v>356</v>
      </c>
      <c r="B114" s="17" t="s">
        <v>94</v>
      </c>
      <c r="C114" s="13" t="s">
        <v>357</v>
      </c>
      <c r="D114" s="11" t="s">
        <v>57</v>
      </c>
      <c r="E114" t="s">
        <v>358</v>
      </c>
      <c r="F114">
        <v>7013</v>
      </c>
      <c r="G114" t="s">
        <v>78</v>
      </c>
      <c r="H114" t="s">
        <v>158</v>
      </c>
      <c r="I114" t="s">
        <v>359</v>
      </c>
      <c r="J114" t="s">
        <v>62</v>
      </c>
      <c r="M114" s="15" t="s">
        <v>66</v>
      </c>
      <c r="Q114" t="s">
        <v>360</v>
      </c>
      <c r="V114" t="s">
        <v>65</v>
      </c>
      <c r="W114" t="s">
        <v>65</v>
      </c>
      <c r="X114" s="14" t="s">
        <v>65</v>
      </c>
      <c r="Y114" s="17">
        <v>0</v>
      </c>
      <c r="Z114" s="17">
        <v>0</v>
      </c>
      <c r="AA114" s="17">
        <v>0</v>
      </c>
      <c r="AB114" s="17">
        <v>0</v>
      </c>
      <c r="AC114" s="17">
        <v>0</v>
      </c>
      <c r="AD114" s="17">
        <v>0</v>
      </c>
      <c r="AE114" s="17">
        <v>0</v>
      </c>
      <c r="AF114" s="17">
        <v>0</v>
      </c>
      <c r="AG114" s="17">
        <v>0</v>
      </c>
      <c r="AH114" s="17">
        <v>0</v>
      </c>
      <c r="AI114" s="17">
        <v>0</v>
      </c>
      <c r="AJ114" s="17">
        <v>0</v>
      </c>
      <c r="AK114" s="17">
        <v>0</v>
      </c>
      <c r="AL114" s="17">
        <v>0</v>
      </c>
      <c r="AM114" s="17"/>
      <c r="AN114" s="15">
        <v>1</v>
      </c>
      <c r="AO114" t="s">
        <v>361</v>
      </c>
    </row>
    <row r="115" spans="1:41">
      <c r="A115" s="11" t="s">
        <v>324</v>
      </c>
      <c r="B115" s="17" t="s">
        <v>94</v>
      </c>
      <c r="C115" s="13" t="s">
        <v>362</v>
      </c>
      <c r="D115" s="11" t="s">
        <v>57</v>
      </c>
      <c r="E115" t="s">
        <v>363</v>
      </c>
      <c r="F115">
        <v>7014</v>
      </c>
      <c r="G115" t="s">
        <v>78</v>
      </c>
      <c r="H115" t="s">
        <v>158</v>
      </c>
      <c r="I115" t="s">
        <v>364</v>
      </c>
      <c r="J115" t="s">
        <v>62</v>
      </c>
      <c r="V115" t="s">
        <v>65</v>
      </c>
      <c r="W115" t="s">
        <v>65</v>
      </c>
      <c r="X115" s="14" t="s">
        <v>65</v>
      </c>
      <c r="Y115" s="17">
        <v>0</v>
      </c>
      <c r="Z115" s="17">
        <v>0</v>
      </c>
      <c r="AA115" s="17">
        <v>0</v>
      </c>
      <c r="AB115" s="17">
        <v>0</v>
      </c>
      <c r="AC115" s="17">
        <v>0</v>
      </c>
      <c r="AD115" s="17">
        <v>0</v>
      </c>
      <c r="AE115" s="17">
        <v>0</v>
      </c>
      <c r="AF115" s="17">
        <v>0</v>
      </c>
      <c r="AG115" s="17">
        <v>0</v>
      </c>
      <c r="AH115" s="17">
        <v>0</v>
      </c>
      <c r="AI115" s="17">
        <v>0</v>
      </c>
      <c r="AJ115" s="17">
        <v>0</v>
      </c>
      <c r="AK115" s="17">
        <v>0</v>
      </c>
      <c r="AL115" s="17">
        <v>0</v>
      </c>
      <c r="AM115" s="17"/>
      <c r="AN115" s="15">
        <v>1</v>
      </c>
      <c r="AO115" t="s">
        <v>321</v>
      </c>
    </row>
    <row r="116" spans="1:41">
      <c r="A116" s="11" t="s">
        <v>365</v>
      </c>
      <c r="B116" s="17" t="s">
        <v>86</v>
      </c>
      <c r="C116" s="13" t="s">
        <v>366</v>
      </c>
      <c r="D116" s="11" t="s">
        <v>57</v>
      </c>
      <c r="E116" t="s">
        <v>367</v>
      </c>
      <c r="F116">
        <v>6007</v>
      </c>
      <c r="G116" t="s">
        <v>59</v>
      </c>
      <c r="H116" t="s">
        <v>158</v>
      </c>
      <c r="J116" t="s">
        <v>62</v>
      </c>
      <c r="M116" s="15" t="s">
        <v>66</v>
      </c>
      <c r="N116" s="15" t="s">
        <v>66</v>
      </c>
      <c r="O116" s="17"/>
      <c r="P116" s="17"/>
      <c r="Q116" t="s">
        <v>368</v>
      </c>
      <c r="V116" t="s">
        <v>65</v>
      </c>
      <c r="W116" t="s">
        <v>65</v>
      </c>
      <c r="X116" s="14" t="s">
        <v>65</v>
      </c>
      <c r="Y116" s="17">
        <v>0</v>
      </c>
      <c r="Z116" s="15">
        <v>1</v>
      </c>
      <c r="AA116" s="17">
        <v>0</v>
      </c>
      <c r="AB116" s="17">
        <v>0</v>
      </c>
      <c r="AC116" s="17">
        <v>0</v>
      </c>
      <c r="AD116" s="17">
        <v>0</v>
      </c>
      <c r="AE116" s="17">
        <v>0</v>
      </c>
      <c r="AF116" s="17">
        <v>0</v>
      </c>
      <c r="AG116" s="15">
        <v>1</v>
      </c>
      <c r="AH116" s="17">
        <v>0</v>
      </c>
      <c r="AI116" s="17">
        <v>0</v>
      </c>
      <c r="AJ116" s="17">
        <v>0</v>
      </c>
      <c r="AK116" s="17">
        <v>0</v>
      </c>
      <c r="AL116" s="15">
        <v>1</v>
      </c>
      <c r="AM116" s="15"/>
      <c r="AN116" s="17">
        <v>0</v>
      </c>
      <c r="AO116" t="s">
        <v>369</v>
      </c>
    </row>
    <row r="117" spans="1:41">
      <c r="A117" s="11" t="s">
        <v>370</v>
      </c>
      <c r="B117" s="17" t="s">
        <v>86</v>
      </c>
      <c r="C117" s="13" t="s">
        <v>371</v>
      </c>
      <c r="D117" s="11" t="s">
        <v>57</v>
      </c>
      <c r="E117" t="s">
        <v>298</v>
      </c>
      <c r="F117">
        <v>2004</v>
      </c>
      <c r="G117" t="s">
        <v>59</v>
      </c>
      <c r="H117" t="s">
        <v>158</v>
      </c>
      <c r="I117" t="s">
        <v>134</v>
      </c>
      <c r="J117" t="s">
        <v>62</v>
      </c>
      <c r="V117" t="s">
        <v>65</v>
      </c>
      <c r="W117" t="s">
        <v>65</v>
      </c>
      <c r="X117" s="14" t="s">
        <v>65</v>
      </c>
      <c r="Y117" s="17">
        <v>0</v>
      </c>
      <c r="Z117" s="17">
        <v>0</v>
      </c>
      <c r="AA117" s="17">
        <v>0</v>
      </c>
      <c r="AB117" s="17">
        <v>0</v>
      </c>
      <c r="AC117" s="17">
        <v>0</v>
      </c>
      <c r="AD117" s="17">
        <v>0</v>
      </c>
      <c r="AE117" s="17">
        <v>0</v>
      </c>
      <c r="AF117" s="17">
        <v>0</v>
      </c>
      <c r="AG117" s="17">
        <v>0</v>
      </c>
      <c r="AH117" s="17">
        <v>0</v>
      </c>
      <c r="AI117" s="17">
        <v>0</v>
      </c>
      <c r="AJ117" s="17">
        <v>0</v>
      </c>
      <c r="AK117" s="17">
        <v>0</v>
      </c>
      <c r="AL117" s="15">
        <v>1</v>
      </c>
      <c r="AM117" s="15"/>
      <c r="AN117" s="17">
        <v>0</v>
      </c>
      <c r="AO117" t="s">
        <v>372</v>
      </c>
    </row>
    <row r="118" spans="1:41">
      <c r="A118" s="11" t="s">
        <v>324</v>
      </c>
      <c r="B118" s="17" t="s">
        <v>94</v>
      </c>
      <c r="C118" s="13" t="s">
        <v>373</v>
      </c>
      <c r="D118" s="11" t="s">
        <v>57</v>
      </c>
      <c r="E118" t="s">
        <v>298</v>
      </c>
      <c r="F118">
        <v>7016</v>
      </c>
      <c r="G118" t="s">
        <v>78</v>
      </c>
      <c r="H118" t="s">
        <v>158</v>
      </c>
      <c r="I118" t="s">
        <v>350</v>
      </c>
      <c r="J118" t="s">
        <v>62</v>
      </c>
      <c r="V118" t="s">
        <v>65</v>
      </c>
      <c r="W118" t="s">
        <v>65</v>
      </c>
      <c r="X118" s="14" t="s">
        <v>65</v>
      </c>
      <c r="Y118" s="17">
        <v>0</v>
      </c>
      <c r="Z118" s="17">
        <v>0</v>
      </c>
      <c r="AA118" s="17">
        <v>0</v>
      </c>
      <c r="AB118" s="17">
        <v>0</v>
      </c>
      <c r="AC118" s="17">
        <v>0</v>
      </c>
      <c r="AD118" s="17">
        <v>0</v>
      </c>
      <c r="AE118" s="17">
        <v>0</v>
      </c>
      <c r="AF118" s="17">
        <v>0</v>
      </c>
      <c r="AG118" s="17">
        <v>0</v>
      </c>
      <c r="AH118" s="17">
        <v>0</v>
      </c>
      <c r="AI118" s="17">
        <v>0</v>
      </c>
      <c r="AJ118" s="17">
        <v>0</v>
      </c>
      <c r="AK118" s="17">
        <v>0</v>
      </c>
      <c r="AL118" s="15">
        <v>1</v>
      </c>
      <c r="AM118" s="15"/>
      <c r="AN118" s="17">
        <v>0</v>
      </c>
      <c r="AO118" t="s">
        <v>374</v>
      </c>
    </row>
    <row r="119" spans="1:41">
      <c r="A119" s="11" t="s">
        <v>324</v>
      </c>
      <c r="B119" s="17" t="s">
        <v>94</v>
      </c>
      <c r="C119" s="13" t="s">
        <v>375</v>
      </c>
      <c r="D119" s="11" t="s">
        <v>57</v>
      </c>
      <c r="E119" t="s">
        <v>310</v>
      </c>
      <c r="F119" t="s">
        <v>142</v>
      </c>
      <c r="G119" t="s">
        <v>78</v>
      </c>
      <c r="H119" t="s">
        <v>158</v>
      </c>
      <c r="I119" t="s">
        <v>364</v>
      </c>
      <c r="J119" t="s">
        <v>62</v>
      </c>
      <c r="V119" t="s">
        <v>65</v>
      </c>
      <c r="W119" t="s">
        <v>65</v>
      </c>
      <c r="X119" s="14" t="s">
        <v>65</v>
      </c>
      <c r="Y119" s="17">
        <v>0</v>
      </c>
      <c r="Z119" s="17">
        <v>0</v>
      </c>
      <c r="AA119" s="17">
        <v>0</v>
      </c>
      <c r="AB119" s="17">
        <v>0</v>
      </c>
      <c r="AC119" s="17">
        <v>0</v>
      </c>
      <c r="AD119" s="17">
        <v>0</v>
      </c>
      <c r="AE119" s="17">
        <v>0</v>
      </c>
      <c r="AF119" s="17">
        <v>0</v>
      </c>
      <c r="AG119" s="17">
        <v>0</v>
      </c>
      <c r="AH119" s="17">
        <v>0</v>
      </c>
      <c r="AI119" s="17">
        <v>0</v>
      </c>
      <c r="AJ119" s="17">
        <v>0</v>
      </c>
      <c r="AK119" s="17">
        <v>0</v>
      </c>
      <c r="AL119" s="17">
        <v>0</v>
      </c>
      <c r="AM119" s="17"/>
      <c r="AN119" s="15">
        <v>1</v>
      </c>
      <c r="AO119" t="s">
        <v>376</v>
      </c>
    </row>
    <row r="120" spans="1:41">
      <c r="A120" s="11" t="s">
        <v>324</v>
      </c>
      <c r="B120" s="17" t="s">
        <v>94</v>
      </c>
      <c r="C120" s="13" t="s">
        <v>377</v>
      </c>
      <c r="D120" s="11" t="s">
        <v>57</v>
      </c>
      <c r="E120" t="s">
        <v>298</v>
      </c>
      <c r="F120">
        <v>4001</v>
      </c>
      <c r="G120" t="s">
        <v>78</v>
      </c>
      <c r="H120" t="s">
        <v>158</v>
      </c>
      <c r="I120" t="s">
        <v>350</v>
      </c>
      <c r="J120" t="s">
        <v>62</v>
      </c>
      <c r="V120" t="s">
        <v>65</v>
      </c>
      <c r="W120" t="s">
        <v>65</v>
      </c>
      <c r="X120" s="14" t="s">
        <v>65</v>
      </c>
      <c r="Y120" s="17">
        <v>0</v>
      </c>
      <c r="Z120" s="17">
        <v>0</v>
      </c>
      <c r="AA120" s="17">
        <v>0</v>
      </c>
      <c r="AB120" s="17">
        <v>0</v>
      </c>
      <c r="AC120" s="17">
        <v>0</v>
      </c>
      <c r="AD120" s="17">
        <v>0</v>
      </c>
      <c r="AE120" s="17">
        <v>0</v>
      </c>
      <c r="AF120" s="17">
        <v>0</v>
      </c>
      <c r="AG120" s="17">
        <v>0</v>
      </c>
      <c r="AH120" s="17">
        <v>0</v>
      </c>
      <c r="AI120" s="17">
        <v>0</v>
      </c>
      <c r="AJ120" s="17">
        <v>0</v>
      </c>
      <c r="AK120" s="17">
        <v>0</v>
      </c>
      <c r="AL120" s="15">
        <v>1</v>
      </c>
      <c r="AM120" s="15"/>
      <c r="AN120" s="17">
        <v>0</v>
      </c>
      <c r="AO120" t="s">
        <v>378</v>
      </c>
    </row>
    <row r="121" spans="1:41">
      <c r="A121" s="11" t="s">
        <v>324</v>
      </c>
      <c r="B121" s="17" t="s">
        <v>94</v>
      </c>
      <c r="C121" s="13" t="s">
        <v>379</v>
      </c>
      <c r="D121" s="11" t="s">
        <v>57</v>
      </c>
      <c r="E121" t="s">
        <v>380</v>
      </c>
      <c r="F121" t="s">
        <v>142</v>
      </c>
      <c r="G121" t="s">
        <v>78</v>
      </c>
      <c r="H121" t="s">
        <v>158</v>
      </c>
      <c r="I121" t="s">
        <v>350</v>
      </c>
      <c r="J121" t="s">
        <v>62</v>
      </c>
      <c r="V121" t="s">
        <v>65</v>
      </c>
      <c r="W121" t="s">
        <v>65</v>
      </c>
      <c r="X121" s="14" t="s">
        <v>65</v>
      </c>
      <c r="Y121" s="17">
        <v>0</v>
      </c>
      <c r="Z121" s="17">
        <v>0</v>
      </c>
      <c r="AA121" s="17">
        <v>0</v>
      </c>
      <c r="AB121" s="17">
        <v>0</v>
      </c>
      <c r="AC121" s="17">
        <v>0</v>
      </c>
      <c r="AD121" s="17">
        <v>0</v>
      </c>
      <c r="AE121" s="17">
        <v>0</v>
      </c>
      <c r="AF121" s="17">
        <v>0</v>
      </c>
      <c r="AG121" s="17">
        <v>0</v>
      </c>
      <c r="AH121" s="17">
        <v>0</v>
      </c>
      <c r="AI121" s="17">
        <v>0</v>
      </c>
      <c r="AJ121" s="17">
        <v>0</v>
      </c>
      <c r="AK121" s="17">
        <v>0</v>
      </c>
      <c r="AL121" s="17">
        <v>0</v>
      </c>
      <c r="AM121" s="17"/>
      <c r="AN121" s="15">
        <v>1</v>
      </c>
      <c r="AO121" t="s">
        <v>381</v>
      </c>
    </row>
    <row r="122" spans="1:41">
      <c r="A122" s="11" t="s">
        <v>324</v>
      </c>
      <c r="B122" s="17" t="s">
        <v>94</v>
      </c>
      <c r="C122" s="28" t="s">
        <v>382</v>
      </c>
      <c r="D122" s="11" t="s">
        <v>57</v>
      </c>
      <c r="E122" t="s">
        <v>383</v>
      </c>
      <c r="F122">
        <v>7018</v>
      </c>
      <c r="G122" t="s">
        <v>78</v>
      </c>
      <c r="H122" t="s">
        <v>158</v>
      </c>
      <c r="I122" t="s">
        <v>350</v>
      </c>
      <c r="J122" t="s">
        <v>62</v>
      </c>
      <c r="V122" t="s">
        <v>65</v>
      </c>
      <c r="W122" t="s">
        <v>65</v>
      </c>
      <c r="X122" s="14" t="s">
        <v>65</v>
      </c>
      <c r="Y122" s="17">
        <v>0</v>
      </c>
      <c r="Z122" s="17">
        <v>0</v>
      </c>
      <c r="AA122" s="17">
        <v>0</v>
      </c>
      <c r="AB122" s="17">
        <v>0</v>
      </c>
      <c r="AC122" s="17">
        <v>0</v>
      </c>
      <c r="AD122" s="17">
        <v>0</v>
      </c>
      <c r="AE122" s="17">
        <v>0</v>
      </c>
      <c r="AF122" s="17">
        <v>0</v>
      </c>
      <c r="AG122" s="17">
        <v>0</v>
      </c>
      <c r="AH122" s="17">
        <v>0</v>
      </c>
      <c r="AI122" s="17">
        <v>0</v>
      </c>
      <c r="AJ122" s="17">
        <v>0</v>
      </c>
      <c r="AK122" s="17">
        <v>0</v>
      </c>
      <c r="AL122" s="17">
        <v>0</v>
      </c>
      <c r="AM122" s="17"/>
      <c r="AN122" s="15">
        <v>1</v>
      </c>
      <c r="AO122" t="s">
        <v>384</v>
      </c>
    </row>
    <row r="123" spans="1:41" s="32" customFormat="1">
      <c r="A123" s="29" t="s">
        <v>324</v>
      </c>
      <c r="B123" s="30" t="s">
        <v>94</v>
      </c>
      <c r="C123" s="31" t="s">
        <v>385</v>
      </c>
      <c r="D123" s="11" t="s">
        <v>57</v>
      </c>
      <c r="E123" s="32" t="s">
        <v>298</v>
      </c>
      <c r="F123" s="32">
        <v>7003</v>
      </c>
      <c r="G123" s="32" t="s">
        <v>78</v>
      </c>
      <c r="H123" s="32" t="s">
        <v>158</v>
      </c>
      <c r="I123" s="32" t="s">
        <v>350</v>
      </c>
      <c r="J123" t="s">
        <v>62</v>
      </c>
      <c r="Y123" s="17">
        <v>0</v>
      </c>
      <c r="Z123" s="17">
        <v>0</v>
      </c>
      <c r="AA123" s="17">
        <v>0</v>
      </c>
      <c r="AB123" s="17">
        <v>0</v>
      </c>
      <c r="AC123" s="17">
        <v>0</v>
      </c>
      <c r="AD123" s="17">
        <v>0</v>
      </c>
      <c r="AE123" s="17">
        <v>0</v>
      </c>
      <c r="AF123" s="17">
        <v>0</v>
      </c>
      <c r="AG123" s="17">
        <v>0</v>
      </c>
      <c r="AH123" s="17">
        <v>0</v>
      </c>
      <c r="AI123" s="17">
        <v>0</v>
      </c>
      <c r="AJ123" s="17">
        <v>0</v>
      </c>
      <c r="AK123" s="17">
        <v>0</v>
      </c>
      <c r="AL123" s="15">
        <v>1</v>
      </c>
      <c r="AM123" s="15"/>
      <c r="AN123" s="17">
        <v>0</v>
      </c>
      <c r="AO123" s="32" t="s">
        <v>386</v>
      </c>
    </row>
    <row r="124" spans="1:41">
      <c r="A124" s="11" t="s">
        <v>324</v>
      </c>
      <c r="B124" s="17" t="s">
        <v>94</v>
      </c>
      <c r="C124" s="33" t="s">
        <v>387</v>
      </c>
      <c r="D124" s="11" t="s">
        <v>57</v>
      </c>
      <c r="E124" t="s">
        <v>298</v>
      </c>
      <c r="F124">
        <v>1018</v>
      </c>
      <c r="G124" t="s">
        <v>78</v>
      </c>
      <c r="H124" t="s">
        <v>158</v>
      </c>
      <c r="I124" t="s">
        <v>350</v>
      </c>
      <c r="J124" t="s">
        <v>62</v>
      </c>
      <c r="V124" t="s">
        <v>72</v>
      </c>
      <c r="W124" t="s">
        <v>65</v>
      </c>
      <c r="X124" s="22" t="s">
        <v>110</v>
      </c>
      <c r="Y124" s="17">
        <v>0</v>
      </c>
      <c r="Z124" s="17">
        <v>0</v>
      </c>
      <c r="AA124" s="17">
        <v>0</v>
      </c>
      <c r="AB124" s="17">
        <v>0</v>
      </c>
      <c r="AC124" s="17">
        <v>0</v>
      </c>
      <c r="AD124" s="17">
        <v>0</v>
      </c>
      <c r="AE124" s="17">
        <v>0</v>
      </c>
      <c r="AF124" s="17">
        <v>0</v>
      </c>
      <c r="AG124" s="17">
        <v>0</v>
      </c>
      <c r="AH124" s="17">
        <v>0</v>
      </c>
      <c r="AI124" s="17">
        <v>0</v>
      </c>
      <c r="AJ124" s="17">
        <v>0</v>
      </c>
      <c r="AK124" s="17">
        <v>0</v>
      </c>
      <c r="AL124" s="17">
        <v>0</v>
      </c>
      <c r="AM124" s="17"/>
      <c r="AN124" s="15">
        <v>1</v>
      </c>
      <c r="AO124" t="s">
        <v>388</v>
      </c>
    </row>
    <row r="125" spans="1:41">
      <c r="A125" s="11" t="s">
        <v>324</v>
      </c>
      <c r="B125" s="17" t="s">
        <v>94</v>
      </c>
      <c r="C125" s="28" t="s">
        <v>389</v>
      </c>
      <c r="D125" s="11" t="s">
        <v>57</v>
      </c>
      <c r="E125" t="s">
        <v>298</v>
      </c>
      <c r="F125">
        <v>7017</v>
      </c>
      <c r="G125" t="s">
        <v>78</v>
      </c>
      <c r="H125" t="s">
        <v>158</v>
      </c>
      <c r="I125" t="s">
        <v>350</v>
      </c>
      <c r="J125" t="s">
        <v>62</v>
      </c>
      <c r="V125" t="s">
        <v>65</v>
      </c>
      <c r="W125" t="s">
        <v>65</v>
      </c>
      <c r="X125" s="14" t="s">
        <v>65</v>
      </c>
      <c r="Y125" s="17">
        <v>0</v>
      </c>
      <c r="Z125" s="17">
        <v>0</v>
      </c>
      <c r="AA125" s="17">
        <v>0</v>
      </c>
      <c r="AB125" s="17">
        <v>0</v>
      </c>
      <c r="AC125" s="17">
        <v>0</v>
      </c>
      <c r="AD125" s="17">
        <v>0</v>
      </c>
      <c r="AE125" s="17">
        <v>0</v>
      </c>
      <c r="AF125" s="17">
        <v>0</v>
      </c>
      <c r="AG125" s="17">
        <v>0</v>
      </c>
      <c r="AH125" s="17">
        <v>0</v>
      </c>
      <c r="AI125" s="17">
        <v>0</v>
      </c>
      <c r="AJ125" s="17">
        <v>0</v>
      </c>
      <c r="AK125" s="17">
        <v>0</v>
      </c>
      <c r="AL125" s="17">
        <v>0</v>
      </c>
      <c r="AM125" s="17"/>
      <c r="AN125" s="15">
        <v>1</v>
      </c>
      <c r="AO125" t="s">
        <v>390</v>
      </c>
    </row>
    <row r="126" spans="1:41">
      <c r="A126" s="11" t="s">
        <v>324</v>
      </c>
      <c r="B126" s="17" t="s">
        <v>94</v>
      </c>
      <c r="C126" s="28" t="s">
        <v>391</v>
      </c>
      <c r="D126" s="11" t="s">
        <v>57</v>
      </c>
      <c r="E126" t="s">
        <v>298</v>
      </c>
      <c r="F126">
        <v>1024</v>
      </c>
      <c r="G126" t="s">
        <v>78</v>
      </c>
      <c r="H126" t="s">
        <v>158</v>
      </c>
      <c r="I126" t="s">
        <v>326</v>
      </c>
      <c r="J126" t="s">
        <v>62</v>
      </c>
      <c r="V126" t="s">
        <v>65</v>
      </c>
      <c r="W126" t="s">
        <v>65</v>
      </c>
      <c r="X126" s="14" t="s">
        <v>65</v>
      </c>
      <c r="Y126" s="17">
        <v>0</v>
      </c>
      <c r="Z126" s="17">
        <v>0</v>
      </c>
      <c r="AA126" s="17">
        <v>0</v>
      </c>
      <c r="AB126" s="17">
        <v>0</v>
      </c>
      <c r="AC126" s="17">
        <v>0</v>
      </c>
      <c r="AD126" s="17">
        <v>0</v>
      </c>
      <c r="AE126" s="17">
        <v>0</v>
      </c>
      <c r="AF126" s="17">
        <v>0</v>
      </c>
      <c r="AG126" s="17">
        <v>0</v>
      </c>
      <c r="AH126" s="17">
        <v>0</v>
      </c>
      <c r="AI126" s="17">
        <v>0</v>
      </c>
      <c r="AJ126" s="17">
        <v>0</v>
      </c>
      <c r="AK126" s="17">
        <v>0</v>
      </c>
      <c r="AL126" s="17">
        <v>0</v>
      </c>
      <c r="AM126" s="17"/>
      <c r="AN126" s="15">
        <v>1</v>
      </c>
      <c r="AO126" t="s">
        <v>392</v>
      </c>
    </row>
    <row r="127" spans="1:41">
      <c r="A127" s="11" t="s">
        <v>324</v>
      </c>
      <c r="B127" s="17" t="s">
        <v>94</v>
      </c>
      <c r="C127" s="28" t="s">
        <v>393</v>
      </c>
      <c r="D127" s="11" t="s">
        <v>57</v>
      </c>
      <c r="E127" t="s">
        <v>298</v>
      </c>
      <c r="F127">
        <v>1022</v>
      </c>
      <c r="G127" t="s">
        <v>78</v>
      </c>
      <c r="H127" t="s">
        <v>158</v>
      </c>
      <c r="I127" t="s">
        <v>350</v>
      </c>
      <c r="J127" t="s">
        <v>62</v>
      </c>
      <c r="V127" t="s">
        <v>65</v>
      </c>
      <c r="W127" t="s">
        <v>65</v>
      </c>
      <c r="X127" s="14" t="s">
        <v>65</v>
      </c>
      <c r="Y127" s="17">
        <v>0</v>
      </c>
      <c r="Z127" s="17">
        <v>0</v>
      </c>
      <c r="AA127" s="17">
        <v>0</v>
      </c>
      <c r="AB127" s="17">
        <v>0</v>
      </c>
      <c r="AC127" s="17">
        <v>0</v>
      </c>
      <c r="AD127" s="17">
        <v>0</v>
      </c>
      <c r="AE127" s="17">
        <v>0</v>
      </c>
      <c r="AF127" s="17">
        <v>0</v>
      </c>
      <c r="AG127" s="17">
        <v>0</v>
      </c>
      <c r="AH127" s="17">
        <v>0</v>
      </c>
      <c r="AI127" s="17">
        <v>0</v>
      </c>
      <c r="AJ127" s="17">
        <v>0</v>
      </c>
      <c r="AK127" s="17">
        <v>0</v>
      </c>
      <c r="AL127" s="17">
        <v>0</v>
      </c>
      <c r="AM127" s="17"/>
      <c r="AN127" s="15">
        <v>1</v>
      </c>
      <c r="AO127" t="s">
        <v>321</v>
      </c>
    </row>
    <row r="128" spans="1:41">
      <c r="A128" s="11" t="s">
        <v>324</v>
      </c>
      <c r="B128" s="17" t="s">
        <v>94</v>
      </c>
      <c r="C128" s="28" t="s">
        <v>394</v>
      </c>
      <c r="D128" s="11" t="s">
        <v>57</v>
      </c>
      <c r="E128" t="s">
        <v>298</v>
      </c>
      <c r="F128">
        <v>1019</v>
      </c>
      <c r="G128" t="s">
        <v>78</v>
      </c>
      <c r="H128" t="s">
        <v>158</v>
      </c>
      <c r="I128" t="s">
        <v>326</v>
      </c>
      <c r="J128" t="s">
        <v>62</v>
      </c>
      <c r="V128" t="s">
        <v>65</v>
      </c>
      <c r="W128" t="s">
        <v>65</v>
      </c>
      <c r="X128" s="14" t="s">
        <v>65</v>
      </c>
      <c r="Y128" s="17">
        <v>0</v>
      </c>
      <c r="Z128" s="17">
        <v>0</v>
      </c>
      <c r="AA128" s="17">
        <v>0</v>
      </c>
      <c r="AB128" s="17">
        <v>0</v>
      </c>
      <c r="AC128" s="17">
        <v>0</v>
      </c>
      <c r="AD128" s="17">
        <v>0</v>
      </c>
      <c r="AE128" s="17">
        <v>0</v>
      </c>
      <c r="AF128" s="17">
        <v>0</v>
      </c>
      <c r="AG128" s="17">
        <v>0</v>
      </c>
      <c r="AH128" s="17">
        <v>0</v>
      </c>
      <c r="AI128" s="17">
        <v>0</v>
      </c>
      <c r="AJ128" s="17">
        <v>0</v>
      </c>
      <c r="AK128" s="17">
        <v>0</v>
      </c>
      <c r="AL128" s="15">
        <v>1</v>
      </c>
      <c r="AM128" s="15"/>
      <c r="AN128" s="17">
        <v>0</v>
      </c>
      <c r="AO128" t="s">
        <v>395</v>
      </c>
    </row>
    <row r="129" spans="1:54">
      <c r="A129" s="11" t="s">
        <v>324</v>
      </c>
      <c r="B129" s="17" t="s">
        <v>94</v>
      </c>
      <c r="C129" s="21" t="s">
        <v>396</v>
      </c>
      <c r="D129" s="11" t="s">
        <v>57</v>
      </c>
      <c r="E129" t="s">
        <v>298</v>
      </c>
      <c r="F129">
        <v>6005</v>
      </c>
      <c r="G129" t="s">
        <v>78</v>
      </c>
      <c r="H129" t="s">
        <v>158</v>
      </c>
      <c r="I129" t="s">
        <v>350</v>
      </c>
      <c r="J129" t="s">
        <v>62</v>
      </c>
      <c r="V129" t="s">
        <v>65</v>
      </c>
      <c r="W129" t="s">
        <v>65</v>
      </c>
      <c r="X129" s="14" t="s">
        <v>65</v>
      </c>
      <c r="Y129" s="17">
        <v>0</v>
      </c>
      <c r="Z129" s="17">
        <v>0</v>
      </c>
      <c r="AA129" s="17">
        <v>0</v>
      </c>
      <c r="AB129" s="17">
        <v>0</v>
      </c>
      <c r="AC129" s="17">
        <v>0</v>
      </c>
      <c r="AD129" s="17">
        <v>0</v>
      </c>
      <c r="AE129" s="17">
        <v>0</v>
      </c>
      <c r="AF129" s="17">
        <v>0</v>
      </c>
      <c r="AG129" s="17">
        <v>0</v>
      </c>
      <c r="AH129" s="17">
        <v>0</v>
      </c>
      <c r="AI129" s="17">
        <v>0</v>
      </c>
      <c r="AJ129" s="17">
        <v>0</v>
      </c>
      <c r="AK129" s="17">
        <v>0</v>
      </c>
      <c r="AL129" s="17">
        <v>0</v>
      </c>
      <c r="AM129" s="17"/>
      <c r="AN129" s="15">
        <v>1</v>
      </c>
      <c r="AO129" t="s">
        <v>397</v>
      </c>
    </row>
    <row r="130" spans="1:54">
      <c r="A130" s="11" t="s">
        <v>324</v>
      </c>
      <c r="B130" s="17" t="s">
        <v>94</v>
      </c>
      <c r="C130" s="21" t="s">
        <v>398</v>
      </c>
      <c r="D130" s="11" t="s">
        <v>57</v>
      </c>
      <c r="E130" t="s">
        <v>298</v>
      </c>
      <c r="F130">
        <v>1003</v>
      </c>
      <c r="G130" t="s">
        <v>78</v>
      </c>
      <c r="H130" t="s">
        <v>158</v>
      </c>
      <c r="I130" t="s">
        <v>350</v>
      </c>
      <c r="J130" t="s">
        <v>62</v>
      </c>
      <c r="V130" t="s">
        <v>65</v>
      </c>
      <c r="W130" t="s">
        <v>65</v>
      </c>
      <c r="X130" s="14" t="s">
        <v>65</v>
      </c>
      <c r="Y130" s="17">
        <v>0</v>
      </c>
      <c r="Z130" s="17">
        <v>0</v>
      </c>
      <c r="AA130" s="17">
        <v>0</v>
      </c>
      <c r="AB130" s="17">
        <v>0</v>
      </c>
      <c r="AC130" s="17">
        <v>0</v>
      </c>
      <c r="AD130" s="17">
        <v>0</v>
      </c>
      <c r="AE130" s="17">
        <v>0</v>
      </c>
      <c r="AF130" s="17">
        <v>0</v>
      </c>
      <c r="AG130" s="17">
        <v>0</v>
      </c>
      <c r="AH130" s="17">
        <v>0</v>
      </c>
      <c r="AI130" s="17">
        <v>0</v>
      </c>
      <c r="AJ130" s="17">
        <v>0</v>
      </c>
      <c r="AK130" s="17">
        <v>0</v>
      </c>
      <c r="AL130" s="17">
        <v>0</v>
      </c>
      <c r="AM130" s="17"/>
      <c r="AN130" s="15">
        <v>1</v>
      </c>
      <c r="AO130" t="s">
        <v>337</v>
      </c>
    </row>
    <row r="131" spans="1:54">
      <c r="A131" s="11" t="s">
        <v>324</v>
      </c>
      <c r="B131" s="17" t="s">
        <v>399</v>
      </c>
      <c r="C131" s="21" t="s">
        <v>345</v>
      </c>
      <c r="D131" s="11" t="s">
        <v>57</v>
      </c>
      <c r="E131" t="s">
        <v>298</v>
      </c>
      <c r="F131" t="s">
        <v>142</v>
      </c>
      <c r="G131" t="s">
        <v>78</v>
      </c>
      <c r="H131" t="s">
        <v>158</v>
      </c>
      <c r="I131" t="s">
        <v>350</v>
      </c>
      <c r="J131" t="s">
        <v>62</v>
      </c>
      <c r="V131" t="s">
        <v>65</v>
      </c>
      <c r="W131" t="s">
        <v>65</v>
      </c>
      <c r="X131" s="14" t="s">
        <v>65</v>
      </c>
      <c r="Y131" s="17">
        <v>0</v>
      </c>
      <c r="Z131" s="17">
        <v>0</v>
      </c>
      <c r="AA131" s="17">
        <v>0</v>
      </c>
      <c r="AB131" s="17">
        <v>0</v>
      </c>
      <c r="AC131" s="17">
        <v>0</v>
      </c>
      <c r="AD131" s="17">
        <v>0</v>
      </c>
      <c r="AE131" s="17">
        <v>0</v>
      </c>
      <c r="AF131" s="17">
        <v>0</v>
      </c>
      <c r="AG131" s="17">
        <v>0</v>
      </c>
      <c r="AH131" s="17">
        <v>0</v>
      </c>
      <c r="AI131" s="17">
        <v>0</v>
      </c>
      <c r="AJ131" s="17">
        <v>0</v>
      </c>
      <c r="AK131" s="17">
        <v>0</v>
      </c>
      <c r="AL131" s="17">
        <v>0</v>
      </c>
      <c r="AM131" s="17"/>
      <c r="AN131" s="15">
        <v>1</v>
      </c>
      <c r="AO131" t="s">
        <v>337</v>
      </c>
    </row>
    <row r="132" spans="1:54">
      <c r="A132" s="11" t="s">
        <v>324</v>
      </c>
      <c r="B132" s="17" t="s">
        <v>94</v>
      </c>
      <c r="C132" s="21" t="s">
        <v>400</v>
      </c>
      <c r="D132" s="11" t="s">
        <v>57</v>
      </c>
      <c r="E132" t="s">
        <v>298</v>
      </c>
      <c r="F132">
        <v>7035</v>
      </c>
      <c r="G132" t="s">
        <v>78</v>
      </c>
      <c r="H132" t="s">
        <v>158</v>
      </c>
      <c r="I132" t="s">
        <v>350</v>
      </c>
      <c r="J132" t="s">
        <v>62</v>
      </c>
      <c r="V132" t="s">
        <v>65</v>
      </c>
      <c r="W132" t="s">
        <v>65</v>
      </c>
      <c r="X132" s="14" t="s">
        <v>65</v>
      </c>
      <c r="Y132" s="17">
        <v>0</v>
      </c>
      <c r="Z132" s="17">
        <v>0</v>
      </c>
      <c r="AA132" s="17">
        <v>0</v>
      </c>
      <c r="AB132" s="17">
        <v>0</v>
      </c>
      <c r="AC132" s="17">
        <v>0</v>
      </c>
      <c r="AD132" s="17">
        <v>0</v>
      </c>
      <c r="AE132" s="17">
        <v>0</v>
      </c>
      <c r="AF132" s="17">
        <v>0</v>
      </c>
      <c r="AG132" s="17">
        <v>0</v>
      </c>
      <c r="AH132" s="17">
        <v>0</v>
      </c>
      <c r="AI132" s="17">
        <v>0</v>
      </c>
      <c r="AJ132" s="17">
        <v>0</v>
      </c>
      <c r="AK132" s="17">
        <v>0</v>
      </c>
      <c r="AL132" s="17">
        <v>0</v>
      </c>
      <c r="AM132" s="17"/>
      <c r="AN132" s="15">
        <v>1</v>
      </c>
      <c r="AO132" t="s">
        <v>337</v>
      </c>
    </row>
    <row r="133" spans="1:54">
      <c r="A133" s="11" t="s">
        <v>324</v>
      </c>
      <c r="B133" s="17" t="s">
        <v>94</v>
      </c>
      <c r="C133" s="21" t="s">
        <v>401</v>
      </c>
      <c r="D133" s="11" t="s">
        <v>57</v>
      </c>
      <c r="E133" t="s">
        <v>298</v>
      </c>
      <c r="F133" t="s">
        <v>142</v>
      </c>
      <c r="G133" t="s">
        <v>78</v>
      </c>
      <c r="H133" t="s">
        <v>158</v>
      </c>
      <c r="I133" t="s">
        <v>350</v>
      </c>
      <c r="J133" t="s">
        <v>62</v>
      </c>
      <c r="V133" t="s">
        <v>65</v>
      </c>
      <c r="W133" t="s">
        <v>65</v>
      </c>
      <c r="X133" s="14" t="s">
        <v>65</v>
      </c>
      <c r="Y133" s="17">
        <v>0</v>
      </c>
      <c r="Z133" s="17">
        <v>0</v>
      </c>
      <c r="AA133" s="17">
        <v>0</v>
      </c>
      <c r="AB133" s="17">
        <v>0</v>
      </c>
      <c r="AC133" s="17">
        <v>0</v>
      </c>
      <c r="AD133" s="17">
        <v>0</v>
      </c>
      <c r="AE133" s="17">
        <v>0</v>
      </c>
      <c r="AF133" s="17">
        <v>0</v>
      </c>
      <c r="AG133" s="17">
        <v>0</v>
      </c>
      <c r="AH133" s="17">
        <v>0</v>
      </c>
      <c r="AI133" s="17">
        <v>0</v>
      </c>
      <c r="AJ133" s="17">
        <v>0</v>
      </c>
      <c r="AK133" s="17">
        <v>0</v>
      </c>
      <c r="AL133" s="17">
        <v>0</v>
      </c>
      <c r="AM133" s="17"/>
      <c r="AN133" s="15">
        <v>1</v>
      </c>
      <c r="AO133" t="s">
        <v>337</v>
      </c>
    </row>
    <row r="134" spans="1:54">
      <c r="A134" s="11" t="s">
        <v>324</v>
      </c>
      <c r="B134" s="17" t="s">
        <v>94</v>
      </c>
      <c r="C134" s="21" t="s">
        <v>402</v>
      </c>
      <c r="D134" s="11" t="s">
        <v>57</v>
      </c>
      <c r="E134" t="s">
        <v>298</v>
      </c>
      <c r="F134">
        <v>7017</v>
      </c>
      <c r="G134" t="s">
        <v>78</v>
      </c>
      <c r="H134" t="s">
        <v>158</v>
      </c>
      <c r="I134" t="s">
        <v>350</v>
      </c>
      <c r="J134" t="s">
        <v>62</v>
      </c>
      <c r="V134" t="s">
        <v>65</v>
      </c>
      <c r="W134" t="s">
        <v>65</v>
      </c>
      <c r="X134" s="14" t="s">
        <v>65</v>
      </c>
      <c r="Y134" s="17">
        <v>0</v>
      </c>
      <c r="Z134" s="17">
        <v>0</v>
      </c>
      <c r="AA134" s="17">
        <v>0</v>
      </c>
      <c r="AB134" s="17">
        <v>0</v>
      </c>
      <c r="AC134" s="17">
        <v>0</v>
      </c>
      <c r="AD134" s="17">
        <v>0</v>
      </c>
      <c r="AE134" s="17">
        <v>0</v>
      </c>
      <c r="AF134" s="17">
        <v>0</v>
      </c>
      <c r="AG134" s="17">
        <v>0</v>
      </c>
      <c r="AH134" s="17">
        <v>0</v>
      </c>
      <c r="AI134" s="17">
        <v>0</v>
      </c>
      <c r="AJ134" s="17">
        <v>0</v>
      </c>
      <c r="AK134" s="17">
        <v>0</v>
      </c>
      <c r="AL134" s="17">
        <v>0</v>
      </c>
      <c r="AM134" s="17"/>
      <c r="AN134" s="15">
        <v>1</v>
      </c>
      <c r="AO134" t="s">
        <v>337</v>
      </c>
    </row>
    <row r="135" spans="1:54">
      <c r="A135" s="11" t="s">
        <v>324</v>
      </c>
      <c r="B135" s="17" t="s">
        <v>94</v>
      </c>
      <c r="C135" s="21" t="s">
        <v>403</v>
      </c>
      <c r="D135" s="11" t="s">
        <v>57</v>
      </c>
      <c r="E135" t="s">
        <v>298</v>
      </c>
      <c r="F135">
        <v>7011</v>
      </c>
      <c r="G135" t="s">
        <v>78</v>
      </c>
      <c r="H135" t="s">
        <v>158</v>
      </c>
      <c r="I135" t="s">
        <v>350</v>
      </c>
      <c r="J135" t="s">
        <v>62</v>
      </c>
      <c r="V135" t="s">
        <v>65</v>
      </c>
      <c r="W135" t="s">
        <v>65</v>
      </c>
      <c r="X135" s="14" t="s">
        <v>65</v>
      </c>
      <c r="Y135" s="17">
        <v>0</v>
      </c>
      <c r="Z135" s="17">
        <v>0</v>
      </c>
      <c r="AA135" s="17">
        <v>0</v>
      </c>
      <c r="AB135" s="17">
        <v>0</v>
      </c>
      <c r="AC135" s="17">
        <v>0</v>
      </c>
      <c r="AD135" s="17">
        <v>0</v>
      </c>
      <c r="AE135" s="17">
        <v>0</v>
      </c>
      <c r="AF135" s="17">
        <v>0</v>
      </c>
      <c r="AG135" s="17">
        <v>0</v>
      </c>
      <c r="AH135" s="17">
        <v>0</v>
      </c>
      <c r="AI135" s="17">
        <v>0</v>
      </c>
      <c r="AJ135" s="17">
        <v>0</v>
      </c>
      <c r="AK135" s="17">
        <v>0</v>
      </c>
      <c r="AL135" s="17">
        <v>0</v>
      </c>
      <c r="AM135" s="17"/>
      <c r="AN135" s="15">
        <v>1</v>
      </c>
      <c r="AO135" t="s">
        <v>337</v>
      </c>
    </row>
    <row r="136" spans="1:54">
      <c r="A136" s="11" t="s">
        <v>324</v>
      </c>
      <c r="B136" s="17" t="s">
        <v>94</v>
      </c>
      <c r="C136" s="13" t="s">
        <v>404</v>
      </c>
      <c r="D136" s="11" t="s">
        <v>57</v>
      </c>
      <c r="E136" t="s">
        <v>298</v>
      </c>
      <c r="F136">
        <v>7007</v>
      </c>
      <c r="G136" t="s">
        <v>78</v>
      </c>
      <c r="H136" t="s">
        <v>158</v>
      </c>
      <c r="I136" t="s">
        <v>350</v>
      </c>
      <c r="J136" t="s">
        <v>62</v>
      </c>
      <c r="V136" t="s">
        <v>65</v>
      </c>
      <c r="W136" t="s">
        <v>65</v>
      </c>
      <c r="X136" s="14" t="s">
        <v>65</v>
      </c>
      <c r="Y136" s="17">
        <v>0</v>
      </c>
      <c r="Z136" s="17">
        <v>0</v>
      </c>
      <c r="AA136" s="17">
        <v>0</v>
      </c>
      <c r="AB136" s="17">
        <v>0</v>
      </c>
      <c r="AC136" s="17">
        <v>0</v>
      </c>
      <c r="AD136" s="17">
        <v>0</v>
      </c>
      <c r="AE136" s="17">
        <v>0</v>
      </c>
      <c r="AF136" s="17">
        <v>0</v>
      </c>
      <c r="AG136" s="17">
        <v>0</v>
      </c>
      <c r="AH136" s="17">
        <v>0</v>
      </c>
      <c r="AI136" s="17">
        <v>0</v>
      </c>
      <c r="AJ136" s="17">
        <v>0</v>
      </c>
      <c r="AK136" s="17">
        <v>0</v>
      </c>
      <c r="AL136" s="17">
        <v>0</v>
      </c>
      <c r="AM136" s="17"/>
      <c r="AN136" s="15">
        <v>1</v>
      </c>
      <c r="AO136" t="s">
        <v>337</v>
      </c>
    </row>
    <row r="137" spans="1:54">
      <c r="A137" s="11" t="s">
        <v>324</v>
      </c>
      <c r="B137" s="17" t="s">
        <v>94</v>
      </c>
      <c r="C137" s="21" t="s">
        <v>405</v>
      </c>
      <c r="D137" s="11" t="s">
        <v>57</v>
      </c>
      <c r="E137" t="s">
        <v>298</v>
      </c>
      <c r="F137">
        <v>1036</v>
      </c>
      <c r="G137" t="s">
        <v>78</v>
      </c>
      <c r="H137" t="s">
        <v>158</v>
      </c>
      <c r="I137" t="s">
        <v>350</v>
      </c>
      <c r="J137" t="s">
        <v>62</v>
      </c>
      <c r="V137" t="s">
        <v>65</v>
      </c>
      <c r="W137" t="s">
        <v>65</v>
      </c>
      <c r="X137" s="14" t="s">
        <v>65</v>
      </c>
      <c r="Y137" s="17">
        <v>0</v>
      </c>
      <c r="Z137" s="17">
        <v>0</v>
      </c>
      <c r="AA137" s="17">
        <v>0</v>
      </c>
      <c r="AB137" s="17">
        <v>0</v>
      </c>
      <c r="AC137" s="17">
        <v>0</v>
      </c>
      <c r="AD137" s="17">
        <v>0</v>
      </c>
      <c r="AE137" s="17">
        <v>0</v>
      </c>
      <c r="AF137" s="17">
        <v>0</v>
      </c>
      <c r="AG137" s="17">
        <v>0</v>
      </c>
      <c r="AH137" s="17">
        <v>0</v>
      </c>
      <c r="AI137" s="17">
        <v>0</v>
      </c>
      <c r="AJ137" s="17">
        <v>0</v>
      </c>
      <c r="AK137" s="17">
        <v>0</v>
      </c>
      <c r="AL137" s="15">
        <v>1</v>
      </c>
      <c r="AM137" s="15"/>
      <c r="AN137" s="17">
        <v>0</v>
      </c>
      <c r="AO137" t="s">
        <v>406</v>
      </c>
    </row>
    <row r="138" spans="1:54">
      <c r="A138" s="11" t="s">
        <v>407</v>
      </c>
      <c r="B138" s="17" t="s">
        <v>94</v>
      </c>
      <c r="C138" t="s">
        <v>408</v>
      </c>
      <c r="D138" s="11" t="s">
        <v>57</v>
      </c>
      <c r="E138" t="s">
        <v>409</v>
      </c>
      <c r="F138">
        <v>7012</v>
      </c>
      <c r="G138" t="s">
        <v>78</v>
      </c>
      <c r="H138" t="s">
        <v>158</v>
      </c>
      <c r="I138" t="s">
        <v>410</v>
      </c>
      <c r="J138" t="s">
        <v>62</v>
      </c>
      <c r="V138" t="s">
        <v>72</v>
      </c>
      <c r="W138" t="s">
        <v>65</v>
      </c>
      <c r="X138" s="22" t="s">
        <v>110</v>
      </c>
      <c r="Y138" s="17">
        <v>0</v>
      </c>
      <c r="Z138" s="17">
        <v>0</v>
      </c>
      <c r="AA138" s="17">
        <v>0</v>
      </c>
      <c r="AB138" s="17">
        <v>0</v>
      </c>
      <c r="AC138" s="17">
        <v>0</v>
      </c>
      <c r="AD138" s="17">
        <v>0</v>
      </c>
      <c r="AE138" s="15">
        <v>1</v>
      </c>
      <c r="AF138" s="17">
        <v>0</v>
      </c>
      <c r="AG138" s="17">
        <v>0</v>
      </c>
      <c r="AH138" s="17">
        <v>0</v>
      </c>
      <c r="AI138" s="17">
        <v>0</v>
      </c>
      <c r="AJ138" s="17">
        <v>0</v>
      </c>
      <c r="AK138" s="17">
        <v>0</v>
      </c>
      <c r="AL138" s="17">
        <v>0</v>
      </c>
      <c r="AM138" s="17"/>
      <c r="AN138" s="17">
        <v>0</v>
      </c>
      <c r="BB138" t="s">
        <v>411</v>
      </c>
    </row>
    <row r="139" spans="1:54">
      <c r="A139" s="11" t="s">
        <v>407</v>
      </c>
      <c r="B139" s="17" t="s">
        <v>94</v>
      </c>
      <c r="C139" s="23" t="s">
        <v>412</v>
      </c>
      <c r="D139" s="11" t="s">
        <v>57</v>
      </c>
      <c r="E139" t="s">
        <v>413</v>
      </c>
      <c r="F139" t="s">
        <v>142</v>
      </c>
      <c r="G139" t="s">
        <v>78</v>
      </c>
      <c r="H139" t="s">
        <v>158</v>
      </c>
      <c r="I139" t="s">
        <v>414</v>
      </c>
      <c r="J139" t="s">
        <v>62</v>
      </c>
      <c r="V139" t="s">
        <v>72</v>
      </c>
      <c r="W139" t="s">
        <v>65</v>
      </c>
      <c r="X139" s="22" t="s">
        <v>110</v>
      </c>
      <c r="Y139" s="17">
        <v>0</v>
      </c>
      <c r="Z139" s="17">
        <v>0</v>
      </c>
      <c r="AA139" s="17">
        <v>0</v>
      </c>
      <c r="AB139" s="17">
        <v>0</v>
      </c>
      <c r="AC139" s="17">
        <v>0</v>
      </c>
      <c r="AD139" s="17">
        <v>0</v>
      </c>
      <c r="AE139" s="15">
        <v>1</v>
      </c>
      <c r="AF139" s="17">
        <v>0</v>
      </c>
      <c r="AG139" s="17">
        <v>0</v>
      </c>
      <c r="AH139" s="17">
        <v>0</v>
      </c>
      <c r="AI139" s="17">
        <v>0</v>
      </c>
      <c r="AJ139" s="17">
        <v>0</v>
      </c>
      <c r="AK139" s="17">
        <v>0</v>
      </c>
      <c r="AL139" s="17">
        <v>0</v>
      </c>
      <c r="AM139" s="17"/>
      <c r="AN139" s="17">
        <v>0</v>
      </c>
      <c r="AO139" t="s">
        <v>415</v>
      </c>
      <c r="AR139" s="16" t="s">
        <v>66</v>
      </c>
      <c r="AZ139" t="s">
        <v>1291</v>
      </c>
    </row>
    <row r="140" spans="1:54">
      <c r="A140" s="11" t="s">
        <v>416</v>
      </c>
      <c r="B140" s="17" t="s">
        <v>55</v>
      </c>
      <c r="C140" t="s">
        <v>417</v>
      </c>
      <c r="D140" s="11" t="s">
        <v>57</v>
      </c>
      <c r="E140" t="s">
        <v>418</v>
      </c>
      <c r="F140">
        <v>6015</v>
      </c>
      <c r="G140" t="s">
        <v>59</v>
      </c>
      <c r="H140" t="s">
        <v>158</v>
      </c>
      <c r="I140" t="s">
        <v>419</v>
      </c>
      <c r="J140" t="s">
        <v>62</v>
      </c>
      <c r="V140" t="s">
        <v>65</v>
      </c>
      <c r="W140" t="s">
        <v>65</v>
      </c>
      <c r="X140" s="14" t="s">
        <v>65</v>
      </c>
      <c r="Y140" s="34">
        <v>1</v>
      </c>
      <c r="Z140" s="17">
        <v>0</v>
      </c>
      <c r="AA140" s="17">
        <v>0</v>
      </c>
      <c r="AB140" s="17">
        <v>0</v>
      </c>
      <c r="AC140" s="17">
        <v>0</v>
      </c>
      <c r="AD140" s="17">
        <v>0</v>
      </c>
      <c r="AE140" s="17">
        <v>0</v>
      </c>
      <c r="AF140" s="17">
        <v>0</v>
      </c>
      <c r="AG140" s="17">
        <v>0</v>
      </c>
      <c r="AH140" s="17">
        <v>0</v>
      </c>
      <c r="AI140" s="17">
        <v>0</v>
      </c>
      <c r="AJ140" s="17">
        <v>0</v>
      </c>
      <c r="AK140" s="17">
        <v>0</v>
      </c>
      <c r="AL140" s="15">
        <v>1</v>
      </c>
      <c r="AM140" s="15"/>
      <c r="AN140" s="17">
        <v>0</v>
      </c>
      <c r="AO140" t="s">
        <v>420</v>
      </c>
    </row>
    <row r="141" spans="1:54">
      <c r="A141" s="11" t="s">
        <v>421</v>
      </c>
      <c r="B141" s="12" t="s">
        <v>55</v>
      </c>
      <c r="C141" s="13" t="s">
        <v>422</v>
      </c>
      <c r="D141" s="11" t="s">
        <v>57</v>
      </c>
      <c r="E141" t="s">
        <v>133</v>
      </c>
      <c r="F141">
        <v>9011</v>
      </c>
      <c r="G141" t="s">
        <v>59</v>
      </c>
      <c r="H141" t="s">
        <v>158</v>
      </c>
      <c r="I141" t="s">
        <v>423</v>
      </c>
      <c r="J141" t="s">
        <v>62</v>
      </c>
      <c r="V141" t="s">
        <v>65</v>
      </c>
      <c r="W141" t="s">
        <v>65</v>
      </c>
      <c r="X141" s="14" t="s">
        <v>65</v>
      </c>
      <c r="Y141" s="17">
        <v>0</v>
      </c>
      <c r="Z141" s="17">
        <v>0</v>
      </c>
      <c r="AA141" s="17">
        <v>0</v>
      </c>
      <c r="AB141" s="17">
        <v>0</v>
      </c>
      <c r="AC141" s="17">
        <v>0</v>
      </c>
      <c r="AD141" s="17">
        <v>0</v>
      </c>
      <c r="AE141" s="17">
        <v>0</v>
      </c>
      <c r="AF141" s="17">
        <v>0</v>
      </c>
      <c r="AG141" s="17">
        <v>0</v>
      </c>
      <c r="AH141" s="17">
        <v>0</v>
      </c>
      <c r="AI141" s="17">
        <v>0</v>
      </c>
      <c r="AJ141" s="17">
        <v>0</v>
      </c>
      <c r="AK141" s="17">
        <v>0</v>
      </c>
      <c r="AL141" s="17">
        <v>0</v>
      </c>
      <c r="AM141" s="17"/>
      <c r="AN141" s="15">
        <v>1</v>
      </c>
      <c r="AO141" t="s">
        <v>424</v>
      </c>
    </row>
    <row r="142" spans="1:54">
      <c r="A142" s="11" t="s">
        <v>421</v>
      </c>
      <c r="B142" s="12" t="s">
        <v>55</v>
      </c>
      <c r="C142" s="13" t="s">
        <v>425</v>
      </c>
      <c r="D142" s="11" t="s">
        <v>57</v>
      </c>
      <c r="E142" t="s">
        <v>426</v>
      </c>
      <c r="F142">
        <v>9004</v>
      </c>
      <c r="G142" t="s">
        <v>59</v>
      </c>
      <c r="H142" t="s">
        <v>158</v>
      </c>
      <c r="I142" t="s">
        <v>423</v>
      </c>
      <c r="J142" t="s">
        <v>62</v>
      </c>
      <c r="V142" t="s">
        <v>65</v>
      </c>
      <c r="W142" t="s">
        <v>65</v>
      </c>
      <c r="X142" s="14" t="s">
        <v>65</v>
      </c>
      <c r="Y142" s="17">
        <v>0</v>
      </c>
      <c r="Z142" s="17">
        <v>0</v>
      </c>
      <c r="AA142" s="17">
        <v>0</v>
      </c>
      <c r="AB142" s="17">
        <v>0</v>
      </c>
      <c r="AC142" s="17">
        <v>0</v>
      </c>
      <c r="AD142" s="17">
        <v>0</v>
      </c>
      <c r="AE142" s="17">
        <v>0</v>
      </c>
      <c r="AF142" s="17">
        <v>0</v>
      </c>
      <c r="AG142" s="17">
        <v>0</v>
      </c>
      <c r="AH142" s="17">
        <v>0</v>
      </c>
      <c r="AI142" s="17">
        <v>0</v>
      </c>
      <c r="AJ142" s="17">
        <v>0</v>
      </c>
      <c r="AK142" s="17">
        <v>0</v>
      </c>
      <c r="AL142" s="17">
        <v>0</v>
      </c>
      <c r="AM142" s="17"/>
      <c r="AN142" s="15">
        <v>1</v>
      </c>
      <c r="AO142" t="s">
        <v>424</v>
      </c>
    </row>
    <row r="143" spans="1:54">
      <c r="A143" s="11" t="s">
        <v>421</v>
      </c>
      <c r="B143" s="17" t="s">
        <v>86</v>
      </c>
      <c r="C143" s="13" t="s">
        <v>427</v>
      </c>
      <c r="D143" s="11" t="s">
        <v>57</v>
      </c>
      <c r="E143" t="s">
        <v>426</v>
      </c>
      <c r="F143">
        <v>9008</v>
      </c>
      <c r="G143" t="s">
        <v>59</v>
      </c>
      <c r="H143" t="s">
        <v>158</v>
      </c>
      <c r="I143" t="s">
        <v>423</v>
      </c>
      <c r="J143" t="s">
        <v>62</v>
      </c>
      <c r="V143" t="s">
        <v>65</v>
      </c>
      <c r="W143" t="s">
        <v>65</v>
      </c>
      <c r="X143" s="14" t="s">
        <v>65</v>
      </c>
      <c r="Y143" s="17">
        <v>0</v>
      </c>
      <c r="Z143" s="17">
        <v>0</v>
      </c>
      <c r="AA143" s="17">
        <v>0</v>
      </c>
      <c r="AB143" s="17">
        <v>0</v>
      </c>
      <c r="AC143" s="17">
        <v>0</v>
      </c>
      <c r="AD143" s="17">
        <v>0</v>
      </c>
      <c r="AE143" s="17">
        <v>0</v>
      </c>
      <c r="AF143" s="17">
        <v>0</v>
      </c>
      <c r="AG143" s="17">
        <v>0</v>
      </c>
      <c r="AH143" s="17">
        <v>0</v>
      </c>
      <c r="AI143" s="17">
        <v>0</v>
      </c>
      <c r="AJ143" s="17">
        <v>0</v>
      </c>
      <c r="AK143" s="17">
        <v>0</v>
      </c>
      <c r="AL143" s="17">
        <v>0</v>
      </c>
      <c r="AM143" s="17"/>
      <c r="AN143" s="15">
        <v>1</v>
      </c>
      <c r="AO143" t="s">
        <v>424</v>
      </c>
    </row>
    <row r="144" spans="1:54">
      <c r="A144" s="11" t="s">
        <v>421</v>
      </c>
      <c r="B144" s="17" t="s">
        <v>94</v>
      </c>
      <c r="C144" s="13" t="s">
        <v>428</v>
      </c>
      <c r="D144" s="11" t="s">
        <v>57</v>
      </c>
      <c r="E144" t="s">
        <v>429</v>
      </c>
      <c r="F144">
        <v>9011</v>
      </c>
      <c r="G144" t="s">
        <v>89</v>
      </c>
      <c r="H144" t="s">
        <v>158</v>
      </c>
      <c r="I144" t="s">
        <v>430</v>
      </c>
      <c r="J144" t="s">
        <v>62</v>
      </c>
      <c r="N144" s="15" t="s">
        <v>66</v>
      </c>
      <c r="O144" s="15"/>
      <c r="P144" s="15"/>
      <c r="Q144" t="s">
        <v>431</v>
      </c>
      <c r="R144" t="s">
        <v>117</v>
      </c>
      <c r="V144" t="s">
        <v>65</v>
      </c>
      <c r="W144" t="s">
        <v>65</v>
      </c>
      <c r="X144" s="14" t="s">
        <v>65</v>
      </c>
      <c r="Y144" s="17">
        <v>0</v>
      </c>
      <c r="Z144" s="17">
        <v>0</v>
      </c>
      <c r="AA144" s="17">
        <v>0</v>
      </c>
      <c r="AB144" s="17">
        <v>0</v>
      </c>
      <c r="AC144" s="17">
        <v>0</v>
      </c>
      <c r="AD144" s="17">
        <v>0</v>
      </c>
      <c r="AE144" s="17">
        <v>0</v>
      </c>
      <c r="AF144" s="17">
        <v>0</v>
      </c>
      <c r="AG144" s="17">
        <v>0</v>
      </c>
      <c r="AH144" s="17">
        <v>0</v>
      </c>
      <c r="AI144" s="17">
        <v>0</v>
      </c>
      <c r="AJ144" s="17">
        <v>0</v>
      </c>
      <c r="AK144" s="17">
        <v>0</v>
      </c>
      <c r="AL144" s="17">
        <v>0</v>
      </c>
      <c r="AM144" s="17"/>
      <c r="AN144" s="15">
        <v>1</v>
      </c>
      <c r="AO144" t="s">
        <v>432</v>
      </c>
    </row>
    <row r="145" spans="1:55">
      <c r="A145" s="11" t="s">
        <v>421</v>
      </c>
      <c r="B145" s="17" t="s">
        <v>94</v>
      </c>
      <c r="C145" s="13" t="s">
        <v>433</v>
      </c>
      <c r="D145" s="11" t="s">
        <v>57</v>
      </c>
      <c r="E145" t="s">
        <v>429</v>
      </c>
      <c r="F145">
        <v>1021</v>
      </c>
      <c r="G145" t="s">
        <v>59</v>
      </c>
      <c r="H145" t="s">
        <v>158</v>
      </c>
      <c r="I145" t="s">
        <v>434</v>
      </c>
      <c r="J145" t="s">
        <v>62</v>
      </c>
      <c r="V145" t="s">
        <v>65</v>
      </c>
      <c r="W145" t="s">
        <v>65</v>
      </c>
      <c r="X145" s="14" t="s">
        <v>65</v>
      </c>
      <c r="Y145" s="17">
        <v>0</v>
      </c>
      <c r="Z145" s="17">
        <v>0</v>
      </c>
      <c r="AA145" s="17">
        <v>0</v>
      </c>
      <c r="AB145" s="17">
        <v>0</v>
      </c>
      <c r="AC145" s="17">
        <v>0</v>
      </c>
      <c r="AD145" s="17">
        <v>0</v>
      </c>
      <c r="AE145" s="17">
        <v>0</v>
      </c>
      <c r="AF145" s="17">
        <v>0</v>
      </c>
      <c r="AG145" s="17">
        <v>0</v>
      </c>
      <c r="AH145" s="17">
        <v>0</v>
      </c>
      <c r="AI145" s="17">
        <v>0</v>
      </c>
      <c r="AJ145" s="17">
        <v>0</v>
      </c>
      <c r="AK145" s="17">
        <v>0</v>
      </c>
      <c r="AL145" s="17">
        <v>0</v>
      </c>
      <c r="AM145" s="17"/>
      <c r="AN145" s="15">
        <v>1</v>
      </c>
      <c r="AO145" t="s">
        <v>435</v>
      </c>
    </row>
    <row r="146" spans="1:55">
      <c r="A146" s="11" t="s">
        <v>421</v>
      </c>
      <c r="B146" s="17" t="s">
        <v>94</v>
      </c>
      <c r="C146" s="13" t="s">
        <v>436</v>
      </c>
      <c r="D146" s="11" t="s">
        <v>57</v>
      </c>
      <c r="E146" t="s">
        <v>429</v>
      </c>
      <c r="F146">
        <v>1026</v>
      </c>
      <c r="G146" t="s">
        <v>89</v>
      </c>
      <c r="H146" t="s">
        <v>158</v>
      </c>
      <c r="I146" t="s">
        <v>423</v>
      </c>
      <c r="J146" t="s">
        <v>62</v>
      </c>
      <c r="V146" t="s">
        <v>65</v>
      </c>
      <c r="W146" t="s">
        <v>65</v>
      </c>
      <c r="X146" s="14" t="s">
        <v>65</v>
      </c>
      <c r="Y146" s="15">
        <v>1</v>
      </c>
      <c r="Z146" s="17">
        <v>0</v>
      </c>
      <c r="AA146" s="17">
        <v>0</v>
      </c>
      <c r="AB146" s="17">
        <v>0</v>
      </c>
      <c r="AC146" s="17">
        <v>0</v>
      </c>
      <c r="AD146" s="17">
        <v>0</v>
      </c>
      <c r="AE146" s="17">
        <v>0</v>
      </c>
      <c r="AF146" s="17">
        <v>0</v>
      </c>
      <c r="AG146" s="17">
        <v>0</v>
      </c>
      <c r="AH146" s="17">
        <v>0</v>
      </c>
      <c r="AI146" s="17">
        <v>0</v>
      </c>
      <c r="AJ146" s="17">
        <v>0</v>
      </c>
      <c r="AK146" s="17">
        <v>0</v>
      </c>
      <c r="AL146" s="17">
        <v>0</v>
      </c>
      <c r="AM146" s="17"/>
      <c r="AN146" s="17">
        <v>0</v>
      </c>
      <c r="AO146" t="s">
        <v>437</v>
      </c>
      <c r="BB146" t="s">
        <v>438</v>
      </c>
    </row>
    <row r="147" spans="1:55">
      <c r="A147" s="11" t="s">
        <v>421</v>
      </c>
      <c r="B147" s="17" t="s">
        <v>86</v>
      </c>
      <c r="C147" s="13" t="s">
        <v>439</v>
      </c>
      <c r="D147" s="11" t="s">
        <v>57</v>
      </c>
      <c r="E147" t="s">
        <v>423</v>
      </c>
      <c r="F147">
        <v>1027</v>
      </c>
      <c r="G147" t="s">
        <v>175</v>
      </c>
      <c r="H147" t="s">
        <v>158</v>
      </c>
      <c r="I147" t="s">
        <v>423</v>
      </c>
      <c r="J147" t="s">
        <v>62</v>
      </c>
      <c r="V147" t="s">
        <v>65</v>
      </c>
      <c r="W147" t="s">
        <v>65</v>
      </c>
      <c r="X147" s="14" t="s">
        <v>65</v>
      </c>
      <c r="Y147" s="17">
        <v>0</v>
      </c>
      <c r="Z147" s="17">
        <v>0</v>
      </c>
      <c r="AA147" s="17">
        <v>0</v>
      </c>
      <c r="AB147" s="17">
        <v>0</v>
      </c>
      <c r="AC147" s="17">
        <v>0</v>
      </c>
      <c r="AD147" s="17">
        <v>0</v>
      </c>
      <c r="AE147" s="17">
        <v>0</v>
      </c>
      <c r="AF147" s="17">
        <v>0</v>
      </c>
      <c r="AG147" s="17">
        <v>0</v>
      </c>
      <c r="AH147" s="17">
        <v>0</v>
      </c>
      <c r="AI147" s="17">
        <v>0</v>
      </c>
      <c r="AJ147" s="15">
        <v>1</v>
      </c>
      <c r="AK147" s="17">
        <v>0</v>
      </c>
      <c r="AL147" s="17">
        <v>0</v>
      </c>
      <c r="AM147" s="17"/>
      <c r="AN147" s="17">
        <v>0</v>
      </c>
      <c r="AO147" t="s">
        <v>440</v>
      </c>
    </row>
    <row r="148" spans="1:55">
      <c r="A148" s="11" t="s">
        <v>421</v>
      </c>
      <c r="B148" s="17" t="s">
        <v>86</v>
      </c>
      <c r="C148" s="13" t="s">
        <v>441</v>
      </c>
      <c r="D148" s="11" t="s">
        <v>57</v>
      </c>
      <c r="E148" t="s">
        <v>423</v>
      </c>
      <c r="F148" t="s">
        <v>142</v>
      </c>
      <c r="G148" t="s">
        <v>59</v>
      </c>
      <c r="H148" t="s">
        <v>158</v>
      </c>
      <c r="I148" t="s">
        <v>423</v>
      </c>
      <c r="J148" t="s">
        <v>62</v>
      </c>
      <c r="V148" t="s">
        <v>65</v>
      </c>
      <c r="W148" t="s">
        <v>65</v>
      </c>
      <c r="X148" s="14" t="s">
        <v>65</v>
      </c>
      <c r="Y148" s="17">
        <v>0</v>
      </c>
      <c r="Z148" s="17">
        <v>0</v>
      </c>
      <c r="AA148" s="17">
        <v>0</v>
      </c>
      <c r="AB148" s="17">
        <v>0</v>
      </c>
      <c r="AC148" s="17">
        <v>0</v>
      </c>
      <c r="AD148" s="17">
        <v>0</v>
      </c>
      <c r="AE148" s="17">
        <v>0</v>
      </c>
      <c r="AF148" s="17">
        <v>0</v>
      </c>
      <c r="AG148" s="17">
        <v>0</v>
      </c>
      <c r="AH148" s="17">
        <v>0</v>
      </c>
      <c r="AI148" s="17">
        <v>0</v>
      </c>
      <c r="AJ148" s="17">
        <v>0</v>
      </c>
      <c r="AK148" s="17">
        <v>0</v>
      </c>
      <c r="AL148" s="17">
        <v>0</v>
      </c>
      <c r="AM148" s="17"/>
      <c r="AN148" s="15">
        <v>1</v>
      </c>
      <c r="AO148" t="s">
        <v>442</v>
      </c>
    </row>
    <row r="149" spans="1:55">
      <c r="A149" s="11" t="s">
        <v>443</v>
      </c>
      <c r="B149" s="17" t="s">
        <v>123</v>
      </c>
      <c r="C149" s="13" t="s">
        <v>444</v>
      </c>
      <c r="D149" s="11" t="s">
        <v>57</v>
      </c>
      <c r="E149" t="s">
        <v>445</v>
      </c>
      <c r="F149">
        <v>1038</v>
      </c>
      <c r="G149" t="s">
        <v>89</v>
      </c>
      <c r="H149" t="s">
        <v>158</v>
      </c>
      <c r="I149" t="s">
        <v>446</v>
      </c>
      <c r="J149" t="s">
        <v>62</v>
      </c>
      <c r="V149" t="s">
        <v>72</v>
      </c>
      <c r="W149" t="s">
        <v>65</v>
      </c>
      <c r="X149" s="22" t="s">
        <v>110</v>
      </c>
      <c r="Y149" s="15">
        <v>1</v>
      </c>
      <c r="Z149" s="17">
        <v>0</v>
      </c>
      <c r="AA149" s="17">
        <v>0</v>
      </c>
      <c r="AB149" s="17">
        <v>0</v>
      </c>
      <c r="AC149" s="17">
        <v>0</v>
      </c>
      <c r="AD149" s="17">
        <v>0</v>
      </c>
      <c r="AE149" s="15">
        <v>1</v>
      </c>
      <c r="AF149" s="17">
        <v>0</v>
      </c>
      <c r="AG149" s="15">
        <v>1</v>
      </c>
      <c r="AH149" s="17">
        <v>0</v>
      </c>
      <c r="AI149" s="17">
        <v>0</v>
      </c>
      <c r="AJ149" s="17">
        <v>0</v>
      </c>
      <c r="AK149" s="17">
        <v>0</v>
      </c>
      <c r="AL149" s="17">
        <v>0</v>
      </c>
      <c r="AM149" s="17"/>
      <c r="AN149" s="17">
        <v>0</v>
      </c>
      <c r="AO149" t="s">
        <v>447</v>
      </c>
      <c r="AR149" t="s">
        <v>448</v>
      </c>
      <c r="BB149" t="s">
        <v>449</v>
      </c>
    </row>
    <row r="150" spans="1:55">
      <c r="A150" s="11" t="s">
        <v>450</v>
      </c>
      <c r="B150" s="12" t="s">
        <v>55</v>
      </c>
      <c r="C150" t="s">
        <v>451</v>
      </c>
      <c r="D150" s="11" t="s">
        <v>57</v>
      </c>
      <c r="E150" t="s">
        <v>452</v>
      </c>
      <c r="F150">
        <v>8007</v>
      </c>
      <c r="G150" t="s">
        <v>59</v>
      </c>
      <c r="H150" t="s">
        <v>158</v>
      </c>
      <c r="I150" t="s">
        <v>453</v>
      </c>
      <c r="J150" t="s">
        <v>62</v>
      </c>
      <c r="V150" t="s">
        <v>65</v>
      </c>
      <c r="W150" t="s">
        <v>65</v>
      </c>
      <c r="X150" s="14" t="s">
        <v>65</v>
      </c>
      <c r="Y150" s="17">
        <v>0</v>
      </c>
      <c r="Z150" s="17">
        <v>0</v>
      </c>
      <c r="AA150" s="17">
        <v>0</v>
      </c>
      <c r="AB150" s="17">
        <v>0</v>
      </c>
      <c r="AC150" s="17">
        <v>0</v>
      </c>
      <c r="AD150" s="17">
        <v>0</v>
      </c>
      <c r="AE150" s="17">
        <v>0</v>
      </c>
      <c r="AF150" s="17">
        <v>0</v>
      </c>
      <c r="AG150" s="17">
        <v>0</v>
      </c>
      <c r="AH150" s="17">
        <v>0</v>
      </c>
      <c r="AI150" s="17">
        <v>0</v>
      </c>
      <c r="AJ150" s="17">
        <v>0</v>
      </c>
      <c r="AK150" s="17">
        <v>0</v>
      </c>
      <c r="AL150" s="17">
        <v>0</v>
      </c>
      <c r="AM150" s="17"/>
      <c r="AN150" s="15">
        <v>1</v>
      </c>
      <c r="AO150" t="s">
        <v>435</v>
      </c>
    </row>
    <row r="151" spans="1:55">
      <c r="A151" s="11" t="s">
        <v>450</v>
      </c>
      <c r="B151" s="12" t="s">
        <v>127</v>
      </c>
      <c r="C151" s="13" t="s">
        <v>454</v>
      </c>
      <c r="D151" s="11" t="s">
        <v>57</v>
      </c>
      <c r="V151" t="s">
        <v>65</v>
      </c>
      <c r="W151" t="s">
        <v>65</v>
      </c>
      <c r="X151" s="14" t="s">
        <v>65</v>
      </c>
      <c r="Y151" s="15">
        <v>1</v>
      </c>
      <c r="Z151" s="15">
        <v>1</v>
      </c>
      <c r="AA151" s="17">
        <v>0</v>
      </c>
      <c r="AB151" s="17">
        <v>0</v>
      </c>
      <c r="AC151" s="17">
        <v>0</v>
      </c>
      <c r="AD151" s="15">
        <v>1</v>
      </c>
      <c r="AE151" s="17">
        <v>0</v>
      </c>
      <c r="AF151" s="15">
        <v>1</v>
      </c>
      <c r="AG151" s="15">
        <v>1</v>
      </c>
      <c r="AH151" s="17">
        <v>0</v>
      </c>
      <c r="AI151" s="17">
        <v>0</v>
      </c>
      <c r="AJ151" s="17">
        <v>0</v>
      </c>
      <c r="AK151" s="17">
        <v>0</v>
      </c>
      <c r="AL151" s="17">
        <v>0</v>
      </c>
      <c r="AM151" s="15">
        <v>1</v>
      </c>
      <c r="AN151" s="17">
        <v>0</v>
      </c>
      <c r="AO151" t="s">
        <v>455</v>
      </c>
    </row>
    <row r="152" spans="1:55">
      <c r="A152" s="11" t="s">
        <v>450</v>
      </c>
      <c r="B152" s="17" t="s">
        <v>94</v>
      </c>
      <c r="C152" t="s">
        <v>456</v>
      </c>
      <c r="D152" s="11" t="s">
        <v>57</v>
      </c>
      <c r="E152" t="s">
        <v>452</v>
      </c>
      <c r="F152">
        <v>6008</v>
      </c>
      <c r="G152" t="s">
        <v>59</v>
      </c>
      <c r="H152" t="s">
        <v>158</v>
      </c>
      <c r="I152" t="s">
        <v>453</v>
      </c>
      <c r="J152" t="s">
        <v>62</v>
      </c>
      <c r="V152" t="s">
        <v>65</v>
      </c>
      <c r="W152" t="s">
        <v>65</v>
      </c>
      <c r="X152" s="14" t="s">
        <v>65</v>
      </c>
      <c r="Y152" s="17">
        <v>0</v>
      </c>
      <c r="Z152" s="17">
        <v>0</v>
      </c>
      <c r="AA152" s="17">
        <v>0</v>
      </c>
      <c r="AB152" s="17">
        <v>0</v>
      </c>
      <c r="AC152" s="17">
        <v>0</v>
      </c>
      <c r="AD152" s="17">
        <v>0</v>
      </c>
      <c r="AE152" s="17">
        <v>0</v>
      </c>
      <c r="AF152" s="17">
        <v>0</v>
      </c>
      <c r="AG152" s="17">
        <v>0</v>
      </c>
      <c r="AH152" s="17">
        <v>0</v>
      </c>
      <c r="AI152" s="17">
        <v>0</v>
      </c>
      <c r="AJ152" s="17">
        <v>0</v>
      </c>
      <c r="AK152" s="17">
        <v>0</v>
      </c>
      <c r="AL152" s="17">
        <v>0</v>
      </c>
      <c r="AM152" s="17"/>
      <c r="AN152" s="15">
        <v>1</v>
      </c>
      <c r="AO152" t="s">
        <v>457</v>
      </c>
    </row>
    <row r="153" spans="1:55">
      <c r="A153" s="11" t="s">
        <v>450</v>
      </c>
      <c r="B153" s="17" t="s">
        <v>94</v>
      </c>
      <c r="C153" t="s">
        <v>458</v>
      </c>
      <c r="D153" s="11" t="s">
        <v>57</v>
      </c>
      <c r="E153" t="s">
        <v>452</v>
      </c>
      <c r="F153">
        <v>9001</v>
      </c>
      <c r="G153" t="s">
        <v>59</v>
      </c>
      <c r="H153" t="s">
        <v>158</v>
      </c>
      <c r="I153" t="s">
        <v>453</v>
      </c>
      <c r="J153" t="s">
        <v>62</v>
      </c>
      <c r="V153" t="s">
        <v>65</v>
      </c>
      <c r="W153" t="s">
        <v>65</v>
      </c>
      <c r="X153" s="14" t="s">
        <v>65</v>
      </c>
      <c r="Y153" s="17">
        <v>0</v>
      </c>
      <c r="Z153" s="17">
        <v>0</v>
      </c>
      <c r="AA153" s="17">
        <v>0</v>
      </c>
      <c r="AB153" s="17">
        <v>0</v>
      </c>
      <c r="AC153" s="17">
        <v>0</v>
      </c>
      <c r="AD153" s="17">
        <v>0</v>
      </c>
      <c r="AE153" s="17">
        <v>0</v>
      </c>
      <c r="AF153" s="17">
        <v>0</v>
      </c>
      <c r="AG153" s="17">
        <v>0</v>
      </c>
      <c r="AH153" s="17">
        <v>0</v>
      </c>
      <c r="AI153" s="17">
        <v>0</v>
      </c>
      <c r="AJ153" s="17">
        <v>0</v>
      </c>
      <c r="AK153" s="17">
        <v>0</v>
      </c>
      <c r="AL153" s="17">
        <v>0</v>
      </c>
      <c r="AM153" s="17"/>
      <c r="AN153" s="15">
        <v>1</v>
      </c>
      <c r="AO153" t="s">
        <v>457</v>
      </c>
    </row>
    <row r="154" spans="1:55">
      <c r="A154" s="35" t="s">
        <v>459</v>
      </c>
      <c r="B154" s="17" t="s">
        <v>55</v>
      </c>
      <c r="C154" t="s">
        <v>460</v>
      </c>
      <c r="D154" s="11" t="s">
        <v>57</v>
      </c>
      <c r="E154" t="s">
        <v>461</v>
      </c>
      <c r="F154">
        <v>8011</v>
      </c>
      <c r="G154" t="s">
        <v>59</v>
      </c>
      <c r="H154" t="s">
        <v>60</v>
      </c>
      <c r="I154" t="s">
        <v>462</v>
      </c>
      <c r="J154" t="s">
        <v>62</v>
      </c>
      <c r="V154" t="s">
        <v>65</v>
      </c>
      <c r="W154" t="s">
        <v>65</v>
      </c>
      <c r="X154" s="14" t="s">
        <v>65</v>
      </c>
      <c r="Y154" s="15">
        <v>1</v>
      </c>
      <c r="Z154" s="15">
        <v>1</v>
      </c>
      <c r="AA154" s="17">
        <v>0</v>
      </c>
      <c r="AB154" s="17">
        <v>0</v>
      </c>
      <c r="AC154" s="17">
        <v>0</v>
      </c>
      <c r="AD154" s="17">
        <v>0</v>
      </c>
      <c r="AE154" s="17">
        <v>0</v>
      </c>
      <c r="AF154" s="15">
        <v>1</v>
      </c>
      <c r="AG154" s="17">
        <v>0</v>
      </c>
      <c r="AH154" s="17">
        <v>0</v>
      </c>
      <c r="AI154" s="17">
        <v>0</v>
      </c>
      <c r="AJ154" s="17">
        <v>0</v>
      </c>
      <c r="AK154" s="17">
        <v>0</v>
      </c>
      <c r="AL154" s="17">
        <v>0</v>
      </c>
      <c r="AM154" s="15">
        <v>1</v>
      </c>
      <c r="AN154" s="17">
        <v>0</v>
      </c>
      <c r="AP154" s="16" t="s">
        <v>66</v>
      </c>
      <c r="AQ154" s="16" t="s">
        <v>66</v>
      </c>
      <c r="AX154" s="16" t="s">
        <v>66</v>
      </c>
      <c r="BA154" t="s">
        <v>1301</v>
      </c>
      <c r="BB154" t="s">
        <v>122</v>
      </c>
      <c r="BC154" t="s">
        <v>74</v>
      </c>
    </row>
    <row r="155" spans="1:55">
      <c r="A155" s="35" t="s">
        <v>459</v>
      </c>
      <c r="B155" s="17" t="s">
        <v>190</v>
      </c>
      <c r="C155" t="s">
        <v>463</v>
      </c>
      <c r="D155" s="11" t="s">
        <v>57</v>
      </c>
      <c r="E155" t="s">
        <v>461</v>
      </c>
      <c r="F155">
        <v>8011</v>
      </c>
      <c r="G155" t="s">
        <v>240</v>
      </c>
      <c r="H155" t="s">
        <v>158</v>
      </c>
      <c r="I155" t="s">
        <v>462</v>
      </c>
      <c r="J155" t="s">
        <v>62</v>
      </c>
      <c r="K155" s="15" t="s">
        <v>249</v>
      </c>
      <c r="N155" s="15" t="s">
        <v>250</v>
      </c>
      <c r="O155" s="15"/>
      <c r="P155" s="15"/>
      <c r="Q155" t="s">
        <v>464</v>
      </c>
      <c r="R155" t="s">
        <v>465</v>
      </c>
      <c r="V155" t="s">
        <v>72</v>
      </c>
      <c r="W155" t="s">
        <v>65</v>
      </c>
      <c r="X155" s="22" t="s">
        <v>110</v>
      </c>
      <c r="Y155" s="15">
        <v>1</v>
      </c>
      <c r="Z155" s="15">
        <v>1</v>
      </c>
      <c r="AA155" s="15">
        <v>1</v>
      </c>
      <c r="AB155" s="17">
        <v>0</v>
      </c>
      <c r="AC155" s="17">
        <v>0</v>
      </c>
      <c r="AD155" s="15">
        <v>1</v>
      </c>
      <c r="AE155" s="17">
        <v>0</v>
      </c>
      <c r="AF155" s="15">
        <v>1</v>
      </c>
      <c r="AG155" s="17">
        <v>0</v>
      </c>
      <c r="AH155" s="15">
        <v>1</v>
      </c>
      <c r="AI155" s="15">
        <v>1</v>
      </c>
      <c r="AJ155" s="17">
        <v>0</v>
      </c>
      <c r="AK155" s="15">
        <v>1</v>
      </c>
      <c r="AL155" s="15">
        <v>1</v>
      </c>
      <c r="AM155" s="15">
        <v>1</v>
      </c>
      <c r="AN155" s="17">
        <v>0</v>
      </c>
      <c r="AO155" t="s">
        <v>464</v>
      </c>
      <c r="AP155" s="17"/>
      <c r="AQ155" s="16" t="s">
        <v>66</v>
      </c>
      <c r="AX155" s="16" t="s">
        <v>66</v>
      </c>
      <c r="BA155" t="s">
        <v>1301</v>
      </c>
      <c r="BB155" t="s">
        <v>466</v>
      </c>
    </row>
    <row r="156" spans="1:55">
      <c r="A156" s="35" t="s">
        <v>459</v>
      </c>
      <c r="B156" s="17" t="s">
        <v>94</v>
      </c>
      <c r="C156" t="s">
        <v>467</v>
      </c>
      <c r="D156" s="11" t="s">
        <v>57</v>
      </c>
      <c r="E156" t="s">
        <v>461</v>
      </c>
      <c r="F156" t="s">
        <v>142</v>
      </c>
      <c r="G156" t="s">
        <v>59</v>
      </c>
      <c r="H156" t="s">
        <v>60</v>
      </c>
      <c r="I156" t="s">
        <v>462</v>
      </c>
      <c r="J156" t="s">
        <v>62</v>
      </c>
      <c r="K156" s="15" t="s">
        <v>468</v>
      </c>
      <c r="Q156" t="s">
        <v>469</v>
      </c>
      <c r="V156" t="s">
        <v>65</v>
      </c>
      <c r="W156" t="s">
        <v>65</v>
      </c>
      <c r="X156" s="14" t="s">
        <v>65</v>
      </c>
      <c r="Y156" s="15">
        <v>1</v>
      </c>
      <c r="Z156" s="15">
        <v>1</v>
      </c>
      <c r="AA156" s="17">
        <v>0</v>
      </c>
      <c r="AB156" s="17">
        <v>0</v>
      </c>
      <c r="AC156" s="17">
        <v>0</v>
      </c>
      <c r="AD156" s="17">
        <v>0</v>
      </c>
      <c r="AE156" s="17">
        <v>0</v>
      </c>
      <c r="AF156" s="15">
        <v>1</v>
      </c>
      <c r="AG156" s="17">
        <v>0</v>
      </c>
      <c r="AH156" s="17">
        <v>0</v>
      </c>
      <c r="AI156" s="15">
        <v>1</v>
      </c>
      <c r="AJ156" s="15">
        <v>1</v>
      </c>
      <c r="AK156" s="17">
        <v>0</v>
      </c>
      <c r="AL156" s="17">
        <v>0</v>
      </c>
      <c r="AM156" s="15">
        <v>1</v>
      </c>
      <c r="AN156" s="17">
        <v>0</v>
      </c>
      <c r="AO156" t="s">
        <v>470</v>
      </c>
      <c r="AP156" s="16" t="s">
        <v>66</v>
      </c>
      <c r="AQ156" s="16" t="s">
        <v>66</v>
      </c>
      <c r="AX156" s="16" t="s">
        <v>66</v>
      </c>
      <c r="BA156" t="s">
        <v>1301</v>
      </c>
      <c r="BB156" t="s">
        <v>122</v>
      </c>
      <c r="BC156" t="s">
        <v>74</v>
      </c>
    </row>
    <row r="157" spans="1:55">
      <c r="A157" s="11" t="s">
        <v>471</v>
      </c>
      <c r="B157" s="12" t="s">
        <v>55</v>
      </c>
      <c r="C157" s="13" t="s">
        <v>472</v>
      </c>
      <c r="D157" s="11" t="s">
        <v>57</v>
      </c>
      <c r="E157" t="s">
        <v>179</v>
      </c>
      <c r="F157">
        <v>1005</v>
      </c>
      <c r="G157" t="s">
        <v>89</v>
      </c>
      <c r="H157" t="s">
        <v>158</v>
      </c>
      <c r="I157" t="s">
        <v>473</v>
      </c>
      <c r="J157" t="s">
        <v>62</v>
      </c>
      <c r="V157" t="s">
        <v>65</v>
      </c>
      <c r="W157" t="s">
        <v>65</v>
      </c>
      <c r="X157" s="14" t="s">
        <v>65</v>
      </c>
      <c r="Y157" s="17">
        <v>0</v>
      </c>
      <c r="Z157" s="15">
        <v>1</v>
      </c>
      <c r="AA157" s="17">
        <v>0</v>
      </c>
      <c r="AB157" s="17">
        <v>0</v>
      </c>
      <c r="AC157" s="17">
        <v>0</v>
      </c>
      <c r="AD157" s="17">
        <v>0</v>
      </c>
      <c r="AE157" s="17">
        <v>0</v>
      </c>
      <c r="AF157" s="17">
        <v>0</v>
      </c>
      <c r="AG157" s="17">
        <v>0</v>
      </c>
      <c r="AH157" s="17">
        <v>0</v>
      </c>
      <c r="AI157" s="17">
        <v>0</v>
      </c>
      <c r="AJ157" s="15">
        <v>1</v>
      </c>
      <c r="AK157" s="17">
        <v>0</v>
      </c>
      <c r="AL157" s="17">
        <v>0</v>
      </c>
      <c r="AM157" s="17"/>
      <c r="AN157" s="17">
        <v>0</v>
      </c>
      <c r="AO157" t="s">
        <v>474</v>
      </c>
      <c r="AV157" t="s">
        <v>1294</v>
      </c>
      <c r="AW157" t="s">
        <v>1299</v>
      </c>
    </row>
    <row r="158" spans="1:55">
      <c r="A158" s="11" t="s">
        <v>471</v>
      </c>
      <c r="B158" s="17" t="s">
        <v>55</v>
      </c>
      <c r="C158" s="13" t="s">
        <v>475</v>
      </c>
      <c r="D158" s="11" t="s">
        <v>57</v>
      </c>
      <c r="E158" t="s">
        <v>179</v>
      </c>
      <c r="F158">
        <v>1004</v>
      </c>
      <c r="G158" t="s">
        <v>59</v>
      </c>
      <c r="H158" t="s">
        <v>158</v>
      </c>
      <c r="I158" t="s">
        <v>473</v>
      </c>
      <c r="J158" t="s">
        <v>62</v>
      </c>
      <c r="V158" t="s">
        <v>65</v>
      </c>
      <c r="W158" t="s">
        <v>65</v>
      </c>
      <c r="X158" s="14" t="s">
        <v>65</v>
      </c>
      <c r="Y158" s="17">
        <v>0</v>
      </c>
      <c r="Z158" s="17">
        <v>0</v>
      </c>
      <c r="AA158" s="17">
        <v>0</v>
      </c>
      <c r="AB158" s="17">
        <v>0</v>
      </c>
      <c r="AC158" s="17">
        <v>0</v>
      </c>
      <c r="AD158" s="17">
        <v>0</v>
      </c>
      <c r="AE158" s="17">
        <v>0</v>
      </c>
      <c r="AF158" s="17">
        <v>0</v>
      </c>
      <c r="AG158" s="17">
        <v>0</v>
      </c>
      <c r="AH158" s="17">
        <v>0</v>
      </c>
      <c r="AI158" s="17">
        <v>0</v>
      </c>
      <c r="AJ158" s="15">
        <v>1</v>
      </c>
      <c r="AK158" s="17">
        <v>0</v>
      </c>
      <c r="AL158" s="17">
        <v>0</v>
      </c>
      <c r="AM158" s="17"/>
      <c r="AN158" s="17">
        <v>0</v>
      </c>
      <c r="AO158" t="s">
        <v>476</v>
      </c>
      <c r="AV158" t="s">
        <v>1036</v>
      </c>
      <c r="AW158" t="s">
        <v>1299</v>
      </c>
    </row>
    <row r="159" spans="1:55">
      <c r="A159" s="11" t="s">
        <v>471</v>
      </c>
      <c r="B159" s="12" t="s">
        <v>55</v>
      </c>
      <c r="C159" s="13" t="s">
        <v>477</v>
      </c>
      <c r="D159" s="11" t="s">
        <v>57</v>
      </c>
      <c r="E159" t="s">
        <v>179</v>
      </c>
      <c r="F159">
        <v>5004</v>
      </c>
      <c r="G159" t="s">
        <v>89</v>
      </c>
      <c r="H159" t="s">
        <v>158</v>
      </c>
      <c r="I159" t="s">
        <v>473</v>
      </c>
      <c r="J159" t="s">
        <v>62</v>
      </c>
      <c r="V159" t="s">
        <v>65</v>
      </c>
      <c r="W159" t="s">
        <v>65</v>
      </c>
      <c r="X159" s="14" t="s">
        <v>65</v>
      </c>
      <c r="Y159" s="17">
        <v>0</v>
      </c>
      <c r="Z159" s="17">
        <v>0</v>
      </c>
      <c r="AA159" s="17">
        <v>0</v>
      </c>
      <c r="AB159" s="17">
        <v>0</v>
      </c>
      <c r="AC159" s="17">
        <v>0</v>
      </c>
      <c r="AD159" s="17">
        <v>0</v>
      </c>
      <c r="AE159" s="17">
        <v>0</v>
      </c>
      <c r="AF159" s="17">
        <v>0</v>
      </c>
      <c r="AG159" s="17">
        <v>0</v>
      </c>
      <c r="AH159" s="17">
        <v>0</v>
      </c>
      <c r="AI159" s="17">
        <v>0</v>
      </c>
      <c r="AJ159" s="15">
        <v>1</v>
      </c>
      <c r="AK159" s="17">
        <v>0</v>
      </c>
      <c r="AL159" s="17">
        <v>0</v>
      </c>
      <c r="AM159" s="17"/>
      <c r="AN159" s="17">
        <v>0</v>
      </c>
      <c r="AO159" t="s">
        <v>478</v>
      </c>
      <c r="AV159" t="s">
        <v>1036</v>
      </c>
      <c r="AW159" t="s">
        <v>1299</v>
      </c>
    </row>
    <row r="160" spans="1:55">
      <c r="A160" s="11" t="s">
        <v>471</v>
      </c>
      <c r="B160" s="17" t="s">
        <v>55</v>
      </c>
      <c r="C160" s="13" t="s">
        <v>479</v>
      </c>
      <c r="D160" s="11" t="s">
        <v>57</v>
      </c>
      <c r="E160" t="s">
        <v>108</v>
      </c>
      <c r="F160">
        <v>6012</v>
      </c>
      <c r="G160" t="s">
        <v>59</v>
      </c>
      <c r="H160" t="s">
        <v>158</v>
      </c>
      <c r="I160" t="s">
        <v>480</v>
      </c>
      <c r="J160" t="s">
        <v>62</v>
      </c>
      <c r="V160" t="s">
        <v>65</v>
      </c>
      <c r="W160" t="s">
        <v>65</v>
      </c>
      <c r="X160" s="14" t="s">
        <v>65</v>
      </c>
      <c r="Y160" s="15">
        <v>1</v>
      </c>
      <c r="Z160" s="15">
        <v>1</v>
      </c>
      <c r="AA160" s="17">
        <v>0</v>
      </c>
      <c r="AB160" s="17">
        <v>0</v>
      </c>
      <c r="AC160" s="17">
        <v>0</v>
      </c>
      <c r="AD160" s="17">
        <v>0</v>
      </c>
      <c r="AE160" s="17">
        <v>0</v>
      </c>
      <c r="AF160" s="17">
        <v>0</v>
      </c>
      <c r="AG160" s="17">
        <v>0</v>
      </c>
      <c r="AH160" s="17">
        <v>0</v>
      </c>
      <c r="AI160" s="17">
        <v>0</v>
      </c>
      <c r="AJ160" s="15">
        <v>1</v>
      </c>
      <c r="AK160" s="17">
        <v>0</v>
      </c>
      <c r="AL160" s="17">
        <v>0</v>
      </c>
      <c r="AM160" s="17"/>
      <c r="AN160" s="17">
        <v>0</v>
      </c>
      <c r="AO160" t="s">
        <v>476</v>
      </c>
      <c r="AV160" t="s">
        <v>1036</v>
      </c>
    </row>
    <row r="161" spans="1:56">
      <c r="A161" s="11" t="s">
        <v>471</v>
      </c>
      <c r="B161" s="12" t="s">
        <v>55</v>
      </c>
      <c r="C161" s="13" t="s">
        <v>481</v>
      </c>
      <c r="D161" s="11" t="s">
        <v>57</v>
      </c>
      <c r="E161" t="s">
        <v>108</v>
      </c>
      <c r="F161">
        <v>6013</v>
      </c>
      <c r="G161" t="s">
        <v>89</v>
      </c>
      <c r="H161" t="s">
        <v>158</v>
      </c>
      <c r="I161" t="s">
        <v>480</v>
      </c>
      <c r="J161" t="s">
        <v>62</v>
      </c>
      <c r="V161" t="s">
        <v>65</v>
      </c>
      <c r="W161" t="s">
        <v>65</v>
      </c>
      <c r="X161" s="14" t="s">
        <v>65</v>
      </c>
      <c r="Y161" s="15">
        <v>1</v>
      </c>
      <c r="Z161" s="15">
        <v>1</v>
      </c>
      <c r="AA161" s="17">
        <v>0</v>
      </c>
      <c r="AB161" s="17">
        <v>0</v>
      </c>
      <c r="AC161" s="17">
        <v>0</v>
      </c>
      <c r="AD161" s="17">
        <v>0</v>
      </c>
      <c r="AE161" s="17">
        <v>0</v>
      </c>
      <c r="AF161" s="17">
        <v>0</v>
      </c>
      <c r="AG161" s="17">
        <v>0</v>
      </c>
      <c r="AH161" s="17">
        <v>0</v>
      </c>
      <c r="AI161" s="17">
        <v>0</v>
      </c>
      <c r="AJ161" s="15">
        <v>1</v>
      </c>
      <c r="AK161" s="17">
        <v>0</v>
      </c>
      <c r="AL161" s="17">
        <v>0</v>
      </c>
      <c r="AM161" s="17"/>
      <c r="AN161" s="17">
        <v>0</v>
      </c>
      <c r="AO161" t="s">
        <v>482</v>
      </c>
      <c r="AV161" t="s">
        <v>1036</v>
      </c>
    </row>
    <row r="162" spans="1:56">
      <c r="A162" s="11" t="s">
        <v>471</v>
      </c>
      <c r="B162" s="12" t="s">
        <v>55</v>
      </c>
      <c r="C162" s="13" t="s">
        <v>483</v>
      </c>
      <c r="D162" s="11" t="s">
        <v>57</v>
      </c>
      <c r="E162" t="s">
        <v>484</v>
      </c>
      <c r="F162">
        <v>7038</v>
      </c>
      <c r="G162" t="s">
        <v>59</v>
      </c>
      <c r="H162" t="s">
        <v>158</v>
      </c>
      <c r="I162" t="s">
        <v>485</v>
      </c>
      <c r="J162" t="s">
        <v>62</v>
      </c>
      <c r="K162" s="15" t="s">
        <v>249</v>
      </c>
      <c r="Q162" t="s">
        <v>486</v>
      </c>
      <c r="R162" t="s">
        <v>465</v>
      </c>
      <c r="V162" t="s">
        <v>72</v>
      </c>
      <c r="W162" t="s">
        <v>65</v>
      </c>
      <c r="X162" s="22" t="s">
        <v>110</v>
      </c>
      <c r="Y162" s="15">
        <v>1</v>
      </c>
      <c r="Z162" s="17">
        <v>0</v>
      </c>
      <c r="AA162" s="15">
        <v>1</v>
      </c>
      <c r="AB162" s="17">
        <v>0</v>
      </c>
      <c r="AC162" s="17">
        <v>0</v>
      </c>
      <c r="AD162" s="17">
        <v>0</v>
      </c>
      <c r="AE162" s="17">
        <v>0</v>
      </c>
      <c r="AF162" s="17">
        <v>0</v>
      </c>
      <c r="AG162" s="17">
        <v>0</v>
      </c>
      <c r="AH162" s="17">
        <v>0</v>
      </c>
      <c r="AI162" s="17">
        <v>0</v>
      </c>
      <c r="AJ162" s="17">
        <v>0</v>
      </c>
      <c r="AK162" s="17">
        <v>0</v>
      </c>
      <c r="AL162" s="15">
        <v>1</v>
      </c>
      <c r="AM162" s="15"/>
      <c r="AN162" s="17">
        <v>0</v>
      </c>
      <c r="AO162" t="s">
        <v>486</v>
      </c>
      <c r="AV162" t="s">
        <v>487</v>
      </c>
    </row>
    <row r="163" spans="1:56">
      <c r="A163" s="11" t="s">
        <v>471</v>
      </c>
      <c r="B163" s="17" t="s">
        <v>94</v>
      </c>
      <c r="C163" s="13" t="s">
        <v>488</v>
      </c>
      <c r="D163" s="11" t="s">
        <v>57</v>
      </c>
      <c r="E163" t="s">
        <v>179</v>
      </c>
      <c r="F163">
        <v>5001</v>
      </c>
      <c r="G163" t="s">
        <v>59</v>
      </c>
      <c r="H163" t="s">
        <v>158</v>
      </c>
      <c r="I163" t="s">
        <v>473</v>
      </c>
      <c r="J163" t="s">
        <v>62</v>
      </c>
      <c r="V163" t="s">
        <v>65</v>
      </c>
      <c r="W163" t="s">
        <v>65</v>
      </c>
      <c r="X163" s="14" t="s">
        <v>65</v>
      </c>
      <c r="Y163" s="17">
        <v>0</v>
      </c>
      <c r="Z163" s="17">
        <v>0</v>
      </c>
      <c r="AA163" s="17">
        <v>0</v>
      </c>
      <c r="AB163" s="17">
        <v>0</v>
      </c>
      <c r="AC163" s="17">
        <v>0</v>
      </c>
      <c r="AD163" s="17">
        <v>0</v>
      </c>
      <c r="AE163" s="17">
        <v>0</v>
      </c>
      <c r="AF163" s="17">
        <v>0</v>
      </c>
      <c r="AG163" s="17">
        <v>0</v>
      </c>
      <c r="AH163" s="17">
        <v>0</v>
      </c>
      <c r="AI163" s="17">
        <v>0</v>
      </c>
      <c r="AJ163" s="15">
        <v>1</v>
      </c>
      <c r="AK163" s="17">
        <v>0</v>
      </c>
      <c r="AL163" s="17">
        <v>0</v>
      </c>
      <c r="AM163" s="17"/>
      <c r="AN163" s="17">
        <v>0</v>
      </c>
      <c r="AO163" t="s">
        <v>489</v>
      </c>
      <c r="AW163" t="s">
        <v>1299</v>
      </c>
    </row>
    <row r="164" spans="1:56">
      <c r="A164" s="11" t="s">
        <v>471</v>
      </c>
      <c r="B164" s="17" t="s">
        <v>86</v>
      </c>
      <c r="C164" s="13" t="s">
        <v>490</v>
      </c>
      <c r="D164" s="11" t="s">
        <v>57</v>
      </c>
      <c r="E164" t="s">
        <v>491</v>
      </c>
      <c r="F164">
        <v>8019</v>
      </c>
      <c r="G164" t="s">
        <v>89</v>
      </c>
      <c r="H164" t="s">
        <v>158</v>
      </c>
      <c r="I164" t="s">
        <v>492</v>
      </c>
      <c r="J164" t="s">
        <v>62</v>
      </c>
      <c r="V164" t="s">
        <v>65</v>
      </c>
      <c r="W164" t="s">
        <v>72</v>
      </c>
      <c r="X164" s="22" t="s">
        <v>110</v>
      </c>
      <c r="Y164" s="15">
        <v>1</v>
      </c>
      <c r="Z164" s="15">
        <v>1</v>
      </c>
      <c r="AA164" s="17">
        <v>0</v>
      </c>
      <c r="AB164" s="17">
        <v>0</v>
      </c>
      <c r="AC164" s="17">
        <v>0</v>
      </c>
      <c r="AD164" s="17">
        <v>0</v>
      </c>
      <c r="AE164" s="17">
        <v>0</v>
      </c>
      <c r="AF164" s="15">
        <v>1</v>
      </c>
      <c r="AG164" s="17">
        <v>0</v>
      </c>
      <c r="AH164" s="17">
        <v>0</v>
      </c>
      <c r="AI164" s="17">
        <v>0</v>
      </c>
      <c r="AJ164" s="15">
        <v>1</v>
      </c>
      <c r="AK164" s="17">
        <v>0</v>
      </c>
      <c r="AL164" s="17">
        <v>0</v>
      </c>
      <c r="AM164" s="15">
        <v>1</v>
      </c>
      <c r="AN164" s="17">
        <v>0</v>
      </c>
      <c r="AQ164" s="16" t="s">
        <v>66</v>
      </c>
      <c r="AV164" t="s">
        <v>1155</v>
      </c>
      <c r="BB164" t="s">
        <v>493</v>
      </c>
      <c r="BD164" t="s">
        <v>494</v>
      </c>
    </row>
    <row r="165" spans="1:56">
      <c r="A165" s="11" t="s">
        <v>471</v>
      </c>
      <c r="B165" s="17" t="s">
        <v>86</v>
      </c>
      <c r="C165" s="13" t="s">
        <v>495</v>
      </c>
      <c r="D165" s="11" t="s">
        <v>57</v>
      </c>
      <c r="E165" t="s">
        <v>491</v>
      </c>
      <c r="F165">
        <v>8009</v>
      </c>
      <c r="G165" t="s">
        <v>89</v>
      </c>
      <c r="H165" t="s">
        <v>158</v>
      </c>
      <c r="I165" t="s">
        <v>492</v>
      </c>
      <c r="J165" t="s">
        <v>62</v>
      </c>
      <c r="V165" t="s">
        <v>65</v>
      </c>
      <c r="W165" t="s">
        <v>72</v>
      </c>
      <c r="X165" s="22" t="s">
        <v>110</v>
      </c>
      <c r="Y165" s="15">
        <v>1</v>
      </c>
      <c r="Z165" s="15">
        <v>1</v>
      </c>
      <c r="AA165" s="17">
        <v>0</v>
      </c>
      <c r="AB165" s="17">
        <v>0</v>
      </c>
      <c r="AC165" s="17">
        <v>0</v>
      </c>
      <c r="AD165" s="17">
        <v>0</v>
      </c>
      <c r="AE165" s="17">
        <v>0</v>
      </c>
      <c r="AF165" s="15">
        <v>1</v>
      </c>
      <c r="AG165" s="17">
        <v>0</v>
      </c>
      <c r="AH165" s="17">
        <v>0</v>
      </c>
      <c r="AI165" s="17">
        <v>0</v>
      </c>
      <c r="AJ165" s="15">
        <v>1</v>
      </c>
      <c r="AK165" s="17">
        <v>0</v>
      </c>
      <c r="AL165" s="17">
        <v>0</v>
      </c>
      <c r="AM165" s="15">
        <v>1</v>
      </c>
      <c r="AN165" s="17">
        <v>0</v>
      </c>
      <c r="AQ165" s="16" t="s">
        <v>66</v>
      </c>
      <c r="AV165" t="s">
        <v>1155</v>
      </c>
      <c r="BD165" t="s">
        <v>494</v>
      </c>
    </row>
    <row r="166" spans="1:56">
      <c r="A166" s="11" t="s">
        <v>496</v>
      </c>
      <c r="B166" s="12" t="s">
        <v>55</v>
      </c>
      <c r="C166" s="13" t="s">
        <v>497</v>
      </c>
      <c r="D166" s="11" t="s">
        <v>57</v>
      </c>
      <c r="E166" t="s">
        <v>298</v>
      </c>
      <c r="F166">
        <v>9009</v>
      </c>
      <c r="G166" t="s">
        <v>103</v>
      </c>
      <c r="H166" t="s">
        <v>158</v>
      </c>
      <c r="I166" t="s">
        <v>498</v>
      </c>
      <c r="J166" t="s">
        <v>62</v>
      </c>
      <c r="N166" s="15" t="s">
        <v>66</v>
      </c>
      <c r="O166" s="15"/>
      <c r="P166" s="15"/>
      <c r="Q166" t="s">
        <v>116</v>
      </c>
      <c r="R166" t="s">
        <v>117</v>
      </c>
      <c r="V166" t="s">
        <v>65</v>
      </c>
      <c r="W166" t="s">
        <v>65</v>
      </c>
      <c r="X166" s="14" t="s">
        <v>65</v>
      </c>
      <c r="Y166" s="17">
        <v>0</v>
      </c>
      <c r="Z166" s="15">
        <v>1</v>
      </c>
      <c r="AA166" s="17">
        <v>0</v>
      </c>
      <c r="AB166" s="17">
        <v>0</v>
      </c>
      <c r="AC166" s="17">
        <v>0</v>
      </c>
      <c r="AD166" s="17">
        <v>0</v>
      </c>
      <c r="AE166" s="17">
        <v>0</v>
      </c>
      <c r="AF166" s="17">
        <v>0</v>
      </c>
      <c r="AG166" s="17">
        <v>0</v>
      </c>
      <c r="AH166" s="17">
        <v>0</v>
      </c>
      <c r="AI166" s="17">
        <v>0</v>
      </c>
      <c r="AJ166" s="17">
        <v>0</v>
      </c>
      <c r="AK166" s="17">
        <v>0</v>
      </c>
      <c r="AL166" s="17">
        <v>0</v>
      </c>
      <c r="AM166" s="17"/>
      <c r="AN166" s="17">
        <v>0</v>
      </c>
      <c r="AO166" t="s">
        <v>499</v>
      </c>
      <c r="BD166" t="s">
        <v>500</v>
      </c>
    </row>
    <row r="167" spans="1:56">
      <c r="A167" s="11" t="s">
        <v>496</v>
      </c>
      <c r="B167" s="12" t="s">
        <v>91</v>
      </c>
      <c r="C167" s="13" t="s">
        <v>501</v>
      </c>
      <c r="D167" s="11" t="s">
        <v>57</v>
      </c>
      <c r="E167" t="s">
        <v>502</v>
      </c>
      <c r="F167" t="s">
        <v>142</v>
      </c>
      <c r="G167" t="s">
        <v>78</v>
      </c>
      <c r="H167" t="s">
        <v>158</v>
      </c>
      <c r="I167" t="s">
        <v>503</v>
      </c>
      <c r="J167" t="s">
        <v>62</v>
      </c>
      <c r="V167" t="s">
        <v>65</v>
      </c>
      <c r="W167" t="s">
        <v>65</v>
      </c>
      <c r="X167" s="14" t="s">
        <v>65</v>
      </c>
      <c r="Y167" s="17">
        <v>0</v>
      </c>
      <c r="Z167" s="17">
        <v>0</v>
      </c>
      <c r="AA167" s="17">
        <v>0</v>
      </c>
      <c r="AB167" s="17">
        <v>0</v>
      </c>
      <c r="AC167" s="17">
        <v>0</v>
      </c>
      <c r="AD167" s="17">
        <v>0</v>
      </c>
      <c r="AE167" s="17">
        <v>0</v>
      </c>
      <c r="AF167" s="17">
        <v>0</v>
      </c>
      <c r="AG167" s="17">
        <v>0</v>
      </c>
      <c r="AH167" s="17">
        <v>0</v>
      </c>
      <c r="AI167" s="17">
        <v>0</v>
      </c>
      <c r="AJ167" s="17">
        <v>0</v>
      </c>
      <c r="AK167" s="17">
        <v>0</v>
      </c>
      <c r="AL167" s="17">
        <v>0</v>
      </c>
      <c r="AM167" s="17"/>
      <c r="AN167" s="15">
        <v>1</v>
      </c>
      <c r="AO167" t="s">
        <v>504</v>
      </c>
      <c r="BB167" t="s">
        <v>505</v>
      </c>
      <c r="BD167" t="s">
        <v>500</v>
      </c>
    </row>
    <row r="168" spans="1:56" s="32" customFormat="1">
      <c r="A168" s="29" t="s">
        <v>496</v>
      </c>
      <c r="B168" s="30" t="s">
        <v>399</v>
      </c>
      <c r="C168" s="36" t="s">
        <v>506</v>
      </c>
      <c r="D168" s="11" t="s">
        <v>57</v>
      </c>
      <c r="E168" s="32" t="s">
        <v>507</v>
      </c>
      <c r="F168" s="32">
        <v>6002</v>
      </c>
      <c r="G168" s="32" t="s">
        <v>240</v>
      </c>
      <c r="H168" s="32" t="s">
        <v>158</v>
      </c>
      <c r="I168" s="32" t="s">
        <v>508</v>
      </c>
      <c r="J168" t="s">
        <v>62</v>
      </c>
      <c r="N168" s="15" t="s">
        <v>66</v>
      </c>
      <c r="O168" s="15"/>
      <c r="P168" s="15"/>
      <c r="Q168" t="s">
        <v>116</v>
      </c>
      <c r="R168" t="s">
        <v>117</v>
      </c>
      <c r="V168" s="32" t="s">
        <v>65</v>
      </c>
      <c r="W168" t="s">
        <v>65</v>
      </c>
      <c r="X168" s="14" t="s">
        <v>65</v>
      </c>
      <c r="Y168" s="15">
        <v>1</v>
      </c>
      <c r="Z168" s="17">
        <v>0</v>
      </c>
      <c r="AA168" s="17">
        <v>0</v>
      </c>
      <c r="AB168" s="17">
        <v>0</v>
      </c>
      <c r="AC168" s="17">
        <v>0</v>
      </c>
      <c r="AD168" s="17">
        <v>0</v>
      </c>
      <c r="AE168" s="17">
        <v>0</v>
      </c>
      <c r="AF168" s="17">
        <v>0</v>
      </c>
      <c r="AG168" s="17">
        <v>0</v>
      </c>
      <c r="AH168" s="17">
        <v>0</v>
      </c>
      <c r="AI168" s="17">
        <v>0</v>
      </c>
      <c r="AJ168" s="17">
        <v>0</v>
      </c>
      <c r="AK168" s="17">
        <v>0</v>
      </c>
      <c r="AL168" s="17">
        <v>0</v>
      </c>
      <c r="AM168" s="17"/>
      <c r="AN168" s="17">
        <v>0</v>
      </c>
      <c r="AO168" s="32" t="s">
        <v>509</v>
      </c>
      <c r="BB168" s="32" t="s">
        <v>510</v>
      </c>
      <c r="BD168" t="s">
        <v>500</v>
      </c>
    </row>
    <row r="169" spans="1:56">
      <c r="A169" s="11" t="s">
        <v>496</v>
      </c>
      <c r="B169" s="17" t="s">
        <v>91</v>
      </c>
      <c r="C169" s="13" t="s">
        <v>511</v>
      </c>
      <c r="D169" s="11" t="s">
        <v>57</v>
      </c>
      <c r="E169" t="s">
        <v>512</v>
      </c>
      <c r="F169">
        <v>2022</v>
      </c>
      <c r="G169" t="s">
        <v>103</v>
      </c>
      <c r="H169" t="s">
        <v>158</v>
      </c>
      <c r="I169" t="s">
        <v>503</v>
      </c>
      <c r="J169" t="s">
        <v>62</v>
      </c>
      <c r="N169" s="15" t="s">
        <v>66</v>
      </c>
      <c r="O169" s="15"/>
      <c r="P169" s="15"/>
      <c r="Q169" t="s">
        <v>513</v>
      </c>
      <c r="R169" t="s">
        <v>117</v>
      </c>
      <c r="V169" t="s">
        <v>65</v>
      </c>
      <c r="W169" t="s">
        <v>65</v>
      </c>
      <c r="X169" s="14" t="s">
        <v>65</v>
      </c>
      <c r="Y169" s="15">
        <v>1</v>
      </c>
      <c r="Z169" s="15">
        <v>1</v>
      </c>
      <c r="AA169" s="17">
        <v>0</v>
      </c>
      <c r="AB169" s="17">
        <v>0</v>
      </c>
      <c r="AC169" s="17">
        <v>0</v>
      </c>
      <c r="AD169" s="17">
        <v>0</v>
      </c>
      <c r="AE169" s="17">
        <v>0</v>
      </c>
      <c r="AF169" s="17">
        <v>0</v>
      </c>
      <c r="AG169" s="17">
        <v>0</v>
      </c>
      <c r="AH169" s="17">
        <v>0</v>
      </c>
      <c r="AI169" s="17">
        <v>0</v>
      </c>
      <c r="AJ169" s="17">
        <v>0</v>
      </c>
      <c r="AK169" s="17">
        <v>0</v>
      </c>
      <c r="AL169" s="17">
        <v>0</v>
      </c>
      <c r="AM169" s="17"/>
      <c r="AN169" s="17">
        <v>0</v>
      </c>
      <c r="AO169" t="s">
        <v>514</v>
      </c>
      <c r="AV169" t="s">
        <v>999</v>
      </c>
      <c r="AW169" s="26"/>
      <c r="BB169" t="s">
        <v>515</v>
      </c>
      <c r="BD169" t="s">
        <v>500</v>
      </c>
    </row>
    <row r="170" spans="1:56">
      <c r="A170" s="11" t="s">
        <v>496</v>
      </c>
      <c r="B170" s="17" t="s">
        <v>94</v>
      </c>
      <c r="C170" s="21" t="s">
        <v>516</v>
      </c>
      <c r="D170" s="11" t="s">
        <v>57</v>
      </c>
      <c r="E170" t="s">
        <v>512</v>
      </c>
      <c r="F170">
        <v>7043</v>
      </c>
      <c r="G170" t="s">
        <v>175</v>
      </c>
      <c r="H170" t="s">
        <v>158</v>
      </c>
      <c r="I170" t="s">
        <v>503</v>
      </c>
      <c r="J170" t="s">
        <v>62</v>
      </c>
      <c r="K170" s="15" t="s">
        <v>249</v>
      </c>
      <c r="Q170" t="s">
        <v>517</v>
      </c>
      <c r="R170" t="s">
        <v>518</v>
      </c>
      <c r="V170" t="s">
        <v>65</v>
      </c>
      <c r="W170" t="s">
        <v>65</v>
      </c>
      <c r="X170" s="14" t="s">
        <v>65</v>
      </c>
      <c r="Y170" s="17">
        <v>0</v>
      </c>
      <c r="Z170" s="15">
        <v>1</v>
      </c>
      <c r="AA170" s="15">
        <v>1</v>
      </c>
      <c r="AB170" s="15">
        <v>1</v>
      </c>
      <c r="AC170" s="17">
        <v>0</v>
      </c>
      <c r="AD170" s="15">
        <v>1</v>
      </c>
      <c r="AE170" s="17">
        <v>0</v>
      </c>
      <c r="AF170" s="17">
        <v>0</v>
      </c>
      <c r="AG170" s="17">
        <v>0</v>
      </c>
      <c r="AH170" s="17">
        <v>0</v>
      </c>
      <c r="AI170" s="17">
        <v>0</v>
      </c>
      <c r="AJ170" s="17">
        <v>0</v>
      </c>
      <c r="AK170" s="17">
        <v>0</v>
      </c>
      <c r="AL170" s="15">
        <v>1</v>
      </c>
      <c r="AM170" s="15"/>
      <c r="AN170" s="17">
        <v>0</v>
      </c>
      <c r="AO170" t="s">
        <v>519</v>
      </c>
      <c r="AR170" s="16" t="s">
        <v>66</v>
      </c>
      <c r="BB170" t="s">
        <v>520</v>
      </c>
      <c r="BD170" t="s">
        <v>500</v>
      </c>
    </row>
    <row r="171" spans="1:56">
      <c r="A171" s="35" t="s">
        <v>496</v>
      </c>
      <c r="B171" s="12" t="s">
        <v>55</v>
      </c>
      <c r="C171" s="21" t="s">
        <v>521</v>
      </c>
      <c r="D171" s="11" t="s">
        <v>57</v>
      </c>
      <c r="E171" t="s">
        <v>512</v>
      </c>
      <c r="F171">
        <v>2022</v>
      </c>
      <c r="G171" t="s">
        <v>103</v>
      </c>
      <c r="H171" t="s">
        <v>158</v>
      </c>
      <c r="I171" t="s">
        <v>503</v>
      </c>
      <c r="J171" t="s">
        <v>62</v>
      </c>
      <c r="N171" s="15" t="s">
        <v>66</v>
      </c>
      <c r="O171" s="15"/>
      <c r="P171" s="15"/>
      <c r="Q171" t="s">
        <v>513</v>
      </c>
      <c r="R171" t="s">
        <v>117</v>
      </c>
      <c r="V171" t="s">
        <v>65</v>
      </c>
      <c r="W171" t="s">
        <v>65</v>
      </c>
      <c r="X171" s="14" t="s">
        <v>65</v>
      </c>
      <c r="Y171" s="17">
        <v>0</v>
      </c>
      <c r="Z171" s="17">
        <v>0</v>
      </c>
      <c r="AA171" s="17">
        <v>0</v>
      </c>
      <c r="AB171" s="17">
        <v>0</v>
      </c>
      <c r="AC171" s="17">
        <v>0</v>
      </c>
      <c r="AD171" s="17">
        <v>0</v>
      </c>
      <c r="AE171" s="17">
        <v>0</v>
      </c>
      <c r="AF171" s="17">
        <v>0</v>
      </c>
      <c r="AG171" s="17">
        <v>0</v>
      </c>
      <c r="AH171" s="17">
        <v>0</v>
      </c>
      <c r="AI171" s="17">
        <v>0</v>
      </c>
      <c r="AJ171" s="15">
        <v>1</v>
      </c>
      <c r="AK171" s="17">
        <v>0</v>
      </c>
      <c r="AL171" s="17">
        <v>0</v>
      </c>
      <c r="AM171" s="17"/>
      <c r="AN171" s="17">
        <v>0</v>
      </c>
      <c r="AO171" t="s">
        <v>522</v>
      </c>
      <c r="BD171" t="s">
        <v>500</v>
      </c>
    </row>
    <row r="172" spans="1:56">
      <c r="A172" s="35" t="s">
        <v>496</v>
      </c>
      <c r="B172" s="12" t="s">
        <v>55</v>
      </c>
      <c r="C172" s="21" t="s">
        <v>523</v>
      </c>
      <c r="D172" s="11" t="s">
        <v>57</v>
      </c>
      <c r="E172" t="s">
        <v>512</v>
      </c>
      <c r="F172">
        <v>4005</v>
      </c>
      <c r="G172" t="s">
        <v>103</v>
      </c>
      <c r="H172" t="s">
        <v>158</v>
      </c>
      <c r="I172" t="s">
        <v>503</v>
      </c>
      <c r="J172" t="s">
        <v>62</v>
      </c>
      <c r="N172" s="15" t="s">
        <v>66</v>
      </c>
      <c r="O172" s="15"/>
      <c r="P172" s="15"/>
      <c r="Q172" t="s">
        <v>513</v>
      </c>
      <c r="R172" t="s">
        <v>117</v>
      </c>
      <c r="V172" t="s">
        <v>65</v>
      </c>
      <c r="W172" t="s">
        <v>65</v>
      </c>
      <c r="X172" s="14" t="s">
        <v>65</v>
      </c>
      <c r="Y172" s="15">
        <v>1</v>
      </c>
      <c r="Z172" s="17">
        <v>0</v>
      </c>
      <c r="AA172" s="17">
        <v>0</v>
      </c>
      <c r="AB172" s="17">
        <v>0</v>
      </c>
      <c r="AC172" s="17">
        <v>0</v>
      </c>
      <c r="AD172" s="17">
        <v>0</v>
      </c>
      <c r="AE172" s="17">
        <v>0</v>
      </c>
      <c r="AF172" s="17">
        <v>0</v>
      </c>
      <c r="AG172" s="17">
        <v>0</v>
      </c>
      <c r="AH172" s="17">
        <v>0</v>
      </c>
      <c r="AI172" s="17">
        <v>0</v>
      </c>
      <c r="AJ172" s="15">
        <v>1</v>
      </c>
      <c r="AK172" s="17">
        <v>0</v>
      </c>
      <c r="AL172" s="17">
        <v>0</v>
      </c>
      <c r="AM172" s="17"/>
      <c r="AN172" s="17">
        <v>0</v>
      </c>
      <c r="AO172" t="s">
        <v>524</v>
      </c>
      <c r="AV172" t="s">
        <v>999</v>
      </c>
      <c r="AW172" s="26"/>
      <c r="BD172" t="s">
        <v>500</v>
      </c>
    </row>
    <row r="173" spans="1:56">
      <c r="A173" s="35" t="s">
        <v>496</v>
      </c>
      <c r="B173" s="17" t="s">
        <v>94</v>
      </c>
      <c r="C173" s="21" t="s">
        <v>525</v>
      </c>
      <c r="D173" s="11" t="s">
        <v>57</v>
      </c>
      <c r="E173" t="s">
        <v>512</v>
      </c>
      <c r="F173" t="s">
        <v>526</v>
      </c>
      <c r="G173" t="s">
        <v>163</v>
      </c>
      <c r="H173" t="s">
        <v>158</v>
      </c>
      <c r="I173" t="s">
        <v>503</v>
      </c>
      <c r="J173" t="s">
        <v>62</v>
      </c>
      <c r="N173" s="15" t="s">
        <v>66</v>
      </c>
      <c r="O173" s="15"/>
      <c r="P173" s="15"/>
      <c r="Q173" t="s">
        <v>116</v>
      </c>
      <c r="V173" t="s">
        <v>72</v>
      </c>
      <c r="W173" t="s">
        <v>65</v>
      </c>
      <c r="X173" s="22" t="s">
        <v>110</v>
      </c>
      <c r="Y173" s="15">
        <v>1</v>
      </c>
      <c r="Z173" s="15">
        <v>1</v>
      </c>
      <c r="AA173" s="17">
        <v>0</v>
      </c>
      <c r="AB173" s="17">
        <v>0</v>
      </c>
      <c r="AC173" s="17">
        <v>0</v>
      </c>
      <c r="AD173" s="17">
        <v>0</v>
      </c>
      <c r="AE173" s="17">
        <v>0</v>
      </c>
      <c r="AF173" s="17">
        <v>0</v>
      </c>
      <c r="AG173" s="17">
        <v>0</v>
      </c>
      <c r="AH173" s="17">
        <v>0</v>
      </c>
      <c r="AI173" s="17">
        <v>0</v>
      </c>
      <c r="AJ173" s="15">
        <v>1</v>
      </c>
      <c r="AK173" s="17">
        <v>0</v>
      </c>
      <c r="AL173" s="17">
        <v>0</v>
      </c>
      <c r="AM173" s="17"/>
      <c r="AN173" s="17">
        <v>0</v>
      </c>
      <c r="AO173" t="s">
        <v>527</v>
      </c>
      <c r="AZ173" t="s">
        <v>1017</v>
      </c>
      <c r="BB173" t="s">
        <v>528</v>
      </c>
      <c r="BD173" t="s">
        <v>500</v>
      </c>
    </row>
    <row r="174" spans="1:56">
      <c r="A174" s="35" t="s">
        <v>496</v>
      </c>
      <c r="B174" s="17" t="s">
        <v>94</v>
      </c>
      <c r="C174" s="21" t="s">
        <v>529</v>
      </c>
      <c r="D174" s="11" t="s">
        <v>57</v>
      </c>
      <c r="E174" t="s">
        <v>512</v>
      </c>
      <c r="F174">
        <v>3005</v>
      </c>
      <c r="G174" t="s">
        <v>103</v>
      </c>
      <c r="H174" t="s">
        <v>158</v>
      </c>
      <c r="I174" t="s">
        <v>503</v>
      </c>
      <c r="J174" t="s">
        <v>62</v>
      </c>
      <c r="N174" s="15" t="s">
        <v>66</v>
      </c>
      <c r="O174" s="15"/>
      <c r="P174" s="15"/>
      <c r="Q174" t="s">
        <v>513</v>
      </c>
      <c r="R174" t="s">
        <v>117</v>
      </c>
      <c r="V174" t="s">
        <v>65</v>
      </c>
      <c r="W174" t="s">
        <v>65</v>
      </c>
      <c r="X174" s="14" t="s">
        <v>65</v>
      </c>
      <c r="Y174" s="15">
        <v>1</v>
      </c>
      <c r="Z174" s="17">
        <v>0</v>
      </c>
      <c r="AA174" s="17">
        <v>0</v>
      </c>
      <c r="AB174" s="17">
        <v>0</v>
      </c>
      <c r="AC174" s="17">
        <v>0</v>
      </c>
      <c r="AD174" s="17">
        <v>0</v>
      </c>
      <c r="AE174" s="17">
        <v>0</v>
      </c>
      <c r="AF174" s="17">
        <v>0</v>
      </c>
      <c r="AG174" s="17">
        <v>0</v>
      </c>
      <c r="AH174" s="17">
        <v>0</v>
      </c>
      <c r="AI174" s="17">
        <v>0</v>
      </c>
      <c r="AJ174" s="17">
        <v>0</v>
      </c>
      <c r="AK174" s="17">
        <v>0</v>
      </c>
      <c r="AL174" s="17">
        <v>0</v>
      </c>
      <c r="AM174" s="17"/>
      <c r="AN174" s="17">
        <v>0</v>
      </c>
      <c r="AO174" t="s">
        <v>530</v>
      </c>
      <c r="BD174" t="s">
        <v>500</v>
      </c>
    </row>
    <row r="175" spans="1:56">
      <c r="A175" s="35" t="s">
        <v>496</v>
      </c>
      <c r="B175" s="17" t="s">
        <v>94</v>
      </c>
      <c r="C175" s="21" t="s">
        <v>531</v>
      </c>
      <c r="D175" s="11" t="s">
        <v>57</v>
      </c>
      <c r="E175" t="s">
        <v>532</v>
      </c>
      <c r="F175">
        <v>3004</v>
      </c>
      <c r="G175" t="s">
        <v>103</v>
      </c>
      <c r="H175" t="s">
        <v>158</v>
      </c>
      <c r="I175" t="s">
        <v>503</v>
      </c>
      <c r="J175" t="s">
        <v>62</v>
      </c>
      <c r="K175" s="15" t="s">
        <v>66</v>
      </c>
      <c r="N175" s="15" t="s">
        <v>66</v>
      </c>
      <c r="O175" s="15"/>
      <c r="P175" s="15"/>
      <c r="Q175" t="s">
        <v>533</v>
      </c>
      <c r="R175" t="s">
        <v>518</v>
      </c>
      <c r="V175" t="s">
        <v>65</v>
      </c>
      <c r="W175" t="s">
        <v>65</v>
      </c>
      <c r="X175" s="14" t="s">
        <v>65</v>
      </c>
      <c r="Y175" s="15">
        <v>1</v>
      </c>
      <c r="Z175" s="15">
        <v>1</v>
      </c>
      <c r="AA175" s="15">
        <v>1</v>
      </c>
      <c r="AB175" s="15">
        <v>1</v>
      </c>
      <c r="AC175" s="17">
        <v>0</v>
      </c>
      <c r="AD175" s="15">
        <v>1</v>
      </c>
      <c r="AE175" s="17">
        <v>0</v>
      </c>
      <c r="AF175" s="17">
        <v>0</v>
      </c>
      <c r="AG175" s="17">
        <v>0</v>
      </c>
      <c r="AH175" s="17">
        <v>0</v>
      </c>
      <c r="AI175" s="17">
        <v>0</v>
      </c>
      <c r="AJ175" s="15">
        <v>1</v>
      </c>
      <c r="AK175" s="17">
        <v>0</v>
      </c>
      <c r="AL175" s="17">
        <v>0</v>
      </c>
      <c r="AM175" s="17"/>
      <c r="AN175" s="17">
        <v>0</v>
      </c>
      <c r="AO175" t="s">
        <v>534</v>
      </c>
      <c r="AR175" s="38" t="s">
        <v>66</v>
      </c>
      <c r="BD175" t="s">
        <v>500</v>
      </c>
    </row>
    <row r="176" spans="1:56">
      <c r="A176" s="11" t="s">
        <v>496</v>
      </c>
      <c r="B176" s="17" t="s">
        <v>94</v>
      </c>
      <c r="C176" s="21" t="s">
        <v>535</v>
      </c>
      <c r="D176" s="11" t="s">
        <v>57</v>
      </c>
      <c r="E176" t="s">
        <v>536</v>
      </c>
      <c r="F176">
        <v>6006</v>
      </c>
      <c r="G176" t="s">
        <v>103</v>
      </c>
      <c r="H176" t="s">
        <v>158</v>
      </c>
      <c r="J176" t="s">
        <v>62</v>
      </c>
      <c r="N176" s="15" t="s">
        <v>66</v>
      </c>
      <c r="O176" s="15"/>
      <c r="P176" s="15"/>
      <c r="Q176" t="s">
        <v>116</v>
      </c>
      <c r="V176" t="s">
        <v>65</v>
      </c>
      <c r="W176" t="s">
        <v>65</v>
      </c>
      <c r="X176" s="14" t="s">
        <v>65</v>
      </c>
      <c r="Y176" s="17">
        <v>0</v>
      </c>
      <c r="Z176" s="17">
        <v>0</v>
      </c>
      <c r="AA176" s="17">
        <v>0</v>
      </c>
      <c r="AB176" s="17">
        <v>0</v>
      </c>
      <c r="AC176" s="17">
        <v>0</v>
      </c>
      <c r="AD176" s="17">
        <v>0</v>
      </c>
      <c r="AE176" s="17">
        <v>0</v>
      </c>
      <c r="AF176" s="17">
        <v>0</v>
      </c>
      <c r="AG176" s="17">
        <v>0</v>
      </c>
      <c r="AH176" s="17">
        <v>0</v>
      </c>
      <c r="AI176" s="17">
        <v>0</v>
      </c>
      <c r="AJ176" s="17">
        <v>0</v>
      </c>
      <c r="AK176" s="17">
        <v>0</v>
      </c>
      <c r="AL176" s="17">
        <v>0</v>
      </c>
      <c r="AM176" s="17"/>
      <c r="AN176" s="15">
        <v>1</v>
      </c>
      <c r="AO176" t="s">
        <v>537</v>
      </c>
      <c r="AR176" s="38" t="s">
        <v>66</v>
      </c>
      <c r="AZ176" t="s">
        <v>1295</v>
      </c>
      <c r="BD176" t="s">
        <v>500</v>
      </c>
    </row>
    <row r="177" spans="1:56">
      <c r="A177" s="11" t="s">
        <v>496</v>
      </c>
      <c r="B177" s="17" t="s">
        <v>94</v>
      </c>
      <c r="C177" s="21" t="s">
        <v>538</v>
      </c>
      <c r="D177" s="11" t="s">
        <v>57</v>
      </c>
      <c r="E177" t="s">
        <v>539</v>
      </c>
      <c r="F177">
        <v>2018</v>
      </c>
      <c r="G177" t="s">
        <v>240</v>
      </c>
      <c r="H177" t="s">
        <v>158</v>
      </c>
      <c r="I177" t="s">
        <v>503</v>
      </c>
      <c r="J177" t="s">
        <v>62</v>
      </c>
      <c r="K177" s="15" t="s">
        <v>66</v>
      </c>
      <c r="N177" s="15" t="s">
        <v>66</v>
      </c>
      <c r="O177" s="15"/>
      <c r="P177" s="15"/>
      <c r="Q177" t="s">
        <v>533</v>
      </c>
      <c r="R177" t="s">
        <v>518</v>
      </c>
      <c r="V177" t="s">
        <v>65</v>
      </c>
      <c r="W177" t="s">
        <v>65</v>
      </c>
      <c r="X177" s="14" t="s">
        <v>65</v>
      </c>
      <c r="Y177" s="15">
        <v>1</v>
      </c>
      <c r="Z177" s="17">
        <v>0</v>
      </c>
      <c r="AA177" s="15">
        <v>1</v>
      </c>
      <c r="AB177" s="17">
        <v>0</v>
      </c>
      <c r="AC177" s="17">
        <v>0</v>
      </c>
      <c r="AD177" s="17">
        <v>0</v>
      </c>
      <c r="AE177" s="17">
        <v>0</v>
      </c>
      <c r="AF177" s="17">
        <v>0</v>
      </c>
      <c r="AG177" s="17">
        <v>0</v>
      </c>
      <c r="AH177" s="17">
        <v>0</v>
      </c>
      <c r="AI177" s="17">
        <v>0</v>
      </c>
      <c r="AJ177" s="15">
        <v>1</v>
      </c>
      <c r="AK177" s="17">
        <v>0</v>
      </c>
      <c r="AL177" s="15">
        <v>1</v>
      </c>
      <c r="AM177" s="15"/>
      <c r="AN177" s="17">
        <v>0</v>
      </c>
      <c r="AO177" t="s">
        <v>540</v>
      </c>
      <c r="BB177" t="s">
        <v>541</v>
      </c>
      <c r="BD177" t="s">
        <v>500</v>
      </c>
    </row>
    <row r="178" spans="1:56">
      <c r="A178" s="11" t="s">
        <v>496</v>
      </c>
      <c r="B178" s="17" t="s">
        <v>542</v>
      </c>
      <c r="C178" s="21" t="s">
        <v>543</v>
      </c>
      <c r="D178" s="20" t="s">
        <v>88</v>
      </c>
      <c r="E178" t="s">
        <v>532</v>
      </c>
      <c r="F178" t="s">
        <v>142</v>
      </c>
      <c r="G178" t="s">
        <v>163</v>
      </c>
      <c r="H178" t="s">
        <v>158</v>
      </c>
      <c r="J178" t="s">
        <v>62</v>
      </c>
      <c r="K178" s="15" t="s">
        <v>66</v>
      </c>
      <c r="N178" s="15" t="s">
        <v>66</v>
      </c>
      <c r="O178" s="15"/>
      <c r="P178" s="15"/>
      <c r="Q178" t="s">
        <v>533</v>
      </c>
      <c r="R178" t="s">
        <v>518</v>
      </c>
      <c r="V178" t="s">
        <v>65</v>
      </c>
      <c r="W178" t="s">
        <v>72</v>
      </c>
      <c r="X178" s="22" t="s">
        <v>110</v>
      </c>
      <c r="Y178" s="15">
        <v>1</v>
      </c>
      <c r="Z178" s="15">
        <v>1</v>
      </c>
      <c r="AA178" s="15">
        <v>1</v>
      </c>
      <c r="AB178" s="17">
        <v>0</v>
      </c>
      <c r="AC178" s="15">
        <v>1</v>
      </c>
      <c r="AD178" s="15">
        <v>1</v>
      </c>
      <c r="AE178" s="17">
        <v>0</v>
      </c>
      <c r="AF178" s="17">
        <v>0</v>
      </c>
      <c r="AG178" s="17">
        <v>0</v>
      </c>
      <c r="AH178" s="17">
        <v>0</v>
      </c>
      <c r="AI178" s="15">
        <v>1</v>
      </c>
      <c r="AJ178" s="17">
        <v>0</v>
      </c>
      <c r="AK178" s="17">
        <v>0</v>
      </c>
      <c r="AL178" s="17">
        <v>0</v>
      </c>
      <c r="AM178" s="17"/>
      <c r="AN178" s="17">
        <v>0</v>
      </c>
      <c r="AO178" t="s">
        <v>544</v>
      </c>
      <c r="AR178" s="38" t="s">
        <v>66</v>
      </c>
      <c r="BB178" s="32" t="s">
        <v>545</v>
      </c>
      <c r="BD178" t="s">
        <v>500</v>
      </c>
    </row>
    <row r="179" spans="1:56">
      <c r="A179" s="11" t="s">
        <v>496</v>
      </c>
      <c r="B179" s="17" t="s">
        <v>542</v>
      </c>
      <c r="C179" s="21" t="s">
        <v>546</v>
      </c>
      <c r="D179" s="11" t="s">
        <v>57</v>
      </c>
      <c r="E179" t="s">
        <v>547</v>
      </c>
      <c r="F179">
        <v>4006</v>
      </c>
      <c r="G179" t="s">
        <v>103</v>
      </c>
      <c r="H179" t="s">
        <v>158</v>
      </c>
      <c r="J179" t="s">
        <v>62</v>
      </c>
      <c r="N179" s="15" t="s">
        <v>66</v>
      </c>
      <c r="O179" s="15"/>
      <c r="P179" s="15"/>
      <c r="Q179" t="s">
        <v>548</v>
      </c>
      <c r="R179" t="s">
        <v>117</v>
      </c>
      <c r="V179" t="s">
        <v>65</v>
      </c>
      <c r="W179" t="s">
        <v>65</v>
      </c>
      <c r="X179" s="14" t="s">
        <v>65</v>
      </c>
      <c r="Y179" s="15">
        <v>1</v>
      </c>
      <c r="Z179" s="17">
        <v>0</v>
      </c>
      <c r="AA179" s="17">
        <v>0</v>
      </c>
      <c r="AB179" s="17">
        <v>0</v>
      </c>
      <c r="AC179" s="17">
        <v>0</v>
      </c>
      <c r="AD179" s="17">
        <v>0</v>
      </c>
      <c r="AE179" s="17">
        <v>0</v>
      </c>
      <c r="AF179" s="17">
        <v>0</v>
      </c>
      <c r="AG179" s="17">
        <v>0</v>
      </c>
      <c r="AH179" s="17">
        <v>0</v>
      </c>
      <c r="AI179" s="17">
        <v>0</v>
      </c>
      <c r="AJ179" s="17">
        <v>0</v>
      </c>
      <c r="AK179" s="17">
        <v>0</v>
      </c>
      <c r="AL179" s="17">
        <v>0</v>
      </c>
      <c r="AM179" s="17"/>
      <c r="AN179" s="17">
        <v>0</v>
      </c>
      <c r="AO179" t="s">
        <v>549</v>
      </c>
      <c r="AR179" s="38" t="s">
        <v>66</v>
      </c>
      <c r="BD179" t="s">
        <v>500</v>
      </c>
    </row>
    <row r="180" spans="1:56">
      <c r="A180" s="11" t="s">
        <v>496</v>
      </c>
      <c r="B180" s="17" t="s">
        <v>94</v>
      </c>
      <c r="C180" s="21" t="s">
        <v>550</v>
      </c>
      <c r="D180" s="11" t="s">
        <v>57</v>
      </c>
      <c r="E180" t="s">
        <v>507</v>
      </c>
      <c r="F180">
        <v>6002</v>
      </c>
      <c r="G180" t="s">
        <v>240</v>
      </c>
      <c r="H180" t="s">
        <v>158</v>
      </c>
      <c r="I180" t="s">
        <v>551</v>
      </c>
      <c r="J180" t="s">
        <v>62</v>
      </c>
      <c r="N180" s="15" t="s">
        <v>66</v>
      </c>
      <c r="O180" s="15"/>
      <c r="P180" s="15"/>
      <c r="Q180" t="s">
        <v>282</v>
      </c>
      <c r="R180" t="s">
        <v>117</v>
      </c>
      <c r="V180" t="s">
        <v>65</v>
      </c>
      <c r="W180" t="s">
        <v>72</v>
      </c>
      <c r="X180" s="22" t="s">
        <v>110</v>
      </c>
      <c r="Y180" s="15">
        <v>1</v>
      </c>
      <c r="Z180" s="15">
        <v>1</v>
      </c>
      <c r="AA180" s="17">
        <v>0</v>
      </c>
      <c r="AB180" s="17">
        <v>0</v>
      </c>
      <c r="AC180" s="17">
        <v>0</v>
      </c>
      <c r="AD180" s="17">
        <v>0</v>
      </c>
      <c r="AE180" s="17">
        <v>0</v>
      </c>
      <c r="AF180" s="17">
        <v>0</v>
      </c>
      <c r="AG180" s="17">
        <v>0</v>
      </c>
      <c r="AH180" s="17">
        <v>0</v>
      </c>
      <c r="AI180" s="17">
        <v>0</v>
      </c>
      <c r="AJ180" s="17">
        <v>0</v>
      </c>
      <c r="AK180" s="17">
        <v>0</v>
      </c>
      <c r="AL180" s="17">
        <v>0</v>
      </c>
      <c r="AM180" s="17"/>
      <c r="AN180" s="17">
        <v>0</v>
      </c>
      <c r="AO180" t="s">
        <v>552</v>
      </c>
      <c r="AV180" t="s">
        <v>999</v>
      </c>
      <c r="AW180" t="s">
        <v>1296</v>
      </c>
      <c r="BD180" t="s">
        <v>500</v>
      </c>
    </row>
    <row r="181" spans="1:56">
      <c r="A181" s="11" t="s">
        <v>496</v>
      </c>
      <c r="B181" s="17" t="s">
        <v>86</v>
      </c>
      <c r="C181" s="21" t="s">
        <v>553</v>
      </c>
      <c r="D181" s="11" t="s">
        <v>57</v>
      </c>
      <c r="E181" t="s">
        <v>218</v>
      </c>
      <c r="F181">
        <v>6004</v>
      </c>
      <c r="G181" t="s">
        <v>240</v>
      </c>
      <c r="H181" t="s">
        <v>158</v>
      </c>
      <c r="J181" t="s">
        <v>62</v>
      </c>
      <c r="N181" s="15" t="s">
        <v>66</v>
      </c>
      <c r="O181" s="15"/>
      <c r="P181" s="15"/>
      <c r="Q181" t="s">
        <v>282</v>
      </c>
      <c r="R181" t="s">
        <v>117</v>
      </c>
      <c r="V181" t="s">
        <v>65</v>
      </c>
      <c r="W181" t="s">
        <v>65</v>
      </c>
      <c r="X181" s="14" t="s">
        <v>65</v>
      </c>
      <c r="Y181" s="17">
        <v>0</v>
      </c>
      <c r="Z181" s="17">
        <v>0</v>
      </c>
      <c r="AA181" s="17">
        <v>0</v>
      </c>
      <c r="AB181" s="17">
        <v>0</v>
      </c>
      <c r="AC181" s="17">
        <v>0</v>
      </c>
      <c r="AD181" s="17">
        <v>0</v>
      </c>
      <c r="AE181" s="17">
        <v>0</v>
      </c>
      <c r="AF181" s="17">
        <v>0</v>
      </c>
      <c r="AG181" s="17">
        <v>0</v>
      </c>
      <c r="AH181" s="17">
        <v>0</v>
      </c>
      <c r="AI181" s="17">
        <v>0</v>
      </c>
      <c r="AJ181" s="17">
        <v>0</v>
      </c>
      <c r="AK181" s="17">
        <v>0</v>
      </c>
      <c r="AL181" s="17">
        <v>0</v>
      </c>
      <c r="AM181" s="17"/>
      <c r="AN181" s="15">
        <v>1</v>
      </c>
      <c r="AO181" t="s">
        <v>554</v>
      </c>
      <c r="BD181" t="s">
        <v>500</v>
      </c>
    </row>
    <row r="182" spans="1:56">
      <c r="A182" s="11" t="s">
        <v>555</v>
      </c>
      <c r="B182" s="17" t="s">
        <v>55</v>
      </c>
      <c r="C182" t="s">
        <v>556</v>
      </c>
      <c r="D182" s="11" t="s">
        <v>57</v>
      </c>
      <c r="E182" t="s">
        <v>108</v>
      </c>
      <c r="F182">
        <v>6014</v>
      </c>
      <c r="G182" t="s">
        <v>59</v>
      </c>
      <c r="H182" t="s">
        <v>158</v>
      </c>
      <c r="I182" t="s">
        <v>557</v>
      </c>
      <c r="J182" t="s">
        <v>62</v>
      </c>
      <c r="V182" t="s">
        <v>65</v>
      </c>
      <c r="W182" t="s">
        <v>65</v>
      </c>
      <c r="X182" s="14" t="s">
        <v>65</v>
      </c>
      <c r="Y182" s="15" t="s">
        <v>66</v>
      </c>
      <c r="Z182" s="15" t="s">
        <v>66</v>
      </c>
      <c r="AA182" s="17">
        <v>0</v>
      </c>
      <c r="AB182" s="17">
        <v>0</v>
      </c>
      <c r="AC182" s="17">
        <v>0</v>
      </c>
      <c r="AD182" s="17">
        <v>0</v>
      </c>
      <c r="AE182" s="17">
        <v>0</v>
      </c>
      <c r="AF182" s="17">
        <v>0</v>
      </c>
      <c r="AG182" s="17">
        <v>0</v>
      </c>
      <c r="AH182" s="17">
        <v>0</v>
      </c>
      <c r="AI182" s="15">
        <v>1</v>
      </c>
      <c r="AJ182" s="17">
        <v>0</v>
      </c>
      <c r="AK182" s="17">
        <v>0</v>
      </c>
      <c r="AO182" t="s">
        <v>558</v>
      </c>
      <c r="AW182" t="s">
        <v>1303</v>
      </c>
      <c r="BB182" t="s">
        <v>1307</v>
      </c>
    </row>
    <row r="183" spans="1:56">
      <c r="A183" s="11" t="s">
        <v>555</v>
      </c>
      <c r="B183" s="12" t="s">
        <v>91</v>
      </c>
      <c r="C183" t="s">
        <v>559</v>
      </c>
      <c r="D183" s="11" t="s">
        <v>57</v>
      </c>
      <c r="E183" t="s">
        <v>108</v>
      </c>
      <c r="F183">
        <v>6015</v>
      </c>
      <c r="G183" t="s">
        <v>163</v>
      </c>
      <c r="H183" t="s">
        <v>158</v>
      </c>
      <c r="I183" t="s">
        <v>557</v>
      </c>
      <c r="J183" t="s">
        <v>62</v>
      </c>
      <c r="V183" t="s">
        <v>65</v>
      </c>
      <c r="W183" t="s">
        <v>65</v>
      </c>
      <c r="X183" s="14" t="s">
        <v>65</v>
      </c>
      <c r="Y183" s="17">
        <v>0</v>
      </c>
      <c r="Z183" s="17">
        <v>0</v>
      </c>
      <c r="AA183" s="17">
        <v>0</v>
      </c>
      <c r="AB183" s="17">
        <v>0</v>
      </c>
      <c r="AC183" s="17">
        <v>0</v>
      </c>
      <c r="AD183" s="17">
        <v>0</v>
      </c>
      <c r="AE183" s="17">
        <v>0</v>
      </c>
      <c r="AF183" s="17">
        <v>0</v>
      </c>
      <c r="AG183" s="17">
        <v>0</v>
      </c>
      <c r="AH183" s="17">
        <v>0</v>
      </c>
      <c r="AI183" s="17">
        <v>0</v>
      </c>
      <c r="AJ183" s="17">
        <v>0</v>
      </c>
      <c r="AK183" s="17">
        <v>0</v>
      </c>
      <c r="AL183" s="15">
        <v>1</v>
      </c>
      <c r="AM183" s="15"/>
      <c r="AN183" s="17"/>
      <c r="AO183" t="s">
        <v>560</v>
      </c>
      <c r="AW183" t="s">
        <v>1303</v>
      </c>
      <c r="BB183" t="s">
        <v>561</v>
      </c>
    </row>
    <row r="184" spans="1:56">
      <c r="A184" s="11" t="s">
        <v>555</v>
      </c>
      <c r="B184" s="17" t="s">
        <v>94</v>
      </c>
      <c r="C184" s="23" t="s">
        <v>562</v>
      </c>
      <c r="D184" s="11" t="s">
        <v>57</v>
      </c>
      <c r="E184" t="s">
        <v>108</v>
      </c>
      <c r="F184">
        <v>6011</v>
      </c>
      <c r="G184" t="s">
        <v>59</v>
      </c>
      <c r="H184" t="s">
        <v>158</v>
      </c>
      <c r="I184" t="s">
        <v>557</v>
      </c>
      <c r="J184" t="s">
        <v>62</v>
      </c>
      <c r="V184" t="s">
        <v>65</v>
      </c>
      <c r="W184" t="s">
        <v>65</v>
      </c>
      <c r="X184" s="14" t="s">
        <v>65</v>
      </c>
      <c r="Y184" s="15" t="s">
        <v>66</v>
      </c>
      <c r="Z184" s="15" t="s">
        <v>66</v>
      </c>
      <c r="AA184" s="17">
        <v>0</v>
      </c>
      <c r="AB184" s="17">
        <v>0</v>
      </c>
      <c r="AC184" s="17">
        <v>0</v>
      </c>
      <c r="AD184" s="17">
        <v>0</v>
      </c>
      <c r="AE184" s="17">
        <v>0</v>
      </c>
      <c r="AF184" s="17">
        <v>0</v>
      </c>
      <c r="AG184" s="17">
        <v>0</v>
      </c>
      <c r="AH184" s="17">
        <v>0</v>
      </c>
      <c r="AI184" s="17">
        <v>0</v>
      </c>
      <c r="AJ184" s="15">
        <v>1</v>
      </c>
      <c r="AK184" s="17">
        <v>0</v>
      </c>
      <c r="AO184" t="s">
        <v>563</v>
      </c>
      <c r="AW184" t="s">
        <v>1303</v>
      </c>
      <c r="BB184" t="s">
        <v>561</v>
      </c>
    </row>
    <row r="185" spans="1:56">
      <c r="A185" s="11" t="s">
        <v>555</v>
      </c>
      <c r="B185" s="17" t="s">
        <v>399</v>
      </c>
      <c r="C185" s="23" t="s">
        <v>564</v>
      </c>
      <c r="D185" s="11" t="s">
        <v>57</v>
      </c>
      <c r="E185" t="s">
        <v>108</v>
      </c>
      <c r="F185">
        <v>6012</v>
      </c>
      <c r="G185" t="s">
        <v>240</v>
      </c>
      <c r="H185" t="s">
        <v>158</v>
      </c>
      <c r="I185" t="s">
        <v>557</v>
      </c>
      <c r="J185" t="s">
        <v>62</v>
      </c>
      <c r="V185" t="s">
        <v>65</v>
      </c>
      <c r="W185" t="s">
        <v>65</v>
      </c>
      <c r="X185" s="14" t="s">
        <v>65</v>
      </c>
      <c r="Y185" s="15" t="s">
        <v>66</v>
      </c>
      <c r="Z185" s="15" t="s">
        <v>66</v>
      </c>
      <c r="AA185" s="17">
        <v>0</v>
      </c>
      <c r="AB185" s="17">
        <v>0</v>
      </c>
      <c r="AC185" s="17">
        <v>0</v>
      </c>
      <c r="AD185" s="15">
        <v>1</v>
      </c>
      <c r="AE185" s="17">
        <v>0</v>
      </c>
      <c r="AF185" s="17">
        <v>0</v>
      </c>
      <c r="AG185" s="17">
        <v>0</v>
      </c>
      <c r="AH185" s="15">
        <v>1</v>
      </c>
      <c r="AI185" s="15">
        <v>1</v>
      </c>
      <c r="AJ185" s="15">
        <v>1</v>
      </c>
      <c r="AK185" s="17">
        <v>0</v>
      </c>
      <c r="AO185" t="s">
        <v>565</v>
      </c>
      <c r="AW185" t="s">
        <v>1303</v>
      </c>
      <c r="BB185" t="s">
        <v>566</v>
      </c>
    </row>
    <row r="186" spans="1:56">
      <c r="A186" s="11" t="s">
        <v>555</v>
      </c>
      <c r="B186" s="17" t="s">
        <v>94</v>
      </c>
      <c r="C186" s="23" t="s">
        <v>567</v>
      </c>
      <c r="D186" s="20" t="s">
        <v>88</v>
      </c>
      <c r="E186" t="s">
        <v>108</v>
      </c>
      <c r="F186">
        <v>6001</v>
      </c>
      <c r="G186" t="s">
        <v>163</v>
      </c>
      <c r="H186" t="s">
        <v>158</v>
      </c>
      <c r="I186" t="s">
        <v>557</v>
      </c>
      <c r="J186" t="s">
        <v>62</v>
      </c>
      <c r="K186" s="15" t="s">
        <v>66</v>
      </c>
      <c r="N186" s="15" t="s">
        <v>66</v>
      </c>
      <c r="O186" s="15"/>
      <c r="P186" s="15"/>
      <c r="Q186" t="s">
        <v>533</v>
      </c>
      <c r="R186" t="s">
        <v>518</v>
      </c>
      <c r="V186" t="s">
        <v>65</v>
      </c>
      <c r="W186" t="s">
        <v>72</v>
      </c>
      <c r="X186" s="22" t="s">
        <v>110</v>
      </c>
      <c r="Y186" s="15" t="s">
        <v>66</v>
      </c>
      <c r="Z186" s="15" t="s">
        <v>66</v>
      </c>
      <c r="AA186" s="15" t="s">
        <v>66</v>
      </c>
      <c r="AB186" s="17">
        <v>0</v>
      </c>
      <c r="AC186" s="17">
        <v>0</v>
      </c>
      <c r="AG186" s="15">
        <v>1</v>
      </c>
      <c r="AJ186" s="15">
        <v>1</v>
      </c>
      <c r="AK186" s="17">
        <v>0</v>
      </c>
      <c r="AO186" t="s">
        <v>568</v>
      </c>
      <c r="AW186" t="s">
        <v>1303</v>
      </c>
      <c r="BB186" t="s">
        <v>569</v>
      </c>
    </row>
    <row r="187" spans="1:56">
      <c r="A187" s="11" t="s">
        <v>555</v>
      </c>
      <c r="B187" s="17" t="s">
        <v>127</v>
      </c>
      <c r="C187" s="23" t="s">
        <v>570</v>
      </c>
      <c r="D187" s="11" t="s">
        <v>57</v>
      </c>
      <c r="E187" t="s">
        <v>108</v>
      </c>
      <c r="F187" t="s">
        <v>142</v>
      </c>
      <c r="G187" t="s">
        <v>240</v>
      </c>
      <c r="H187" t="s">
        <v>158</v>
      </c>
      <c r="I187" t="s">
        <v>480</v>
      </c>
      <c r="J187" t="s">
        <v>62</v>
      </c>
      <c r="K187" s="15"/>
      <c r="N187" s="15"/>
      <c r="O187" s="15"/>
      <c r="P187" s="15"/>
      <c r="X187" s="22"/>
      <c r="Y187" s="15" t="s">
        <v>66</v>
      </c>
      <c r="Z187" s="15" t="s">
        <v>66</v>
      </c>
      <c r="AA187" s="15"/>
      <c r="AB187" s="17">
        <v>0</v>
      </c>
      <c r="AC187" s="17">
        <v>0</v>
      </c>
      <c r="AD187" s="15">
        <v>1</v>
      </c>
      <c r="AG187" s="24"/>
      <c r="AI187" s="15">
        <v>1</v>
      </c>
      <c r="AJ187" s="24"/>
      <c r="AO187" t="s">
        <v>571</v>
      </c>
      <c r="AW187" t="s">
        <v>1303</v>
      </c>
      <c r="BB187" t="s">
        <v>571</v>
      </c>
    </row>
    <row r="188" spans="1:56">
      <c r="A188" s="11" t="s">
        <v>555</v>
      </c>
      <c r="B188" s="17" t="s">
        <v>94</v>
      </c>
      <c r="C188" s="23" t="s">
        <v>572</v>
      </c>
      <c r="D188" s="11" t="s">
        <v>57</v>
      </c>
      <c r="E188" t="s">
        <v>108</v>
      </c>
      <c r="F188">
        <v>6014</v>
      </c>
      <c r="G188" t="s">
        <v>240</v>
      </c>
      <c r="H188" t="s">
        <v>158</v>
      </c>
      <c r="I188" t="s">
        <v>557</v>
      </c>
      <c r="J188" t="s">
        <v>62</v>
      </c>
      <c r="N188" s="15" t="s">
        <v>66</v>
      </c>
      <c r="O188" s="15"/>
      <c r="P188" s="15"/>
      <c r="Q188" t="s">
        <v>282</v>
      </c>
      <c r="R188" t="s">
        <v>117</v>
      </c>
      <c r="V188" t="s">
        <v>65</v>
      </c>
      <c r="W188" t="s">
        <v>65</v>
      </c>
      <c r="X188" s="14" t="s">
        <v>65</v>
      </c>
      <c r="Y188" s="15" t="s">
        <v>66</v>
      </c>
      <c r="Z188" s="15" t="s">
        <v>66</v>
      </c>
      <c r="AB188" s="17">
        <v>0</v>
      </c>
      <c r="AC188" s="17">
        <v>0</v>
      </c>
      <c r="AO188" t="s">
        <v>573</v>
      </c>
      <c r="AW188" t="s">
        <v>1303</v>
      </c>
      <c r="BB188" t="s">
        <v>561</v>
      </c>
    </row>
    <row r="189" spans="1:56">
      <c r="A189" s="11" t="s">
        <v>574</v>
      </c>
      <c r="B189" s="17" t="s">
        <v>94</v>
      </c>
      <c r="C189" s="23" t="s">
        <v>575</v>
      </c>
      <c r="D189" s="11" t="s">
        <v>57</v>
      </c>
      <c r="E189" t="s">
        <v>576</v>
      </c>
      <c r="F189">
        <v>4003</v>
      </c>
      <c r="G189" t="s">
        <v>163</v>
      </c>
      <c r="H189" t="s">
        <v>158</v>
      </c>
      <c r="I189" t="s">
        <v>577</v>
      </c>
      <c r="J189" t="s">
        <v>62</v>
      </c>
      <c r="K189" s="15" t="s">
        <v>66</v>
      </c>
      <c r="N189" s="15" t="s">
        <v>66</v>
      </c>
      <c r="O189" s="15"/>
      <c r="P189" s="15"/>
      <c r="Q189" t="s">
        <v>578</v>
      </c>
      <c r="R189" t="s">
        <v>518</v>
      </c>
      <c r="V189" t="s">
        <v>65</v>
      </c>
      <c r="W189" t="s">
        <v>65</v>
      </c>
      <c r="X189" s="14" t="s">
        <v>65</v>
      </c>
      <c r="Y189" s="15" t="s">
        <v>66</v>
      </c>
      <c r="AB189" s="17">
        <v>0</v>
      </c>
      <c r="AC189" s="17">
        <v>0</v>
      </c>
      <c r="AJ189" s="15">
        <v>1</v>
      </c>
      <c r="AO189" t="s">
        <v>579</v>
      </c>
      <c r="AW189" t="s">
        <v>1308</v>
      </c>
    </row>
    <row r="190" spans="1:56">
      <c r="A190" s="11" t="s">
        <v>574</v>
      </c>
      <c r="B190" s="17" t="s">
        <v>94</v>
      </c>
      <c r="C190" s="23" t="s">
        <v>580</v>
      </c>
      <c r="D190" s="11" t="s">
        <v>57</v>
      </c>
      <c r="E190" t="s">
        <v>576</v>
      </c>
      <c r="F190">
        <v>4004</v>
      </c>
      <c r="G190" t="s">
        <v>163</v>
      </c>
      <c r="H190" t="s">
        <v>158</v>
      </c>
      <c r="I190" t="s">
        <v>577</v>
      </c>
      <c r="J190" t="s">
        <v>62</v>
      </c>
      <c r="K190" s="15" t="s">
        <v>66</v>
      </c>
      <c r="N190" s="15" t="s">
        <v>66</v>
      </c>
      <c r="O190" s="15"/>
      <c r="P190" s="15"/>
      <c r="Q190" t="s">
        <v>578</v>
      </c>
      <c r="R190" t="s">
        <v>518</v>
      </c>
      <c r="V190" t="s">
        <v>65</v>
      </c>
      <c r="W190" t="s">
        <v>65</v>
      </c>
      <c r="X190" s="14" t="s">
        <v>65</v>
      </c>
      <c r="Y190" s="15" t="s">
        <v>66</v>
      </c>
      <c r="AB190" s="17">
        <v>0</v>
      </c>
      <c r="AC190" s="17">
        <v>0</v>
      </c>
      <c r="AO190" t="s">
        <v>581</v>
      </c>
      <c r="AW190" t="s">
        <v>1308</v>
      </c>
    </row>
    <row r="191" spans="1:56">
      <c r="A191" s="11" t="s">
        <v>574</v>
      </c>
      <c r="B191" s="17" t="s">
        <v>94</v>
      </c>
      <c r="C191" s="23" t="s">
        <v>582</v>
      </c>
      <c r="D191" s="11" t="s">
        <v>57</v>
      </c>
      <c r="E191" t="s">
        <v>576</v>
      </c>
      <c r="F191">
        <v>3006</v>
      </c>
      <c r="G191" t="s">
        <v>163</v>
      </c>
      <c r="H191" t="s">
        <v>158</v>
      </c>
      <c r="I191" t="s">
        <v>577</v>
      </c>
      <c r="J191" t="s">
        <v>62</v>
      </c>
      <c r="K191" s="15" t="s">
        <v>66</v>
      </c>
      <c r="N191" s="15" t="s">
        <v>66</v>
      </c>
      <c r="O191" s="15"/>
      <c r="P191" s="15"/>
      <c r="Q191" t="s">
        <v>578</v>
      </c>
      <c r="R191" t="s">
        <v>518</v>
      </c>
      <c r="V191" t="s">
        <v>65</v>
      </c>
      <c r="W191" t="s">
        <v>65</v>
      </c>
      <c r="X191" s="14" t="s">
        <v>65</v>
      </c>
      <c r="Y191" s="15" t="s">
        <v>66</v>
      </c>
      <c r="AB191" s="17">
        <v>0</v>
      </c>
      <c r="AC191" s="17">
        <v>0</v>
      </c>
      <c r="AO191" t="s">
        <v>581</v>
      </c>
      <c r="AW191" t="s">
        <v>1308</v>
      </c>
    </row>
    <row r="192" spans="1:56">
      <c r="A192" s="11" t="s">
        <v>583</v>
      </c>
      <c r="B192" s="17" t="s">
        <v>55</v>
      </c>
      <c r="C192" t="s">
        <v>584</v>
      </c>
      <c r="D192" s="11" t="s">
        <v>57</v>
      </c>
      <c r="E192" t="s">
        <v>585</v>
      </c>
      <c r="F192">
        <v>3007</v>
      </c>
      <c r="G192" t="s">
        <v>59</v>
      </c>
      <c r="H192" t="s">
        <v>158</v>
      </c>
      <c r="I192" t="s">
        <v>586</v>
      </c>
      <c r="J192" t="s">
        <v>62</v>
      </c>
      <c r="V192" t="s">
        <v>65</v>
      </c>
      <c r="W192" t="s">
        <v>65</v>
      </c>
      <c r="X192" s="14" t="s">
        <v>65</v>
      </c>
      <c r="Y192" s="15" t="s">
        <v>66</v>
      </c>
      <c r="AB192" s="17">
        <v>0</v>
      </c>
      <c r="AC192" s="17">
        <v>0</v>
      </c>
      <c r="AF192" s="15">
        <v>1</v>
      </c>
      <c r="AM192" s="15">
        <v>1</v>
      </c>
      <c r="AQ192" s="16" t="s">
        <v>587</v>
      </c>
      <c r="BB192" t="s">
        <v>588</v>
      </c>
    </row>
    <row r="193" spans="1:56">
      <c r="A193" s="11" t="s">
        <v>583</v>
      </c>
      <c r="B193" s="12" t="s">
        <v>55</v>
      </c>
      <c r="C193" t="s">
        <v>589</v>
      </c>
      <c r="D193" s="11" t="s">
        <v>57</v>
      </c>
      <c r="E193" t="s">
        <v>58</v>
      </c>
      <c r="F193">
        <v>1023</v>
      </c>
      <c r="G193" t="s">
        <v>59</v>
      </c>
      <c r="H193" t="s">
        <v>158</v>
      </c>
      <c r="I193" t="s">
        <v>586</v>
      </c>
      <c r="J193" t="s">
        <v>62</v>
      </c>
      <c r="V193" t="s">
        <v>65</v>
      </c>
      <c r="W193" t="s">
        <v>65</v>
      </c>
      <c r="X193" s="14" t="s">
        <v>65</v>
      </c>
      <c r="AB193" s="17">
        <v>0</v>
      </c>
      <c r="AC193" s="17">
        <v>0</v>
      </c>
      <c r="AO193" t="s">
        <v>590</v>
      </c>
      <c r="BB193" s="32" t="s">
        <v>591</v>
      </c>
    </row>
    <row r="194" spans="1:56">
      <c r="A194" s="11" t="s">
        <v>583</v>
      </c>
      <c r="B194" s="17" t="s">
        <v>94</v>
      </c>
      <c r="C194" s="23" t="s">
        <v>592</v>
      </c>
      <c r="D194" s="11" t="s">
        <v>57</v>
      </c>
      <c r="E194" t="s">
        <v>58</v>
      </c>
      <c r="F194" t="s">
        <v>593</v>
      </c>
      <c r="G194" t="s">
        <v>59</v>
      </c>
      <c r="H194" t="s">
        <v>158</v>
      </c>
      <c r="I194" t="s">
        <v>586</v>
      </c>
      <c r="J194" t="s">
        <v>62</v>
      </c>
      <c r="V194" t="s">
        <v>65</v>
      </c>
      <c r="W194" t="s">
        <v>65</v>
      </c>
      <c r="X194" s="14" t="s">
        <v>65</v>
      </c>
      <c r="Y194" s="15" t="s">
        <v>66</v>
      </c>
      <c r="AB194" s="17">
        <v>0</v>
      </c>
      <c r="AC194" s="17">
        <v>0</v>
      </c>
      <c r="AF194" s="15">
        <v>1</v>
      </c>
      <c r="AM194" s="15">
        <v>1</v>
      </c>
      <c r="AQ194" s="16" t="s">
        <v>587</v>
      </c>
      <c r="BB194" t="s">
        <v>594</v>
      </c>
    </row>
    <row r="195" spans="1:56">
      <c r="A195" s="11" t="s">
        <v>583</v>
      </c>
      <c r="B195" s="17" t="s">
        <v>94</v>
      </c>
      <c r="C195" s="23" t="s">
        <v>595</v>
      </c>
      <c r="D195" s="11" t="s">
        <v>57</v>
      </c>
      <c r="E195" t="s">
        <v>58</v>
      </c>
      <c r="F195">
        <v>3007</v>
      </c>
      <c r="G195" t="s">
        <v>59</v>
      </c>
      <c r="H195" t="s">
        <v>158</v>
      </c>
      <c r="I195" t="s">
        <v>586</v>
      </c>
      <c r="J195" t="s">
        <v>62</v>
      </c>
      <c r="V195" t="s">
        <v>65</v>
      </c>
      <c r="W195" t="s">
        <v>65</v>
      </c>
      <c r="X195" s="14" t="s">
        <v>65</v>
      </c>
      <c r="AB195" s="17">
        <v>0</v>
      </c>
      <c r="AC195" s="17">
        <v>0</v>
      </c>
      <c r="AN195" s="15">
        <v>1</v>
      </c>
      <c r="AO195" t="s">
        <v>596</v>
      </c>
    </row>
    <row r="196" spans="1:56">
      <c r="A196" s="11" t="s">
        <v>583</v>
      </c>
      <c r="B196" s="17" t="s">
        <v>94</v>
      </c>
      <c r="C196" s="23" t="s">
        <v>597</v>
      </c>
      <c r="D196" s="11" t="s">
        <v>57</v>
      </c>
      <c r="E196" t="s">
        <v>58</v>
      </c>
      <c r="F196">
        <v>3007</v>
      </c>
      <c r="G196" t="s">
        <v>59</v>
      </c>
      <c r="H196" t="s">
        <v>158</v>
      </c>
      <c r="I196" t="s">
        <v>586</v>
      </c>
      <c r="J196" t="s">
        <v>62</v>
      </c>
      <c r="V196" t="s">
        <v>65</v>
      </c>
      <c r="W196" t="s">
        <v>65</v>
      </c>
      <c r="X196" s="14" t="s">
        <v>65</v>
      </c>
      <c r="Y196" s="15" t="s">
        <v>66</v>
      </c>
      <c r="AB196" s="17">
        <v>0</v>
      </c>
      <c r="AC196" s="17">
        <v>0</v>
      </c>
      <c r="AF196" s="15">
        <v>1</v>
      </c>
      <c r="AM196" s="15">
        <v>1</v>
      </c>
      <c r="AO196" t="s">
        <v>598</v>
      </c>
      <c r="AQ196" s="16" t="s">
        <v>599</v>
      </c>
      <c r="AU196" s="16" t="s">
        <v>66</v>
      </c>
      <c r="BB196" t="s">
        <v>600</v>
      </c>
      <c r="BC196" t="s">
        <v>601</v>
      </c>
    </row>
    <row r="197" spans="1:56">
      <c r="A197" s="11" t="s">
        <v>583</v>
      </c>
      <c r="B197" s="17" t="s">
        <v>94</v>
      </c>
      <c r="C197" s="23" t="s">
        <v>602</v>
      </c>
      <c r="D197" s="11" t="s">
        <v>57</v>
      </c>
      <c r="E197" t="s">
        <v>603</v>
      </c>
      <c r="F197">
        <v>3002</v>
      </c>
      <c r="G197" t="s">
        <v>59</v>
      </c>
      <c r="H197" t="s">
        <v>158</v>
      </c>
      <c r="I197" t="s">
        <v>604</v>
      </c>
      <c r="J197" t="s">
        <v>62</v>
      </c>
      <c r="N197" s="15" t="s">
        <v>66</v>
      </c>
      <c r="O197" s="15"/>
      <c r="P197" s="15"/>
      <c r="Q197" t="s">
        <v>605</v>
      </c>
      <c r="V197" t="s">
        <v>65</v>
      </c>
      <c r="W197" t="s">
        <v>65</v>
      </c>
      <c r="X197" s="14" t="s">
        <v>65</v>
      </c>
      <c r="Y197" s="15" t="s">
        <v>66</v>
      </c>
      <c r="AB197" s="17">
        <v>0</v>
      </c>
      <c r="AC197" s="17">
        <v>0</v>
      </c>
      <c r="AO197" t="s">
        <v>606</v>
      </c>
      <c r="BB197" t="s">
        <v>607</v>
      </c>
    </row>
    <row r="198" spans="1:56">
      <c r="A198" s="11" t="s">
        <v>608</v>
      </c>
      <c r="B198" s="12" t="s">
        <v>609</v>
      </c>
      <c r="C198" t="s">
        <v>610</v>
      </c>
      <c r="D198" s="11" t="s">
        <v>57</v>
      </c>
      <c r="E198" t="s">
        <v>491</v>
      </c>
      <c r="F198">
        <v>8009</v>
      </c>
      <c r="G198" t="s">
        <v>59</v>
      </c>
      <c r="H198" t="s">
        <v>158</v>
      </c>
      <c r="I198" t="s">
        <v>611</v>
      </c>
      <c r="J198" t="s">
        <v>62</v>
      </c>
      <c r="V198" t="s">
        <v>72</v>
      </c>
      <c r="W198" t="s">
        <v>65</v>
      </c>
      <c r="X198" s="22" t="s">
        <v>110</v>
      </c>
      <c r="Y198" s="15" t="s">
        <v>66</v>
      </c>
      <c r="Z198" s="15" t="s">
        <v>66</v>
      </c>
      <c r="AB198" s="17">
        <v>0</v>
      </c>
      <c r="AC198" s="17">
        <v>0</v>
      </c>
      <c r="AF198" s="15">
        <v>1</v>
      </c>
      <c r="AG198" s="17"/>
      <c r="AM198" s="15">
        <v>1</v>
      </c>
      <c r="AP198" s="16" t="s">
        <v>66</v>
      </c>
      <c r="AQ198" s="16" t="s">
        <v>66</v>
      </c>
      <c r="AZ198" t="s">
        <v>1155</v>
      </c>
      <c r="BB198" t="s">
        <v>612</v>
      </c>
      <c r="BD198" t="s">
        <v>613</v>
      </c>
    </row>
    <row r="199" spans="1:56" s="41" customFormat="1">
      <c r="A199" s="39" t="s">
        <v>608</v>
      </c>
      <c r="B199" s="40" t="s">
        <v>55</v>
      </c>
      <c r="C199" s="41" t="s">
        <v>614</v>
      </c>
      <c r="D199" s="42" t="s">
        <v>88</v>
      </c>
      <c r="E199" t="s">
        <v>491</v>
      </c>
      <c r="F199" t="s">
        <v>142</v>
      </c>
      <c r="G199" t="s">
        <v>59</v>
      </c>
      <c r="H199" t="s">
        <v>158</v>
      </c>
      <c r="I199" t="s">
        <v>611</v>
      </c>
      <c r="J199" t="s">
        <v>62</v>
      </c>
      <c r="K199"/>
      <c r="L199"/>
      <c r="M199"/>
      <c r="N199"/>
      <c r="O199"/>
      <c r="P199"/>
      <c r="Q199"/>
      <c r="R199"/>
      <c r="S199"/>
      <c r="T199"/>
      <c r="U199"/>
      <c r="V199" s="41" t="s">
        <v>65</v>
      </c>
      <c r="W199" s="41" t="s">
        <v>65</v>
      </c>
      <c r="X199" s="18" t="s">
        <v>65</v>
      </c>
      <c r="Y199" s="43" t="s">
        <v>66</v>
      </c>
      <c r="Z199" s="43" t="s">
        <v>66</v>
      </c>
      <c r="AB199" s="17">
        <v>0</v>
      </c>
      <c r="AC199" s="17">
        <v>0</v>
      </c>
      <c r="AF199" s="15">
        <v>1</v>
      </c>
      <c r="AG199" s="40"/>
      <c r="AM199" s="15">
        <v>1</v>
      </c>
      <c r="AP199" s="44" t="s">
        <v>66</v>
      </c>
      <c r="AQ199" s="44" t="s">
        <v>66</v>
      </c>
      <c r="AZ199" s="41" t="s">
        <v>1155</v>
      </c>
      <c r="BB199" t="s">
        <v>612</v>
      </c>
      <c r="BC199"/>
      <c r="BD199" t="s">
        <v>613</v>
      </c>
    </row>
    <row r="200" spans="1:56">
      <c r="A200" s="11" t="s">
        <v>608</v>
      </c>
      <c r="B200" s="12" t="s">
        <v>55</v>
      </c>
      <c r="C200" s="23" t="s">
        <v>615</v>
      </c>
      <c r="D200" s="11" t="s">
        <v>57</v>
      </c>
      <c r="E200" t="s">
        <v>491</v>
      </c>
      <c r="F200">
        <v>8009</v>
      </c>
      <c r="G200" t="s">
        <v>59</v>
      </c>
      <c r="H200" t="s">
        <v>158</v>
      </c>
      <c r="I200" t="s">
        <v>611</v>
      </c>
      <c r="J200" t="s">
        <v>62</v>
      </c>
      <c r="V200" t="s">
        <v>65</v>
      </c>
      <c r="W200" t="s">
        <v>65</v>
      </c>
      <c r="X200" s="14" t="s">
        <v>65</v>
      </c>
      <c r="Y200" s="15" t="s">
        <v>66</v>
      </c>
      <c r="Z200" s="15" t="s">
        <v>66</v>
      </c>
      <c r="AB200" s="17">
        <v>0</v>
      </c>
      <c r="AC200" s="17">
        <v>0</v>
      </c>
      <c r="AF200" s="15">
        <v>1</v>
      </c>
      <c r="AG200" s="17"/>
      <c r="AM200" s="15">
        <v>1</v>
      </c>
      <c r="AP200" s="16" t="s">
        <v>66</v>
      </c>
      <c r="AQ200" s="16" t="s">
        <v>66</v>
      </c>
      <c r="AZ200" t="s">
        <v>1155</v>
      </c>
      <c r="BB200" t="s">
        <v>612</v>
      </c>
      <c r="BD200" t="s">
        <v>613</v>
      </c>
    </row>
    <row r="201" spans="1:56">
      <c r="A201" s="11" t="s">
        <v>608</v>
      </c>
      <c r="B201" s="17" t="s">
        <v>94</v>
      </c>
      <c r="C201" s="23" t="s">
        <v>616</v>
      </c>
      <c r="D201" s="11" t="s">
        <v>57</v>
      </c>
      <c r="E201" t="s">
        <v>491</v>
      </c>
      <c r="F201">
        <v>8009</v>
      </c>
      <c r="G201" t="s">
        <v>59</v>
      </c>
      <c r="H201" t="s">
        <v>158</v>
      </c>
      <c r="I201" t="s">
        <v>611</v>
      </c>
      <c r="J201" t="s">
        <v>62</v>
      </c>
      <c r="V201" t="s">
        <v>65</v>
      </c>
      <c r="W201" t="s">
        <v>65</v>
      </c>
      <c r="X201" s="14" t="s">
        <v>65</v>
      </c>
      <c r="Y201" s="15" t="s">
        <v>66</v>
      </c>
      <c r="Z201" s="15" t="s">
        <v>66</v>
      </c>
      <c r="AB201" s="17">
        <v>0</v>
      </c>
      <c r="AC201" s="17">
        <v>0</v>
      </c>
      <c r="AF201" s="15">
        <v>1</v>
      </c>
      <c r="AG201" s="17"/>
      <c r="AM201" s="15">
        <v>1</v>
      </c>
      <c r="AP201" s="16" t="s">
        <v>66</v>
      </c>
      <c r="AQ201" s="16" t="s">
        <v>66</v>
      </c>
      <c r="AZ201" t="s">
        <v>1155</v>
      </c>
      <c r="BB201" t="s">
        <v>612</v>
      </c>
      <c r="BD201" t="s">
        <v>613</v>
      </c>
    </row>
    <row r="202" spans="1:56">
      <c r="A202" s="11" t="s">
        <v>617</v>
      </c>
      <c r="B202" s="17" t="s">
        <v>55</v>
      </c>
      <c r="C202" t="s">
        <v>618</v>
      </c>
      <c r="D202" s="25" t="s">
        <v>120</v>
      </c>
      <c r="E202" t="s">
        <v>491</v>
      </c>
      <c r="F202">
        <v>7016</v>
      </c>
      <c r="G202" t="s">
        <v>59</v>
      </c>
      <c r="H202" t="s">
        <v>158</v>
      </c>
      <c r="I202" t="s">
        <v>619</v>
      </c>
      <c r="J202" t="s">
        <v>62</v>
      </c>
      <c r="V202" t="s">
        <v>65</v>
      </c>
      <c r="W202" t="s">
        <v>65</v>
      </c>
      <c r="X202" s="14" t="s">
        <v>65</v>
      </c>
      <c r="Y202" s="15" t="s">
        <v>66</v>
      </c>
      <c r="Z202" s="15" t="s">
        <v>66</v>
      </c>
      <c r="AB202" s="17">
        <v>0</v>
      </c>
      <c r="AC202" s="17">
        <v>0</v>
      </c>
      <c r="AF202" s="15">
        <v>1</v>
      </c>
      <c r="AG202" s="17"/>
      <c r="AM202" s="15">
        <v>1</v>
      </c>
      <c r="AP202" s="16" t="s">
        <v>66</v>
      </c>
      <c r="AQ202" s="16" t="s">
        <v>66</v>
      </c>
      <c r="BB202" t="s">
        <v>620</v>
      </c>
    </row>
    <row r="203" spans="1:56">
      <c r="A203" s="11" t="s">
        <v>621</v>
      </c>
      <c r="B203" s="17" t="s">
        <v>94</v>
      </c>
      <c r="C203" s="13" t="s">
        <v>622</v>
      </c>
      <c r="D203" s="11" t="s">
        <v>57</v>
      </c>
      <c r="E203" t="s">
        <v>623</v>
      </c>
      <c r="F203">
        <v>1001</v>
      </c>
      <c r="G203" t="s">
        <v>59</v>
      </c>
      <c r="H203" t="s">
        <v>158</v>
      </c>
      <c r="J203" t="s">
        <v>62</v>
      </c>
      <c r="V203" t="s">
        <v>65</v>
      </c>
      <c r="W203" t="s">
        <v>65</v>
      </c>
      <c r="X203" s="14" t="s">
        <v>65</v>
      </c>
      <c r="Y203" s="15" t="s">
        <v>66</v>
      </c>
      <c r="Z203" s="15" t="s">
        <v>66</v>
      </c>
      <c r="AB203" s="17">
        <v>0</v>
      </c>
      <c r="AC203" s="17">
        <v>0</v>
      </c>
      <c r="AL203" s="15">
        <v>1</v>
      </c>
      <c r="AM203" s="15"/>
      <c r="AN203" s="17"/>
      <c r="AO203" t="s">
        <v>624</v>
      </c>
      <c r="AP203" s="16" t="s">
        <v>66</v>
      </c>
      <c r="BB203" s="32" t="s">
        <v>625</v>
      </c>
    </row>
    <row r="204" spans="1:56">
      <c r="A204" s="11" t="s">
        <v>621</v>
      </c>
      <c r="B204" s="17" t="s">
        <v>94</v>
      </c>
      <c r="C204" s="13" t="s">
        <v>626</v>
      </c>
      <c r="D204" s="11" t="s">
        <v>57</v>
      </c>
      <c r="E204" t="s">
        <v>623</v>
      </c>
      <c r="F204">
        <v>1001</v>
      </c>
      <c r="G204" t="s">
        <v>59</v>
      </c>
      <c r="H204" t="s">
        <v>158</v>
      </c>
      <c r="J204" t="s">
        <v>62</v>
      </c>
      <c r="V204" t="s">
        <v>65</v>
      </c>
      <c r="W204" t="s">
        <v>65</v>
      </c>
      <c r="X204" s="14" t="s">
        <v>65</v>
      </c>
      <c r="Y204" s="15" t="s">
        <v>66</v>
      </c>
      <c r="Z204" s="15" t="s">
        <v>66</v>
      </c>
      <c r="AB204" s="17">
        <v>0</v>
      </c>
      <c r="AC204" s="17">
        <v>0</v>
      </c>
      <c r="AO204" t="s">
        <v>627</v>
      </c>
      <c r="AP204" s="16" t="s">
        <v>66</v>
      </c>
    </row>
    <row r="205" spans="1:56">
      <c r="A205" s="11" t="s">
        <v>621</v>
      </c>
      <c r="B205" s="17" t="s">
        <v>94</v>
      </c>
      <c r="C205" s="13" t="s">
        <v>628</v>
      </c>
      <c r="D205" s="11" t="s">
        <v>57</v>
      </c>
      <c r="E205" t="s">
        <v>623</v>
      </c>
      <c r="F205">
        <v>1001</v>
      </c>
      <c r="G205" t="s">
        <v>59</v>
      </c>
      <c r="H205" t="s">
        <v>158</v>
      </c>
      <c r="J205" t="s">
        <v>62</v>
      </c>
      <c r="L205" s="15" t="s">
        <v>66</v>
      </c>
      <c r="P205" s="15" t="s">
        <v>66</v>
      </c>
      <c r="Q205" t="s">
        <v>629</v>
      </c>
      <c r="V205" t="s">
        <v>65</v>
      </c>
      <c r="W205" t="s">
        <v>65</v>
      </c>
      <c r="X205" s="14" t="s">
        <v>65</v>
      </c>
      <c r="Y205" s="15" t="s">
        <v>66</v>
      </c>
      <c r="Z205" s="15" t="s">
        <v>66</v>
      </c>
      <c r="AB205" s="17">
        <v>0</v>
      </c>
      <c r="AC205" s="17">
        <v>0</v>
      </c>
      <c r="AL205" s="15">
        <v>1</v>
      </c>
      <c r="AM205" s="15"/>
      <c r="AN205" s="17"/>
      <c r="AO205" t="s">
        <v>630</v>
      </c>
      <c r="AP205" s="16" t="s">
        <v>66</v>
      </c>
    </row>
    <row r="206" spans="1:56">
      <c r="A206" s="11" t="s">
        <v>631</v>
      </c>
      <c r="B206" s="17" t="s">
        <v>632</v>
      </c>
      <c r="C206" t="s">
        <v>633</v>
      </c>
      <c r="D206" s="11" t="s">
        <v>57</v>
      </c>
      <c r="E206" t="s">
        <v>491</v>
      </c>
      <c r="G206" t="s">
        <v>69</v>
      </c>
      <c r="H206" t="s">
        <v>158</v>
      </c>
      <c r="I206" t="s">
        <v>634</v>
      </c>
      <c r="J206" t="s">
        <v>62</v>
      </c>
      <c r="K206" s="15" t="s">
        <v>249</v>
      </c>
      <c r="Q206" s="45" t="s">
        <v>635</v>
      </c>
      <c r="R206" t="s">
        <v>518</v>
      </c>
      <c r="V206" t="s">
        <v>72</v>
      </c>
      <c r="W206" t="s">
        <v>72</v>
      </c>
      <c r="X206" s="18" t="s">
        <v>72</v>
      </c>
      <c r="Y206" s="15" t="s">
        <v>66</v>
      </c>
      <c r="Z206" s="15" t="s">
        <v>66</v>
      </c>
      <c r="AA206" s="15" t="s">
        <v>66</v>
      </c>
      <c r="AB206" s="17">
        <v>0</v>
      </c>
      <c r="AC206" s="17">
        <v>0</v>
      </c>
      <c r="AD206" s="15" t="s">
        <v>66</v>
      </c>
      <c r="AF206" s="15">
        <v>1</v>
      </c>
      <c r="AG206" s="17"/>
      <c r="AH206" s="15">
        <v>1</v>
      </c>
      <c r="AI206" s="17"/>
      <c r="AJ206" s="17"/>
      <c r="AK206" s="17"/>
      <c r="AL206" s="15">
        <v>1</v>
      </c>
      <c r="AM206" s="15">
        <v>1</v>
      </c>
      <c r="AN206" s="17"/>
      <c r="AO206" s="17" t="s">
        <v>635</v>
      </c>
      <c r="AQ206" s="16" t="s">
        <v>66</v>
      </c>
      <c r="AT206" s="16" t="s">
        <v>66</v>
      </c>
      <c r="AU206" s="16"/>
      <c r="AW206" t="s">
        <v>1309</v>
      </c>
      <c r="AX206" s="17" t="s">
        <v>66</v>
      </c>
      <c r="AY206" s="17" t="s">
        <v>66</v>
      </c>
      <c r="AZ206" s="17"/>
      <c r="BA206" s="17"/>
    </row>
    <row r="207" spans="1:56">
      <c r="A207" s="11" t="s">
        <v>631</v>
      </c>
      <c r="B207" s="17" t="s">
        <v>75</v>
      </c>
      <c r="C207" t="s">
        <v>633</v>
      </c>
      <c r="D207" s="11" t="s">
        <v>57</v>
      </c>
      <c r="E207" t="s">
        <v>491</v>
      </c>
      <c r="G207" t="s">
        <v>69</v>
      </c>
      <c r="H207" t="s">
        <v>158</v>
      </c>
      <c r="I207" t="s">
        <v>634</v>
      </c>
      <c r="J207" t="s">
        <v>62</v>
      </c>
      <c r="K207" s="15" t="s">
        <v>249</v>
      </c>
      <c r="Q207" s="45" t="s">
        <v>635</v>
      </c>
      <c r="R207" t="s">
        <v>518</v>
      </c>
      <c r="V207" t="s">
        <v>72</v>
      </c>
      <c r="W207" t="s">
        <v>72</v>
      </c>
      <c r="X207" s="18" t="s">
        <v>72</v>
      </c>
      <c r="Y207" s="15" t="s">
        <v>66</v>
      </c>
      <c r="Z207" s="15" t="s">
        <v>66</v>
      </c>
      <c r="AA207" s="15" t="s">
        <v>66</v>
      </c>
      <c r="AB207" s="17">
        <v>0</v>
      </c>
      <c r="AC207" s="17">
        <v>0</v>
      </c>
      <c r="AD207" s="15" t="s">
        <v>66</v>
      </c>
      <c r="AF207" s="15">
        <v>1</v>
      </c>
      <c r="AG207" s="17"/>
      <c r="AH207" s="15">
        <v>1</v>
      </c>
      <c r="AI207" s="17"/>
      <c r="AJ207" s="17"/>
      <c r="AK207" s="17"/>
      <c r="AL207" s="15">
        <v>1</v>
      </c>
      <c r="AM207" s="15">
        <v>1</v>
      </c>
      <c r="AN207" s="17"/>
      <c r="AO207" s="17" t="s">
        <v>635</v>
      </c>
      <c r="AQ207" s="16" t="s">
        <v>66</v>
      </c>
      <c r="AT207" s="16" t="s">
        <v>66</v>
      </c>
      <c r="AU207" s="16"/>
      <c r="AW207" t="s">
        <v>1309</v>
      </c>
      <c r="AX207" s="17" t="s">
        <v>66</v>
      </c>
      <c r="AY207" s="17" t="s">
        <v>66</v>
      </c>
      <c r="AZ207" s="17"/>
      <c r="BA207" s="17"/>
    </row>
    <row r="208" spans="1:56">
      <c r="A208" s="11" t="s">
        <v>631</v>
      </c>
      <c r="B208" s="17" t="s">
        <v>55</v>
      </c>
      <c r="C208" t="s">
        <v>637</v>
      </c>
      <c r="D208" s="25" t="s">
        <v>120</v>
      </c>
      <c r="E208" t="s">
        <v>491</v>
      </c>
      <c r="F208">
        <v>7002</v>
      </c>
      <c r="G208" t="s">
        <v>59</v>
      </c>
      <c r="H208" t="s">
        <v>158</v>
      </c>
      <c r="I208" t="s">
        <v>634</v>
      </c>
      <c r="J208" t="s">
        <v>62</v>
      </c>
      <c r="V208" t="s">
        <v>65</v>
      </c>
      <c r="W208" t="s">
        <v>72</v>
      </c>
      <c r="X208" s="22" t="s">
        <v>110</v>
      </c>
      <c r="Z208" s="15" t="s">
        <v>66</v>
      </c>
      <c r="AF208" s="15">
        <v>1</v>
      </c>
      <c r="AG208" s="17"/>
      <c r="AM208" s="15">
        <v>1</v>
      </c>
      <c r="AO208" t="s">
        <v>638</v>
      </c>
      <c r="AP208" s="16" t="s">
        <v>66</v>
      </c>
      <c r="AQ208" s="16" t="s">
        <v>66</v>
      </c>
      <c r="BB208" t="s">
        <v>639</v>
      </c>
    </row>
    <row r="209" spans="1:55">
      <c r="A209" s="11" t="s">
        <v>631</v>
      </c>
      <c r="B209" s="17" t="s">
        <v>94</v>
      </c>
      <c r="C209" t="s">
        <v>640</v>
      </c>
      <c r="D209" s="11" t="s">
        <v>57</v>
      </c>
      <c r="E209" t="s">
        <v>218</v>
      </c>
      <c r="F209">
        <v>7032</v>
      </c>
      <c r="G209" t="s">
        <v>59</v>
      </c>
      <c r="H209" t="s">
        <v>158</v>
      </c>
      <c r="J209" t="s">
        <v>62</v>
      </c>
      <c r="V209" t="s">
        <v>65</v>
      </c>
      <c r="W209" t="s">
        <v>65</v>
      </c>
      <c r="X209" s="14" t="s">
        <v>65</v>
      </c>
      <c r="AL209" s="15">
        <v>1</v>
      </c>
      <c r="AM209" s="15"/>
      <c r="AN209" s="17"/>
      <c r="AO209" t="s">
        <v>641</v>
      </c>
    </row>
    <row r="210" spans="1:55">
      <c r="A210" s="11" t="s">
        <v>631</v>
      </c>
      <c r="B210" s="17" t="s">
        <v>94</v>
      </c>
      <c r="C210" t="s">
        <v>642</v>
      </c>
      <c r="D210" s="11" t="s">
        <v>57</v>
      </c>
      <c r="E210" t="s">
        <v>643</v>
      </c>
      <c r="F210">
        <v>7042</v>
      </c>
      <c r="G210" t="s">
        <v>78</v>
      </c>
      <c r="H210" t="s">
        <v>158</v>
      </c>
      <c r="J210" t="s">
        <v>62</v>
      </c>
      <c r="V210" t="s">
        <v>65</v>
      </c>
      <c r="W210" t="s">
        <v>65</v>
      </c>
      <c r="X210" s="14" t="s">
        <v>65</v>
      </c>
      <c r="Y210" s="15" t="s">
        <v>66</v>
      </c>
      <c r="Z210" s="15" t="s">
        <v>66</v>
      </c>
      <c r="AL210" s="15">
        <v>1</v>
      </c>
      <c r="AM210" s="15"/>
      <c r="AN210" s="17"/>
      <c r="BB210" t="s">
        <v>644</v>
      </c>
    </row>
    <row r="211" spans="1:55">
      <c r="A211" s="11" t="s">
        <v>631</v>
      </c>
      <c r="B211" s="17" t="s">
        <v>127</v>
      </c>
      <c r="C211" t="s">
        <v>645</v>
      </c>
      <c r="D211" s="11" t="s">
        <v>57</v>
      </c>
      <c r="E211" t="s">
        <v>491</v>
      </c>
      <c r="G211" t="s">
        <v>69</v>
      </c>
      <c r="H211" t="s">
        <v>158</v>
      </c>
      <c r="I211" t="s">
        <v>646</v>
      </c>
      <c r="J211" t="s">
        <v>62</v>
      </c>
      <c r="X211" s="14"/>
      <c r="Y211" s="15"/>
      <c r="Z211" s="15"/>
      <c r="AC211" s="15" t="s">
        <v>66</v>
      </c>
      <c r="AD211" s="15" t="s">
        <v>66</v>
      </c>
      <c r="AF211" s="15">
        <v>1</v>
      </c>
      <c r="AL211" s="15"/>
      <c r="AM211" s="15">
        <v>1</v>
      </c>
      <c r="AN211" s="17"/>
      <c r="AO211" t="s">
        <v>647</v>
      </c>
      <c r="AP211" s="16" t="s">
        <v>66</v>
      </c>
      <c r="BB211" t="s">
        <v>647</v>
      </c>
    </row>
    <row r="212" spans="1:55">
      <c r="A212" s="11" t="s">
        <v>648</v>
      </c>
      <c r="B212" s="12" t="s">
        <v>55</v>
      </c>
      <c r="C212" s="13" t="s">
        <v>649</v>
      </c>
      <c r="D212" s="11" t="s">
        <v>57</v>
      </c>
      <c r="E212" t="s">
        <v>491</v>
      </c>
      <c r="F212">
        <v>8001</v>
      </c>
      <c r="G212" t="s">
        <v>59</v>
      </c>
      <c r="H212" t="s">
        <v>158</v>
      </c>
      <c r="I212" t="s">
        <v>650</v>
      </c>
      <c r="J212" t="s">
        <v>62</v>
      </c>
      <c r="V212" t="s">
        <v>65</v>
      </c>
      <c r="W212" t="s">
        <v>65</v>
      </c>
      <c r="X212" s="14" t="s">
        <v>65</v>
      </c>
      <c r="Z212" s="15" t="s">
        <v>66</v>
      </c>
      <c r="AF212" s="15">
        <v>1</v>
      </c>
      <c r="AM212" s="15">
        <v>1</v>
      </c>
      <c r="AP212" s="16" t="s">
        <v>66</v>
      </c>
      <c r="AQ212" s="17"/>
    </row>
    <row r="213" spans="1:55">
      <c r="A213" s="11" t="s">
        <v>648</v>
      </c>
      <c r="B213" s="12" t="s">
        <v>55</v>
      </c>
      <c r="C213" s="21" t="s">
        <v>651</v>
      </c>
      <c r="D213" s="11" t="s">
        <v>57</v>
      </c>
      <c r="E213" t="s">
        <v>491</v>
      </c>
      <c r="F213">
        <v>8015</v>
      </c>
      <c r="G213" t="s">
        <v>59</v>
      </c>
      <c r="H213" t="s">
        <v>158</v>
      </c>
      <c r="I213" t="s">
        <v>652</v>
      </c>
      <c r="J213" t="s">
        <v>62</v>
      </c>
      <c r="N213" s="15" t="s">
        <v>66</v>
      </c>
      <c r="O213" s="17"/>
      <c r="P213" s="17"/>
      <c r="Q213" t="s">
        <v>653</v>
      </c>
      <c r="R213" t="s">
        <v>117</v>
      </c>
      <c r="V213" t="s">
        <v>65</v>
      </c>
      <c r="W213" t="s">
        <v>65</v>
      </c>
      <c r="X213" s="14" t="s">
        <v>65</v>
      </c>
      <c r="Y213" s="15" t="s">
        <v>66</v>
      </c>
      <c r="Z213" s="15" t="s">
        <v>66</v>
      </c>
      <c r="AB213" s="15" t="s">
        <v>66</v>
      </c>
      <c r="AF213" s="15">
        <v>1</v>
      </c>
      <c r="AM213" s="15">
        <v>1</v>
      </c>
      <c r="AO213" t="s">
        <v>654</v>
      </c>
      <c r="AP213" s="16" t="s">
        <v>66</v>
      </c>
      <c r="AQ213" s="17"/>
    </row>
    <row r="214" spans="1:55">
      <c r="A214" s="11" t="s">
        <v>648</v>
      </c>
      <c r="B214" s="17" t="s">
        <v>94</v>
      </c>
      <c r="C214" s="21" t="s">
        <v>655</v>
      </c>
      <c r="D214" s="11" t="s">
        <v>57</v>
      </c>
      <c r="E214" t="s">
        <v>491</v>
      </c>
      <c r="F214">
        <v>8008</v>
      </c>
      <c r="G214" t="s">
        <v>59</v>
      </c>
      <c r="H214" t="s">
        <v>158</v>
      </c>
      <c r="I214" t="s">
        <v>650</v>
      </c>
      <c r="J214" t="s">
        <v>62</v>
      </c>
      <c r="V214" t="s">
        <v>65</v>
      </c>
      <c r="W214" t="s">
        <v>65</v>
      </c>
      <c r="X214" s="14" t="s">
        <v>65</v>
      </c>
      <c r="Z214" s="15" t="s">
        <v>66</v>
      </c>
      <c r="AF214" s="15">
        <v>1</v>
      </c>
      <c r="AM214" s="15">
        <v>1</v>
      </c>
      <c r="AO214" t="s">
        <v>656</v>
      </c>
      <c r="AP214" s="16" t="s">
        <v>66</v>
      </c>
      <c r="AQ214" s="16" t="s">
        <v>66</v>
      </c>
      <c r="BB214" t="s">
        <v>657</v>
      </c>
      <c r="BC214" t="s">
        <v>658</v>
      </c>
    </row>
    <row r="215" spans="1:55">
      <c r="A215" s="11" t="s">
        <v>648</v>
      </c>
      <c r="B215" s="17" t="s">
        <v>94</v>
      </c>
      <c r="C215" s="23" t="s">
        <v>659</v>
      </c>
      <c r="D215" s="11" t="s">
        <v>57</v>
      </c>
      <c r="E215" t="s">
        <v>491</v>
      </c>
      <c r="F215">
        <v>8004</v>
      </c>
      <c r="G215" t="s">
        <v>89</v>
      </c>
      <c r="H215" t="s">
        <v>158</v>
      </c>
      <c r="I215" t="s">
        <v>660</v>
      </c>
      <c r="J215" t="s">
        <v>62</v>
      </c>
      <c r="K215" s="15" t="s">
        <v>66</v>
      </c>
      <c r="Q215" t="s">
        <v>661</v>
      </c>
      <c r="R215" t="s">
        <v>286</v>
      </c>
      <c r="V215" t="s">
        <v>72</v>
      </c>
      <c r="W215" t="s">
        <v>65</v>
      </c>
      <c r="X215" s="22" t="s">
        <v>110</v>
      </c>
      <c r="Y215" s="15" t="s">
        <v>66</v>
      </c>
      <c r="AF215" s="15">
        <v>1</v>
      </c>
      <c r="AG215" s="17"/>
      <c r="AM215" s="15">
        <v>1</v>
      </c>
      <c r="AO215" t="s">
        <v>662</v>
      </c>
      <c r="AP215" s="16" t="s">
        <v>66</v>
      </c>
    </row>
    <row r="216" spans="1:55">
      <c r="A216" s="11" t="s">
        <v>648</v>
      </c>
      <c r="B216" s="17" t="s">
        <v>94</v>
      </c>
      <c r="C216" s="21" t="s">
        <v>663</v>
      </c>
      <c r="D216" s="11" t="s">
        <v>57</v>
      </c>
      <c r="E216" t="s">
        <v>491</v>
      </c>
      <c r="F216">
        <v>8001</v>
      </c>
      <c r="G216" t="s">
        <v>59</v>
      </c>
      <c r="H216" t="s">
        <v>158</v>
      </c>
      <c r="I216" t="s">
        <v>660</v>
      </c>
      <c r="J216" t="s">
        <v>62</v>
      </c>
      <c r="V216" t="s">
        <v>65</v>
      </c>
      <c r="W216" t="s">
        <v>65</v>
      </c>
      <c r="X216" s="14" t="s">
        <v>65</v>
      </c>
      <c r="Y216" s="15" t="s">
        <v>66</v>
      </c>
      <c r="Z216" s="15" t="s">
        <v>66</v>
      </c>
      <c r="AF216" s="15">
        <v>1</v>
      </c>
      <c r="AG216" s="17"/>
      <c r="AM216" s="15">
        <v>1</v>
      </c>
      <c r="AQ216" s="16" t="s">
        <v>66</v>
      </c>
      <c r="BB216" t="s">
        <v>657</v>
      </c>
    </row>
    <row r="217" spans="1:55">
      <c r="A217" s="11" t="s">
        <v>648</v>
      </c>
      <c r="B217" s="17" t="s">
        <v>94</v>
      </c>
      <c r="C217" s="21" t="s">
        <v>664</v>
      </c>
      <c r="D217" s="11" t="s">
        <v>57</v>
      </c>
      <c r="E217" t="s">
        <v>491</v>
      </c>
      <c r="F217">
        <v>8013</v>
      </c>
      <c r="G217" t="s">
        <v>59</v>
      </c>
      <c r="H217" t="s">
        <v>158</v>
      </c>
      <c r="I217" t="s">
        <v>660</v>
      </c>
      <c r="J217" t="s">
        <v>62</v>
      </c>
      <c r="V217" t="s">
        <v>65</v>
      </c>
      <c r="W217" t="s">
        <v>65</v>
      </c>
      <c r="X217" s="14" t="s">
        <v>65</v>
      </c>
      <c r="Y217" s="15" t="s">
        <v>66</v>
      </c>
      <c r="AF217" s="15">
        <v>1</v>
      </c>
      <c r="AM217" s="15">
        <v>1</v>
      </c>
      <c r="AQ217" s="16" t="s">
        <v>66</v>
      </c>
      <c r="BB217" t="s">
        <v>657</v>
      </c>
    </row>
    <row r="218" spans="1:55">
      <c r="A218" s="11" t="s">
        <v>648</v>
      </c>
      <c r="B218" s="17" t="s">
        <v>127</v>
      </c>
      <c r="C218" s="21" t="s">
        <v>665</v>
      </c>
      <c r="D218" s="11" t="s">
        <v>57</v>
      </c>
      <c r="E218" t="s">
        <v>491</v>
      </c>
      <c r="G218" t="s">
        <v>69</v>
      </c>
      <c r="H218" t="s">
        <v>158</v>
      </c>
      <c r="I218" t="s">
        <v>660</v>
      </c>
      <c r="J218" t="s">
        <v>62</v>
      </c>
      <c r="X218" s="14"/>
      <c r="Y218" s="15"/>
      <c r="AF218" s="15">
        <v>1</v>
      </c>
      <c r="AM218" s="15">
        <v>1</v>
      </c>
      <c r="AO218" t="s">
        <v>666</v>
      </c>
      <c r="AQ218" s="16" t="s">
        <v>66</v>
      </c>
      <c r="BB218" t="s">
        <v>666</v>
      </c>
    </row>
    <row r="219" spans="1:55">
      <c r="A219" s="11" t="s">
        <v>648</v>
      </c>
      <c r="B219" s="17" t="s">
        <v>94</v>
      </c>
      <c r="C219" s="21" t="s">
        <v>667</v>
      </c>
      <c r="D219" s="11" t="s">
        <v>57</v>
      </c>
      <c r="E219" t="s">
        <v>491</v>
      </c>
      <c r="F219">
        <v>8001</v>
      </c>
      <c r="G219" t="s">
        <v>59</v>
      </c>
      <c r="H219" t="s">
        <v>158</v>
      </c>
      <c r="I219" t="s">
        <v>668</v>
      </c>
      <c r="J219" t="s">
        <v>62</v>
      </c>
      <c r="V219" t="s">
        <v>65</v>
      </c>
      <c r="W219" t="s">
        <v>65</v>
      </c>
      <c r="X219" s="14" t="s">
        <v>65</v>
      </c>
      <c r="Y219" s="15" t="s">
        <v>66</v>
      </c>
      <c r="AF219" s="15">
        <v>1</v>
      </c>
      <c r="AM219" s="15">
        <v>1</v>
      </c>
      <c r="AQ219" s="16" t="s">
        <v>66</v>
      </c>
      <c r="BB219" t="s">
        <v>669</v>
      </c>
    </row>
    <row r="220" spans="1:55">
      <c r="A220" s="11" t="s">
        <v>648</v>
      </c>
      <c r="B220" s="17" t="s">
        <v>94</v>
      </c>
      <c r="C220" s="21" t="s">
        <v>670</v>
      </c>
      <c r="D220" s="11" t="s">
        <v>57</v>
      </c>
      <c r="E220" t="s">
        <v>491</v>
      </c>
      <c r="F220">
        <v>7034</v>
      </c>
      <c r="G220" t="s">
        <v>59</v>
      </c>
      <c r="H220" t="s">
        <v>158</v>
      </c>
      <c r="I220" t="s">
        <v>671</v>
      </c>
      <c r="J220" t="s">
        <v>62</v>
      </c>
      <c r="V220" t="s">
        <v>65</v>
      </c>
      <c r="W220" t="s">
        <v>65</v>
      </c>
      <c r="X220" s="14" t="s">
        <v>65</v>
      </c>
      <c r="Y220" s="15" t="s">
        <v>66</v>
      </c>
      <c r="AF220" s="15">
        <v>1</v>
      </c>
      <c r="AM220" s="15">
        <v>1</v>
      </c>
      <c r="AQ220" s="16" t="s">
        <v>66</v>
      </c>
      <c r="BB220" t="s">
        <v>657</v>
      </c>
    </row>
    <row r="221" spans="1:55">
      <c r="A221" s="11" t="s">
        <v>648</v>
      </c>
      <c r="B221" s="17" t="s">
        <v>94</v>
      </c>
      <c r="C221" s="21" t="s">
        <v>672</v>
      </c>
      <c r="D221" s="11" t="s">
        <v>57</v>
      </c>
      <c r="E221" t="s">
        <v>491</v>
      </c>
      <c r="F221">
        <v>8014</v>
      </c>
      <c r="G221" t="s">
        <v>59</v>
      </c>
      <c r="H221" t="s">
        <v>158</v>
      </c>
      <c r="I221" t="s">
        <v>673</v>
      </c>
      <c r="J221" t="s">
        <v>62</v>
      </c>
      <c r="V221" t="s">
        <v>65</v>
      </c>
      <c r="W221" t="s">
        <v>65</v>
      </c>
      <c r="X221" s="14" t="s">
        <v>65</v>
      </c>
      <c r="Y221" s="15" t="s">
        <v>66</v>
      </c>
      <c r="AF221" s="15">
        <v>1</v>
      </c>
      <c r="AM221" s="15">
        <v>1</v>
      </c>
      <c r="AQ221" s="16" t="s">
        <v>66</v>
      </c>
      <c r="BB221" t="s">
        <v>657</v>
      </c>
    </row>
    <row r="222" spans="1:55">
      <c r="A222" s="11" t="s">
        <v>648</v>
      </c>
      <c r="B222" s="17" t="s">
        <v>127</v>
      </c>
      <c r="C222" s="21" t="s">
        <v>674</v>
      </c>
      <c r="D222" s="11" t="s">
        <v>57</v>
      </c>
      <c r="V222" t="s">
        <v>72</v>
      </c>
      <c r="W222" t="s">
        <v>72</v>
      </c>
      <c r="X222" s="18" t="s">
        <v>72</v>
      </c>
      <c r="Y222" s="15" t="s">
        <v>66</v>
      </c>
      <c r="Z222" s="15" t="s">
        <v>66</v>
      </c>
      <c r="AA222" s="15" t="s">
        <v>66</v>
      </c>
      <c r="AC222" s="15" t="s">
        <v>66</v>
      </c>
      <c r="AD222" s="15" t="s">
        <v>66</v>
      </c>
      <c r="AF222" s="15"/>
      <c r="AH222" s="15">
        <v>1</v>
      </c>
      <c r="AI222" s="15">
        <v>1</v>
      </c>
      <c r="AK222" s="15">
        <v>1</v>
      </c>
      <c r="AL222" s="15">
        <v>1</v>
      </c>
      <c r="AM222" s="15"/>
      <c r="AN222" s="17"/>
      <c r="AO222" t="s">
        <v>675</v>
      </c>
      <c r="AQ222" s="16"/>
    </row>
    <row r="223" spans="1:55">
      <c r="A223" s="11" t="s">
        <v>648</v>
      </c>
      <c r="B223" s="17" t="s">
        <v>94</v>
      </c>
      <c r="C223" s="21" t="s">
        <v>676</v>
      </c>
      <c r="D223" s="11" t="s">
        <v>57</v>
      </c>
      <c r="E223" t="s">
        <v>491</v>
      </c>
      <c r="F223">
        <v>8014</v>
      </c>
      <c r="G223" t="s">
        <v>59</v>
      </c>
      <c r="H223" t="s">
        <v>158</v>
      </c>
      <c r="I223" t="s">
        <v>677</v>
      </c>
      <c r="J223" t="s">
        <v>62</v>
      </c>
      <c r="V223" t="s">
        <v>65</v>
      </c>
      <c r="W223" t="s">
        <v>65</v>
      </c>
      <c r="X223" s="14" t="s">
        <v>65</v>
      </c>
      <c r="AN223" s="15">
        <v>1</v>
      </c>
      <c r="AO223" t="s">
        <v>596</v>
      </c>
    </row>
    <row r="224" spans="1:55">
      <c r="A224" s="11" t="s">
        <v>648</v>
      </c>
      <c r="B224" s="17" t="s">
        <v>127</v>
      </c>
      <c r="C224" s="21" t="s">
        <v>678</v>
      </c>
      <c r="D224" s="11"/>
      <c r="V224" t="s">
        <v>145</v>
      </c>
      <c r="W224" t="s">
        <v>72</v>
      </c>
      <c r="X224" s="22" t="s">
        <v>110</v>
      </c>
      <c r="Y224" s="15" t="s">
        <v>66</v>
      </c>
      <c r="Z224" s="15" t="s">
        <v>66</v>
      </c>
      <c r="AA224" s="15" t="s">
        <v>66</v>
      </c>
      <c r="AC224" s="15" t="s">
        <v>66</v>
      </c>
      <c r="AD224" s="15" t="s">
        <v>66</v>
      </c>
      <c r="AH224" s="15">
        <v>1</v>
      </c>
      <c r="AI224" s="15">
        <v>1</v>
      </c>
      <c r="AK224" s="15">
        <v>1</v>
      </c>
      <c r="AL224" s="15">
        <v>1</v>
      </c>
      <c r="AM224" s="15"/>
      <c r="AN224" s="17"/>
      <c r="AO224" s="46" t="s">
        <v>679</v>
      </c>
    </row>
    <row r="225" spans="1:54">
      <c r="A225" s="11" t="s">
        <v>648</v>
      </c>
      <c r="B225" s="17" t="s">
        <v>94</v>
      </c>
      <c r="C225" s="23" t="s">
        <v>680</v>
      </c>
      <c r="D225" s="11" t="s">
        <v>57</v>
      </c>
      <c r="E225" t="s">
        <v>681</v>
      </c>
      <c r="F225">
        <v>8014</v>
      </c>
      <c r="G225" t="s">
        <v>59</v>
      </c>
      <c r="H225" t="s">
        <v>158</v>
      </c>
      <c r="I225" t="s">
        <v>677</v>
      </c>
      <c r="J225" t="s">
        <v>62</v>
      </c>
      <c r="V225" t="s">
        <v>72</v>
      </c>
      <c r="W225" t="s">
        <v>65</v>
      </c>
      <c r="X225" s="22" t="s">
        <v>110</v>
      </c>
      <c r="AN225" s="15">
        <v>1</v>
      </c>
      <c r="AO225" t="s">
        <v>596</v>
      </c>
    </row>
    <row r="226" spans="1:54">
      <c r="A226" s="11" t="s">
        <v>682</v>
      </c>
      <c r="B226" s="17" t="s">
        <v>86</v>
      </c>
      <c r="C226" s="21" t="s">
        <v>683</v>
      </c>
      <c r="D226" s="11" t="s">
        <v>57</v>
      </c>
      <c r="E226" t="s">
        <v>491</v>
      </c>
      <c r="F226">
        <v>8010</v>
      </c>
      <c r="G226" t="s">
        <v>59</v>
      </c>
      <c r="H226" t="s">
        <v>158</v>
      </c>
      <c r="I226" t="s">
        <v>684</v>
      </c>
      <c r="J226" t="s">
        <v>62</v>
      </c>
      <c r="V226" t="s">
        <v>65</v>
      </c>
      <c r="W226" t="s">
        <v>65</v>
      </c>
      <c r="X226" s="14" t="s">
        <v>65</v>
      </c>
      <c r="Y226" s="15" t="s">
        <v>66</v>
      </c>
      <c r="Z226" s="15" t="s">
        <v>66</v>
      </c>
      <c r="AF226" s="15">
        <v>1</v>
      </c>
      <c r="AG226" s="17"/>
      <c r="AM226" s="15">
        <v>1</v>
      </c>
      <c r="AP226" s="16" t="s">
        <v>66</v>
      </c>
      <c r="AQ226" s="16" t="s">
        <v>66</v>
      </c>
      <c r="BB226" t="s">
        <v>657</v>
      </c>
    </row>
    <row r="227" spans="1:54">
      <c r="A227" s="11" t="s">
        <v>685</v>
      </c>
      <c r="B227" s="12" t="s">
        <v>55</v>
      </c>
      <c r="C227" s="13" t="s">
        <v>686</v>
      </c>
      <c r="D227" s="25" t="s">
        <v>120</v>
      </c>
      <c r="E227" t="s">
        <v>502</v>
      </c>
      <c r="F227">
        <v>7001</v>
      </c>
      <c r="G227" t="s">
        <v>687</v>
      </c>
      <c r="H227" t="s">
        <v>158</v>
      </c>
      <c r="I227" t="s">
        <v>688</v>
      </c>
      <c r="J227" t="s">
        <v>62</v>
      </c>
      <c r="N227" s="15" t="s">
        <v>66</v>
      </c>
      <c r="O227" s="15"/>
      <c r="P227" s="15"/>
      <c r="Q227" t="s">
        <v>282</v>
      </c>
      <c r="R227" t="s">
        <v>117</v>
      </c>
      <c r="V227" t="s">
        <v>65</v>
      </c>
      <c r="W227" t="s">
        <v>72</v>
      </c>
      <c r="X227" s="22" t="s">
        <v>110</v>
      </c>
      <c r="Y227" s="15" t="s">
        <v>66</v>
      </c>
      <c r="Z227" s="15" t="s">
        <v>66</v>
      </c>
      <c r="AG227" s="15" t="s">
        <v>66</v>
      </c>
      <c r="AO227" t="s">
        <v>282</v>
      </c>
      <c r="AV227" s="26" t="s">
        <v>689</v>
      </c>
      <c r="AW227" s="26"/>
    </row>
    <row r="228" spans="1:54">
      <c r="A228" s="11" t="s">
        <v>690</v>
      </c>
      <c r="B228" s="17" t="s">
        <v>94</v>
      </c>
      <c r="C228" s="21" t="s">
        <v>691</v>
      </c>
      <c r="D228" s="25" t="s">
        <v>120</v>
      </c>
      <c r="E228" t="s">
        <v>502</v>
      </c>
      <c r="F228">
        <v>7008</v>
      </c>
      <c r="G228" t="s">
        <v>687</v>
      </c>
      <c r="H228" t="s">
        <v>158</v>
      </c>
      <c r="I228" t="s">
        <v>688</v>
      </c>
      <c r="J228" t="s">
        <v>62</v>
      </c>
      <c r="V228" t="s">
        <v>65</v>
      </c>
      <c r="W228" t="s">
        <v>72</v>
      </c>
      <c r="X228" s="22" t="s">
        <v>110</v>
      </c>
      <c r="Y228" s="15" t="s">
        <v>66</v>
      </c>
      <c r="AO228" t="s">
        <v>692</v>
      </c>
      <c r="AV228" s="26" t="s">
        <v>689</v>
      </c>
      <c r="AW228" s="26"/>
    </row>
    <row r="229" spans="1:54">
      <c r="A229" s="11" t="s">
        <v>690</v>
      </c>
      <c r="B229" s="17" t="s">
        <v>94</v>
      </c>
      <c r="C229" s="21" t="s">
        <v>693</v>
      </c>
      <c r="D229" s="25" t="s">
        <v>120</v>
      </c>
      <c r="E229" t="s">
        <v>502</v>
      </c>
      <c r="F229">
        <v>7039</v>
      </c>
      <c r="G229" t="s">
        <v>687</v>
      </c>
      <c r="H229" t="s">
        <v>158</v>
      </c>
      <c r="I229" t="s">
        <v>688</v>
      </c>
      <c r="J229" t="s">
        <v>62</v>
      </c>
      <c r="K229" s="15" t="s">
        <v>66</v>
      </c>
      <c r="M229" s="15" t="s">
        <v>66</v>
      </c>
      <c r="N229" s="15" t="s">
        <v>66</v>
      </c>
      <c r="O229" s="17"/>
      <c r="P229" s="17"/>
      <c r="Q229" t="s">
        <v>694</v>
      </c>
      <c r="V229" t="s">
        <v>65</v>
      </c>
      <c r="W229" t="s">
        <v>72</v>
      </c>
      <c r="X229" s="22" t="s">
        <v>110</v>
      </c>
      <c r="Y229" s="15" t="s">
        <v>66</v>
      </c>
      <c r="Z229" s="15" t="s">
        <v>66</v>
      </c>
      <c r="AA229" s="15" t="s">
        <v>66</v>
      </c>
      <c r="AO229" t="s">
        <v>695</v>
      </c>
      <c r="AV229" s="26" t="s">
        <v>689</v>
      </c>
      <c r="AW229" s="26"/>
    </row>
    <row r="230" spans="1:54">
      <c r="A230" s="11" t="s">
        <v>690</v>
      </c>
      <c r="B230" s="17" t="s">
        <v>94</v>
      </c>
      <c r="C230" s="21" t="s">
        <v>696</v>
      </c>
      <c r="D230" s="25" t="s">
        <v>120</v>
      </c>
      <c r="E230" t="s">
        <v>502</v>
      </c>
      <c r="F230">
        <v>7041</v>
      </c>
      <c r="G230" t="s">
        <v>687</v>
      </c>
      <c r="H230" t="s">
        <v>158</v>
      </c>
      <c r="I230" t="s">
        <v>688</v>
      </c>
      <c r="J230" t="s">
        <v>62</v>
      </c>
      <c r="V230" t="s">
        <v>65</v>
      </c>
      <c r="W230" t="s">
        <v>65</v>
      </c>
      <c r="X230" s="14" t="s">
        <v>65</v>
      </c>
      <c r="Y230" s="15" t="s">
        <v>66</v>
      </c>
      <c r="AL230" s="15" t="s">
        <v>66</v>
      </c>
      <c r="AM230" s="15"/>
      <c r="AN230" s="17"/>
    </row>
    <row r="231" spans="1:54">
      <c r="A231" s="11" t="s">
        <v>690</v>
      </c>
      <c r="B231" s="17" t="s">
        <v>94</v>
      </c>
      <c r="C231" s="21" t="s">
        <v>697</v>
      </c>
      <c r="D231" s="11" t="s">
        <v>57</v>
      </c>
      <c r="E231" t="s">
        <v>502</v>
      </c>
      <c r="F231">
        <v>7026</v>
      </c>
      <c r="G231" t="s">
        <v>687</v>
      </c>
      <c r="H231" t="s">
        <v>158</v>
      </c>
      <c r="I231" t="s">
        <v>688</v>
      </c>
      <c r="J231" t="s">
        <v>62</v>
      </c>
      <c r="N231" s="15" t="s">
        <v>66</v>
      </c>
      <c r="O231" s="15"/>
      <c r="P231" s="15"/>
      <c r="Q231" t="s">
        <v>698</v>
      </c>
      <c r="V231" t="s">
        <v>65</v>
      </c>
      <c r="W231" t="s">
        <v>65</v>
      </c>
      <c r="X231" s="14" t="s">
        <v>65</v>
      </c>
      <c r="Y231" s="15" t="s">
        <v>66</v>
      </c>
      <c r="Z231" s="15" t="s">
        <v>66</v>
      </c>
      <c r="AO231" t="s">
        <v>699</v>
      </c>
    </row>
    <row r="232" spans="1:54">
      <c r="A232" s="11" t="s">
        <v>690</v>
      </c>
      <c r="B232" s="17" t="s">
        <v>94</v>
      </c>
      <c r="C232" s="13" t="s">
        <v>700</v>
      </c>
      <c r="D232" s="11" t="s">
        <v>57</v>
      </c>
      <c r="E232" t="s">
        <v>502</v>
      </c>
      <c r="F232">
        <v>7026</v>
      </c>
      <c r="G232" t="s">
        <v>687</v>
      </c>
      <c r="H232" t="s">
        <v>158</v>
      </c>
      <c r="I232" t="s">
        <v>688</v>
      </c>
      <c r="J232" t="s">
        <v>62</v>
      </c>
      <c r="V232" t="s">
        <v>65</v>
      </c>
      <c r="W232" t="s">
        <v>65</v>
      </c>
      <c r="X232" s="14" t="s">
        <v>65</v>
      </c>
      <c r="Y232" s="15" t="s">
        <v>66</v>
      </c>
      <c r="Z232" s="15" t="s">
        <v>66</v>
      </c>
      <c r="AD232" s="15" t="s">
        <v>66</v>
      </c>
      <c r="AO232" t="s">
        <v>701</v>
      </c>
    </row>
    <row r="233" spans="1:54">
      <c r="A233" s="11" t="s">
        <v>690</v>
      </c>
      <c r="B233" s="17" t="s">
        <v>86</v>
      </c>
      <c r="C233" s="13" t="s">
        <v>702</v>
      </c>
      <c r="D233" s="11" t="s">
        <v>57</v>
      </c>
      <c r="E233" t="s">
        <v>703</v>
      </c>
      <c r="F233">
        <v>7033</v>
      </c>
      <c r="G233" t="s">
        <v>78</v>
      </c>
      <c r="H233" t="s">
        <v>158</v>
      </c>
      <c r="I233" t="s">
        <v>688</v>
      </c>
      <c r="J233" t="s">
        <v>62</v>
      </c>
      <c r="K233" s="15" t="s">
        <v>66</v>
      </c>
      <c r="M233" s="15" t="s">
        <v>66</v>
      </c>
      <c r="Q233" t="s">
        <v>704</v>
      </c>
      <c r="V233" t="s">
        <v>65</v>
      </c>
      <c r="W233" t="s">
        <v>65</v>
      </c>
      <c r="X233" s="14" t="s">
        <v>65</v>
      </c>
      <c r="Y233" s="15">
        <v>1</v>
      </c>
      <c r="AA233" s="15" t="s">
        <v>66</v>
      </c>
      <c r="AD233" s="15">
        <v>1</v>
      </c>
      <c r="AO233" t="s">
        <v>704</v>
      </c>
      <c r="BB233" t="s">
        <v>705</v>
      </c>
    </row>
    <row r="234" spans="1:54">
      <c r="A234" s="11" t="s">
        <v>690</v>
      </c>
      <c r="B234" s="17" t="s">
        <v>86</v>
      </c>
      <c r="C234" s="13" t="s">
        <v>706</v>
      </c>
      <c r="D234" s="25" t="s">
        <v>120</v>
      </c>
      <c r="E234" t="s">
        <v>502</v>
      </c>
      <c r="F234">
        <v>7009</v>
      </c>
      <c r="G234" t="s">
        <v>89</v>
      </c>
      <c r="H234" t="s">
        <v>158</v>
      </c>
      <c r="I234" t="s">
        <v>688</v>
      </c>
      <c r="J234" t="s">
        <v>62</v>
      </c>
      <c r="V234" t="s">
        <v>65</v>
      </c>
      <c r="W234" t="s">
        <v>72</v>
      </c>
      <c r="X234" s="22" t="s">
        <v>110</v>
      </c>
      <c r="Y234" s="15" t="s">
        <v>66</v>
      </c>
      <c r="AO234" t="s">
        <v>707</v>
      </c>
    </row>
    <row r="235" spans="1:54">
      <c r="A235" s="11" t="s">
        <v>690</v>
      </c>
      <c r="B235" s="17" t="s">
        <v>86</v>
      </c>
      <c r="C235" s="13" t="s">
        <v>708</v>
      </c>
      <c r="D235" s="25" t="s">
        <v>120</v>
      </c>
      <c r="E235" t="s">
        <v>709</v>
      </c>
      <c r="G235" t="s">
        <v>240</v>
      </c>
      <c r="H235" t="s">
        <v>158</v>
      </c>
      <c r="I235" t="s">
        <v>688</v>
      </c>
      <c r="J235" t="s">
        <v>62</v>
      </c>
      <c r="V235" t="s">
        <v>65</v>
      </c>
      <c r="W235" t="s">
        <v>72</v>
      </c>
      <c r="X235" s="22" t="s">
        <v>110</v>
      </c>
      <c r="Y235" s="15" t="s">
        <v>66</v>
      </c>
      <c r="AO235" t="s">
        <v>710</v>
      </c>
    </row>
    <row r="236" spans="1:54">
      <c r="A236" s="11" t="s">
        <v>711</v>
      </c>
      <c r="B236" s="17" t="s">
        <v>94</v>
      </c>
      <c r="C236" s="23" t="s">
        <v>712</v>
      </c>
      <c r="D236" s="25" t="s">
        <v>120</v>
      </c>
      <c r="E236" t="s">
        <v>108</v>
      </c>
      <c r="F236">
        <v>7005</v>
      </c>
      <c r="G236" t="s">
        <v>687</v>
      </c>
      <c r="H236" t="s">
        <v>158</v>
      </c>
      <c r="I236" t="s">
        <v>713</v>
      </c>
      <c r="J236" t="s">
        <v>62</v>
      </c>
      <c r="V236" t="s">
        <v>65</v>
      </c>
      <c r="W236" t="s">
        <v>65</v>
      </c>
      <c r="X236" s="14" t="s">
        <v>65</v>
      </c>
      <c r="Y236" s="15" t="s">
        <v>66</v>
      </c>
      <c r="AO236" t="s">
        <v>714</v>
      </c>
    </row>
    <row r="237" spans="1:54">
      <c r="A237" s="11" t="s">
        <v>711</v>
      </c>
      <c r="B237" s="17" t="s">
        <v>94</v>
      </c>
      <c r="C237" s="23" t="s">
        <v>715</v>
      </c>
      <c r="D237" s="11" t="s">
        <v>57</v>
      </c>
      <c r="E237" t="s">
        <v>108</v>
      </c>
      <c r="F237" t="s">
        <v>142</v>
      </c>
      <c r="G237" t="s">
        <v>687</v>
      </c>
      <c r="H237" t="s">
        <v>158</v>
      </c>
      <c r="I237" t="s">
        <v>713</v>
      </c>
      <c r="J237" t="s">
        <v>62</v>
      </c>
      <c r="V237" t="s">
        <v>65</v>
      </c>
      <c r="W237" t="s">
        <v>65</v>
      </c>
      <c r="X237" s="14" t="s">
        <v>65</v>
      </c>
      <c r="Y237" s="15" t="s">
        <v>66</v>
      </c>
      <c r="AI237" s="15" t="s">
        <v>66</v>
      </c>
      <c r="AJ237" s="15" t="s">
        <v>66</v>
      </c>
      <c r="AO237" t="s">
        <v>716</v>
      </c>
      <c r="BB237" t="s">
        <v>717</v>
      </c>
    </row>
    <row r="238" spans="1:54">
      <c r="A238" s="11" t="s">
        <v>711</v>
      </c>
      <c r="B238" s="17" t="s">
        <v>94</v>
      </c>
      <c r="C238" s="23" t="s">
        <v>718</v>
      </c>
      <c r="D238" s="11" t="s">
        <v>57</v>
      </c>
      <c r="E238" t="s">
        <v>108</v>
      </c>
      <c r="F238">
        <v>7036</v>
      </c>
      <c r="G238" t="s">
        <v>687</v>
      </c>
      <c r="H238" t="s">
        <v>158</v>
      </c>
      <c r="I238" t="s">
        <v>713</v>
      </c>
      <c r="J238" t="s">
        <v>62</v>
      </c>
      <c r="V238" t="s">
        <v>65</v>
      </c>
      <c r="W238" t="s">
        <v>65</v>
      </c>
      <c r="X238" s="14" t="s">
        <v>65</v>
      </c>
      <c r="Y238" s="15" t="s">
        <v>66</v>
      </c>
      <c r="Z238" s="15" t="s">
        <v>66</v>
      </c>
      <c r="AA238" s="15" t="s">
        <v>66</v>
      </c>
      <c r="AD238" s="15" t="s">
        <v>66</v>
      </c>
      <c r="AL238" t="s">
        <v>66</v>
      </c>
      <c r="AO238" t="s">
        <v>719</v>
      </c>
      <c r="AV238" t="s">
        <v>1312</v>
      </c>
    </row>
    <row r="239" spans="1:54">
      <c r="A239" s="11" t="s">
        <v>711</v>
      </c>
      <c r="B239" s="17" t="s">
        <v>94</v>
      </c>
      <c r="C239" s="23" t="s">
        <v>720</v>
      </c>
      <c r="D239" s="11" t="s">
        <v>57</v>
      </c>
      <c r="E239" t="s">
        <v>108</v>
      </c>
      <c r="F239" t="s">
        <v>142</v>
      </c>
      <c r="G239" t="s">
        <v>687</v>
      </c>
      <c r="H239" t="s">
        <v>158</v>
      </c>
      <c r="J239" t="s">
        <v>62</v>
      </c>
      <c r="V239" t="s">
        <v>65</v>
      </c>
      <c r="W239" t="s">
        <v>65</v>
      </c>
      <c r="X239" s="14" t="s">
        <v>65</v>
      </c>
      <c r="AL239" s="15" t="s">
        <v>66</v>
      </c>
      <c r="AM239" s="15"/>
      <c r="AN239" s="17"/>
      <c r="AO239" t="s">
        <v>721</v>
      </c>
    </row>
    <row r="240" spans="1:54">
      <c r="A240" s="11" t="s">
        <v>711</v>
      </c>
      <c r="B240" s="17" t="s">
        <v>86</v>
      </c>
      <c r="C240" s="23" t="s">
        <v>722</v>
      </c>
      <c r="D240" s="11" t="s">
        <v>57</v>
      </c>
      <c r="E240" t="s">
        <v>108</v>
      </c>
      <c r="F240">
        <v>7005</v>
      </c>
      <c r="G240" t="s">
        <v>687</v>
      </c>
      <c r="H240" t="s">
        <v>158</v>
      </c>
      <c r="J240" t="s">
        <v>62</v>
      </c>
      <c r="V240" t="s">
        <v>65</v>
      </c>
      <c r="W240" t="s">
        <v>65</v>
      </c>
      <c r="X240" s="14" t="s">
        <v>65</v>
      </c>
      <c r="AI240" s="15" t="s">
        <v>66</v>
      </c>
      <c r="AO240" s="32" t="s">
        <v>723</v>
      </c>
      <c r="BB240" s="47" t="s">
        <v>724</v>
      </c>
    </row>
    <row r="241" spans="1:54">
      <c r="A241" s="11" t="s">
        <v>725</v>
      </c>
      <c r="B241" s="17" t="s">
        <v>136</v>
      </c>
      <c r="C241" s="13" t="s">
        <v>726</v>
      </c>
      <c r="D241" s="11" t="s">
        <v>57</v>
      </c>
      <c r="E241" t="s">
        <v>310</v>
      </c>
      <c r="F241">
        <v>7021</v>
      </c>
      <c r="G241" t="s">
        <v>59</v>
      </c>
      <c r="H241" t="s">
        <v>158</v>
      </c>
      <c r="I241" t="s">
        <v>727</v>
      </c>
      <c r="J241" t="s">
        <v>62</v>
      </c>
      <c r="V241" t="s">
        <v>65</v>
      </c>
      <c r="W241" t="s">
        <v>65</v>
      </c>
      <c r="X241" s="14" t="s">
        <v>65</v>
      </c>
      <c r="AG241" s="15" t="s">
        <v>66</v>
      </c>
      <c r="AO241" t="s">
        <v>728</v>
      </c>
    </row>
    <row r="242" spans="1:54">
      <c r="A242" s="11" t="s">
        <v>725</v>
      </c>
      <c r="B242" s="12" t="s">
        <v>55</v>
      </c>
      <c r="C242" s="13" t="s">
        <v>729</v>
      </c>
      <c r="D242" s="11" t="s">
        <v>57</v>
      </c>
      <c r="E242" t="s">
        <v>310</v>
      </c>
      <c r="F242">
        <v>7024</v>
      </c>
      <c r="G242" t="s">
        <v>59</v>
      </c>
      <c r="H242" t="s">
        <v>158</v>
      </c>
      <c r="I242" t="s">
        <v>727</v>
      </c>
      <c r="J242" t="s">
        <v>62</v>
      </c>
      <c r="V242" t="s">
        <v>65</v>
      </c>
      <c r="W242" t="s">
        <v>65</v>
      </c>
      <c r="X242" s="14" t="s">
        <v>65</v>
      </c>
      <c r="AG242" s="15" t="s">
        <v>66</v>
      </c>
      <c r="AO242" t="s">
        <v>730</v>
      </c>
    </row>
    <row r="243" spans="1:54">
      <c r="A243" s="11" t="s">
        <v>725</v>
      </c>
      <c r="B243" s="17" t="s">
        <v>94</v>
      </c>
      <c r="C243" s="21" t="s">
        <v>731</v>
      </c>
      <c r="D243" s="25" t="s">
        <v>120</v>
      </c>
      <c r="E243" t="s">
        <v>732</v>
      </c>
      <c r="F243">
        <v>7019</v>
      </c>
      <c r="G243" t="s">
        <v>59</v>
      </c>
      <c r="H243" t="s">
        <v>158</v>
      </c>
      <c r="I243" t="s">
        <v>733</v>
      </c>
      <c r="J243" t="s">
        <v>62</v>
      </c>
      <c r="V243" t="s">
        <v>65</v>
      </c>
      <c r="W243" t="s">
        <v>65</v>
      </c>
      <c r="X243" s="14" t="s">
        <v>65</v>
      </c>
      <c r="AD243" s="15">
        <v>1</v>
      </c>
      <c r="AG243" s="15">
        <v>1</v>
      </c>
      <c r="AI243" s="15">
        <v>1</v>
      </c>
      <c r="AO243" t="s">
        <v>734</v>
      </c>
      <c r="AR243" t="s">
        <v>735</v>
      </c>
      <c r="AX243" s="17" t="s">
        <v>66</v>
      </c>
      <c r="BB243" t="s">
        <v>736</v>
      </c>
    </row>
    <row r="244" spans="1:54">
      <c r="A244" s="11" t="s">
        <v>725</v>
      </c>
      <c r="B244" s="17" t="s">
        <v>94</v>
      </c>
      <c r="C244" s="13" t="s">
        <v>737</v>
      </c>
      <c r="D244" s="11" t="s">
        <v>57</v>
      </c>
      <c r="E244" t="s">
        <v>738</v>
      </c>
      <c r="F244">
        <v>7013</v>
      </c>
      <c r="G244" t="s">
        <v>59</v>
      </c>
      <c r="H244" t="s">
        <v>158</v>
      </c>
      <c r="I244" t="s">
        <v>739</v>
      </c>
      <c r="J244" t="s">
        <v>62</v>
      </c>
      <c r="K244" s="15" t="s">
        <v>66</v>
      </c>
      <c r="M244" s="15" t="s">
        <v>66</v>
      </c>
      <c r="Q244" t="s">
        <v>740</v>
      </c>
      <c r="V244" t="s">
        <v>65</v>
      </c>
      <c r="W244" t="s">
        <v>65</v>
      </c>
      <c r="X244" s="14" t="s">
        <v>65</v>
      </c>
      <c r="AG244" s="15" t="s">
        <v>66</v>
      </c>
      <c r="AO244" t="s">
        <v>740</v>
      </c>
    </row>
    <row r="245" spans="1:54">
      <c r="A245" s="11" t="s">
        <v>725</v>
      </c>
      <c r="B245" s="17" t="s">
        <v>94</v>
      </c>
      <c r="C245" s="13" t="s">
        <v>741</v>
      </c>
      <c r="D245" s="25" t="s">
        <v>120</v>
      </c>
      <c r="E245" t="s">
        <v>742</v>
      </c>
      <c r="F245">
        <v>7020</v>
      </c>
      <c r="G245" t="s">
        <v>59</v>
      </c>
      <c r="H245" t="s">
        <v>158</v>
      </c>
      <c r="I245" t="s">
        <v>743</v>
      </c>
      <c r="J245" t="s">
        <v>62</v>
      </c>
      <c r="V245" t="s">
        <v>65</v>
      </c>
      <c r="W245" t="s">
        <v>65</v>
      </c>
      <c r="X245" s="14" t="s">
        <v>65</v>
      </c>
      <c r="Y245" s="15" t="s">
        <v>66</v>
      </c>
      <c r="AO245" t="s">
        <v>744</v>
      </c>
    </row>
    <row r="246" spans="1:54">
      <c r="A246" s="11" t="s">
        <v>725</v>
      </c>
      <c r="B246" s="17" t="s">
        <v>94</v>
      </c>
      <c r="C246" s="13" t="s">
        <v>745</v>
      </c>
      <c r="D246" s="25" t="s">
        <v>120</v>
      </c>
      <c r="E246" t="s">
        <v>536</v>
      </c>
      <c r="F246">
        <v>7037</v>
      </c>
      <c r="G246" t="s">
        <v>59</v>
      </c>
      <c r="H246" t="s">
        <v>158</v>
      </c>
      <c r="I246" t="s">
        <v>743</v>
      </c>
      <c r="J246" t="s">
        <v>62</v>
      </c>
      <c r="V246" t="s">
        <v>65</v>
      </c>
      <c r="W246" t="s">
        <v>65</v>
      </c>
      <c r="X246" s="14" t="s">
        <v>65</v>
      </c>
      <c r="AD246" s="15" t="s">
        <v>66</v>
      </c>
      <c r="AL246" t="s">
        <v>66</v>
      </c>
      <c r="AO246" t="s">
        <v>746</v>
      </c>
      <c r="BB246" t="s">
        <v>747</v>
      </c>
    </row>
    <row r="247" spans="1:54">
      <c r="A247" s="11" t="s">
        <v>725</v>
      </c>
      <c r="B247" s="17" t="s">
        <v>94</v>
      </c>
      <c r="C247" s="21" t="s">
        <v>748</v>
      </c>
      <c r="D247" s="11" t="s">
        <v>57</v>
      </c>
      <c r="E247" t="s">
        <v>749</v>
      </c>
      <c r="F247">
        <v>7044</v>
      </c>
      <c r="G247" t="s">
        <v>59</v>
      </c>
      <c r="H247" t="s">
        <v>158</v>
      </c>
      <c r="I247" t="s">
        <v>750</v>
      </c>
      <c r="J247" t="s">
        <v>62</v>
      </c>
      <c r="V247" t="s">
        <v>65</v>
      </c>
      <c r="W247" t="s">
        <v>65</v>
      </c>
      <c r="X247" s="14" t="s">
        <v>65</v>
      </c>
      <c r="AB247" s="15" t="s">
        <v>66</v>
      </c>
      <c r="AJ247" s="15" t="s">
        <v>66</v>
      </c>
    </row>
    <row r="248" spans="1:54">
      <c r="A248" s="11" t="s">
        <v>751</v>
      </c>
      <c r="B248" s="17" t="s">
        <v>94</v>
      </c>
      <c r="C248" t="s">
        <v>752</v>
      </c>
      <c r="D248" s="11" t="s">
        <v>57</v>
      </c>
      <c r="E248" t="s">
        <v>753</v>
      </c>
      <c r="F248">
        <v>9003</v>
      </c>
      <c r="G248" t="s">
        <v>59</v>
      </c>
      <c r="H248" t="s">
        <v>158</v>
      </c>
      <c r="I248" t="s">
        <v>754</v>
      </c>
      <c r="J248" t="s">
        <v>62</v>
      </c>
      <c r="L248" s="15" t="s">
        <v>66</v>
      </c>
      <c r="N248" s="15" t="s">
        <v>66</v>
      </c>
      <c r="Q248" t="s">
        <v>755</v>
      </c>
      <c r="V248" t="s">
        <v>65</v>
      </c>
      <c r="W248" t="s">
        <v>65</v>
      </c>
      <c r="X248" s="14" t="s">
        <v>65</v>
      </c>
      <c r="Y248" s="15" t="s">
        <v>66</v>
      </c>
      <c r="AO248" t="s">
        <v>755</v>
      </c>
      <c r="BB248" t="s">
        <v>756</v>
      </c>
    </row>
    <row r="249" spans="1:54">
      <c r="A249" s="11" t="s">
        <v>725</v>
      </c>
      <c r="B249" s="17" t="s">
        <v>94</v>
      </c>
      <c r="C249" s="23" t="s">
        <v>757</v>
      </c>
      <c r="D249" s="11" t="s">
        <v>57</v>
      </c>
      <c r="E249" t="s">
        <v>310</v>
      </c>
      <c r="F249" s="47">
        <v>7044</v>
      </c>
      <c r="G249" t="s">
        <v>59</v>
      </c>
      <c r="H249" t="s">
        <v>158</v>
      </c>
      <c r="I249" t="s">
        <v>743</v>
      </c>
      <c r="J249" t="s">
        <v>62</v>
      </c>
      <c r="V249" t="s">
        <v>65</v>
      </c>
      <c r="W249" t="s">
        <v>65</v>
      </c>
      <c r="X249" s="14" t="s">
        <v>65</v>
      </c>
      <c r="AG249" s="15" t="s">
        <v>66</v>
      </c>
      <c r="AI249" s="15" t="s">
        <v>66</v>
      </c>
      <c r="AO249" t="s">
        <v>758</v>
      </c>
      <c r="BB249" t="s">
        <v>759</v>
      </c>
    </row>
    <row r="250" spans="1:54">
      <c r="A250" s="11" t="s">
        <v>725</v>
      </c>
      <c r="B250" s="17" t="s">
        <v>94</v>
      </c>
      <c r="C250" t="s">
        <v>760</v>
      </c>
      <c r="D250" s="25" t="s">
        <v>120</v>
      </c>
      <c r="E250" t="s">
        <v>502</v>
      </c>
      <c r="F250" t="s">
        <v>142</v>
      </c>
      <c r="G250" t="s">
        <v>59</v>
      </c>
      <c r="H250" t="s">
        <v>158</v>
      </c>
      <c r="I250" t="s">
        <v>743</v>
      </c>
      <c r="J250" t="s">
        <v>62</v>
      </c>
      <c r="V250" t="s">
        <v>65</v>
      </c>
      <c r="W250" t="s">
        <v>65</v>
      </c>
      <c r="X250" s="14" t="s">
        <v>65</v>
      </c>
      <c r="AJ250" s="15" t="s">
        <v>66</v>
      </c>
      <c r="AO250" t="s">
        <v>761</v>
      </c>
    </row>
    <row r="251" spans="1:54">
      <c r="A251" s="11" t="s">
        <v>725</v>
      </c>
      <c r="B251" s="17" t="s">
        <v>94</v>
      </c>
      <c r="C251" s="23" t="s">
        <v>762</v>
      </c>
      <c r="D251" s="25" t="s">
        <v>120</v>
      </c>
      <c r="E251" t="s">
        <v>380</v>
      </c>
      <c r="F251">
        <v>7004</v>
      </c>
      <c r="G251" t="s">
        <v>59</v>
      </c>
      <c r="H251" t="s">
        <v>158</v>
      </c>
      <c r="I251" t="s">
        <v>743</v>
      </c>
      <c r="J251" t="s">
        <v>62</v>
      </c>
      <c r="V251" t="s">
        <v>65</v>
      </c>
      <c r="W251" t="s">
        <v>65</v>
      </c>
      <c r="X251" s="14" t="s">
        <v>65</v>
      </c>
      <c r="AD251" s="15" t="s">
        <v>66</v>
      </c>
      <c r="AI251" s="15" t="s">
        <v>66</v>
      </c>
      <c r="AL251" t="s">
        <v>66</v>
      </c>
      <c r="AO251" t="s">
        <v>763</v>
      </c>
    </row>
    <row r="252" spans="1:54">
      <c r="A252" s="11" t="s">
        <v>725</v>
      </c>
      <c r="B252" s="17" t="s">
        <v>94</v>
      </c>
      <c r="C252" s="23" t="s">
        <v>764</v>
      </c>
      <c r="D252" s="25" t="s">
        <v>120</v>
      </c>
      <c r="E252" t="s">
        <v>380</v>
      </c>
      <c r="F252">
        <v>7027</v>
      </c>
      <c r="G252" t="s">
        <v>59</v>
      </c>
      <c r="H252" t="s">
        <v>158</v>
      </c>
      <c r="I252" t="s">
        <v>743</v>
      </c>
      <c r="J252" t="s">
        <v>62</v>
      </c>
      <c r="V252" t="s">
        <v>65</v>
      </c>
      <c r="W252" t="s">
        <v>65</v>
      </c>
      <c r="X252" s="14" t="s">
        <v>65</v>
      </c>
      <c r="AG252" s="15" t="s">
        <v>66</v>
      </c>
      <c r="AI252" s="15" t="s">
        <v>66</v>
      </c>
      <c r="BB252" s="26" t="s">
        <v>765</v>
      </c>
    </row>
    <row r="253" spans="1:54" s="47" customFormat="1" ht="32">
      <c r="A253" s="47" t="s">
        <v>725</v>
      </c>
      <c r="B253" s="46" t="s">
        <v>94</v>
      </c>
      <c r="C253" s="47" t="s">
        <v>766</v>
      </c>
      <c r="D253" s="47" t="s">
        <v>120</v>
      </c>
      <c r="E253" s="47" t="s">
        <v>380</v>
      </c>
      <c r="F253" s="47">
        <v>7010</v>
      </c>
      <c r="G253" s="47" t="s">
        <v>59</v>
      </c>
      <c r="H253" s="47" t="s">
        <v>158</v>
      </c>
      <c r="I253" s="47" t="s">
        <v>743</v>
      </c>
      <c r="J253" t="s">
        <v>62</v>
      </c>
      <c r="V253" s="47" t="s">
        <v>65</v>
      </c>
      <c r="W253" s="47" t="s">
        <v>65</v>
      </c>
      <c r="X253" s="14" t="s">
        <v>65</v>
      </c>
      <c r="AG253" s="15" t="s">
        <v>66</v>
      </c>
      <c r="AN253"/>
      <c r="AO253" s="47" t="s">
        <v>767</v>
      </c>
      <c r="BB253" s="48" t="s">
        <v>768</v>
      </c>
    </row>
    <row r="254" spans="1:54">
      <c r="A254" s="11" t="s">
        <v>725</v>
      </c>
      <c r="B254" s="17" t="s">
        <v>86</v>
      </c>
      <c r="C254" t="s">
        <v>769</v>
      </c>
      <c r="D254" s="25" t="s">
        <v>120</v>
      </c>
      <c r="E254" t="s">
        <v>770</v>
      </c>
      <c r="F254">
        <v>7025</v>
      </c>
      <c r="G254" t="s">
        <v>59</v>
      </c>
      <c r="H254" t="s">
        <v>60</v>
      </c>
      <c r="I254" t="s">
        <v>743</v>
      </c>
      <c r="J254" t="s">
        <v>62</v>
      </c>
      <c r="V254" t="s">
        <v>65</v>
      </c>
      <c r="W254" t="s">
        <v>65</v>
      </c>
      <c r="X254" s="14" t="s">
        <v>65</v>
      </c>
      <c r="Y254" s="15" t="s">
        <v>66</v>
      </c>
      <c r="Z254" s="15" t="s">
        <v>66</v>
      </c>
      <c r="AA254" s="15" t="s">
        <v>66</v>
      </c>
      <c r="AD254" s="15" t="s">
        <v>66</v>
      </c>
      <c r="AO254" t="s">
        <v>771</v>
      </c>
    </row>
    <row r="255" spans="1:54">
      <c r="A255" s="11" t="s">
        <v>725</v>
      </c>
      <c r="B255" s="17" t="s">
        <v>86</v>
      </c>
      <c r="C255" t="s">
        <v>772</v>
      </c>
      <c r="D255" s="25" t="s">
        <v>120</v>
      </c>
      <c r="E255" t="s">
        <v>773</v>
      </c>
      <c r="F255" t="s">
        <v>774</v>
      </c>
      <c r="G255" t="s">
        <v>59</v>
      </c>
      <c r="H255" t="s">
        <v>158</v>
      </c>
      <c r="I255" t="s">
        <v>743</v>
      </c>
      <c r="J255" t="s">
        <v>62</v>
      </c>
      <c r="V255" t="s">
        <v>65</v>
      </c>
      <c r="W255" t="s">
        <v>65</v>
      </c>
      <c r="X255" s="14" t="s">
        <v>65</v>
      </c>
      <c r="AD255" s="15" t="s">
        <v>66</v>
      </c>
      <c r="AO255" t="s">
        <v>775</v>
      </c>
    </row>
    <row r="256" spans="1:54">
      <c r="A256" s="11" t="s">
        <v>725</v>
      </c>
      <c r="B256" s="17" t="s">
        <v>86</v>
      </c>
      <c r="C256" t="s">
        <v>776</v>
      </c>
      <c r="D256" s="25" t="s">
        <v>120</v>
      </c>
      <c r="E256" t="s">
        <v>773</v>
      </c>
      <c r="F256" t="s">
        <v>777</v>
      </c>
      <c r="G256" t="s">
        <v>59</v>
      </c>
      <c r="H256" t="s">
        <v>158</v>
      </c>
      <c r="I256" t="s">
        <v>743</v>
      </c>
      <c r="J256" t="s">
        <v>62</v>
      </c>
      <c r="V256" t="s">
        <v>65</v>
      </c>
      <c r="W256" t="s">
        <v>65</v>
      </c>
      <c r="X256" s="14" t="s">
        <v>65</v>
      </c>
      <c r="AI256" t="s">
        <v>66</v>
      </c>
      <c r="AO256" t="s">
        <v>778</v>
      </c>
      <c r="BB256" t="s">
        <v>779</v>
      </c>
    </row>
    <row r="257" spans="1:54">
      <c r="A257" s="11" t="s">
        <v>780</v>
      </c>
      <c r="B257" s="17" t="s">
        <v>94</v>
      </c>
      <c r="C257" s="23" t="s">
        <v>781</v>
      </c>
      <c r="D257" s="11" t="s">
        <v>57</v>
      </c>
      <c r="E257" t="s">
        <v>782</v>
      </c>
      <c r="F257" s="47" t="s">
        <v>783</v>
      </c>
      <c r="G257" t="s">
        <v>59</v>
      </c>
      <c r="H257" t="s">
        <v>158</v>
      </c>
      <c r="J257" t="s">
        <v>62</v>
      </c>
      <c r="V257" t="s">
        <v>72</v>
      </c>
      <c r="W257" t="s">
        <v>65</v>
      </c>
      <c r="X257" s="22" t="s">
        <v>110</v>
      </c>
      <c r="AI257" s="15" t="s">
        <v>66</v>
      </c>
      <c r="AO257" t="s">
        <v>784</v>
      </c>
    </row>
    <row r="258" spans="1:54">
      <c r="A258" s="11" t="s">
        <v>785</v>
      </c>
      <c r="B258" s="17" t="s">
        <v>94</v>
      </c>
      <c r="C258" s="23" t="s">
        <v>786</v>
      </c>
      <c r="D258" s="11" t="s">
        <v>57</v>
      </c>
      <c r="E258" t="s">
        <v>787</v>
      </c>
      <c r="G258" t="s">
        <v>788</v>
      </c>
      <c r="H258" t="s">
        <v>158</v>
      </c>
      <c r="J258" t="s">
        <v>62</v>
      </c>
      <c r="V258" t="s">
        <v>72</v>
      </c>
      <c r="W258" t="s">
        <v>65</v>
      </c>
      <c r="X258" s="22" t="s">
        <v>110</v>
      </c>
      <c r="AN258" t="s">
        <v>66</v>
      </c>
      <c r="AO258" t="s">
        <v>321</v>
      </c>
    </row>
    <row r="259" spans="1:54">
      <c r="A259" s="11" t="s">
        <v>785</v>
      </c>
      <c r="B259" s="17" t="s">
        <v>94</v>
      </c>
      <c r="C259" s="23" t="s">
        <v>789</v>
      </c>
      <c r="D259" s="11" t="s">
        <v>57</v>
      </c>
      <c r="E259" t="s">
        <v>787</v>
      </c>
      <c r="F259">
        <v>1006</v>
      </c>
      <c r="G259" t="s">
        <v>788</v>
      </c>
      <c r="H259" t="s">
        <v>158</v>
      </c>
      <c r="J259" t="s">
        <v>62</v>
      </c>
      <c r="V259" t="s">
        <v>65</v>
      </c>
      <c r="W259" t="s">
        <v>65</v>
      </c>
      <c r="X259" s="14" t="s">
        <v>65</v>
      </c>
      <c r="AN259" t="s">
        <v>66</v>
      </c>
      <c r="AO259" t="s">
        <v>66</v>
      </c>
    </row>
    <row r="260" spans="1:54">
      <c r="A260" s="11" t="s">
        <v>785</v>
      </c>
      <c r="B260" s="17" t="s">
        <v>94</v>
      </c>
      <c r="C260" s="23" t="s">
        <v>790</v>
      </c>
      <c r="D260" s="11" t="s">
        <v>57</v>
      </c>
      <c r="E260" t="s">
        <v>787</v>
      </c>
      <c r="F260">
        <v>1029</v>
      </c>
      <c r="G260" t="s">
        <v>788</v>
      </c>
      <c r="H260" t="s">
        <v>158</v>
      </c>
      <c r="J260" t="s">
        <v>62</v>
      </c>
      <c r="V260" t="s">
        <v>65</v>
      </c>
      <c r="W260" t="s">
        <v>65</v>
      </c>
      <c r="X260" s="14" t="s">
        <v>65</v>
      </c>
      <c r="AN260" t="s">
        <v>66</v>
      </c>
      <c r="AO260" t="s">
        <v>321</v>
      </c>
    </row>
    <row r="261" spans="1:54">
      <c r="A261" s="11" t="s">
        <v>791</v>
      </c>
      <c r="B261" s="17" t="s">
        <v>86</v>
      </c>
      <c r="C261" s="23" t="s">
        <v>792</v>
      </c>
      <c r="D261" s="11" t="s">
        <v>57</v>
      </c>
      <c r="E261" t="s">
        <v>793</v>
      </c>
      <c r="F261">
        <v>1002</v>
      </c>
      <c r="G261" t="s">
        <v>794</v>
      </c>
      <c r="H261" t="s">
        <v>158</v>
      </c>
      <c r="I261" t="s">
        <v>795</v>
      </c>
      <c r="J261" t="s">
        <v>62</v>
      </c>
      <c r="M261" s="15" t="s">
        <v>66</v>
      </c>
      <c r="Q261" t="s">
        <v>796</v>
      </c>
      <c r="V261" t="s">
        <v>65</v>
      </c>
      <c r="W261" t="s">
        <v>65</v>
      </c>
      <c r="X261" s="14" t="s">
        <v>65</v>
      </c>
      <c r="AB261" s="15">
        <v>1</v>
      </c>
      <c r="AI261" s="15" t="s">
        <v>66</v>
      </c>
      <c r="AO261" t="s">
        <v>796</v>
      </c>
      <c r="AV261" t="s">
        <v>1020</v>
      </c>
      <c r="BB261" s="26"/>
    </row>
    <row r="262" spans="1:54" s="47" customFormat="1" ht="32">
      <c r="A262" s="11" t="s">
        <v>791</v>
      </c>
      <c r="B262" s="46" t="s">
        <v>86</v>
      </c>
      <c r="C262" s="48" t="s">
        <v>797</v>
      </c>
      <c r="D262" s="11" t="s">
        <v>57</v>
      </c>
      <c r="E262" s="47" t="s">
        <v>179</v>
      </c>
      <c r="F262" s="47">
        <v>5002</v>
      </c>
      <c r="J262" t="s">
        <v>62</v>
      </c>
      <c r="V262" s="47" t="s">
        <v>65</v>
      </c>
      <c r="W262" s="47" t="s">
        <v>65</v>
      </c>
      <c r="X262" s="14" t="s">
        <v>65</v>
      </c>
      <c r="AN262"/>
      <c r="AO262" s="47" t="s">
        <v>798</v>
      </c>
      <c r="BB262" s="47" t="s">
        <v>799</v>
      </c>
    </row>
    <row r="263" spans="1:54">
      <c r="A263" t="s">
        <v>800</v>
      </c>
      <c r="B263" s="17" t="s">
        <v>86</v>
      </c>
      <c r="C263" s="23" t="s">
        <v>801</v>
      </c>
      <c r="D263" s="26" t="s">
        <v>802</v>
      </c>
      <c r="E263" t="s">
        <v>803</v>
      </c>
      <c r="F263">
        <v>7020</v>
      </c>
      <c r="H263" t="s">
        <v>158</v>
      </c>
      <c r="J263" t="s">
        <v>62</v>
      </c>
    </row>
    <row r="264" spans="1:54">
      <c r="A264" t="s">
        <v>800</v>
      </c>
      <c r="B264" s="17" t="s">
        <v>86</v>
      </c>
      <c r="C264" s="23" t="s">
        <v>804</v>
      </c>
      <c r="D264" s="49" t="s">
        <v>805</v>
      </c>
      <c r="E264" t="s">
        <v>787</v>
      </c>
      <c r="H264" t="s">
        <v>158</v>
      </c>
      <c r="J264" t="s">
        <v>62</v>
      </c>
      <c r="V264" t="s">
        <v>65</v>
      </c>
      <c r="W264" t="s">
        <v>65</v>
      </c>
      <c r="X264" s="14" t="s">
        <v>65</v>
      </c>
    </row>
    <row r="265" spans="1:54">
      <c r="A265" t="s">
        <v>806</v>
      </c>
      <c r="B265" s="17" t="s">
        <v>113</v>
      </c>
      <c r="C265" s="23" t="s">
        <v>807</v>
      </c>
      <c r="D265" s="11" t="s">
        <v>57</v>
      </c>
      <c r="E265" t="s">
        <v>808</v>
      </c>
      <c r="F265" t="s">
        <v>809</v>
      </c>
      <c r="H265" t="s">
        <v>158</v>
      </c>
      <c r="J265" t="s">
        <v>62</v>
      </c>
      <c r="M265" s="15" t="s">
        <v>187</v>
      </c>
      <c r="Q265" t="s">
        <v>810</v>
      </c>
      <c r="V265" t="s">
        <v>65</v>
      </c>
      <c r="W265" t="s">
        <v>65</v>
      </c>
      <c r="X265" s="14" t="s">
        <v>65</v>
      </c>
      <c r="Z265" s="15" t="s">
        <v>66</v>
      </c>
      <c r="AI265" s="15" t="s">
        <v>66</v>
      </c>
      <c r="AL265" s="15" t="s">
        <v>66</v>
      </c>
      <c r="AM265" s="15"/>
      <c r="AN265" s="17"/>
      <c r="AO265" t="s">
        <v>811</v>
      </c>
      <c r="AZ265" t="s">
        <v>1021</v>
      </c>
    </row>
    <row r="266" spans="1:54">
      <c r="A266" s="11" t="s">
        <v>813</v>
      </c>
      <c r="B266" s="17" t="s">
        <v>127</v>
      </c>
      <c r="C266" t="s">
        <v>814</v>
      </c>
      <c r="D266" s="11" t="s">
        <v>57</v>
      </c>
      <c r="E266" t="s">
        <v>108</v>
      </c>
      <c r="G266" t="s">
        <v>69</v>
      </c>
      <c r="H266" t="s">
        <v>158</v>
      </c>
      <c r="J266" t="s">
        <v>62</v>
      </c>
      <c r="V266" t="s">
        <v>72</v>
      </c>
      <c r="W266" t="s">
        <v>72</v>
      </c>
      <c r="X266" s="18" t="s">
        <v>72</v>
      </c>
      <c r="Y266" s="15">
        <v>1</v>
      </c>
      <c r="Z266" s="15">
        <v>1</v>
      </c>
      <c r="AA266" s="15">
        <v>1</v>
      </c>
      <c r="AD266" s="15">
        <v>1</v>
      </c>
      <c r="AH266" s="15">
        <v>1</v>
      </c>
      <c r="AI266" s="15">
        <v>1</v>
      </c>
      <c r="AK266" s="15">
        <v>1</v>
      </c>
      <c r="AO266" t="s">
        <v>815</v>
      </c>
      <c r="AR266" s="16" t="s">
        <v>816</v>
      </c>
      <c r="AS266" s="16" t="s">
        <v>66</v>
      </c>
      <c r="AX266" s="16" t="s">
        <v>66</v>
      </c>
      <c r="BB266" t="s">
        <v>817</v>
      </c>
    </row>
    <row r="267" spans="1:54">
      <c r="A267" t="s">
        <v>818</v>
      </c>
      <c r="B267" s="17" t="s">
        <v>123</v>
      </c>
      <c r="C267" t="s">
        <v>819</v>
      </c>
      <c r="D267" s="11" t="s">
        <v>57</v>
      </c>
      <c r="E267" t="s">
        <v>820</v>
      </c>
      <c r="F267" s="24" t="s">
        <v>821</v>
      </c>
      <c r="G267" t="s">
        <v>69</v>
      </c>
      <c r="H267" t="s">
        <v>158</v>
      </c>
      <c r="J267" t="s">
        <v>62</v>
      </c>
      <c r="V267" t="s">
        <v>65</v>
      </c>
      <c r="W267" t="s">
        <v>65</v>
      </c>
      <c r="X267" s="14" t="s">
        <v>65</v>
      </c>
      <c r="AG267" s="50" t="s">
        <v>66</v>
      </c>
      <c r="AI267" s="15" t="s">
        <v>66</v>
      </c>
      <c r="AJ267" s="15" t="s">
        <v>66</v>
      </c>
      <c r="AO267" t="s">
        <v>822</v>
      </c>
    </row>
    <row r="268" spans="1:54">
      <c r="A268" t="s">
        <v>818</v>
      </c>
      <c r="B268" s="17" t="s">
        <v>123</v>
      </c>
      <c r="C268" t="s">
        <v>823</v>
      </c>
      <c r="D268" s="11" t="s">
        <v>57</v>
      </c>
      <c r="E268" t="s">
        <v>820</v>
      </c>
      <c r="F268" s="24" t="s">
        <v>821</v>
      </c>
      <c r="G268" t="s">
        <v>69</v>
      </c>
      <c r="H268" t="s">
        <v>158</v>
      </c>
      <c r="J268" t="s">
        <v>62</v>
      </c>
      <c r="V268" t="s">
        <v>145</v>
      </c>
      <c r="W268" t="s">
        <v>145</v>
      </c>
      <c r="X268" s="14" t="s">
        <v>65</v>
      </c>
      <c r="AI268" s="15" t="s">
        <v>66</v>
      </c>
      <c r="AO268" t="s">
        <v>824</v>
      </c>
    </row>
    <row r="269" spans="1:54">
      <c r="A269" t="s">
        <v>818</v>
      </c>
      <c r="B269" s="17" t="s">
        <v>127</v>
      </c>
      <c r="C269" t="s">
        <v>825</v>
      </c>
      <c r="D269" s="27" t="s">
        <v>88</v>
      </c>
      <c r="E269" t="s">
        <v>826</v>
      </c>
      <c r="F269" s="24" t="s">
        <v>821</v>
      </c>
      <c r="G269" t="s">
        <v>69</v>
      </c>
      <c r="H269" t="s">
        <v>158</v>
      </c>
      <c r="J269" t="s">
        <v>62</v>
      </c>
      <c r="V269" t="s">
        <v>72</v>
      </c>
      <c r="W269" t="s">
        <v>65</v>
      </c>
      <c r="X269" s="22" t="s">
        <v>110</v>
      </c>
      <c r="AA269" s="15">
        <v>1</v>
      </c>
      <c r="AB269" s="15">
        <v>1</v>
      </c>
      <c r="AD269" s="15">
        <v>1</v>
      </c>
      <c r="AI269" s="15">
        <v>1</v>
      </c>
      <c r="AL269" s="15">
        <v>1</v>
      </c>
      <c r="AM269" s="15"/>
      <c r="AN269" s="17"/>
      <c r="AO269" t="s">
        <v>827</v>
      </c>
      <c r="AR269" s="26" t="s">
        <v>66</v>
      </c>
      <c r="BB269" t="s">
        <v>828</v>
      </c>
    </row>
    <row r="270" spans="1:54">
      <c r="A270" t="s">
        <v>818</v>
      </c>
      <c r="B270" s="17" t="s">
        <v>123</v>
      </c>
      <c r="C270" t="s">
        <v>829</v>
      </c>
      <c r="D270" s="27" t="s">
        <v>88</v>
      </c>
      <c r="E270" t="s">
        <v>186</v>
      </c>
      <c r="F270" s="24" t="s">
        <v>821</v>
      </c>
      <c r="G270" t="s">
        <v>69</v>
      </c>
      <c r="H270" t="s">
        <v>158</v>
      </c>
      <c r="J270" t="s">
        <v>62</v>
      </c>
      <c r="V270" t="s">
        <v>72</v>
      </c>
      <c r="W270" t="s">
        <v>72</v>
      </c>
      <c r="X270" s="18" t="s">
        <v>72</v>
      </c>
      <c r="Y270" s="15">
        <v>1</v>
      </c>
      <c r="Z270" s="15">
        <v>1</v>
      </c>
      <c r="AA270" s="15">
        <v>1</v>
      </c>
      <c r="AB270" s="15">
        <v>1</v>
      </c>
      <c r="AC270" s="15">
        <v>1</v>
      </c>
      <c r="AD270" s="15">
        <v>1</v>
      </c>
      <c r="AI270" s="15">
        <v>1</v>
      </c>
      <c r="AO270" t="s">
        <v>830</v>
      </c>
      <c r="AR270" s="26" t="s">
        <v>66</v>
      </c>
      <c r="AV270" s="26" t="s">
        <v>999</v>
      </c>
      <c r="AW270" s="26"/>
      <c r="AZ270" t="s">
        <v>1317</v>
      </c>
    </row>
    <row r="271" spans="1:54">
      <c r="A271" t="s">
        <v>818</v>
      </c>
      <c r="B271" s="17" t="s">
        <v>123</v>
      </c>
      <c r="C271" t="s">
        <v>831</v>
      </c>
      <c r="D271" s="27" t="s">
        <v>88</v>
      </c>
      <c r="E271" t="s">
        <v>826</v>
      </c>
      <c r="F271" s="24"/>
      <c r="G271" t="s">
        <v>69</v>
      </c>
      <c r="H271" t="s">
        <v>158</v>
      </c>
      <c r="J271" t="s">
        <v>62</v>
      </c>
      <c r="V271" t="s">
        <v>72</v>
      </c>
      <c r="W271" t="s">
        <v>65</v>
      </c>
      <c r="X271" s="22" t="s">
        <v>110</v>
      </c>
      <c r="AA271" s="15">
        <v>1</v>
      </c>
      <c r="AB271" s="15">
        <v>1</v>
      </c>
      <c r="AC271" s="15">
        <v>1</v>
      </c>
      <c r="AI271" s="15">
        <v>1</v>
      </c>
      <c r="AL271" s="15">
        <v>1</v>
      </c>
      <c r="AM271" s="15"/>
      <c r="AN271" s="17"/>
      <c r="AO271" t="s">
        <v>832</v>
      </c>
      <c r="AR271" s="26" t="s">
        <v>66</v>
      </c>
      <c r="BB271" t="s">
        <v>828</v>
      </c>
    </row>
    <row r="272" spans="1:54">
      <c r="A272" t="s">
        <v>818</v>
      </c>
      <c r="B272" s="17" t="s">
        <v>123</v>
      </c>
      <c r="C272" t="s">
        <v>833</v>
      </c>
      <c r="D272" s="27" t="s">
        <v>88</v>
      </c>
      <c r="E272" t="s">
        <v>834</v>
      </c>
      <c r="F272" s="24"/>
      <c r="G272" t="s">
        <v>69</v>
      </c>
      <c r="H272" t="s">
        <v>158</v>
      </c>
      <c r="J272" t="s">
        <v>62</v>
      </c>
      <c r="V272" t="s">
        <v>72</v>
      </c>
      <c r="W272" t="s">
        <v>145</v>
      </c>
      <c r="X272" s="22" t="s">
        <v>110</v>
      </c>
      <c r="Y272" s="24" t="s">
        <v>66</v>
      </c>
      <c r="Z272" s="24" t="s">
        <v>66</v>
      </c>
      <c r="AA272" s="24" t="s">
        <v>66</v>
      </c>
      <c r="AD272" s="24" t="s">
        <v>66</v>
      </c>
      <c r="AH272" s="50" t="s">
        <v>66</v>
      </c>
      <c r="AI272" s="15" t="s">
        <v>66</v>
      </c>
      <c r="AK272" s="15">
        <v>1</v>
      </c>
      <c r="AL272" s="15" t="s">
        <v>66</v>
      </c>
      <c r="AM272" s="15"/>
      <c r="AN272" s="17"/>
      <c r="AO272" t="s">
        <v>835</v>
      </c>
      <c r="AZ272" t="s">
        <v>1036</v>
      </c>
      <c r="BB272" t="s">
        <v>837</v>
      </c>
    </row>
    <row r="273" spans="1:54">
      <c r="A273" t="s">
        <v>818</v>
      </c>
      <c r="B273" s="17" t="s">
        <v>123</v>
      </c>
      <c r="C273" t="s">
        <v>838</v>
      </c>
      <c r="D273" s="11" t="s">
        <v>57</v>
      </c>
      <c r="E273" t="s">
        <v>820</v>
      </c>
      <c r="F273" s="24"/>
      <c r="G273" t="s">
        <v>69</v>
      </c>
      <c r="H273" t="s">
        <v>158</v>
      </c>
      <c r="J273" t="s">
        <v>62</v>
      </c>
      <c r="V273" t="s">
        <v>65</v>
      </c>
      <c r="W273" t="s">
        <v>65</v>
      </c>
      <c r="X273" s="14" t="s">
        <v>65</v>
      </c>
      <c r="AG273" s="50" t="s">
        <v>66</v>
      </c>
      <c r="AI273" s="15" t="s">
        <v>66</v>
      </c>
      <c r="AO273" t="s">
        <v>839</v>
      </c>
    </row>
    <row r="274" spans="1:54">
      <c r="A274" t="s">
        <v>818</v>
      </c>
      <c r="B274" s="17" t="s">
        <v>123</v>
      </c>
      <c r="C274" t="s">
        <v>840</v>
      </c>
      <c r="D274" s="11" t="s">
        <v>57</v>
      </c>
      <c r="E274" t="s">
        <v>820</v>
      </c>
      <c r="F274" s="24"/>
      <c r="G274" t="s">
        <v>69</v>
      </c>
      <c r="H274" t="s">
        <v>158</v>
      </c>
      <c r="J274" t="s">
        <v>62</v>
      </c>
      <c r="V274" t="s">
        <v>65</v>
      </c>
      <c r="W274" t="s">
        <v>65</v>
      </c>
      <c r="X274" s="14" t="s">
        <v>65</v>
      </c>
      <c r="AN274" t="s">
        <v>66</v>
      </c>
      <c r="AO274" t="s">
        <v>841</v>
      </c>
    </row>
    <row r="275" spans="1:54">
      <c r="A275" t="s">
        <v>818</v>
      </c>
      <c r="B275" s="17" t="s">
        <v>123</v>
      </c>
      <c r="C275" s="24" t="s">
        <v>842</v>
      </c>
      <c r="G275" t="s">
        <v>69</v>
      </c>
      <c r="H275" t="s">
        <v>158</v>
      </c>
      <c r="J275" t="s">
        <v>62</v>
      </c>
    </row>
    <row r="276" spans="1:54">
      <c r="A276" t="s">
        <v>818</v>
      </c>
      <c r="B276" s="17" t="s">
        <v>123</v>
      </c>
      <c r="C276" t="s">
        <v>843</v>
      </c>
      <c r="D276" s="27" t="s">
        <v>88</v>
      </c>
      <c r="E276" t="s">
        <v>844</v>
      </c>
      <c r="G276" t="s">
        <v>69</v>
      </c>
      <c r="H276" t="s">
        <v>158</v>
      </c>
      <c r="J276" t="s">
        <v>62</v>
      </c>
      <c r="V276" t="s">
        <v>65</v>
      </c>
      <c r="W276" t="s">
        <v>65</v>
      </c>
      <c r="X276" s="14" t="s">
        <v>65</v>
      </c>
      <c r="Y276" s="24" t="s">
        <v>66</v>
      </c>
      <c r="Z276" s="24" t="s">
        <v>66</v>
      </c>
      <c r="AO276" t="s">
        <v>841</v>
      </c>
    </row>
    <row r="277" spans="1:54">
      <c r="A277" t="s">
        <v>818</v>
      </c>
      <c r="B277" s="17" t="s">
        <v>123</v>
      </c>
      <c r="C277" t="s">
        <v>845</v>
      </c>
      <c r="D277" s="27" t="s">
        <v>88</v>
      </c>
      <c r="E277" t="s">
        <v>846</v>
      </c>
      <c r="G277" t="s">
        <v>69</v>
      </c>
      <c r="H277" t="s">
        <v>158</v>
      </c>
      <c r="J277" t="s">
        <v>62</v>
      </c>
      <c r="V277" t="s">
        <v>65</v>
      </c>
      <c r="W277" t="s">
        <v>65</v>
      </c>
      <c r="X277" s="14" t="s">
        <v>65</v>
      </c>
      <c r="Y277" s="24" t="s">
        <v>66</v>
      </c>
      <c r="Z277" s="24" t="s">
        <v>66</v>
      </c>
      <c r="AO277" t="s">
        <v>841</v>
      </c>
    </row>
    <row r="278" spans="1:54">
      <c r="A278" t="s">
        <v>818</v>
      </c>
      <c r="B278" s="17" t="s">
        <v>123</v>
      </c>
      <c r="C278" s="45" t="s">
        <v>847</v>
      </c>
      <c r="D278" s="27" t="s">
        <v>88</v>
      </c>
      <c r="E278" t="s">
        <v>186</v>
      </c>
      <c r="G278" t="s">
        <v>69</v>
      </c>
      <c r="H278" t="s">
        <v>158</v>
      </c>
      <c r="J278" t="s">
        <v>62</v>
      </c>
      <c r="V278" t="s">
        <v>72</v>
      </c>
      <c r="W278" t="s">
        <v>65</v>
      </c>
      <c r="X278" s="22" t="s">
        <v>848</v>
      </c>
      <c r="Y278" s="15">
        <v>1</v>
      </c>
      <c r="Z278" s="15">
        <v>1</v>
      </c>
      <c r="AA278" s="15">
        <v>1</v>
      </c>
      <c r="AB278" s="15">
        <v>1</v>
      </c>
      <c r="AC278" s="15">
        <v>1</v>
      </c>
      <c r="AD278" s="15">
        <v>1</v>
      </c>
      <c r="AI278" s="15">
        <v>1</v>
      </c>
      <c r="AL278" s="15">
        <v>1</v>
      </c>
      <c r="AM278" s="15"/>
      <c r="AN278" s="17"/>
      <c r="AO278" t="s">
        <v>849</v>
      </c>
      <c r="AR278" t="s">
        <v>66</v>
      </c>
      <c r="AV278" s="26" t="s">
        <v>999</v>
      </c>
      <c r="AW278" s="26"/>
      <c r="AZ278" t="s">
        <v>1317</v>
      </c>
    </row>
    <row r="279" spans="1:54">
      <c r="A279" t="s">
        <v>818</v>
      </c>
      <c r="B279" s="17" t="s">
        <v>123</v>
      </c>
      <c r="C279" s="45" t="s">
        <v>850</v>
      </c>
      <c r="D279" s="27" t="s">
        <v>88</v>
      </c>
      <c r="E279" t="s">
        <v>851</v>
      </c>
      <c r="G279" t="s">
        <v>69</v>
      </c>
      <c r="H279" t="s">
        <v>158</v>
      </c>
      <c r="J279" t="s">
        <v>62</v>
      </c>
      <c r="V279" t="s">
        <v>72</v>
      </c>
      <c r="W279" t="s">
        <v>65</v>
      </c>
      <c r="X279" s="22" t="s">
        <v>848</v>
      </c>
      <c r="Z279" t="s">
        <v>66</v>
      </c>
      <c r="AA279" t="s">
        <v>66</v>
      </c>
      <c r="AB279" t="s">
        <v>66</v>
      </c>
      <c r="AC279" t="s">
        <v>66</v>
      </c>
      <c r="AD279" t="s">
        <v>468</v>
      </c>
      <c r="AH279" s="50" t="s">
        <v>66</v>
      </c>
      <c r="AK279" s="15">
        <v>1</v>
      </c>
      <c r="AL279" s="15" t="s">
        <v>66</v>
      </c>
      <c r="AM279" s="15"/>
      <c r="AN279" s="17"/>
      <c r="AO279" t="s">
        <v>852</v>
      </c>
      <c r="AX279" t="s">
        <v>66</v>
      </c>
      <c r="BA279" t="s">
        <v>1319</v>
      </c>
    </row>
    <row r="280" spans="1:54">
      <c r="A280" t="s">
        <v>818</v>
      </c>
      <c r="B280" s="17" t="s">
        <v>123</v>
      </c>
      <c r="C280" s="45" t="s">
        <v>853</v>
      </c>
      <c r="D280" s="27" t="s">
        <v>88</v>
      </c>
      <c r="E280" t="s">
        <v>179</v>
      </c>
      <c r="F280" t="s">
        <v>854</v>
      </c>
      <c r="G280" t="s">
        <v>69</v>
      </c>
      <c r="H280" t="s">
        <v>158</v>
      </c>
      <c r="J280" t="s">
        <v>62</v>
      </c>
      <c r="V280" t="s">
        <v>145</v>
      </c>
      <c r="W280" t="s">
        <v>145</v>
      </c>
      <c r="X280" s="14" t="s">
        <v>65</v>
      </c>
      <c r="Z280" t="s">
        <v>66</v>
      </c>
      <c r="AC280" t="s">
        <v>66</v>
      </c>
      <c r="AO280" t="s">
        <v>855</v>
      </c>
      <c r="AW280" t="s">
        <v>1286</v>
      </c>
    </row>
    <row r="281" spans="1:54">
      <c r="A281" t="s">
        <v>818</v>
      </c>
      <c r="B281" s="17" t="s">
        <v>123</v>
      </c>
      <c r="C281" s="45" t="s">
        <v>856</v>
      </c>
      <c r="D281" s="27" t="s">
        <v>88</v>
      </c>
      <c r="E281" t="s">
        <v>851</v>
      </c>
      <c r="F281" t="s">
        <v>854</v>
      </c>
      <c r="G281" t="s">
        <v>69</v>
      </c>
      <c r="H281" t="s">
        <v>158</v>
      </c>
      <c r="J281" t="s">
        <v>62</v>
      </c>
      <c r="V281" t="s">
        <v>72</v>
      </c>
      <c r="W281" t="s">
        <v>145</v>
      </c>
      <c r="X281" s="22" t="s">
        <v>110</v>
      </c>
      <c r="Y281" t="s">
        <v>66</v>
      </c>
      <c r="Z281" t="s">
        <v>66</v>
      </c>
      <c r="AA281" t="s">
        <v>66</v>
      </c>
      <c r="AB281" t="s">
        <v>66</v>
      </c>
      <c r="AC281" t="s">
        <v>66</v>
      </c>
      <c r="AD281" t="s">
        <v>187</v>
      </c>
      <c r="AH281" s="15" t="s">
        <v>66</v>
      </c>
      <c r="AI281" s="15" t="s">
        <v>66</v>
      </c>
      <c r="AK281" s="15">
        <v>1</v>
      </c>
      <c r="AL281" s="15" t="s">
        <v>66</v>
      </c>
      <c r="AM281" s="15"/>
      <c r="AN281" s="17"/>
      <c r="AO281" t="s">
        <v>857</v>
      </c>
      <c r="AX281" t="s">
        <v>187</v>
      </c>
      <c r="BA281" t="s">
        <v>1319</v>
      </c>
    </row>
    <row r="282" spans="1:54">
      <c r="A282" t="s">
        <v>818</v>
      </c>
      <c r="B282" s="17" t="s">
        <v>123</v>
      </c>
      <c r="C282" s="45" t="s">
        <v>858</v>
      </c>
      <c r="D282" s="27" t="s">
        <v>88</v>
      </c>
      <c r="E282" t="s">
        <v>547</v>
      </c>
      <c r="F282" t="s">
        <v>854</v>
      </c>
      <c r="G282" t="s">
        <v>69</v>
      </c>
      <c r="H282" t="s">
        <v>158</v>
      </c>
      <c r="J282" t="s">
        <v>62</v>
      </c>
      <c r="V282" t="s">
        <v>145</v>
      </c>
      <c r="W282" t="s">
        <v>145</v>
      </c>
      <c r="X282" s="14" t="s">
        <v>65</v>
      </c>
      <c r="Y282" t="s">
        <v>66</v>
      </c>
      <c r="Z282" t="s">
        <v>66</v>
      </c>
      <c r="AA282" t="s">
        <v>66</v>
      </c>
      <c r="AC282" t="s">
        <v>66</v>
      </c>
      <c r="AD282" t="s">
        <v>187</v>
      </c>
      <c r="AH282" s="15" t="s">
        <v>66</v>
      </c>
      <c r="AI282" s="15" t="s">
        <v>66</v>
      </c>
      <c r="AK282" s="15">
        <v>1</v>
      </c>
      <c r="AL282" s="15" t="s">
        <v>66</v>
      </c>
      <c r="AM282" s="15"/>
      <c r="AN282" s="17"/>
      <c r="AO282" t="s">
        <v>859</v>
      </c>
      <c r="AX282" t="s">
        <v>860</v>
      </c>
      <c r="BB282" t="s">
        <v>861</v>
      </c>
    </row>
    <row r="283" spans="1:54">
      <c r="A283" t="s">
        <v>818</v>
      </c>
      <c r="B283" s="17" t="s">
        <v>123</v>
      </c>
      <c r="C283" s="45" t="s">
        <v>862</v>
      </c>
      <c r="D283" s="25" t="s">
        <v>120</v>
      </c>
      <c r="E283" t="s">
        <v>863</v>
      </c>
      <c r="F283" t="s">
        <v>854</v>
      </c>
      <c r="G283" t="s">
        <v>69</v>
      </c>
      <c r="H283" t="s">
        <v>158</v>
      </c>
      <c r="J283" t="s">
        <v>62</v>
      </c>
      <c r="O283" s="15" t="s">
        <v>66</v>
      </c>
      <c r="P283" s="15" t="s">
        <v>66</v>
      </c>
      <c r="Q283" t="s">
        <v>864</v>
      </c>
      <c r="V283" t="s">
        <v>65</v>
      </c>
      <c r="W283" t="s">
        <v>145</v>
      </c>
      <c r="X283" s="14" t="s">
        <v>65</v>
      </c>
      <c r="Y283" t="s">
        <v>66</v>
      </c>
      <c r="Z283" t="s">
        <v>66</v>
      </c>
      <c r="AC283" t="s">
        <v>66</v>
      </c>
      <c r="AI283" s="15" t="s">
        <v>66</v>
      </c>
      <c r="AO283" t="s">
        <v>865</v>
      </c>
    </row>
    <row r="284" spans="1:54">
      <c r="A284" t="s">
        <v>818</v>
      </c>
      <c r="B284" s="17" t="s">
        <v>123</v>
      </c>
      <c r="C284" s="45" t="s">
        <v>866</v>
      </c>
      <c r="D284" s="25" t="s">
        <v>120</v>
      </c>
      <c r="E284" t="s">
        <v>867</v>
      </c>
      <c r="F284" t="s">
        <v>854</v>
      </c>
      <c r="G284" t="s">
        <v>69</v>
      </c>
      <c r="H284" t="s">
        <v>158</v>
      </c>
      <c r="J284" t="s">
        <v>62</v>
      </c>
      <c r="V284" t="s">
        <v>65</v>
      </c>
      <c r="W284" t="s">
        <v>145</v>
      </c>
      <c r="X284" s="14" t="s">
        <v>65</v>
      </c>
      <c r="Z284" t="s">
        <v>66</v>
      </c>
      <c r="AI284" s="15" t="s">
        <v>66</v>
      </c>
      <c r="AO284" t="s">
        <v>868</v>
      </c>
      <c r="AZ284" t="s">
        <v>1028</v>
      </c>
    </row>
    <row r="285" spans="1:54">
      <c r="A285" t="s">
        <v>818</v>
      </c>
      <c r="B285" s="17" t="s">
        <v>123</v>
      </c>
      <c r="C285" s="45" t="s">
        <v>869</v>
      </c>
      <c r="D285" s="25" t="s">
        <v>120</v>
      </c>
      <c r="E285" t="s">
        <v>867</v>
      </c>
      <c r="F285" t="s">
        <v>854</v>
      </c>
      <c r="G285" t="s">
        <v>69</v>
      </c>
      <c r="H285" t="s">
        <v>158</v>
      </c>
      <c r="J285" t="s">
        <v>62</v>
      </c>
      <c r="V285" t="s">
        <v>65</v>
      </c>
      <c r="W285" t="s">
        <v>145</v>
      </c>
      <c r="X285" s="14" t="s">
        <v>65</v>
      </c>
      <c r="Z285" t="s">
        <v>66</v>
      </c>
      <c r="AI285" s="15" t="s">
        <v>66</v>
      </c>
      <c r="AO285" t="s">
        <v>868</v>
      </c>
      <c r="AZ285" t="s">
        <v>1028</v>
      </c>
    </row>
    <row r="286" spans="1:54">
      <c r="A286" t="s">
        <v>818</v>
      </c>
      <c r="B286" s="17" t="s">
        <v>123</v>
      </c>
      <c r="C286" s="45" t="s">
        <v>870</v>
      </c>
      <c r="D286" s="25" t="s">
        <v>120</v>
      </c>
      <c r="E286" t="s">
        <v>536</v>
      </c>
      <c r="F286" t="s">
        <v>854</v>
      </c>
      <c r="G286" t="s">
        <v>69</v>
      </c>
      <c r="H286" t="s">
        <v>158</v>
      </c>
      <c r="J286" t="s">
        <v>62</v>
      </c>
      <c r="V286" t="s">
        <v>65</v>
      </c>
      <c r="W286" t="s">
        <v>145</v>
      </c>
      <c r="X286" s="14" t="s">
        <v>65</v>
      </c>
      <c r="AI286" s="15" t="s">
        <v>66</v>
      </c>
      <c r="AO286" t="s">
        <v>871</v>
      </c>
    </row>
    <row r="287" spans="1:54">
      <c r="A287" t="s">
        <v>818</v>
      </c>
      <c r="B287" s="17" t="s">
        <v>123</v>
      </c>
      <c r="C287" s="45" t="s">
        <v>872</v>
      </c>
      <c r="D287" s="11" t="s">
        <v>57</v>
      </c>
      <c r="E287" t="s">
        <v>873</v>
      </c>
      <c r="F287" t="s">
        <v>854</v>
      </c>
      <c r="G287" t="s">
        <v>69</v>
      </c>
      <c r="H287" t="s">
        <v>158</v>
      </c>
      <c r="J287" t="s">
        <v>62</v>
      </c>
      <c r="V287" t="s">
        <v>72</v>
      </c>
      <c r="W287" t="s">
        <v>145</v>
      </c>
      <c r="X287" s="22" t="s">
        <v>110</v>
      </c>
      <c r="Y287" t="s">
        <v>66</v>
      </c>
      <c r="Z287" t="s">
        <v>66</v>
      </c>
      <c r="AA287" t="s">
        <v>66</v>
      </c>
      <c r="AD287" t="s">
        <v>66</v>
      </c>
      <c r="AE287" t="s">
        <v>66</v>
      </c>
      <c r="AH287" s="49" t="s">
        <v>66</v>
      </c>
      <c r="AI287" s="15" t="s">
        <v>66</v>
      </c>
      <c r="AK287" s="15">
        <v>1</v>
      </c>
      <c r="AL287" s="15" t="s">
        <v>66</v>
      </c>
      <c r="AM287" s="15"/>
      <c r="AN287" s="17"/>
      <c r="AO287" t="s">
        <v>874</v>
      </c>
      <c r="AX287" t="s">
        <v>875</v>
      </c>
      <c r="BB287" t="s">
        <v>876</v>
      </c>
    </row>
    <row r="288" spans="1:54">
      <c r="A288" t="s">
        <v>818</v>
      </c>
      <c r="B288" s="17" t="s">
        <v>123</v>
      </c>
      <c r="C288" s="45" t="s">
        <v>877</v>
      </c>
      <c r="D288" s="11" t="s">
        <v>57</v>
      </c>
      <c r="E288" t="s">
        <v>409</v>
      </c>
      <c r="F288" t="s">
        <v>854</v>
      </c>
      <c r="G288" t="s">
        <v>69</v>
      </c>
      <c r="H288" t="s">
        <v>158</v>
      </c>
      <c r="J288" t="s">
        <v>62</v>
      </c>
      <c r="V288" t="s">
        <v>72</v>
      </c>
      <c r="W288" t="s">
        <v>145</v>
      </c>
      <c r="X288" s="22" t="s">
        <v>110</v>
      </c>
      <c r="Y288" t="s">
        <v>66</v>
      </c>
      <c r="Z288" t="s">
        <v>66</v>
      </c>
      <c r="AA288" t="s">
        <v>66</v>
      </c>
      <c r="AE288" t="s">
        <v>66</v>
      </c>
      <c r="AH288" s="49" t="s">
        <v>66</v>
      </c>
      <c r="AI288" s="15" t="s">
        <v>66</v>
      </c>
      <c r="AK288" s="15">
        <v>1</v>
      </c>
      <c r="AL288" s="15" t="s">
        <v>66</v>
      </c>
      <c r="AM288" s="15"/>
      <c r="AN288" s="17"/>
      <c r="AO288" t="s">
        <v>874</v>
      </c>
      <c r="AX288" t="s">
        <v>66</v>
      </c>
      <c r="BB288" t="s">
        <v>876</v>
      </c>
    </row>
    <row r="289" spans="1:54">
      <c r="A289" t="s">
        <v>818</v>
      </c>
      <c r="B289" s="17" t="s">
        <v>123</v>
      </c>
      <c r="C289" s="45" t="s">
        <v>878</v>
      </c>
      <c r="D289" s="11" t="s">
        <v>57</v>
      </c>
      <c r="E289" t="s">
        <v>502</v>
      </c>
      <c r="G289" t="s">
        <v>69</v>
      </c>
      <c r="H289" t="s">
        <v>158</v>
      </c>
      <c r="J289" t="s">
        <v>62</v>
      </c>
      <c r="V289" t="s">
        <v>72</v>
      </c>
      <c r="W289" t="s">
        <v>145</v>
      </c>
      <c r="X289" s="22" t="s">
        <v>110</v>
      </c>
      <c r="Y289" t="s">
        <v>66</v>
      </c>
      <c r="Z289" t="s">
        <v>66</v>
      </c>
      <c r="AA289" t="s">
        <v>66</v>
      </c>
      <c r="AB289" t="s">
        <v>66</v>
      </c>
      <c r="AD289" t="s">
        <v>66</v>
      </c>
      <c r="AH289" s="49" t="s">
        <v>66</v>
      </c>
      <c r="AI289" s="15" t="s">
        <v>66</v>
      </c>
      <c r="AK289" s="15">
        <v>1</v>
      </c>
      <c r="AL289" s="15" t="s">
        <v>66</v>
      </c>
      <c r="AM289" s="15"/>
      <c r="AN289" s="17"/>
      <c r="AO289" t="s">
        <v>879</v>
      </c>
      <c r="AS289" t="s">
        <v>66</v>
      </c>
      <c r="AX289" t="s">
        <v>66</v>
      </c>
      <c r="BB289" t="s">
        <v>880</v>
      </c>
    </row>
    <row r="290" spans="1:54">
      <c r="A290" t="s">
        <v>818</v>
      </c>
      <c r="B290" s="17" t="s">
        <v>123</v>
      </c>
      <c r="C290" s="45" t="s">
        <v>881</v>
      </c>
      <c r="D290" s="11" t="s">
        <v>57</v>
      </c>
      <c r="E290" t="s">
        <v>502</v>
      </c>
      <c r="G290" t="s">
        <v>69</v>
      </c>
      <c r="H290" t="s">
        <v>158</v>
      </c>
      <c r="J290" t="s">
        <v>62</v>
      </c>
      <c r="V290" t="s">
        <v>72</v>
      </c>
      <c r="W290" t="s">
        <v>145</v>
      </c>
      <c r="X290" s="22" t="s">
        <v>110</v>
      </c>
      <c r="Y290" t="s">
        <v>66</v>
      </c>
      <c r="AA290" t="s">
        <v>66</v>
      </c>
      <c r="AD290" t="s">
        <v>66</v>
      </c>
      <c r="AH290" s="49" t="s">
        <v>66</v>
      </c>
      <c r="AK290" s="15">
        <v>1</v>
      </c>
      <c r="AL290" s="15" t="s">
        <v>66</v>
      </c>
      <c r="AM290" s="15"/>
      <c r="AN290" s="17"/>
      <c r="AO290" t="s">
        <v>874</v>
      </c>
      <c r="AX290" t="s">
        <v>66</v>
      </c>
      <c r="BB290" t="s">
        <v>882</v>
      </c>
    </row>
    <row r="291" spans="1:54">
      <c r="A291" t="s">
        <v>818</v>
      </c>
      <c r="B291" s="17" t="s">
        <v>123</v>
      </c>
      <c r="C291" s="45" t="s">
        <v>883</v>
      </c>
      <c r="D291" s="11" t="s">
        <v>57</v>
      </c>
      <c r="E291" t="s">
        <v>884</v>
      </c>
      <c r="G291" t="s">
        <v>69</v>
      </c>
      <c r="H291" t="s">
        <v>158</v>
      </c>
      <c r="J291" t="s">
        <v>62</v>
      </c>
      <c r="V291" t="s">
        <v>72</v>
      </c>
      <c r="W291" t="s">
        <v>145</v>
      </c>
      <c r="X291" s="22" t="s">
        <v>110</v>
      </c>
      <c r="Y291" t="s">
        <v>66</v>
      </c>
      <c r="AA291" t="s">
        <v>66</v>
      </c>
      <c r="AD291" t="s">
        <v>66</v>
      </c>
      <c r="AH291" s="49" t="s">
        <v>66</v>
      </c>
      <c r="AK291" s="15">
        <v>1</v>
      </c>
      <c r="AL291" s="15" t="s">
        <v>66</v>
      </c>
      <c r="AM291" s="15"/>
      <c r="AN291" s="17"/>
      <c r="AO291" t="s">
        <v>874</v>
      </c>
      <c r="AX291" t="s">
        <v>66</v>
      </c>
      <c r="BB291" t="s">
        <v>882</v>
      </c>
    </row>
    <row r="292" spans="1:54">
      <c r="A292" t="s">
        <v>818</v>
      </c>
      <c r="B292" s="17" t="s">
        <v>123</v>
      </c>
      <c r="C292" s="45" t="s">
        <v>885</v>
      </c>
      <c r="D292" s="11" t="s">
        <v>57</v>
      </c>
      <c r="E292" t="s">
        <v>502</v>
      </c>
      <c r="G292" t="s">
        <v>69</v>
      </c>
      <c r="H292" t="s">
        <v>158</v>
      </c>
      <c r="J292" t="s">
        <v>62</v>
      </c>
      <c r="V292" t="s">
        <v>72</v>
      </c>
      <c r="W292" t="s">
        <v>145</v>
      </c>
      <c r="X292" s="22" t="s">
        <v>110</v>
      </c>
      <c r="Y292" t="s">
        <v>66</v>
      </c>
      <c r="AA292" t="s">
        <v>66</v>
      </c>
      <c r="AD292" t="s">
        <v>66</v>
      </c>
      <c r="AH292" s="49" t="s">
        <v>66</v>
      </c>
      <c r="AI292" t="s">
        <v>66</v>
      </c>
      <c r="AK292" s="15">
        <v>1</v>
      </c>
      <c r="AL292" s="15" t="s">
        <v>66</v>
      </c>
      <c r="AM292" s="15"/>
      <c r="AN292" s="17"/>
      <c r="AO292" t="s">
        <v>886</v>
      </c>
      <c r="AX292" t="s">
        <v>66</v>
      </c>
    </row>
    <row r="293" spans="1:54">
      <c r="A293" t="s">
        <v>818</v>
      </c>
      <c r="B293" s="17" t="s">
        <v>123</v>
      </c>
      <c r="C293" s="45" t="s">
        <v>887</v>
      </c>
      <c r="D293" s="51" t="s">
        <v>120</v>
      </c>
      <c r="E293" t="s">
        <v>532</v>
      </c>
      <c r="G293" t="s">
        <v>69</v>
      </c>
      <c r="H293" t="s">
        <v>158</v>
      </c>
      <c r="J293" t="s">
        <v>62</v>
      </c>
      <c r="V293" t="s">
        <v>65</v>
      </c>
      <c r="W293" t="s">
        <v>65</v>
      </c>
      <c r="X293" s="14" t="s">
        <v>65</v>
      </c>
      <c r="Y293" t="s">
        <v>66</v>
      </c>
      <c r="Z293" t="s">
        <v>66</v>
      </c>
      <c r="AO293" t="s">
        <v>888</v>
      </c>
    </row>
    <row r="294" spans="1:54">
      <c r="A294" t="s">
        <v>818</v>
      </c>
      <c r="B294" s="17" t="s">
        <v>123</v>
      </c>
      <c r="C294" s="45" t="s">
        <v>889</v>
      </c>
      <c r="D294" s="11" t="s">
        <v>57</v>
      </c>
      <c r="E294" t="s">
        <v>890</v>
      </c>
      <c r="G294" t="s">
        <v>69</v>
      </c>
      <c r="H294" t="s">
        <v>158</v>
      </c>
      <c r="J294" t="s">
        <v>62</v>
      </c>
      <c r="V294" t="s">
        <v>65</v>
      </c>
      <c r="W294" t="s">
        <v>65</v>
      </c>
      <c r="X294" s="14" t="s">
        <v>65</v>
      </c>
      <c r="Z294" s="15">
        <v>1</v>
      </c>
      <c r="AA294" s="15">
        <v>1</v>
      </c>
      <c r="AD294" s="15">
        <v>1</v>
      </c>
      <c r="AI294" s="15">
        <v>1</v>
      </c>
      <c r="AL294" s="15">
        <v>1</v>
      </c>
      <c r="AM294" s="15"/>
      <c r="AN294" s="17"/>
      <c r="AO294" t="s">
        <v>891</v>
      </c>
      <c r="AR294" t="s">
        <v>66</v>
      </c>
    </row>
    <row r="295" spans="1:54">
      <c r="A295" t="s">
        <v>818</v>
      </c>
      <c r="B295" s="17" t="s">
        <v>123</v>
      </c>
      <c r="C295" s="45" t="s">
        <v>892</v>
      </c>
      <c r="D295" s="11" t="s">
        <v>57</v>
      </c>
      <c r="E295" t="s">
        <v>890</v>
      </c>
      <c r="G295" t="s">
        <v>69</v>
      </c>
      <c r="H295" t="s">
        <v>158</v>
      </c>
      <c r="J295" t="s">
        <v>62</v>
      </c>
      <c r="V295" t="s">
        <v>65</v>
      </c>
      <c r="W295" t="s">
        <v>65</v>
      </c>
      <c r="X295" s="14" t="s">
        <v>65</v>
      </c>
      <c r="Z295" s="15">
        <v>1</v>
      </c>
      <c r="AA295" s="15">
        <v>1</v>
      </c>
      <c r="AD295" s="15">
        <v>1</v>
      </c>
      <c r="AI295" s="15">
        <v>1</v>
      </c>
      <c r="AL295" s="15">
        <v>1</v>
      </c>
      <c r="AM295" s="15"/>
      <c r="AN295" s="17"/>
      <c r="AO295" t="s">
        <v>891</v>
      </c>
      <c r="AR295" t="s">
        <v>66</v>
      </c>
    </row>
    <row r="296" spans="1:54">
      <c r="A296" t="s">
        <v>818</v>
      </c>
      <c r="B296" s="17" t="s">
        <v>123</v>
      </c>
      <c r="C296" s="45" t="s">
        <v>893</v>
      </c>
      <c r="D296" s="11" t="s">
        <v>57</v>
      </c>
      <c r="E296" t="s">
        <v>894</v>
      </c>
      <c r="G296" t="s">
        <v>69</v>
      </c>
      <c r="H296" t="s">
        <v>158</v>
      </c>
      <c r="J296" t="s">
        <v>62</v>
      </c>
      <c r="V296" t="s">
        <v>65</v>
      </c>
      <c r="W296" t="s">
        <v>65</v>
      </c>
      <c r="X296" s="14" t="s">
        <v>65</v>
      </c>
      <c r="Y296" s="15">
        <v>1</v>
      </c>
      <c r="Z296" s="15">
        <v>1</v>
      </c>
      <c r="AA296" s="15">
        <v>1</v>
      </c>
      <c r="AD296" s="15">
        <v>1</v>
      </c>
      <c r="AI296" s="15">
        <v>1</v>
      </c>
      <c r="AL296" s="15">
        <v>1</v>
      </c>
      <c r="AM296" s="15"/>
      <c r="AN296" s="17"/>
      <c r="AO296" t="s">
        <v>891</v>
      </c>
      <c r="AV296" s="26" t="s">
        <v>999</v>
      </c>
      <c r="AW296" s="26" t="s">
        <v>1286</v>
      </c>
    </row>
    <row r="297" spans="1:54">
      <c r="A297" t="s">
        <v>818</v>
      </c>
      <c r="B297" s="17" t="s">
        <v>123</v>
      </c>
      <c r="C297" s="45" t="s">
        <v>895</v>
      </c>
      <c r="D297" s="11" t="s">
        <v>57</v>
      </c>
      <c r="E297" t="s">
        <v>532</v>
      </c>
      <c r="G297" t="s">
        <v>69</v>
      </c>
      <c r="H297" t="s">
        <v>158</v>
      </c>
      <c r="J297" t="s">
        <v>62</v>
      </c>
      <c r="V297" t="s">
        <v>145</v>
      </c>
      <c r="W297" t="s">
        <v>65</v>
      </c>
      <c r="X297" s="14" t="s">
        <v>65</v>
      </c>
      <c r="Z297" t="s">
        <v>66</v>
      </c>
      <c r="AI297" t="s">
        <v>66</v>
      </c>
      <c r="AO297" t="s">
        <v>896</v>
      </c>
    </row>
    <row r="298" spans="1:54">
      <c r="A298" t="s">
        <v>818</v>
      </c>
      <c r="B298" s="17" t="s">
        <v>123</v>
      </c>
      <c r="C298" s="45" t="s">
        <v>897</v>
      </c>
      <c r="D298" s="11" t="s">
        <v>57</v>
      </c>
      <c r="E298" t="s">
        <v>898</v>
      </c>
      <c r="G298" t="s">
        <v>69</v>
      </c>
      <c r="H298" t="s">
        <v>158</v>
      </c>
      <c r="J298" t="s">
        <v>62</v>
      </c>
      <c r="V298" t="s">
        <v>145</v>
      </c>
      <c r="W298" t="s">
        <v>65</v>
      </c>
      <c r="X298" s="14" t="s">
        <v>65</v>
      </c>
      <c r="Z298" t="s">
        <v>66</v>
      </c>
      <c r="AB298" t="s">
        <v>66</v>
      </c>
      <c r="AC298" t="s">
        <v>66</v>
      </c>
      <c r="AO298" t="s">
        <v>899</v>
      </c>
    </row>
    <row r="299" spans="1:54">
      <c r="A299" t="s">
        <v>818</v>
      </c>
      <c r="B299" s="17" t="s">
        <v>123</v>
      </c>
      <c r="C299" s="45" t="s">
        <v>900</v>
      </c>
      <c r="D299" s="11" t="s">
        <v>57</v>
      </c>
      <c r="E299" t="s">
        <v>901</v>
      </c>
      <c r="G299" t="s">
        <v>69</v>
      </c>
      <c r="H299" t="s">
        <v>158</v>
      </c>
      <c r="J299" t="s">
        <v>62</v>
      </c>
      <c r="V299" t="s">
        <v>72</v>
      </c>
      <c r="W299" t="s">
        <v>145</v>
      </c>
      <c r="X299" s="22" t="s">
        <v>110</v>
      </c>
      <c r="Y299" t="s">
        <v>66</v>
      </c>
      <c r="Z299" t="s">
        <v>66</v>
      </c>
      <c r="AA299" t="s">
        <v>66</v>
      </c>
      <c r="AD299" t="s">
        <v>66</v>
      </c>
      <c r="AH299" s="49" t="s">
        <v>66</v>
      </c>
      <c r="AK299" s="15">
        <v>1</v>
      </c>
      <c r="AL299" s="15" t="s">
        <v>66</v>
      </c>
      <c r="AM299" s="15"/>
      <c r="AN299" s="17"/>
      <c r="AO299" t="s">
        <v>902</v>
      </c>
      <c r="AS299" t="s">
        <v>66</v>
      </c>
      <c r="AX299" t="s">
        <v>66</v>
      </c>
      <c r="BB299" t="s">
        <v>903</v>
      </c>
    </row>
    <row r="300" spans="1:54">
      <c r="A300" t="s">
        <v>818</v>
      </c>
      <c r="B300" s="17" t="s">
        <v>123</v>
      </c>
      <c r="C300" s="45" t="s">
        <v>904</v>
      </c>
      <c r="D300" s="11" t="s">
        <v>57</v>
      </c>
      <c r="E300" t="s">
        <v>905</v>
      </c>
      <c r="G300" t="s">
        <v>69</v>
      </c>
      <c r="H300" t="s">
        <v>158</v>
      </c>
      <c r="J300" t="s">
        <v>62</v>
      </c>
      <c r="V300" t="s">
        <v>72</v>
      </c>
      <c r="W300" t="s">
        <v>145</v>
      </c>
      <c r="X300" s="22" t="s">
        <v>110</v>
      </c>
      <c r="Y300">
        <v>1</v>
      </c>
      <c r="Z300" t="s">
        <v>66</v>
      </c>
      <c r="AA300" t="s">
        <v>66</v>
      </c>
      <c r="AC300" t="s">
        <v>66</v>
      </c>
      <c r="AD300">
        <v>1</v>
      </c>
      <c r="AH300" s="49" t="s">
        <v>66</v>
      </c>
      <c r="AI300" t="s">
        <v>66</v>
      </c>
      <c r="AK300" s="15">
        <v>1</v>
      </c>
      <c r="AL300" s="15" t="s">
        <v>66</v>
      </c>
      <c r="AM300" s="15"/>
      <c r="AN300" s="17"/>
      <c r="AO300" t="s">
        <v>906</v>
      </c>
      <c r="AX300" t="s">
        <v>66</v>
      </c>
      <c r="BB300" t="s">
        <v>907</v>
      </c>
    </row>
    <row r="301" spans="1:54">
      <c r="A301" t="s">
        <v>818</v>
      </c>
      <c r="B301" s="17" t="s">
        <v>123</v>
      </c>
      <c r="C301" s="45" t="s">
        <v>908</v>
      </c>
      <c r="D301" s="11" t="s">
        <v>57</v>
      </c>
      <c r="E301" t="s">
        <v>179</v>
      </c>
      <c r="G301" t="s">
        <v>69</v>
      </c>
      <c r="H301" t="s">
        <v>158</v>
      </c>
      <c r="J301" t="s">
        <v>62</v>
      </c>
      <c r="V301" t="s">
        <v>72</v>
      </c>
      <c r="W301" t="s">
        <v>72</v>
      </c>
      <c r="X301" s="18" t="s">
        <v>72</v>
      </c>
      <c r="Y301" s="15" t="s">
        <v>66</v>
      </c>
      <c r="Z301" s="15" t="s">
        <v>66</v>
      </c>
      <c r="AA301" s="15" t="s">
        <v>66</v>
      </c>
      <c r="AD301" s="15" t="s">
        <v>66</v>
      </c>
      <c r="AH301" s="19" t="s">
        <v>66</v>
      </c>
      <c r="AI301" s="15" t="s">
        <v>66</v>
      </c>
      <c r="AK301" s="15">
        <v>1</v>
      </c>
      <c r="AL301" s="15" t="s">
        <v>66</v>
      </c>
      <c r="AM301" s="15"/>
      <c r="AN301" s="17"/>
      <c r="AO301" t="s">
        <v>909</v>
      </c>
      <c r="AS301" t="s">
        <v>66</v>
      </c>
      <c r="AW301" t="s">
        <v>1286</v>
      </c>
      <c r="AX301" t="s">
        <v>910</v>
      </c>
    </row>
    <row r="302" spans="1:54">
      <c r="A302" t="s">
        <v>818</v>
      </c>
      <c r="B302" s="17" t="s">
        <v>123</v>
      </c>
      <c r="C302" s="45" t="s">
        <v>911</v>
      </c>
      <c r="D302" s="11" t="s">
        <v>57</v>
      </c>
      <c r="E302" t="s">
        <v>179</v>
      </c>
      <c r="G302" t="s">
        <v>69</v>
      </c>
      <c r="H302" t="s">
        <v>158</v>
      </c>
      <c r="J302" t="s">
        <v>62</v>
      </c>
      <c r="V302" t="s">
        <v>72</v>
      </c>
      <c r="W302" t="s">
        <v>72</v>
      </c>
      <c r="X302" s="18" t="s">
        <v>72</v>
      </c>
      <c r="Y302" s="15" t="s">
        <v>66</v>
      </c>
      <c r="Z302" s="15" t="s">
        <v>66</v>
      </c>
      <c r="AA302" s="15" t="s">
        <v>66</v>
      </c>
      <c r="AD302" s="15" t="s">
        <v>66</v>
      </c>
      <c r="AH302" s="19" t="s">
        <v>66</v>
      </c>
      <c r="AI302" s="15" t="s">
        <v>66</v>
      </c>
      <c r="AK302" s="15">
        <v>1</v>
      </c>
      <c r="AL302" s="15" t="s">
        <v>66</v>
      </c>
      <c r="AM302" s="15"/>
      <c r="AN302" s="17"/>
      <c r="AO302" t="s">
        <v>909</v>
      </c>
      <c r="AS302" t="s">
        <v>66</v>
      </c>
      <c r="AW302" t="s">
        <v>1286</v>
      </c>
      <c r="AX302" t="s">
        <v>910</v>
      </c>
    </row>
    <row r="303" spans="1:54">
      <c r="A303" t="s">
        <v>818</v>
      </c>
      <c r="B303" s="17" t="s">
        <v>123</v>
      </c>
      <c r="C303" s="45" t="s">
        <v>912</v>
      </c>
      <c r="D303" s="11" t="s">
        <v>57</v>
      </c>
      <c r="E303" t="s">
        <v>491</v>
      </c>
      <c r="G303" t="s">
        <v>69</v>
      </c>
      <c r="H303" t="s">
        <v>158</v>
      </c>
      <c r="J303" t="s">
        <v>62</v>
      </c>
      <c r="V303" t="s">
        <v>72</v>
      </c>
      <c r="W303" t="s">
        <v>72</v>
      </c>
      <c r="X303" s="18" t="s">
        <v>72</v>
      </c>
      <c r="Y303" s="15" t="s">
        <v>66</v>
      </c>
      <c r="Z303" s="15" t="s">
        <v>66</v>
      </c>
      <c r="AA303" s="15" t="s">
        <v>66</v>
      </c>
      <c r="AB303" s="15" t="s">
        <v>66</v>
      </c>
      <c r="AC303" s="15" t="s">
        <v>66</v>
      </c>
      <c r="AD303" s="15" t="s">
        <v>66</v>
      </c>
      <c r="AF303" s="15">
        <v>1</v>
      </c>
      <c r="AH303" s="19" t="s">
        <v>66</v>
      </c>
      <c r="AI303" s="15" t="s">
        <v>66</v>
      </c>
      <c r="AK303" s="15">
        <v>1</v>
      </c>
      <c r="AL303" s="15" t="s">
        <v>66</v>
      </c>
      <c r="AM303" s="15">
        <v>1</v>
      </c>
      <c r="AN303" s="17"/>
      <c r="AS303" s="16" t="s">
        <v>66</v>
      </c>
      <c r="AX303" s="26" t="s">
        <v>913</v>
      </c>
      <c r="AY303" s="26" t="s">
        <v>914</v>
      </c>
    </row>
    <row r="304" spans="1:54">
      <c r="A304" t="s">
        <v>818</v>
      </c>
      <c r="B304" s="17" t="s">
        <v>123</v>
      </c>
      <c r="C304" s="45" t="s">
        <v>915</v>
      </c>
      <c r="D304" s="52" t="s">
        <v>88</v>
      </c>
      <c r="E304" t="s">
        <v>916</v>
      </c>
      <c r="G304" t="s">
        <v>69</v>
      </c>
      <c r="H304" t="s">
        <v>158</v>
      </c>
      <c r="J304" t="s">
        <v>62</v>
      </c>
      <c r="V304" t="s">
        <v>72</v>
      </c>
      <c r="W304" t="s">
        <v>145</v>
      </c>
      <c r="X304" s="22" t="s">
        <v>110</v>
      </c>
      <c r="Y304" t="s">
        <v>66</v>
      </c>
      <c r="Z304" t="s">
        <v>66</v>
      </c>
      <c r="AA304" t="s">
        <v>66</v>
      </c>
      <c r="AB304" t="s">
        <v>66</v>
      </c>
      <c r="AC304" t="s">
        <v>66</v>
      </c>
      <c r="AD304" t="s">
        <v>66</v>
      </c>
      <c r="AH304" s="15" t="s">
        <v>66</v>
      </c>
      <c r="AI304" s="15" t="s">
        <v>66</v>
      </c>
      <c r="AK304" s="15">
        <v>1</v>
      </c>
      <c r="AL304" s="15" t="s">
        <v>66</v>
      </c>
      <c r="AM304" s="15"/>
      <c r="AN304" s="17"/>
      <c r="AO304" t="s">
        <v>917</v>
      </c>
      <c r="AS304" t="s">
        <v>66</v>
      </c>
      <c r="AX304" t="s">
        <v>918</v>
      </c>
    </row>
    <row r="305" spans="1:56">
      <c r="A305" t="s">
        <v>818</v>
      </c>
      <c r="B305" s="17" t="s">
        <v>123</v>
      </c>
      <c r="C305" s="45" t="s">
        <v>919</v>
      </c>
      <c r="D305" s="52" t="s">
        <v>88</v>
      </c>
      <c r="E305" t="s">
        <v>916</v>
      </c>
      <c r="G305" t="s">
        <v>69</v>
      </c>
      <c r="H305" t="s">
        <v>158</v>
      </c>
      <c r="J305" t="s">
        <v>62</v>
      </c>
      <c r="V305" t="s">
        <v>72</v>
      </c>
      <c r="W305" t="s">
        <v>145</v>
      </c>
      <c r="X305" s="22" t="s">
        <v>110</v>
      </c>
      <c r="Z305" s="15">
        <v>1</v>
      </c>
      <c r="AA305" s="15">
        <v>1</v>
      </c>
      <c r="AC305" s="15">
        <v>1</v>
      </c>
      <c r="AD305" s="15">
        <v>1</v>
      </c>
      <c r="AH305" s="15">
        <v>1</v>
      </c>
      <c r="AI305" s="15">
        <v>1</v>
      </c>
      <c r="AK305" s="15">
        <v>1</v>
      </c>
      <c r="AL305" s="15">
        <v>1</v>
      </c>
      <c r="AM305" s="15"/>
      <c r="AN305" s="17"/>
      <c r="AO305" t="s">
        <v>920</v>
      </c>
      <c r="AR305" t="s">
        <v>66</v>
      </c>
      <c r="AX305" t="s">
        <v>66</v>
      </c>
      <c r="BB305" t="s">
        <v>921</v>
      </c>
    </row>
    <row r="306" spans="1:56">
      <c r="A306" t="s">
        <v>818</v>
      </c>
      <c r="B306" s="17" t="s">
        <v>123</v>
      </c>
      <c r="C306" s="45" t="s">
        <v>922</v>
      </c>
      <c r="D306" s="52" t="s">
        <v>88</v>
      </c>
      <c r="E306" t="s">
        <v>179</v>
      </c>
      <c r="G306" t="s">
        <v>69</v>
      </c>
      <c r="H306" t="s">
        <v>158</v>
      </c>
      <c r="J306" t="s">
        <v>62</v>
      </c>
      <c r="V306" t="s">
        <v>65</v>
      </c>
      <c r="W306" t="s">
        <v>145</v>
      </c>
      <c r="X306" s="14" t="s">
        <v>145</v>
      </c>
      <c r="Y306" s="15">
        <v>1</v>
      </c>
      <c r="Z306" s="15">
        <v>1</v>
      </c>
      <c r="AA306" s="15">
        <v>1</v>
      </c>
      <c r="AB306" s="15">
        <v>1</v>
      </c>
      <c r="AC306" s="15">
        <v>1</v>
      </c>
      <c r="AD306" s="15">
        <v>1</v>
      </c>
      <c r="AH306" s="15">
        <v>1</v>
      </c>
      <c r="AK306" s="15">
        <v>1</v>
      </c>
      <c r="AL306" s="15">
        <v>1</v>
      </c>
      <c r="AM306" s="15"/>
      <c r="AN306" s="17"/>
      <c r="AO306" t="s">
        <v>923</v>
      </c>
      <c r="AR306" t="s">
        <v>66</v>
      </c>
      <c r="AW306" t="s">
        <v>1286</v>
      </c>
      <c r="AX306" t="s">
        <v>66</v>
      </c>
    </row>
    <row r="307" spans="1:56">
      <c r="A307" t="s">
        <v>818</v>
      </c>
      <c r="B307" s="17" t="s">
        <v>123</v>
      </c>
      <c r="C307" s="45" t="s">
        <v>924</v>
      </c>
      <c r="D307" s="52" t="s">
        <v>88</v>
      </c>
      <c r="E307" t="s">
        <v>179</v>
      </c>
      <c r="G307" t="s">
        <v>69</v>
      </c>
      <c r="H307" t="s">
        <v>158</v>
      </c>
      <c r="J307" t="s">
        <v>62</v>
      </c>
      <c r="V307" t="s">
        <v>65</v>
      </c>
      <c r="W307" t="s">
        <v>145</v>
      </c>
      <c r="X307" s="14" t="s">
        <v>145</v>
      </c>
      <c r="Y307" s="15">
        <v>1</v>
      </c>
      <c r="Z307" s="15">
        <v>1</v>
      </c>
      <c r="AA307" s="15">
        <v>1</v>
      </c>
      <c r="AB307" s="15">
        <v>1</v>
      </c>
      <c r="AC307" s="15">
        <v>1</v>
      </c>
      <c r="AH307" s="15">
        <v>1</v>
      </c>
      <c r="AK307" s="15">
        <v>1</v>
      </c>
      <c r="AL307" s="15">
        <v>1</v>
      </c>
      <c r="AM307" s="15"/>
      <c r="AN307" s="17"/>
      <c r="AO307" t="s">
        <v>925</v>
      </c>
      <c r="AR307" t="s">
        <v>66</v>
      </c>
      <c r="AW307" t="s">
        <v>1286</v>
      </c>
      <c r="AX307" t="s">
        <v>66</v>
      </c>
    </row>
    <row r="308" spans="1:56">
      <c r="A308" t="s">
        <v>818</v>
      </c>
      <c r="B308" s="17" t="s">
        <v>123</v>
      </c>
      <c r="C308" s="45" t="s">
        <v>926</v>
      </c>
      <c r="D308" s="52" t="s">
        <v>88</v>
      </c>
      <c r="E308" t="s">
        <v>826</v>
      </c>
      <c r="G308" t="s">
        <v>69</v>
      </c>
      <c r="H308" t="s">
        <v>158</v>
      </c>
      <c r="J308" t="s">
        <v>62</v>
      </c>
      <c r="V308" t="s">
        <v>65</v>
      </c>
      <c r="W308" t="s">
        <v>145</v>
      </c>
      <c r="X308" s="14" t="s">
        <v>145</v>
      </c>
      <c r="Z308" s="15">
        <v>1</v>
      </c>
      <c r="AA308" s="15">
        <v>1</v>
      </c>
      <c r="AB308" s="15">
        <v>1</v>
      </c>
      <c r="AC308" s="15">
        <v>1</v>
      </c>
      <c r="AD308" s="15">
        <v>1</v>
      </c>
      <c r="AL308" s="15">
        <v>1</v>
      </c>
      <c r="AM308" s="15"/>
      <c r="AN308" s="17"/>
      <c r="AO308" t="s">
        <v>923</v>
      </c>
      <c r="AR308" t="s">
        <v>66</v>
      </c>
      <c r="BB308" t="s">
        <v>927</v>
      </c>
    </row>
    <row r="309" spans="1:56">
      <c r="A309" t="s">
        <v>818</v>
      </c>
      <c r="B309" s="17" t="s">
        <v>123</v>
      </c>
      <c r="C309" s="45" t="s">
        <v>928</v>
      </c>
      <c r="D309" s="52" t="s">
        <v>88</v>
      </c>
      <c r="E309" t="s">
        <v>826</v>
      </c>
      <c r="G309" t="s">
        <v>69</v>
      </c>
      <c r="H309" t="s">
        <v>158</v>
      </c>
      <c r="J309" t="s">
        <v>62</v>
      </c>
      <c r="V309" t="s">
        <v>65</v>
      </c>
      <c r="W309" t="s">
        <v>145</v>
      </c>
      <c r="X309" s="14" t="s">
        <v>145</v>
      </c>
      <c r="Z309" s="15">
        <v>1</v>
      </c>
      <c r="AA309" s="15">
        <v>1</v>
      </c>
      <c r="AB309" s="15">
        <v>1</v>
      </c>
      <c r="AC309" s="15">
        <v>1</v>
      </c>
      <c r="AD309" s="15">
        <v>1</v>
      </c>
      <c r="AL309" s="15">
        <v>1</v>
      </c>
      <c r="AM309" s="15"/>
      <c r="AN309" s="17"/>
      <c r="AO309" t="s">
        <v>923</v>
      </c>
      <c r="AR309" t="s">
        <v>66</v>
      </c>
      <c r="BB309" t="s">
        <v>927</v>
      </c>
    </row>
    <row r="310" spans="1:56">
      <c r="A310" t="s">
        <v>818</v>
      </c>
      <c r="B310" s="17" t="s">
        <v>127</v>
      </c>
      <c r="C310" s="23" t="s">
        <v>929</v>
      </c>
      <c r="D310" s="11" t="s">
        <v>57</v>
      </c>
      <c r="E310" t="s">
        <v>491</v>
      </c>
      <c r="F310" t="s">
        <v>930</v>
      </c>
      <c r="G310" t="s">
        <v>69</v>
      </c>
      <c r="H310" t="s">
        <v>158</v>
      </c>
      <c r="J310" t="s">
        <v>62</v>
      </c>
      <c r="V310" t="s">
        <v>72</v>
      </c>
      <c r="W310" t="s">
        <v>145</v>
      </c>
      <c r="X310" s="22" t="s">
        <v>110</v>
      </c>
      <c r="Y310" s="15" t="s">
        <v>66</v>
      </c>
      <c r="AA310" s="15" t="s">
        <v>66</v>
      </c>
      <c r="AD310" s="15" t="s">
        <v>66</v>
      </c>
      <c r="AF310" s="15">
        <v>1</v>
      </c>
      <c r="AH310" s="19" t="s">
        <v>66</v>
      </c>
      <c r="AI310" s="15" t="s">
        <v>66</v>
      </c>
      <c r="AK310" s="15">
        <v>1</v>
      </c>
      <c r="AL310" s="15" t="s">
        <v>66</v>
      </c>
      <c r="AM310" s="15">
        <v>1</v>
      </c>
      <c r="AN310" s="17"/>
      <c r="AO310" t="s">
        <v>931</v>
      </c>
      <c r="AQ310" s="16" t="s">
        <v>66</v>
      </c>
      <c r="AX310" s="26" t="s">
        <v>932</v>
      </c>
      <c r="BB310" t="s">
        <v>933</v>
      </c>
      <c r="BC310" t="s">
        <v>934</v>
      </c>
      <c r="BD310" t="s">
        <v>935</v>
      </c>
    </row>
    <row r="311" spans="1:56">
      <c r="A311" t="s">
        <v>818</v>
      </c>
      <c r="B311" s="17" t="s">
        <v>127</v>
      </c>
      <c r="C311" s="23" t="s">
        <v>936</v>
      </c>
      <c r="D311" s="11" t="s">
        <v>57</v>
      </c>
      <c r="E311" t="s">
        <v>491</v>
      </c>
      <c r="F311" t="s">
        <v>930</v>
      </c>
      <c r="G311" t="s">
        <v>69</v>
      </c>
      <c r="H311" t="s">
        <v>158</v>
      </c>
      <c r="J311" t="s">
        <v>62</v>
      </c>
      <c r="V311" t="s">
        <v>72</v>
      </c>
      <c r="W311" t="s">
        <v>145</v>
      </c>
      <c r="X311" s="22" t="s">
        <v>110</v>
      </c>
      <c r="Y311" s="15" t="s">
        <v>66</v>
      </c>
      <c r="AA311" s="15" t="s">
        <v>66</v>
      </c>
      <c r="AD311" s="15" t="s">
        <v>66</v>
      </c>
      <c r="AF311" s="15">
        <v>1</v>
      </c>
      <c r="AH311" s="19" t="s">
        <v>66</v>
      </c>
      <c r="AI311" s="15" t="s">
        <v>66</v>
      </c>
      <c r="AK311" s="15">
        <v>1</v>
      </c>
      <c r="AL311" s="15" t="s">
        <v>66</v>
      </c>
      <c r="AM311" s="15">
        <v>1</v>
      </c>
      <c r="AN311" s="17"/>
      <c r="AO311" t="s">
        <v>931</v>
      </c>
      <c r="AQ311" s="16" t="s">
        <v>66</v>
      </c>
      <c r="AX311" s="26" t="s">
        <v>932</v>
      </c>
      <c r="BB311" t="s">
        <v>933</v>
      </c>
      <c r="BC311" t="s">
        <v>934</v>
      </c>
    </row>
    <row r="312" spans="1:56">
      <c r="A312" t="s">
        <v>818</v>
      </c>
      <c r="B312" s="17" t="s">
        <v>127</v>
      </c>
      <c r="C312" s="23" t="s">
        <v>937</v>
      </c>
      <c r="D312" s="11" t="s">
        <v>57</v>
      </c>
      <c r="E312" t="s">
        <v>491</v>
      </c>
      <c r="F312" t="s">
        <v>930</v>
      </c>
      <c r="G312" t="s">
        <v>69</v>
      </c>
      <c r="H312" t="s">
        <v>158</v>
      </c>
      <c r="J312" t="s">
        <v>62</v>
      </c>
      <c r="V312" t="s">
        <v>65</v>
      </c>
      <c r="W312" t="s">
        <v>145</v>
      </c>
      <c r="X312" s="14" t="s">
        <v>65</v>
      </c>
      <c r="Y312" s="15" t="s">
        <v>66</v>
      </c>
      <c r="AA312" s="15" t="s">
        <v>66</v>
      </c>
      <c r="AD312" s="15" t="s">
        <v>66</v>
      </c>
      <c r="AF312" s="15">
        <v>1</v>
      </c>
      <c r="AI312" s="15" t="s">
        <v>66</v>
      </c>
      <c r="AL312" s="15" t="s">
        <v>66</v>
      </c>
      <c r="AM312" s="15">
        <v>1</v>
      </c>
      <c r="AN312" s="17"/>
      <c r="AO312" t="s">
        <v>931</v>
      </c>
      <c r="AQ312" s="16" t="s">
        <v>66</v>
      </c>
      <c r="AX312" s="26" t="s">
        <v>932</v>
      </c>
      <c r="BB312" t="s">
        <v>933</v>
      </c>
      <c r="BC312" t="s">
        <v>934</v>
      </c>
    </row>
    <row r="313" spans="1:56">
      <c r="A313" t="s">
        <v>818</v>
      </c>
      <c r="B313" s="17" t="s">
        <v>127</v>
      </c>
      <c r="C313" s="23" t="s">
        <v>938</v>
      </c>
      <c r="D313" s="11" t="s">
        <v>57</v>
      </c>
      <c r="E313" t="s">
        <v>491</v>
      </c>
      <c r="F313" t="s">
        <v>930</v>
      </c>
      <c r="G313" t="s">
        <v>69</v>
      </c>
      <c r="H313" t="s">
        <v>158</v>
      </c>
      <c r="I313" s="14" t="s">
        <v>65</v>
      </c>
      <c r="J313" t="s">
        <v>62</v>
      </c>
      <c r="V313" t="s">
        <v>65</v>
      </c>
      <c r="W313" t="s">
        <v>145</v>
      </c>
      <c r="X313" s="14" t="s">
        <v>65</v>
      </c>
      <c r="Y313" s="15" t="s">
        <v>66</v>
      </c>
      <c r="AA313" s="15" t="s">
        <v>66</v>
      </c>
      <c r="AD313" s="15" t="s">
        <v>66</v>
      </c>
      <c r="AF313" s="15">
        <v>1</v>
      </c>
      <c r="AI313" s="15" t="s">
        <v>66</v>
      </c>
      <c r="AL313" s="15" t="s">
        <v>66</v>
      </c>
      <c r="AM313" s="15">
        <v>1</v>
      </c>
      <c r="AN313" s="17"/>
      <c r="AO313" t="s">
        <v>931</v>
      </c>
      <c r="AQ313" s="16" t="s">
        <v>66</v>
      </c>
      <c r="AX313" s="26" t="s">
        <v>932</v>
      </c>
      <c r="BB313" t="s">
        <v>933</v>
      </c>
      <c r="BC313" t="s">
        <v>934</v>
      </c>
    </row>
    <row r="314" spans="1:56">
      <c r="A314" t="s">
        <v>818</v>
      </c>
      <c r="B314" s="17" t="s">
        <v>127</v>
      </c>
      <c r="C314" s="23" t="s">
        <v>939</v>
      </c>
      <c r="D314" s="11" t="s">
        <v>57</v>
      </c>
      <c r="E314" t="s">
        <v>298</v>
      </c>
      <c r="G314" t="s">
        <v>69</v>
      </c>
      <c r="H314" t="s">
        <v>158</v>
      </c>
      <c r="J314" t="s">
        <v>62</v>
      </c>
      <c r="V314" t="s">
        <v>145</v>
      </c>
      <c r="W314" t="s">
        <v>145</v>
      </c>
      <c r="X314" s="14" t="s">
        <v>65</v>
      </c>
      <c r="Y314" s="15">
        <v>1</v>
      </c>
      <c r="Z314" s="15">
        <v>1</v>
      </c>
      <c r="AB314" s="15">
        <v>1</v>
      </c>
      <c r="AD314" s="15">
        <v>1</v>
      </c>
      <c r="AH314" s="15">
        <v>1</v>
      </c>
      <c r="AI314" s="15">
        <v>1</v>
      </c>
      <c r="AL314" s="15">
        <v>1</v>
      </c>
      <c r="AM314" s="15"/>
      <c r="AN314" s="17"/>
      <c r="AO314" t="s">
        <v>940</v>
      </c>
      <c r="AR314" t="s">
        <v>66</v>
      </c>
      <c r="AX314" t="s">
        <v>468</v>
      </c>
    </row>
    <row r="315" spans="1:56">
      <c r="A315" t="s">
        <v>818</v>
      </c>
      <c r="B315" s="17" t="s">
        <v>127</v>
      </c>
      <c r="C315" s="23" t="s">
        <v>941</v>
      </c>
      <c r="D315" s="11" t="s">
        <v>57</v>
      </c>
      <c r="E315" t="s">
        <v>298</v>
      </c>
      <c r="G315" t="s">
        <v>69</v>
      </c>
      <c r="H315" t="s">
        <v>158</v>
      </c>
      <c r="J315" t="s">
        <v>62</v>
      </c>
      <c r="V315" t="s">
        <v>72</v>
      </c>
      <c r="W315" t="s">
        <v>145</v>
      </c>
      <c r="X315" s="22" t="s">
        <v>110</v>
      </c>
      <c r="Y315" s="15">
        <v>1</v>
      </c>
      <c r="Z315" s="15">
        <v>1</v>
      </c>
      <c r="AC315" s="15">
        <v>1</v>
      </c>
      <c r="AD315" s="15">
        <v>1</v>
      </c>
      <c r="AE315" s="15">
        <v>1</v>
      </c>
      <c r="AH315" s="19" t="s">
        <v>66</v>
      </c>
      <c r="AI315" s="15" t="s">
        <v>66</v>
      </c>
      <c r="AO315" t="s">
        <v>942</v>
      </c>
      <c r="AR315" t="s">
        <v>943</v>
      </c>
      <c r="BB315" s="13" t="s">
        <v>944</v>
      </c>
    </row>
    <row r="316" spans="1:56">
      <c r="A316" t="s">
        <v>725</v>
      </c>
      <c r="B316" s="17" t="s">
        <v>123</v>
      </c>
      <c r="C316" t="s">
        <v>945</v>
      </c>
      <c r="D316" s="25" t="s">
        <v>120</v>
      </c>
      <c r="V316" t="s">
        <v>72</v>
      </c>
      <c r="W316" t="s">
        <v>65</v>
      </c>
      <c r="X316" s="22" t="s">
        <v>110</v>
      </c>
    </row>
    <row r="317" spans="1:56">
      <c r="A317" t="s">
        <v>725</v>
      </c>
      <c r="B317" s="17" t="s">
        <v>127</v>
      </c>
      <c r="C317" s="45" t="s">
        <v>946</v>
      </c>
      <c r="D317" s="25" t="s">
        <v>120</v>
      </c>
      <c r="V317" t="s">
        <v>72</v>
      </c>
      <c r="W317" t="s">
        <v>65</v>
      </c>
      <c r="X317" s="22" t="s">
        <v>110</v>
      </c>
    </row>
    <row r="318" spans="1:56" s="53" customFormat="1" ht="48">
      <c r="A318" s="64" t="s">
        <v>947</v>
      </c>
      <c r="B318" s="53" t="s">
        <v>75</v>
      </c>
      <c r="C318" s="53" t="s">
        <v>948</v>
      </c>
      <c r="D318" s="64" t="s">
        <v>57</v>
      </c>
      <c r="E318" s="53" t="s">
        <v>218</v>
      </c>
      <c r="G318" s="53" t="s">
        <v>949</v>
      </c>
      <c r="H318" s="53" t="s">
        <v>950</v>
      </c>
      <c r="Y318" s="5" t="s">
        <v>27</v>
      </c>
      <c r="Z318" s="5" t="s">
        <v>28</v>
      </c>
      <c r="AA318" s="5" t="s">
        <v>29</v>
      </c>
      <c r="AB318" s="5" t="s">
        <v>30</v>
      </c>
      <c r="AC318" s="5" t="s">
        <v>31</v>
      </c>
      <c r="AD318" s="5" t="s">
        <v>32</v>
      </c>
      <c r="AE318" s="5" t="s">
        <v>33</v>
      </c>
      <c r="AF318" s="5" t="s">
        <v>34</v>
      </c>
      <c r="AG318" s="5" t="s">
        <v>35</v>
      </c>
      <c r="AH318" s="5" t="s">
        <v>36</v>
      </c>
      <c r="AI318" s="5" t="s">
        <v>37</v>
      </c>
      <c r="AJ318" s="5" t="s">
        <v>38</v>
      </c>
      <c r="AK318" s="5" t="s">
        <v>39</v>
      </c>
      <c r="AL318" s="5" t="s">
        <v>40</v>
      </c>
      <c r="AM318" s="5"/>
      <c r="AN318" s="7" t="s">
        <v>991</v>
      </c>
      <c r="AY318" s="65" t="s">
        <v>66</v>
      </c>
    </row>
    <row r="319" spans="1:56" s="53" customFormat="1">
      <c r="A319" s="53" t="s">
        <v>1437</v>
      </c>
      <c r="C319" s="53" t="s">
        <v>1438</v>
      </c>
      <c r="Y319" s="69"/>
      <c r="Z319" s="69"/>
      <c r="AA319" s="69"/>
      <c r="AB319" s="69"/>
      <c r="AC319" s="69"/>
      <c r="AD319" s="69"/>
      <c r="AE319" s="69"/>
      <c r="AF319" s="69"/>
      <c r="AG319" s="69"/>
      <c r="AH319" s="69"/>
      <c r="AI319" s="69"/>
      <c r="AJ319" s="69"/>
      <c r="AK319" s="69"/>
      <c r="AL319" s="69"/>
      <c r="AM319" s="69"/>
      <c r="AN319" s="69"/>
    </row>
    <row r="320" spans="1:56" s="53" customFormat="1">
      <c r="A320" s="53" t="s">
        <v>1437</v>
      </c>
      <c r="C320" s="53" t="s">
        <v>1439</v>
      </c>
      <c r="Y320" s="69"/>
      <c r="Z320" s="69"/>
      <c r="AA320" s="69"/>
      <c r="AB320" s="69"/>
      <c r="AC320" s="69"/>
      <c r="AD320" s="69"/>
      <c r="AE320" s="69"/>
      <c r="AF320" s="69"/>
      <c r="AG320" s="69"/>
      <c r="AH320" s="69"/>
      <c r="AI320" s="69"/>
      <c r="AJ320" s="69"/>
      <c r="AK320" s="69"/>
      <c r="AL320" s="69"/>
      <c r="AM320" s="69"/>
      <c r="AN320" s="69"/>
    </row>
    <row r="321" spans="2:40" s="53" customFormat="1">
      <c r="Y321" s="69"/>
      <c r="Z321" s="69"/>
      <c r="AA321" s="69"/>
      <c r="AB321" s="69"/>
      <c r="AC321" s="69"/>
      <c r="AD321" s="69"/>
      <c r="AE321" s="69"/>
      <c r="AF321" s="69"/>
      <c r="AG321" s="69"/>
      <c r="AH321" s="69"/>
      <c r="AI321" s="69"/>
      <c r="AJ321" s="69"/>
      <c r="AK321" s="69"/>
      <c r="AL321" s="69"/>
      <c r="AM321" s="69"/>
      <c r="AN321" s="69"/>
    </row>
    <row r="322" spans="2:40" s="53" customFormat="1">
      <c r="Y322" s="69"/>
      <c r="Z322" s="69"/>
      <c r="AA322" s="69"/>
      <c r="AB322" s="69"/>
      <c r="AC322" s="69"/>
      <c r="AD322" s="69"/>
      <c r="AE322" s="69"/>
      <c r="AF322" s="69"/>
      <c r="AG322" s="69"/>
      <c r="AH322" s="69"/>
      <c r="AI322" s="69"/>
      <c r="AJ322" s="69"/>
      <c r="AK322" s="69"/>
      <c r="AL322" s="69"/>
      <c r="AM322" s="69"/>
      <c r="AN322" s="69"/>
    </row>
    <row r="323" spans="2:40" s="53" customFormat="1">
      <c r="Y323" s="69"/>
      <c r="Z323" s="69"/>
      <c r="AA323" s="69"/>
      <c r="AB323" s="69"/>
      <c r="AC323" s="69"/>
      <c r="AD323" s="69"/>
      <c r="AE323" s="69"/>
      <c r="AF323" s="69"/>
      <c r="AG323" s="69"/>
      <c r="AH323" s="69"/>
      <c r="AI323" s="69"/>
      <c r="AJ323" s="69"/>
      <c r="AK323" s="69"/>
      <c r="AL323" s="69"/>
      <c r="AM323" s="69"/>
      <c r="AN323" s="69"/>
    </row>
    <row r="324" spans="2:40" s="53" customFormat="1">
      <c r="Y324" s="69"/>
      <c r="Z324" s="69"/>
      <c r="AA324" s="69"/>
      <c r="AB324" s="69"/>
      <c r="AC324" s="69"/>
      <c r="AD324" s="69"/>
      <c r="AE324" s="69"/>
      <c r="AF324" s="69"/>
      <c r="AG324" s="69"/>
      <c r="AH324" s="69"/>
      <c r="AI324" s="69"/>
      <c r="AJ324" s="69"/>
      <c r="AK324" s="69"/>
      <c r="AL324" s="69"/>
      <c r="AM324" s="69"/>
      <c r="AN324" s="69"/>
    </row>
    <row r="325" spans="2:40" s="53" customFormat="1">
      <c r="Y325" s="69"/>
      <c r="Z325" s="69"/>
      <c r="AA325" s="69"/>
      <c r="AB325" s="69"/>
      <c r="AC325" s="69"/>
      <c r="AD325" s="69"/>
      <c r="AE325" s="69"/>
      <c r="AF325" s="69"/>
      <c r="AG325" s="69"/>
      <c r="AH325" s="69"/>
      <c r="AI325" s="69"/>
      <c r="AJ325" s="69"/>
      <c r="AK325" s="69"/>
      <c r="AL325" s="69"/>
      <c r="AM325" s="69"/>
      <c r="AN325" s="69"/>
    </row>
    <row r="326" spans="2:40">
      <c r="B326" s="17" t="s">
        <v>951</v>
      </c>
      <c r="C326" t="s">
        <v>952</v>
      </c>
      <c r="J326" t="s">
        <v>972</v>
      </c>
      <c r="Y326">
        <v>122</v>
      </c>
      <c r="Z326">
        <v>114</v>
      </c>
      <c r="AA326">
        <v>58</v>
      </c>
      <c r="AB326">
        <v>37</v>
      </c>
      <c r="AC326">
        <v>28</v>
      </c>
      <c r="AD326">
        <v>60</v>
      </c>
      <c r="AE326">
        <v>9</v>
      </c>
      <c r="AF326">
        <v>37</v>
      </c>
      <c r="AG326">
        <v>20</v>
      </c>
      <c r="AH326">
        <v>36</v>
      </c>
      <c r="AI326">
        <v>56</v>
      </c>
      <c r="AJ326">
        <v>31</v>
      </c>
      <c r="AK326">
        <v>29</v>
      </c>
      <c r="AL326">
        <v>68</v>
      </c>
      <c r="AN326">
        <v>80</v>
      </c>
    </row>
    <row r="330" spans="2:40">
      <c r="C330" t="s">
        <v>953</v>
      </c>
    </row>
    <row r="331" spans="2:40">
      <c r="C331" t="s">
        <v>954</v>
      </c>
    </row>
    <row r="332" spans="2:40">
      <c r="C332" t="s">
        <v>955</v>
      </c>
    </row>
    <row r="333" spans="2:40">
      <c r="C333" t="s">
        <v>956</v>
      </c>
    </row>
    <row r="336" spans="2:40">
      <c r="C336" t="s">
        <v>957</v>
      </c>
    </row>
    <row r="338" spans="3:3">
      <c r="C338" t="s">
        <v>958</v>
      </c>
    </row>
    <row r="340" spans="3:3">
      <c r="C340" s="32" t="s">
        <v>959</v>
      </c>
    </row>
    <row r="342" spans="3:3">
      <c r="C342" s="32" t="s">
        <v>960</v>
      </c>
    </row>
    <row r="343" spans="3:3" s="53" customFormat="1"/>
    <row r="344" spans="3:3">
      <c r="C344" t="s">
        <v>961</v>
      </c>
    </row>
    <row r="346" spans="3:3">
      <c r="C346" t="s">
        <v>962</v>
      </c>
    </row>
    <row r="348" spans="3:3">
      <c r="C348" s="32" t="s">
        <v>963</v>
      </c>
    </row>
    <row r="350" spans="3:3">
      <c r="C350" t="s">
        <v>964</v>
      </c>
    </row>
    <row r="352" spans="3:3">
      <c r="C352" t="s">
        <v>965</v>
      </c>
    </row>
    <row r="355" spans="1:6">
      <c r="C355" t="s">
        <v>966</v>
      </c>
    </row>
    <row r="358" spans="1:6">
      <c r="A358" s="54" t="s">
        <v>967</v>
      </c>
      <c r="C358" t="s">
        <v>968</v>
      </c>
    </row>
    <row r="359" spans="1:6">
      <c r="C359" t="s">
        <v>969</v>
      </c>
    </row>
    <row r="360" spans="1:6">
      <c r="C360" t="s">
        <v>970</v>
      </c>
      <c r="F360">
        <f>314-31-50-28-78-6-46-22-15-3</f>
        <v>35</v>
      </c>
    </row>
    <row r="361" spans="1:6">
      <c r="B361" s="55" t="s">
        <v>854</v>
      </c>
      <c r="C361" t="s">
        <v>971</v>
      </c>
    </row>
  </sheetData>
  <autoFilter ref="A2:DH326" xr:uid="{B5E5577F-D57C-8146-AA14-A05F946D81E5}"/>
  <mergeCells count="5">
    <mergeCell ref="A1:J1"/>
    <mergeCell ref="K1:Q1"/>
    <mergeCell ref="V1:X1"/>
    <mergeCell ref="Y1:AO1"/>
    <mergeCell ref="AP1:AY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E5577F-D57C-8146-AA14-A05F946D81E5}">
  <dimension ref="A1:DG354"/>
  <sheetViews>
    <sheetView topLeftCell="J1" zoomScale="144" workbookViewId="0">
      <pane ySplit="1" topLeftCell="A44" activePane="bottomLeft" state="frozen"/>
      <selection pane="bottomLeft" activeCell="C82" sqref="C82"/>
    </sheetView>
  </sheetViews>
  <sheetFormatPr defaultColWidth="10.6640625" defaultRowHeight="16"/>
  <cols>
    <col min="1" max="1" width="35.5" customWidth="1"/>
    <col min="2" max="2" width="13.6640625" style="17" customWidth="1"/>
    <col min="3" max="3" width="92" customWidth="1"/>
    <col min="4" max="4" width="7.83203125" customWidth="1"/>
    <col min="5" max="5" width="37" customWidth="1"/>
    <col min="6" max="6" width="11.1640625" customWidth="1"/>
    <col min="7" max="9" width="18.6640625" customWidth="1"/>
    <col min="10" max="10" width="19.1640625" customWidth="1"/>
    <col min="11" max="16" width="17" hidden="1" customWidth="1"/>
    <col min="17" max="17" width="40" hidden="1" customWidth="1"/>
    <col min="18" max="18" width="31.5" hidden="1" customWidth="1"/>
    <col min="19" max="21" width="17" hidden="1" customWidth="1"/>
    <col min="22" max="22" width="16.33203125" hidden="1" customWidth="1"/>
    <col min="23" max="23" width="15.83203125" hidden="1" customWidth="1"/>
    <col min="24" max="24" width="16.6640625" hidden="1" customWidth="1"/>
    <col min="30" max="30" width="17.5" customWidth="1"/>
    <col min="34" max="39" width="16.5" customWidth="1"/>
    <col min="40" max="40" width="90.5" customWidth="1"/>
    <col min="41" max="41" width="11.5" customWidth="1"/>
    <col min="43" max="43" width="14.33203125" customWidth="1"/>
    <col min="47" max="48" width="41.83203125" customWidth="1"/>
    <col min="51" max="51" width="19.6640625" customWidth="1"/>
    <col min="52" max="52" width="48.6640625" customWidth="1"/>
    <col min="53" max="53" width="62.5" customWidth="1"/>
    <col min="54" max="54" width="42.6640625" customWidth="1"/>
    <col min="55" max="55" width="54" customWidth="1"/>
  </cols>
  <sheetData>
    <row r="1" spans="1:111">
      <c r="A1" s="79" t="s">
        <v>0</v>
      </c>
      <c r="B1" s="79"/>
      <c r="C1" s="79"/>
      <c r="D1" s="79"/>
      <c r="E1" s="79"/>
      <c r="F1" s="79"/>
      <c r="G1" s="79"/>
      <c r="H1" s="79"/>
      <c r="I1" s="79"/>
      <c r="J1" s="79"/>
      <c r="K1" s="79" t="s">
        <v>1</v>
      </c>
      <c r="L1" s="79"/>
      <c r="M1" s="79"/>
      <c r="N1" s="79"/>
      <c r="O1" s="79"/>
      <c r="P1" s="79"/>
      <c r="Q1" s="79"/>
      <c r="R1" s="1" t="s">
        <v>2</v>
      </c>
      <c r="S1" s="1"/>
      <c r="T1" s="1"/>
      <c r="U1" s="1"/>
      <c r="V1" s="79" t="s">
        <v>3</v>
      </c>
      <c r="W1" s="79"/>
      <c r="X1" s="79"/>
      <c r="Y1" s="79" t="s">
        <v>4</v>
      </c>
      <c r="Z1" s="79"/>
      <c r="AA1" s="79"/>
      <c r="AB1" s="79"/>
      <c r="AC1" s="79"/>
      <c r="AD1" s="79"/>
      <c r="AE1" s="79"/>
      <c r="AF1" s="79"/>
      <c r="AG1" s="79"/>
      <c r="AH1" s="79"/>
      <c r="AI1" s="79"/>
      <c r="AJ1" s="79"/>
      <c r="AK1" s="79"/>
      <c r="AL1" s="79"/>
      <c r="AM1" s="79"/>
      <c r="AN1" s="79"/>
      <c r="AO1" s="80" t="s">
        <v>1275</v>
      </c>
      <c r="AP1" s="80"/>
      <c r="AQ1" s="80"/>
      <c r="AR1" s="80"/>
      <c r="AS1" s="80"/>
      <c r="AT1" s="80"/>
      <c r="AU1" s="80"/>
      <c r="AV1" s="80"/>
      <c r="AW1" s="80"/>
      <c r="AX1" s="80"/>
      <c r="AY1" s="2"/>
      <c r="AZ1" s="2"/>
    </row>
    <row r="2" spans="1:111" s="10" customFormat="1" ht="107" customHeight="1">
      <c r="A2" s="3"/>
      <c r="B2" s="4" t="s">
        <v>5</v>
      </c>
      <c r="C2" s="5" t="s">
        <v>6</v>
      </c>
      <c r="D2" s="5" t="s">
        <v>7</v>
      </c>
      <c r="E2" s="5" t="s">
        <v>8</v>
      </c>
      <c r="F2" s="5" t="s">
        <v>9</v>
      </c>
      <c r="G2" s="5" t="s">
        <v>10</v>
      </c>
      <c r="H2" s="5" t="s">
        <v>11</v>
      </c>
      <c r="I2" s="5" t="s">
        <v>12</v>
      </c>
      <c r="J2" s="5" t="s">
        <v>13</v>
      </c>
      <c r="K2" s="6" t="s">
        <v>14</v>
      </c>
      <c r="L2" s="6" t="s">
        <v>15</v>
      </c>
      <c r="M2" s="6" t="s">
        <v>16</v>
      </c>
      <c r="N2" s="6" t="s">
        <v>17</v>
      </c>
      <c r="O2" s="6" t="s">
        <v>18</v>
      </c>
      <c r="P2" s="6" t="s">
        <v>19</v>
      </c>
      <c r="Q2" s="6" t="s">
        <v>20</v>
      </c>
      <c r="R2" s="5" t="s">
        <v>21</v>
      </c>
      <c r="S2" s="5" t="s">
        <v>22</v>
      </c>
      <c r="T2" s="5" t="s">
        <v>23</v>
      </c>
      <c r="U2" s="5" t="s">
        <v>22</v>
      </c>
      <c r="V2" s="7" t="s">
        <v>24</v>
      </c>
      <c r="W2" s="7" t="s">
        <v>25</v>
      </c>
      <c r="X2" s="7" t="s">
        <v>26</v>
      </c>
      <c r="Y2" s="5" t="s">
        <v>27</v>
      </c>
      <c r="Z2" s="5" t="s">
        <v>28</v>
      </c>
      <c r="AA2" s="5" t="s">
        <v>29</v>
      </c>
      <c r="AB2" s="5" t="s">
        <v>30</v>
      </c>
      <c r="AC2" s="5" t="s">
        <v>31</v>
      </c>
      <c r="AD2" s="5" t="s">
        <v>32</v>
      </c>
      <c r="AE2" s="5" t="s">
        <v>33</v>
      </c>
      <c r="AF2" s="5" t="s">
        <v>34</v>
      </c>
      <c r="AG2" s="5" t="s">
        <v>35</v>
      </c>
      <c r="AH2" s="5" t="s">
        <v>36</v>
      </c>
      <c r="AI2" s="5" t="s">
        <v>37</v>
      </c>
      <c r="AJ2" s="5" t="s">
        <v>38</v>
      </c>
      <c r="AK2" s="5" t="s">
        <v>39</v>
      </c>
      <c r="AL2" s="5" t="s">
        <v>40</v>
      </c>
      <c r="AM2" s="7" t="s">
        <v>991</v>
      </c>
      <c r="AN2" s="5" t="s">
        <v>41</v>
      </c>
      <c r="AO2" s="8" t="s">
        <v>42</v>
      </c>
      <c r="AP2" s="8" t="s">
        <v>43</v>
      </c>
      <c r="AQ2" s="8" t="s">
        <v>44</v>
      </c>
      <c r="AR2" s="8" t="s">
        <v>45</v>
      </c>
      <c r="AS2" s="8" t="s">
        <v>46</v>
      </c>
      <c r="AT2" s="8" t="s">
        <v>47</v>
      </c>
      <c r="AU2" s="8" t="s">
        <v>48</v>
      </c>
      <c r="AV2" s="8" t="s">
        <v>48</v>
      </c>
      <c r="AW2" s="8" t="s">
        <v>49</v>
      </c>
      <c r="AX2" s="8" t="s">
        <v>50</v>
      </c>
      <c r="AY2" s="8" t="s">
        <v>51</v>
      </c>
      <c r="AZ2" s="8" t="s">
        <v>52</v>
      </c>
      <c r="BA2" s="9" t="s">
        <v>53</v>
      </c>
      <c r="BB2" s="9"/>
      <c r="BC2" s="9"/>
      <c r="BD2" s="9"/>
      <c r="BE2" s="9"/>
      <c r="BF2" s="9"/>
      <c r="BG2" s="9"/>
      <c r="BH2" s="9"/>
      <c r="BI2" s="9"/>
      <c r="BJ2" s="9"/>
      <c r="BK2" s="9"/>
      <c r="BL2" s="9"/>
      <c r="BM2" s="9"/>
      <c r="BN2" s="9"/>
      <c r="BO2" s="9"/>
      <c r="BP2" s="9"/>
      <c r="BQ2" s="9"/>
      <c r="BR2" s="9"/>
      <c r="BS2" s="9"/>
      <c r="BT2" s="9"/>
      <c r="BU2" s="9"/>
      <c r="BV2" s="9"/>
      <c r="BW2" s="9"/>
      <c r="BX2" s="9"/>
      <c r="BY2" s="9"/>
      <c r="BZ2" s="9"/>
      <c r="CA2" s="9"/>
      <c r="CB2" s="9"/>
      <c r="CC2" s="9"/>
      <c r="CD2" s="9"/>
      <c r="CE2" s="9"/>
      <c r="CF2" s="9"/>
      <c r="CG2" s="9"/>
      <c r="CH2" s="9"/>
      <c r="CI2" s="9"/>
      <c r="CJ2" s="9"/>
      <c r="CK2" s="9"/>
      <c r="CL2" s="9"/>
      <c r="CM2" s="9"/>
      <c r="CN2" s="9"/>
      <c r="CO2" s="9"/>
      <c r="CP2" s="9"/>
      <c r="CQ2" s="9"/>
      <c r="CR2" s="9"/>
      <c r="CS2" s="9"/>
      <c r="CT2" s="9"/>
      <c r="CU2" s="9"/>
      <c r="CV2" s="9"/>
      <c r="CW2" s="9"/>
      <c r="CX2" s="9"/>
      <c r="CY2" s="9"/>
      <c r="CZ2" s="9"/>
      <c r="DA2" s="9"/>
      <c r="DB2" s="9"/>
      <c r="DC2" s="9"/>
      <c r="DD2" s="9"/>
      <c r="DE2" s="9"/>
      <c r="DF2" s="9"/>
      <c r="DG2" s="9"/>
    </row>
    <row r="3" spans="1:111">
      <c r="A3" s="11" t="s">
        <v>54</v>
      </c>
      <c r="B3" s="12" t="s">
        <v>55</v>
      </c>
      <c r="C3" s="13" t="s">
        <v>56</v>
      </c>
      <c r="D3" s="11" t="s">
        <v>57</v>
      </c>
      <c r="E3" t="s">
        <v>58</v>
      </c>
      <c r="F3">
        <v>8016</v>
      </c>
      <c r="G3" t="s">
        <v>59</v>
      </c>
      <c r="H3" t="s">
        <v>60</v>
      </c>
      <c r="I3" t="s">
        <v>61</v>
      </c>
      <c r="J3" t="s">
        <v>62</v>
      </c>
      <c r="Q3" t="s">
        <v>63</v>
      </c>
      <c r="R3" t="s">
        <v>64</v>
      </c>
      <c r="V3" t="s">
        <v>65</v>
      </c>
      <c r="W3" t="s">
        <v>65</v>
      </c>
      <c r="X3" s="14" t="s">
        <v>65</v>
      </c>
      <c r="Z3" s="15" t="s">
        <v>66</v>
      </c>
      <c r="AO3" s="16" t="s">
        <v>66</v>
      </c>
    </row>
    <row r="4" spans="1:111">
      <c r="A4" s="11" t="s">
        <v>54</v>
      </c>
      <c r="B4" s="17" t="s">
        <v>67</v>
      </c>
      <c r="C4" t="s">
        <v>68</v>
      </c>
      <c r="D4" s="11" t="s">
        <v>57</v>
      </c>
      <c r="E4" t="s">
        <v>58</v>
      </c>
      <c r="G4" t="s">
        <v>69</v>
      </c>
      <c r="H4" t="s">
        <v>60</v>
      </c>
      <c r="I4" t="s">
        <v>61</v>
      </c>
      <c r="J4" t="s">
        <v>62</v>
      </c>
      <c r="K4" s="15" t="s">
        <v>66</v>
      </c>
      <c r="Q4" t="s">
        <v>70</v>
      </c>
      <c r="R4" t="s">
        <v>71</v>
      </c>
      <c r="V4" t="s">
        <v>72</v>
      </c>
      <c r="W4" t="s">
        <v>72</v>
      </c>
      <c r="X4" s="18" t="s">
        <v>72</v>
      </c>
      <c r="Y4" s="15" t="s">
        <v>66</v>
      </c>
      <c r="Z4" s="15" t="s">
        <v>66</v>
      </c>
      <c r="AA4" s="15" t="s">
        <v>66</v>
      </c>
      <c r="AD4" s="15" t="s">
        <v>66</v>
      </c>
      <c r="AF4" s="15" t="s">
        <v>66</v>
      </c>
      <c r="AG4" s="17"/>
      <c r="AH4" s="15" t="s">
        <v>66</v>
      </c>
      <c r="AI4" s="17"/>
      <c r="AJ4" s="17"/>
      <c r="AK4" s="17"/>
      <c r="AL4" s="17"/>
      <c r="AM4" s="17"/>
      <c r="AO4" s="16" t="s">
        <v>66</v>
      </c>
      <c r="AP4" s="16" t="s">
        <v>66</v>
      </c>
      <c r="AS4" s="16" t="s">
        <v>66</v>
      </c>
      <c r="AT4" s="17"/>
      <c r="AW4" s="16" t="s">
        <v>66</v>
      </c>
      <c r="AX4" s="16" t="s">
        <v>66</v>
      </c>
      <c r="BA4" t="s">
        <v>73</v>
      </c>
      <c r="BB4" t="s">
        <v>74</v>
      </c>
    </row>
    <row r="5" spans="1:111">
      <c r="A5" s="11" t="s">
        <v>54</v>
      </c>
      <c r="B5" s="17" t="s">
        <v>75</v>
      </c>
      <c r="C5" t="s">
        <v>76</v>
      </c>
      <c r="D5" s="11" t="s">
        <v>57</v>
      </c>
      <c r="E5" t="s">
        <v>58</v>
      </c>
      <c r="G5" t="s">
        <v>69</v>
      </c>
      <c r="H5" t="s">
        <v>60</v>
      </c>
      <c r="I5" t="s">
        <v>61</v>
      </c>
      <c r="J5" t="s">
        <v>62</v>
      </c>
      <c r="K5" s="15" t="s">
        <v>66</v>
      </c>
      <c r="Q5" t="s">
        <v>70</v>
      </c>
      <c r="R5" t="s">
        <v>71</v>
      </c>
      <c r="V5" t="s">
        <v>72</v>
      </c>
      <c r="W5" t="s">
        <v>72</v>
      </c>
      <c r="X5" s="18" t="s">
        <v>72</v>
      </c>
      <c r="Y5" s="15" t="s">
        <v>66</v>
      </c>
      <c r="Z5" s="15" t="s">
        <v>66</v>
      </c>
      <c r="AA5" s="15" t="s">
        <v>66</v>
      </c>
      <c r="AD5" s="15" t="s">
        <v>66</v>
      </c>
      <c r="AF5" s="15" t="s">
        <v>66</v>
      </c>
      <c r="AG5" s="17"/>
      <c r="AH5" s="15" t="s">
        <v>66</v>
      </c>
      <c r="AI5" s="17"/>
      <c r="AJ5" s="17"/>
      <c r="AK5" s="17"/>
      <c r="AL5" s="17"/>
      <c r="AM5" s="17"/>
      <c r="AO5" s="16" t="s">
        <v>66</v>
      </c>
      <c r="AP5" s="16" t="s">
        <v>66</v>
      </c>
      <c r="AS5" s="16" t="s">
        <v>66</v>
      </c>
      <c r="AT5" s="17"/>
      <c r="AW5" s="16" t="s">
        <v>66</v>
      </c>
      <c r="AX5" s="16" t="s">
        <v>66</v>
      </c>
      <c r="BA5" t="s">
        <v>73</v>
      </c>
      <c r="BB5" t="s">
        <v>74</v>
      </c>
    </row>
    <row r="6" spans="1:111">
      <c r="A6" s="11" t="s">
        <v>54</v>
      </c>
      <c r="B6" s="17" t="s">
        <v>55</v>
      </c>
      <c r="C6" s="13" t="s">
        <v>77</v>
      </c>
      <c r="D6" s="11" t="s">
        <v>57</v>
      </c>
      <c r="E6" t="s">
        <v>58</v>
      </c>
      <c r="F6">
        <v>8016</v>
      </c>
      <c r="G6" t="s">
        <v>78</v>
      </c>
      <c r="H6" t="s">
        <v>60</v>
      </c>
      <c r="I6" t="s">
        <v>61</v>
      </c>
      <c r="J6" t="s">
        <v>62</v>
      </c>
      <c r="L6" s="15" t="s">
        <v>66</v>
      </c>
      <c r="Q6" t="s">
        <v>79</v>
      </c>
      <c r="V6" t="s">
        <v>65</v>
      </c>
      <c r="W6" t="s">
        <v>65</v>
      </c>
      <c r="X6" s="14" t="s">
        <v>65</v>
      </c>
      <c r="Y6" s="15" t="s">
        <v>66</v>
      </c>
      <c r="Z6" s="15" t="s">
        <v>66</v>
      </c>
      <c r="AF6" s="15" t="s">
        <v>66</v>
      </c>
      <c r="AG6" s="17"/>
      <c r="AH6" s="17"/>
      <c r="AI6" s="17"/>
      <c r="AJ6" s="17"/>
      <c r="AK6" s="17"/>
      <c r="AL6" s="17"/>
      <c r="AM6" s="17"/>
      <c r="AO6" s="16" t="s">
        <v>66</v>
      </c>
    </row>
    <row r="7" spans="1:111">
      <c r="A7" s="11" t="s">
        <v>54</v>
      </c>
      <c r="B7" s="17" t="s">
        <v>55</v>
      </c>
      <c r="C7" s="13" t="s">
        <v>80</v>
      </c>
      <c r="D7" s="11" t="s">
        <v>57</v>
      </c>
      <c r="E7" t="s">
        <v>58</v>
      </c>
      <c r="F7">
        <v>8016</v>
      </c>
      <c r="G7" t="s">
        <v>78</v>
      </c>
      <c r="H7" t="s">
        <v>60</v>
      </c>
      <c r="I7" t="s">
        <v>61</v>
      </c>
      <c r="J7" t="s">
        <v>62</v>
      </c>
      <c r="Q7" t="s">
        <v>63</v>
      </c>
      <c r="V7" t="s">
        <v>65</v>
      </c>
      <c r="W7" t="s">
        <v>65</v>
      </c>
      <c r="X7" s="14" t="s">
        <v>65</v>
      </c>
      <c r="Z7" s="15" t="s">
        <v>66</v>
      </c>
      <c r="AO7" s="16" t="s">
        <v>66</v>
      </c>
    </row>
    <row r="8" spans="1:111">
      <c r="A8" s="11" t="s">
        <v>54</v>
      </c>
      <c r="B8" s="17" t="s">
        <v>55</v>
      </c>
      <c r="C8" s="13" t="s">
        <v>81</v>
      </c>
      <c r="D8" s="11" t="s">
        <v>57</v>
      </c>
      <c r="E8" t="s">
        <v>58</v>
      </c>
      <c r="F8">
        <v>8016</v>
      </c>
      <c r="G8" t="s">
        <v>78</v>
      </c>
      <c r="H8" t="s">
        <v>60</v>
      </c>
      <c r="I8" t="s">
        <v>61</v>
      </c>
      <c r="J8" t="s">
        <v>62</v>
      </c>
      <c r="Q8" t="s">
        <v>63</v>
      </c>
      <c r="V8" t="s">
        <v>65</v>
      </c>
      <c r="W8" t="s">
        <v>65</v>
      </c>
      <c r="X8" s="14" t="s">
        <v>65</v>
      </c>
      <c r="Y8" s="15" t="s">
        <v>66</v>
      </c>
      <c r="Z8" s="15" t="s">
        <v>66</v>
      </c>
      <c r="AF8" s="15" t="s">
        <v>66</v>
      </c>
      <c r="AG8" s="17"/>
      <c r="AH8" s="17"/>
      <c r="AI8" s="17"/>
      <c r="AJ8" s="17"/>
      <c r="AK8" s="17"/>
      <c r="AL8" s="17"/>
      <c r="AM8" s="17"/>
      <c r="AO8" s="16" t="s">
        <v>66</v>
      </c>
    </row>
    <row r="9" spans="1:111">
      <c r="A9" s="11" t="s">
        <v>82</v>
      </c>
      <c r="B9" s="12" t="s">
        <v>55</v>
      </c>
      <c r="C9" t="s">
        <v>83</v>
      </c>
      <c r="D9" s="11" t="s">
        <v>57</v>
      </c>
      <c r="E9" t="s">
        <v>58</v>
      </c>
      <c r="F9">
        <v>6002</v>
      </c>
      <c r="G9" t="s">
        <v>78</v>
      </c>
      <c r="H9" t="s">
        <v>60</v>
      </c>
      <c r="I9" t="s">
        <v>84</v>
      </c>
      <c r="J9" t="s">
        <v>62</v>
      </c>
      <c r="Q9" t="s">
        <v>63</v>
      </c>
      <c r="V9" t="s">
        <v>65</v>
      </c>
      <c r="W9" t="s">
        <v>65</v>
      </c>
      <c r="X9" s="14" t="s">
        <v>65</v>
      </c>
      <c r="AL9" s="15" t="s">
        <v>66</v>
      </c>
      <c r="AM9" s="17"/>
      <c r="AN9" t="s">
        <v>85</v>
      </c>
      <c r="AO9" s="16" t="s">
        <v>66</v>
      </c>
    </row>
    <row r="10" spans="1:111">
      <c r="A10" s="11" t="s">
        <v>82</v>
      </c>
      <c r="B10" s="17" t="s">
        <v>86</v>
      </c>
      <c r="C10" t="s">
        <v>87</v>
      </c>
      <c r="D10" s="20" t="s">
        <v>88</v>
      </c>
      <c r="E10" t="s">
        <v>58</v>
      </c>
      <c r="F10">
        <v>6002</v>
      </c>
      <c r="G10" t="s">
        <v>89</v>
      </c>
      <c r="H10" t="s">
        <v>60</v>
      </c>
      <c r="I10" t="s">
        <v>84</v>
      </c>
      <c r="J10" t="s">
        <v>62</v>
      </c>
      <c r="Q10" t="s">
        <v>63</v>
      </c>
      <c r="V10" t="s">
        <v>65</v>
      </c>
      <c r="W10" t="s">
        <v>65</v>
      </c>
      <c r="X10" s="14" t="s">
        <v>65</v>
      </c>
      <c r="AN10" t="s">
        <v>90</v>
      </c>
      <c r="AO10" s="16" t="s">
        <v>66</v>
      </c>
    </row>
    <row r="11" spans="1:111">
      <c r="A11" s="11" t="s">
        <v>82</v>
      </c>
      <c r="B11" s="17" t="s">
        <v>91</v>
      </c>
      <c r="C11" t="s">
        <v>92</v>
      </c>
      <c r="D11" s="11" t="s">
        <v>57</v>
      </c>
      <c r="E11" t="s">
        <v>58</v>
      </c>
      <c r="F11">
        <v>6015</v>
      </c>
      <c r="G11" t="s">
        <v>89</v>
      </c>
      <c r="H11" t="s">
        <v>60</v>
      </c>
      <c r="I11" t="s">
        <v>84</v>
      </c>
      <c r="J11" t="s">
        <v>62</v>
      </c>
      <c r="Q11" t="s">
        <v>63</v>
      </c>
      <c r="V11" t="s">
        <v>65</v>
      </c>
      <c r="W11" t="s">
        <v>65</v>
      </c>
      <c r="X11" s="14" t="s">
        <v>65</v>
      </c>
      <c r="AL11" s="15" t="s">
        <v>66</v>
      </c>
      <c r="AM11" s="17"/>
      <c r="AN11" t="s">
        <v>85</v>
      </c>
      <c r="AO11" s="16" t="s">
        <v>66</v>
      </c>
    </row>
    <row r="12" spans="1:111">
      <c r="A12" s="11" t="s">
        <v>93</v>
      </c>
      <c r="B12" s="17" t="s">
        <v>94</v>
      </c>
      <c r="C12" s="21" t="s">
        <v>95</v>
      </c>
      <c r="D12" s="11" t="s">
        <v>57</v>
      </c>
      <c r="E12" t="s">
        <v>58</v>
      </c>
      <c r="F12">
        <v>1023</v>
      </c>
      <c r="G12" t="s">
        <v>78</v>
      </c>
      <c r="H12" t="s">
        <v>60</v>
      </c>
      <c r="I12" t="s">
        <v>96</v>
      </c>
      <c r="J12" t="s">
        <v>62</v>
      </c>
      <c r="Q12" t="s">
        <v>63</v>
      </c>
      <c r="V12" t="s">
        <v>65</v>
      </c>
      <c r="W12" t="s">
        <v>65</v>
      </c>
      <c r="X12" s="14" t="s">
        <v>65</v>
      </c>
      <c r="AM12" t="s">
        <v>66</v>
      </c>
      <c r="AN12" t="s">
        <v>97</v>
      </c>
      <c r="AO12" s="16" t="s">
        <v>66</v>
      </c>
    </row>
    <row r="13" spans="1:111">
      <c r="A13" s="11" t="s">
        <v>93</v>
      </c>
      <c r="B13" s="17" t="s">
        <v>94</v>
      </c>
      <c r="C13" s="21" t="s">
        <v>98</v>
      </c>
      <c r="D13" s="11" t="s">
        <v>57</v>
      </c>
      <c r="E13" t="s">
        <v>58</v>
      </c>
      <c r="F13">
        <v>6015</v>
      </c>
      <c r="G13" t="s">
        <v>89</v>
      </c>
      <c r="H13" t="s">
        <v>60</v>
      </c>
      <c r="I13" t="s">
        <v>96</v>
      </c>
      <c r="J13" t="s">
        <v>62</v>
      </c>
      <c r="Q13" t="s">
        <v>63</v>
      </c>
      <c r="V13" t="s">
        <v>65</v>
      </c>
      <c r="W13" t="s">
        <v>65</v>
      </c>
      <c r="X13" s="14" t="s">
        <v>65</v>
      </c>
      <c r="AL13" s="15" t="s">
        <v>66</v>
      </c>
      <c r="AM13" s="17"/>
      <c r="AN13" t="s">
        <v>99</v>
      </c>
      <c r="AO13" s="16" t="s">
        <v>66</v>
      </c>
      <c r="AT13" s="16" t="s">
        <v>66</v>
      </c>
      <c r="BA13" t="s">
        <v>100</v>
      </c>
    </row>
    <row r="14" spans="1:111">
      <c r="A14" s="11" t="s">
        <v>93</v>
      </c>
      <c r="B14" s="17" t="s">
        <v>94</v>
      </c>
      <c r="C14" s="21" t="s">
        <v>101</v>
      </c>
      <c r="D14" s="11" t="s">
        <v>57</v>
      </c>
      <c r="E14" t="s">
        <v>58</v>
      </c>
      <c r="F14">
        <v>6016</v>
      </c>
      <c r="G14" t="s">
        <v>78</v>
      </c>
      <c r="H14" t="s">
        <v>60</v>
      </c>
      <c r="I14" t="s">
        <v>96</v>
      </c>
      <c r="J14" t="s">
        <v>62</v>
      </c>
      <c r="Q14" t="s">
        <v>63</v>
      </c>
      <c r="V14" t="s">
        <v>65</v>
      </c>
      <c r="W14" t="s">
        <v>65</v>
      </c>
      <c r="X14" s="14" t="s">
        <v>65</v>
      </c>
      <c r="AM14" t="s">
        <v>66</v>
      </c>
      <c r="AN14" t="s">
        <v>97</v>
      </c>
      <c r="AO14" s="16" t="s">
        <v>66</v>
      </c>
    </row>
    <row r="15" spans="1:111">
      <c r="A15" s="11" t="s">
        <v>93</v>
      </c>
      <c r="B15" s="17" t="s">
        <v>94</v>
      </c>
      <c r="C15" s="21" t="s">
        <v>102</v>
      </c>
      <c r="D15" s="11" t="s">
        <v>57</v>
      </c>
      <c r="E15" t="s">
        <v>58</v>
      </c>
      <c r="F15">
        <v>6003</v>
      </c>
      <c r="G15" t="s">
        <v>103</v>
      </c>
      <c r="H15" t="s">
        <v>60</v>
      </c>
      <c r="I15" t="s">
        <v>104</v>
      </c>
      <c r="J15" t="s">
        <v>62</v>
      </c>
      <c r="K15" s="15" t="s">
        <v>66</v>
      </c>
      <c r="Q15" t="s">
        <v>70</v>
      </c>
      <c r="R15" t="s">
        <v>71</v>
      </c>
      <c r="V15" t="s">
        <v>65</v>
      </c>
      <c r="W15" t="s">
        <v>65</v>
      </c>
      <c r="X15" s="14" t="s">
        <v>65</v>
      </c>
      <c r="AA15" s="15" t="s">
        <v>66</v>
      </c>
      <c r="AN15" t="s">
        <v>105</v>
      </c>
      <c r="AO15" s="16" t="s">
        <v>66</v>
      </c>
    </row>
    <row r="16" spans="1:111">
      <c r="A16" s="11" t="s">
        <v>106</v>
      </c>
      <c r="B16" s="17" t="s">
        <v>94</v>
      </c>
      <c r="C16" s="21" t="s">
        <v>107</v>
      </c>
      <c r="D16" s="11" t="s">
        <v>57</v>
      </c>
      <c r="E16" t="s">
        <v>108</v>
      </c>
      <c r="F16">
        <v>6016</v>
      </c>
      <c r="G16" t="s">
        <v>78</v>
      </c>
      <c r="H16" t="s">
        <v>60</v>
      </c>
      <c r="J16" t="s">
        <v>62</v>
      </c>
      <c r="O16" s="15" t="s">
        <v>66</v>
      </c>
      <c r="Q16" t="s">
        <v>109</v>
      </c>
      <c r="V16" t="s">
        <v>72</v>
      </c>
      <c r="W16" t="s">
        <v>65</v>
      </c>
      <c r="X16" s="22" t="s">
        <v>110</v>
      </c>
      <c r="Y16" s="15" t="s">
        <v>66</v>
      </c>
      <c r="AG16" s="15" t="s">
        <v>66</v>
      </c>
      <c r="AI16" s="15" t="s">
        <v>66</v>
      </c>
      <c r="AJ16" s="17"/>
      <c r="AK16" s="17"/>
      <c r="AL16" s="17"/>
      <c r="AM16" s="17"/>
      <c r="AN16" t="s">
        <v>111</v>
      </c>
      <c r="BA16" t="s">
        <v>112</v>
      </c>
    </row>
    <row r="17" spans="1:53">
      <c r="A17" s="11" t="s">
        <v>106</v>
      </c>
      <c r="B17" s="17" t="s">
        <v>113</v>
      </c>
      <c r="C17" s="23" t="s">
        <v>114</v>
      </c>
      <c r="D17" s="11" t="s">
        <v>57</v>
      </c>
      <c r="E17" t="s">
        <v>108</v>
      </c>
      <c r="F17" s="24" t="s">
        <v>115</v>
      </c>
      <c r="J17" t="s">
        <v>62</v>
      </c>
      <c r="N17" s="15" t="s">
        <v>66</v>
      </c>
      <c r="O17" s="17"/>
      <c r="P17" s="17"/>
      <c r="Q17" t="s">
        <v>116</v>
      </c>
      <c r="R17" t="s">
        <v>117</v>
      </c>
      <c r="V17" t="s">
        <v>65</v>
      </c>
      <c r="W17" t="s">
        <v>65</v>
      </c>
      <c r="X17" s="14" t="s">
        <v>65</v>
      </c>
      <c r="Y17" s="15" t="s">
        <v>66</v>
      </c>
      <c r="AG17" s="17"/>
      <c r="AI17" s="15" t="s">
        <v>66</v>
      </c>
      <c r="AJ17" s="17"/>
      <c r="AK17" s="17"/>
      <c r="AL17" s="17"/>
      <c r="AM17" s="17"/>
    </row>
    <row r="18" spans="1:53">
      <c r="A18" s="11" t="s">
        <v>118</v>
      </c>
      <c r="B18" s="12" t="s">
        <v>55</v>
      </c>
      <c r="C18" t="s">
        <v>119</v>
      </c>
      <c r="D18" s="25" t="s">
        <v>120</v>
      </c>
      <c r="E18" t="s">
        <v>121</v>
      </c>
      <c r="F18">
        <v>7015</v>
      </c>
      <c r="G18" t="s">
        <v>78</v>
      </c>
      <c r="H18" t="s">
        <v>60</v>
      </c>
      <c r="I18" t="s">
        <v>122</v>
      </c>
      <c r="J18" t="s">
        <v>62</v>
      </c>
      <c r="Q18" t="s">
        <v>63</v>
      </c>
      <c r="V18" t="s">
        <v>65</v>
      </c>
      <c r="W18" t="s">
        <v>65</v>
      </c>
      <c r="X18" s="14" t="s">
        <v>65</v>
      </c>
    </row>
    <row r="19" spans="1:53">
      <c r="A19" s="11" t="s">
        <v>118</v>
      </c>
      <c r="B19" s="17" t="s">
        <v>123</v>
      </c>
      <c r="C19" s="23" t="s">
        <v>124</v>
      </c>
      <c r="D19" s="25" t="s">
        <v>120</v>
      </c>
      <c r="E19" t="s">
        <v>125</v>
      </c>
      <c r="G19" t="s">
        <v>103</v>
      </c>
      <c r="H19" t="s">
        <v>60</v>
      </c>
      <c r="I19" t="s">
        <v>122</v>
      </c>
      <c r="J19" t="s">
        <v>62</v>
      </c>
      <c r="N19" s="15" t="s">
        <v>66</v>
      </c>
      <c r="O19" s="17"/>
      <c r="P19" s="17"/>
      <c r="Q19" t="s">
        <v>116</v>
      </c>
      <c r="R19" t="s">
        <v>117</v>
      </c>
      <c r="V19" t="s">
        <v>72</v>
      </c>
      <c r="W19" t="s">
        <v>72</v>
      </c>
      <c r="X19" s="18" t="s">
        <v>72</v>
      </c>
      <c r="AE19" s="15" t="s">
        <v>66</v>
      </c>
      <c r="AQ19" t="s">
        <v>330</v>
      </c>
      <c r="BA19" t="s">
        <v>126</v>
      </c>
    </row>
    <row r="20" spans="1:53">
      <c r="A20" s="11" t="s">
        <v>118</v>
      </c>
      <c r="B20" s="17" t="s">
        <v>127</v>
      </c>
      <c r="C20" s="23" t="s">
        <v>128</v>
      </c>
      <c r="D20" s="25" t="s">
        <v>120</v>
      </c>
      <c r="E20" t="s">
        <v>125</v>
      </c>
      <c r="G20" t="s">
        <v>103</v>
      </c>
      <c r="H20" t="s">
        <v>60</v>
      </c>
      <c r="I20" t="s">
        <v>122</v>
      </c>
      <c r="J20" t="s">
        <v>62</v>
      </c>
      <c r="N20" s="15" t="s">
        <v>66</v>
      </c>
      <c r="O20" s="17"/>
      <c r="P20" s="17"/>
      <c r="Q20" t="s">
        <v>116</v>
      </c>
      <c r="R20" t="s">
        <v>117</v>
      </c>
      <c r="V20" t="s">
        <v>65</v>
      </c>
      <c r="W20" t="s">
        <v>65</v>
      </c>
      <c r="X20" s="14" t="s">
        <v>65</v>
      </c>
      <c r="AM20" t="s">
        <v>66</v>
      </c>
    </row>
    <row r="21" spans="1:53">
      <c r="A21" s="11" t="s">
        <v>118</v>
      </c>
      <c r="B21" s="17" t="s">
        <v>127</v>
      </c>
      <c r="C21" s="23" t="s">
        <v>129</v>
      </c>
      <c r="D21" s="25" t="s">
        <v>120</v>
      </c>
      <c r="E21" t="s">
        <v>130</v>
      </c>
      <c r="G21" t="s">
        <v>103</v>
      </c>
      <c r="H21" t="s">
        <v>60</v>
      </c>
      <c r="I21" t="s">
        <v>122</v>
      </c>
      <c r="J21" t="s">
        <v>62</v>
      </c>
      <c r="N21" s="15" t="s">
        <v>66</v>
      </c>
      <c r="O21" s="17"/>
      <c r="P21" s="17"/>
      <c r="Q21" t="s">
        <v>116</v>
      </c>
      <c r="R21" t="s">
        <v>117</v>
      </c>
      <c r="V21" t="s">
        <v>65</v>
      </c>
      <c r="W21" t="s">
        <v>65</v>
      </c>
      <c r="X21" s="14" t="s">
        <v>65</v>
      </c>
      <c r="AM21" t="s">
        <v>66</v>
      </c>
      <c r="AZ21" t="s">
        <v>1166</v>
      </c>
    </row>
    <row r="22" spans="1:53">
      <c r="A22" s="11" t="s">
        <v>131</v>
      </c>
      <c r="B22" s="12" t="s">
        <v>55</v>
      </c>
      <c r="C22" s="13" t="s">
        <v>132</v>
      </c>
      <c r="D22" s="20" t="s">
        <v>88</v>
      </c>
      <c r="E22" t="s">
        <v>133</v>
      </c>
      <c r="F22">
        <v>2007</v>
      </c>
      <c r="G22" t="s">
        <v>78</v>
      </c>
      <c r="H22" t="s">
        <v>60</v>
      </c>
      <c r="I22" t="s">
        <v>134</v>
      </c>
      <c r="J22" t="s">
        <v>62</v>
      </c>
      <c r="N22" s="15" t="s">
        <v>66</v>
      </c>
      <c r="O22" s="17"/>
      <c r="P22" s="17"/>
      <c r="Q22" t="s">
        <v>116</v>
      </c>
      <c r="V22" t="s">
        <v>72</v>
      </c>
      <c r="W22" t="s">
        <v>65</v>
      </c>
      <c r="X22" s="22" t="s">
        <v>110</v>
      </c>
      <c r="AL22" s="15" t="s">
        <v>66</v>
      </c>
      <c r="AM22" s="17"/>
      <c r="AN22" t="s">
        <v>135</v>
      </c>
      <c r="AU22" t="s">
        <v>1011</v>
      </c>
    </row>
    <row r="23" spans="1:53">
      <c r="A23" s="11" t="s">
        <v>131</v>
      </c>
      <c r="B23" s="17" t="s">
        <v>136</v>
      </c>
      <c r="C23" s="21" t="s">
        <v>137</v>
      </c>
      <c r="D23" s="20" t="s">
        <v>88</v>
      </c>
      <c r="E23" t="s">
        <v>133</v>
      </c>
      <c r="F23">
        <v>2008</v>
      </c>
      <c r="G23" t="s">
        <v>78</v>
      </c>
      <c r="H23" t="s">
        <v>60</v>
      </c>
      <c r="I23" t="s">
        <v>134</v>
      </c>
      <c r="J23" t="s">
        <v>62</v>
      </c>
      <c r="N23" s="15" t="s">
        <v>66</v>
      </c>
      <c r="O23" s="17"/>
      <c r="P23" s="17"/>
      <c r="Q23" t="s">
        <v>138</v>
      </c>
      <c r="R23" t="s">
        <v>117</v>
      </c>
      <c r="V23" t="s">
        <v>65</v>
      </c>
      <c r="W23" t="s">
        <v>72</v>
      </c>
      <c r="X23" s="22" t="s">
        <v>110</v>
      </c>
      <c r="AB23" s="15" t="s">
        <v>66</v>
      </c>
      <c r="AU23" t="s">
        <v>1011</v>
      </c>
    </row>
    <row r="24" spans="1:53">
      <c r="A24" s="11" t="s">
        <v>131</v>
      </c>
      <c r="B24" s="17" t="s">
        <v>94</v>
      </c>
      <c r="C24" t="s">
        <v>139</v>
      </c>
      <c r="D24" s="20" t="s">
        <v>88</v>
      </c>
      <c r="E24" t="s">
        <v>133</v>
      </c>
      <c r="F24">
        <v>2008</v>
      </c>
      <c r="G24" t="s">
        <v>78</v>
      </c>
      <c r="H24" t="s">
        <v>60</v>
      </c>
      <c r="I24" t="s">
        <v>134</v>
      </c>
      <c r="J24" t="s">
        <v>62</v>
      </c>
      <c r="N24" s="15" t="s">
        <v>66</v>
      </c>
      <c r="O24" s="17"/>
      <c r="P24" s="17"/>
      <c r="Q24" t="s">
        <v>116</v>
      </c>
      <c r="R24" t="s">
        <v>117</v>
      </c>
      <c r="V24" t="s">
        <v>65</v>
      </c>
      <c r="W24" t="s">
        <v>65</v>
      </c>
      <c r="X24" s="14" t="s">
        <v>65</v>
      </c>
      <c r="AB24" s="15" t="s">
        <v>66</v>
      </c>
      <c r="AN24" t="s">
        <v>140</v>
      </c>
      <c r="AU24" t="s">
        <v>1011</v>
      </c>
    </row>
    <row r="25" spans="1:53">
      <c r="A25" s="11" t="s">
        <v>131</v>
      </c>
      <c r="B25" s="17" t="s">
        <v>55</v>
      </c>
      <c r="C25" s="23" t="s">
        <v>141</v>
      </c>
      <c r="D25" s="20" t="s">
        <v>88</v>
      </c>
      <c r="E25" t="s">
        <v>133</v>
      </c>
      <c r="F25" t="s">
        <v>142</v>
      </c>
      <c r="G25" t="s">
        <v>78</v>
      </c>
      <c r="H25" t="s">
        <v>60</v>
      </c>
      <c r="I25" t="s">
        <v>134</v>
      </c>
      <c r="J25" t="s">
        <v>62</v>
      </c>
      <c r="Q25" t="s">
        <v>63</v>
      </c>
      <c r="V25" t="s">
        <v>65</v>
      </c>
      <c r="W25" t="s">
        <v>65</v>
      </c>
      <c r="X25" s="14" t="s">
        <v>65</v>
      </c>
      <c r="AM25" t="s">
        <v>66</v>
      </c>
      <c r="AN25" t="s">
        <v>143</v>
      </c>
      <c r="AU25" t="s">
        <v>1011</v>
      </c>
    </row>
    <row r="26" spans="1:53">
      <c r="A26" s="11" t="s">
        <v>131</v>
      </c>
      <c r="B26" s="17" t="s">
        <v>86</v>
      </c>
      <c r="C26" s="21" t="s">
        <v>144</v>
      </c>
      <c r="D26" s="20" t="s">
        <v>88</v>
      </c>
      <c r="E26" t="s">
        <v>133</v>
      </c>
      <c r="F26">
        <v>2008</v>
      </c>
      <c r="G26" t="s">
        <v>78</v>
      </c>
      <c r="H26" t="s">
        <v>60</v>
      </c>
      <c r="I26" t="s">
        <v>134</v>
      </c>
      <c r="J26" t="s">
        <v>62</v>
      </c>
      <c r="N26" s="15" t="s">
        <v>66</v>
      </c>
      <c r="O26" s="17"/>
      <c r="P26" s="17"/>
      <c r="Q26" t="s">
        <v>116</v>
      </c>
      <c r="R26" t="s">
        <v>117</v>
      </c>
      <c r="V26" t="s">
        <v>145</v>
      </c>
      <c r="W26" t="s">
        <v>72</v>
      </c>
      <c r="X26" s="22" t="s">
        <v>110</v>
      </c>
      <c r="AB26" s="15" t="s">
        <v>66</v>
      </c>
      <c r="AU26" t="s">
        <v>1011</v>
      </c>
    </row>
    <row r="27" spans="1:53">
      <c r="A27" s="11" t="s">
        <v>131</v>
      </c>
      <c r="B27" s="17" t="s">
        <v>86</v>
      </c>
      <c r="C27" s="23" t="s">
        <v>146</v>
      </c>
      <c r="D27" s="20" t="s">
        <v>88</v>
      </c>
      <c r="E27" t="s">
        <v>133</v>
      </c>
      <c r="F27">
        <v>2004</v>
      </c>
      <c r="G27" t="s">
        <v>78</v>
      </c>
      <c r="H27" t="s">
        <v>60</v>
      </c>
      <c r="I27" t="s">
        <v>134</v>
      </c>
      <c r="J27" t="s">
        <v>62</v>
      </c>
      <c r="K27" s="15" t="s">
        <v>66</v>
      </c>
      <c r="Q27" t="s">
        <v>147</v>
      </c>
      <c r="R27" t="s">
        <v>71</v>
      </c>
      <c r="V27" t="s">
        <v>145</v>
      </c>
      <c r="W27" t="s">
        <v>148</v>
      </c>
      <c r="X27" s="22" t="s">
        <v>110</v>
      </c>
      <c r="AA27" s="15" t="s">
        <v>66</v>
      </c>
      <c r="AG27" s="15" t="s">
        <v>66</v>
      </c>
      <c r="AN27" t="s">
        <v>147</v>
      </c>
      <c r="AU27" t="s">
        <v>1011</v>
      </c>
    </row>
    <row r="28" spans="1:53">
      <c r="A28" s="11" t="s">
        <v>131</v>
      </c>
      <c r="B28" s="17" t="s">
        <v>94</v>
      </c>
      <c r="C28" s="23" t="s">
        <v>149</v>
      </c>
      <c r="D28" s="20" t="s">
        <v>88</v>
      </c>
      <c r="E28" t="s">
        <v>133</v>
      </c>
      <c r="F28">
        <v>2013</v>
      </c>
      <c r="G28" t="s">
        <v>78</v>
      </c>
      <c r="H28" t="s">
        <v>60</v>
      </c>
      <c r="I28" t="s">
        <v>134</v>
      </c>
      <c r="J28" t="s">
        <v>62</v>
      </c>
      <c r="V28" t="s">
        <v>65</v>
      </c>
      <c r="W28" t="s">
        <v>65</v>
      </c>
      <c r="X28" s="14" t="s">
        <v>65</v>
      </c>
      <c r="AM28" t="s">
        <v>66</v>
      </c>
      <c r="AN28" t="s">
        <v>143</v>
      </c>
      <c r="AU28" t="s">
        <v>1011</v>
      </c>
    </row>
    <row r="29" spans="1:53">
      <c r="A29" s="11" t="s">
        <v>131</v>
      </c>
      <c r="B29" s="17" t="s">
        <v>127</v>
      </c>
      <c r="C29" s="21" t="s">
        <v>150</v>
      </c>
      <c r="D29" s="11" t="s">
        <v>57</v>
      </c>
      <c r="E29" t="s">
        <v>133</v>
      </c>
      <c r="G29" t="s">
        <v>103</v>
      </c>
      <c r="H29" t="s">
        <v>60</v>
      </c>
      <c r="I29" t="s">
        <v>134</v>
      </c>
      <c r="J29" t="s">
        <v>62</v>
      </c>
      <c r="V29" t="s">
        <v>65</v>
      </c>
      <c r="W29" t="s">
        <v>72</v>
      </c>
      <c r="X29" s="22" t="s">
        <v>110</v>
      </c>
      <c r="AI29" s="15" t="s">
        <v>66</v>
      </c>
      <c r="AJ29" s="17"/>
      <c r="AK29" s="17"/>
      <c r="AL29" s="17"/>
      <c r="AM29" s="17"/>
      <c r="AN29" t="s">
        <v>151</v>
      </c>
      <c r="AU29" t="s">
        <v>1011</v>
      </c>
    </row>
    <row r="30" spans="1:53">
      <c r="A30" s="11" t="s">
        <v>131</v>
      </c>
      <c r="B30" s="17" t="s">
        <v>94</v>
      </c>
      <c r="C30" s="23" t="s">
        <v>152</v>
      </c>
      <c r="D30" s="11" t="s">
        <v>57</v>
      </c>
      <c r="E30" t="s">
        <v>133</v>
      </c>
      <c r="F30">
        <v>2014</v>
      </c>
      <c r="G30" t="s">
        <v>78</v>
      </c>
      <c r="H30" t="s">
        <v>60</v>
      </c>
      <c r="I30" t="s">
        <v>134</v>
      </c>
      <c r="J30" t="s">
        <v>62</v>
      </c>
      <c r="N30" s="15" t="s">
        <v>66</v>
      </c>
      <c r="O30" s="17"/>
      <c r="P30" s="17"/>
      <c r="Q30" t="s">
        <v>116</v>
      </c>
      <c r="R30" t="s">
        <v>117</v>
      </c>
      <c r="V30" t="s">
        <v>65</v>
      </c>
      <c r="W30" t="s">
        <v>65</v>
      </c>
      <c r="X30" s="14" t="s">
        <v>65</v>
      </c>
      <c r="AM30" t="s">
        <v>66</v>
      </c>
      <c r="AN30" t="s">
        <v>153</v>
      </c>
      <c r="AU30" t="s">
        <v>1011</v>
      </c>
    </row>
    <row r="31" spans="1:53">
      <c r="A31" s="11" t="s">
        <v>131</v>
      </c>
      <c r="B31" s="17" t="s">
        <v>94</v>
      </c>
      <c r="C31" s="23" t="s">
        <v>154</v>
      </c>
      <c r="D31" s="20" t="s">
        <v>88</v>
      </c>
      <c r="E31" t="s">
        <v>133</v>
      </c>
      <c r="F31" t="s">
        <v>142</v>
      </c>
      <c r="G31" t="s">
        <v>78</v>
      </c>
      <c r="H31" t="s">
        <v>60</v>
      </c>
      <c r="I31" t="s">
        <v>134</v>
      </c>
      <c r="J31" t="s">
        <v>62</v>
      </c>
      <c r="V31" t="s">
        <v>65</v>
      </c>
      <c r="W31" t="s">
        <v>65</v>
      </c>
      <c r="X31" s="14" t="s">
        <v>65</v>
      </c>
      <c r="AL31" s="15" t="s">
        <v>66</v>
      </c>
      <c r="AM31" s="17"/>
      <c r="AN31" t="s">
        <v>155</v>
      </c>
      <c r="AU31" t="s">
        <v>1011</v>
      </c>
    </row>
    <row r="32" spans="1:53">
      <c r="A32" s="11" t="s">
        <v>156</v>
      </c>
      <c r="B32" s="17" t="s">
        <v>94</v>
      </c>
      <c r="C32" s="23" t="s">
        <v>157</v>
      </c>
      <c r="D32" s="11" t="s">
        <v>57</v>
      </c>
      <c r="E32" t="s">
        <v>133</v>
      </c>
      <c r="F32">
        <v>2014</v>
      </c>
      <c r="G32" t="s">
        <v>59</v>
      </c>
      <c r="H32" t="s">
        <v>158</v>
      </c>
      <c r="I32" t="s">
        <v>159</v>
      </c>
      <c r="J32" t="s">
        <v>62</v>
      </c>
      <c r="N32" s="15" t="s">
        <v>66</v>
      </c>
      <c r="O32" s="17"/>
      <c r="P32" s="17"/>
      <c r="Q32" t="s">
        <v>116</v>
      </c>
      <c r="R32" t="s">
        <v>117</v>
      </c>
      <c r="V32" t="s">
        <v>65</v>
      </c>
      <c r="W32" t="s">
        <v>65</v>
      </c>
      <c r="X32" s="14" t="s">
        <v>65</v>
      </c>
      <c r="AB32" s="15" t="s">
        <v>66</v>
      </c>
      <c r="AN32" t="s">
        <v>160</v>
      </c>
      <c r="AU32" t="s">
        <v>1281</v>
      </c>
    </row>
    <row r="33" spans="1:53">
      <c r="A33" s="11" t="s">
        <v>156</v>
      </c>
      <c r="B33" s="17" t="s">
        <v>86</v>
      </c>
      <c r="C33" s="21" t="s">
        <v>162</v>
      </c>
      <c r="D33" s="20" t="s">
        <v>88</v>
      </c>
      <c r="E33" t="s">
        <v>133</v>
      </c>
      <c r="F33">
        <v>2014</v>
      </c>
      <c r="G33" t="s">
        <v>163</v>
      </c>
      <c r="H33" t="s">
        <v>158</v>
      </c>
      <c r="I33" t="s">
        <v>159</v>
      </c>
      <c r="J33" t="s">
        <v>62</v>
      </c>
      <c r="V33" t="s">
        <v>65</v>
      </c>
      <c r="W33" t="s">
        <v>72</v>
      </c>
      <c r="X33" s="22" t="s">
        <v>110</v>
      </c>
      <c r="AM33" t="s">
        <v>66</v>
      </c>
      <c r="AN33" t="s">
        <v>164</v>
      </c>
    </row>
    <row r="34" spans="1:53">
      <c r="A34" s="11" t="s">
        <v>156</v>
      </c>
      <c r="B34" s="17" t="s">
        <v>94</v>
      </c>
      <c r="C34" s="23" t="s">
        <v>165</v>
      </c>
      <c r="D34" s="20" t="s">
        <v>88</v>
      </c>
      <c r="E34" t="s">
        <v>133</v>
      </c>
      <c r="F34">
        <v>2021</v>
      </c>
      <c r="G34" t="s">
        <v>59</v>
      </c>
      <c r="H34" t="s">
        <v>158</v>
      </c>
      <c r="I34" t="s">
        <v>159</v>
      </c>
      <c r="J34" t="s">
        <v>62</v>
      </c>
      <c r="V34" t="s">
        <v>65</v>
      </c>
      <c r="W34" t="s">
        <v>65</v>
      </c>
      <c r="X34" s="14" t="s">
        <v>65</v>
      </c>
      <c r="Z34" s="15" t="s">
        <v>66</v>
      </c>
      <c r="AN34" t="s">
        <v>166</v>
      </c>
    </row>
    <row r="35" spans="1:53">
      <c r="A35" s="11" t="s">
        <v>156</v>
      </c>
      <c r="B35" s="17" t="s">
        <v>94</v>
      </c>
      <c r="C35" s="23" t="s">
        <v>167</v>
      </c>
      <c r="D35" s="20" t="s">
        <v>88</v>
      </c>
      <c r="E35" t="s">
        <v>133</v>
      </c>
      <c r="F35">
        <v>2011</v>
      </c>
      <c r="G35" t="s">
        <v>59</v>
      </c>
      <c r="H35" t="s">
        <v>158</v>
      </c>
      <c r="I35" t="s">
        <v>159</v>
      </c>
      <c r="J35" t="s">
        <v>62</v>
      </c>
      <c r="V35" t="s">
        <v>65</v>
      </c>
      <c r="W35" t="s">
        <v>65</v>
      </c>
      <c r="X35" s="14" t="s">
        <v>65</v>
      </c>
      <c r="Z35" s="15" t="s">
        <v>66</v>
      </c>
      <c r="AN35" t="s">
        <v>168</v>
      </c>
      <c r="AU35" t="s">
        <v>1276</v>
      </c>
    </row>
    <row r="36" spans="1:53">
      <c r="A36" s="11" t="s">
        <v>156</v>
      </c>
      <c r="B36" s="17" t="s">
        <v>94</v>
      </c>
      <c r="C36" s="21" t="s">
        <v>169</v>
      </c>
      <c r="D36" s="20" t="s">
        <v>88</v>
      </c>
      <c r="E36" t="s">
        <v>133</v>
      </c>
      <c r="F36">
        <v>2010</v>
      </c>
      <c r="G36" t="s">
        <v>59</v>
      </c>
      <c r="H36" t="s">
        <v>158</v>
      </c>
      <c r="I36" t="s">
        <v>159</v>
      </c>
      <c r="J36" t="s">
        <v>62</v>
      </c>
      <c r="K36" s="15" t="s">
        <v>66</v>
      </c>
      <c r="Q36" t="s">
        <v>147</v>
      </c>
      <c r="R36" t="s">
        <v>71</v>
      </c>
      <c r="V36" t="s">
        <v>65</v>
      </c>
      <c r="W36" t="s">
        <v>72</v>
      </c>
      <c r="X36" s="22" t="s">
        <v>110</v>
      </c>
      <c r="Z36" s="15" t="s">
        <v>66</v>
      </c>
      <c r="AN36" t="s">
        <v>170</v>
      </c>
      <c r="AU36" t="s">
        <v>1276</v>
      </c>
    </row>
    <row r="37" spans="1:53">
      <c r="A37" s="11" t="s">
        <v>156</v>
      </c>
      <c r="B37" s="17" t="s">
        <v>86</v>
      </c>
      <c r="C37" s="21" t="s">
        <v>171</v>
      </c>
      <c r="D37" s="20" t="s">
        <v>88</v>
      </c>
      <c r="E37" t="s">
        <v>133</v>
      </c>
      <c r="F37">
        <v>2011</v>
      </c>
      <c r="G37" t="s">
        <v>89</v>
      </c>
      <c r="H37" t="s">
        <v>158</v>
      </c>
      <c r="I37" t="s">
        <v>159</v>
      </c>
      <c r="J37" t="s">
        <v>62</v>
      </c>
      <c r="K37" s="15" t="s">
        <v>66</v>
      </c>
      <c r="Q37" t="s">
        <v>147</v>
      </c>
      <c r="R37" t="s">
        <v>71</v>
      </c>
      <c r="V37" t="s">
        <v>65</v>
      </c>
      <c r="W37" t="s">
        <v>72</v>
      </c>
      <c r="X37" s="22" t="s">
        <v>110</v>
      </c>
      <c r="Z37" s="15" t="s">
        <v>66</v>
      </c>
      <c r="AB37" s="15" t="s">
        <v>66</v>
      </c>
      <c r="AN37" t="s">
        <v>172</v>
      </c>
    </row>
    <row r="38" spans="1:53">
      <c r="A38" s="11" t="s">
        <v>173</v>
      </c>
      <c r="B38" s="17" t="s">
        <v>94</v>
      </c>
      <c r="C38" s="23" t="s">
        <v>174</v>
      </c>
      <c r="D38" s="11" t="s">
        <v>57</v>
      </c>
      <c r="E38" t="s">
        <v>133</v>
      </c>
      <c r="G38" t="s">
        <v>175</v>
      </c>
      <c r="H38" t="s">
        <v>158</v>
      </c>
      <c r="J38" t="s">
        <v>62</v>
      </c>
      <c r="V38" t="s">
        <v>65</v>
      </c>
      <c r="W38" t="s">
        <v>72</v>
      </c>
      <c r="X38" s="22" t="s">
        <v>110</v>
      </c>
      <c r="AD38" s="15" t="s">
        <v>66</v>
      </c>
      <c r="AH38" s="15" t="s">
        <v>66</v>
      </c>
      <c r="AK38" s="24" t="s">
        <v>66</v>
      </c>
      <c r="AN38" t="s">
        <v>176</v>
      </c>
      <c r="BA38" t="s">
        <v>177</v>
      </c>
    </row>
    <row r="39" spans="1:53">
      <c r="A39" t="s">
        <v>173</v>
      </c>
      <c r="B39" s="17" t="s">
        <v>113</v>
      </c>
      <c r="C39" s="23" t="s">
        <v>178</v>
      </c>
      <c r="D39" s="20" t="s">
        <v>88</v>
      </c>
      <c r="E39" t="s">
        <v>179</v>
      </c>
      <c r="F39" t="s">
        <v>180</v>
      </c>
      <c r="J39" t="s">
        <v>62</v>
      </c>
      <c r="K39" s="15" t="s">
        <v>66</v>
      </c>
      <c r="Q39" t="s">
        <v>147</v>
      </c>
      <c r="R39" t="s">
        <v>71</v>
      </c>
      <c r="V39" t="s">
        <v>65</v>
      </c>
      <c r="W39" t="s">
        <v>65</v>
      </c>
      <c r="X39" s="14" t="s">
        <v>65</v>
      </c>
      <c r="AD39" s="15" t="s">
        <v>66</v>
      </c>
      <c r="AL39" s="15" t="s">
        <v>66</v>
      </c>
      <c r="AM39" s="17"/>
      <c r="AN39" t="s">
        <v>181</v>
      </c>
      <c r="AV39" t="s">
        <v>1286</v>
      </c>
    </row>
    <row r="40" spans="1:53">
      <c r="A40" s="11" t="s">
        <v>182</v>
      </c>
      <c r="B40" s="17" t="s">
        <v>113</v>
      </c>
      <c r="C40" s="23" t="s">
        <v>183</v>
      </c>
      <c r="D40" s="11" t="s">
        <v>57</v>
      </c>
      <c r="E40" t="s">
        <v>133</v>
      </c>
      <c r="J40" t="s">
        <v>62</v>
      </c>
      <c r="V40" t="s">
        <v>65</v>
      </c>
      <c r="W40" t="s">
        <v>65</v>
      </c>
      <c r="X40" s="14" t="s">
        <v>65</v>
      </c>
      <c r="AJ40" s="15" t="s">
        <v>66</v>
      </c>
      <c r="AN40" t="s">
        <v>184</v>
      </c>
    </row>
    <row r="41" spans="1:53">
      <c r="A41" s="11" t="s">
        <v>182</v>
      </c>
      <c r="B41" s="17" t="s">
        <v>86</v>
      </c>
      <c r="C41" s="23" t="s">
        <v>185</v>
      </c>
      <c r="D41" s="11" t="s">
        <v>57</v>
      </c>
      <c r="E41" t="s">
        <v>133</v>
      </c>
      <c r="F41">
        <v>7005</v>
      </c>
      <c r="G41" t="s">
        <v>175</v>
      </c>
      <c r="H41" t="s">
        <v>158</v>
      </c>
      <c r="I41" t="s">
        <v>186</v>
      </c>
      <c r="J41" t="s">
        <v>62</v>
      </c>
      <c r="N41" s="15" t="s">
        <v>66</v>
      </c>
      <c r="O41" s="15"/>
      <c r="P41" s="15"/>
      <c r="Q41" t="s">
        <v>116</v>
      </c>
      <c r="R41" t="s">
        <v>117</v>
      </c>
      <c r="V41" t="s">
        <v>65</v>
      </c>
      <c r="W41" t="s">
        <v>65</v>
      </c>
      <c r="X41" s="14" t="s">
        <v>65</v>
      </c>
      <c r="Z41" s="15" t="s">
        <v>187</v>
      </c>
      <c r="AC41" t="s">
        <v>66</v>
      </c>
      <c r="AN41" t="s">
        <v>188</v>
      </c>
      <c r="BA41" t="s">
        <v>189</v>
      </c>
    </row>
    <row r="42" spans="1:53">
      <c r="A42" s="11" t="s">
        <v>182</v>
      </c>
      <c r="B42" s="17" t="s">
        <v>190</v>
      </c>
      <c r="C42" s="21" t="s">
        <v>191</v>
      </c>
      <c r="D42" s="25" t="s">
        <v>120</v>
      </c>
      <c r="E42" t="s">
        <v>133</v>
      </c>
      <c r="F42">
        <v>7005</v>
      </c>
      <c r="G42" t="s">
        <v>103</v>
      </c>
      <c r="H42" t="s">
        <v>158</v>
      </c>
      <c r="I42" t="s">
        <v>186</v>
      </c>
      <c r="J42" t="s">
        <v>62</v>
      </c>
      <c r="K42" s="15" t="s">
        <v>66</v>
      </c>
      <c r="N42" s="15" t="s">
        <v>66</v>
      </c>
      <c r="O42" s="15"/>
      <c r="P42" s="15"/>
      <c r="Q42" t="s">
        <v>192</v>
      </c>
      <c r="R42" t="s">
        <v>71</v>
      </c>
      <c r="V42" t="s">
        <v>65</v>
      </c>
      <c r="W42" t="s">
        <v>72</v>
      </c>
      <c r="X42" s="22" t="s">
        <v>110</v>
      </c>
      <c r="Z42" s="15" t="s">
        <v>187</v>
      </c>
      <c r="AC42" t="s">
        <v>66</v>
      </c>
      <c r="AD42" s="15" t="s">
        <v>187</v>
      </c>
      <c r="AH42" s="15" t="s">
        <v>66</v>
      </c>
      <c r="AN42" t="s">
        <v>193</v>
      </c>
      <c r="AQ42" s="16" t="s">
        <v>66</v>
      </c>
      <c r="AU42" t="s">
        <v>1276</v>
      </c>
      <c r="AW42" s="16" t="s">
        <v>66</v>
      </c>
      <c r="BA42" t="s">
        <v>194</v>
      </c>
    </row>
    <row r="43" spans="1:53">
      <c r="A43" s="11" t="s">
        <v>182</v>
      </c>
      <c r="B43" s="17" t="s">
        <v>113</v>
      </c>
      <c r="C43" s="23" t="s">
        <v>195</v>
      </c>
      <c r="D43" s="20" t="s">
        <v>88</v>
      </c>
      <c r="E43" t="s">
        <v>196</v>
      </c>
      <c r="F43" t="s">
        <v>197</v>
      </c>
      <c r="J43" t="s">
        <v>62</v>
      </c>
      <c r="V43" t="s">
        <v>65</v>
      </c>
      <c r="W43" t="s">
        <v>65</v>
      </c>
      <c r="X43" s="14" t="s">
        <v>65</v>
      </c>
      <c r="Z43" s="15" t="s">
        <v>187</v>
      </c>
      <c r="AJ43" s="15" t="s">
        <v>66</v>
      </c>
      <c r="AN43" t="s">
        <v>198</v>
      </c>
    </row>
    <row r="44" spans="1:53">
      <c r="A44" s="11" t="s">
        <v>199</v>
      </c>
      <c r="B44" s="17" t="s">
        <v>94</v>
      </c>
      <c r="C44" s="21" t="s">
        <v>200</v>
      </c>
      <c r="D44" s="20" t="s">
        <v>88</v>
      </c>
      <c r="E44" t="s">
        <v>133</v>
      </c>
      <c r="F44">
        <v>2008</v>
      </c>
      <c r="G44" t="s">
        <v>89</v>
      </c>
      <c r="H44" t="s">
        <v>158</v>
      </c>
      <c r="I44" t="s">
        <v>134</v>
      </c>
      <c r="J44" t="s">
        <v>62</v>
      </c>
      <c r="N44" s="15" t="s">
        <v>66</v>
      </c>
      <c r="O44" s="15"/>
      <c r="P44" s="15"/>
      <c r="Q44" s="23" t="s">
        <v>201</v>
      </c>
      <c r="R44" t="s">
        <v>117</v>
      </c>
      <c r="V44" t="s">
        <v>65</v>
      </c>
      <c r="W44" t="s">
        <v>72</v>
      </c>
      <c r="X44" s="22" t="s">
        <v>110</v>
      </c>
      <c r="AB44" s="15" t="s">
        <v>66</v>
      </c>
      <c r="AN44" s="23" t="s">
        <v>201</v>
      </c>
      <c r="BA44" t="s">
        <v>202</v>
      </c>
    </row>
    <row r="45" spans="1:53">
      <c r="A45" s="11" t="s">
        <v>156</v>
      </c>
      <c r="B45" s="17" t="s">
        <v>94</v>
      </c>
      <c r="C45" s="13" t="s">
        <v>203</v>
      </c>
      <c r="D45" s="20" t="s">
        <v>88</v>
      </c>
      <c r="E45" t="s">
        <v>133</v>
      </c>
      <c r="F45">
        <v>2008</v>
      </c>
      <c r="G45" t="s">
        <v>89</v>
      </c>
      <c r="H45" t="s">
        <v>158</v>
      </c>
      <c r="I45" t="s">
        <v>159</v>
      </c>
      <c r="J45" t="s">
        <v>62</v>
      </c>
      <c r="N45" s="15" t="s">
        <v>66</v>
      </c>
      <c r="O45" s="15"/>
      <c r="P45" s="15"/>
      <c r="Q45" t="s">
        <v>201</v>
      </c>
      <c r="R45" t="s">
        <v>117</v>
      </c>
      <c r="V45" t="s">
        <v>65</v>
      </c>
      <c r="W45" t="s">
        <v>72</v>
      </c>
      <c r="X45" s="22" t="s">
        <v>110</v>
      </c>
      <c r="Z45" s="15" t="s">
        <v>66</v>
      </c>
      <c r="AB45" s="15" t="s">
        <v>66</v>
      </c>
      <c r="AN45" t="s">
        <v>201</v>
      </c>
    </row>
    <row r="46" spans="1:53">
      <c r="A46" s="11" t="s">
        <v>156</v>
      </c>
      <c r="B46" s="17" t="s">
        <v>94</v>
      </c>
      <c r="C46" s="13" t="s">
        <v>204</v>
      </c>
      <c r="D46" s="20" t="s">
        <v>88</v>
      </c>
      <c r="E46" t="s">
        <v>133</v>
      </c>
      <c r="F46">
        <v>2008</v>
      </c>
      <c r="G46" t="s">
        <v>89</v>
      </c>
      <c r="H46" t="s">
        <v>158</v>
      </c>
      <c r="I46" t="s">
        <v>159</v>
      </c>
      <c r="J46" t="s">
        <v>62</v>
      </c>
      <c r="N46" s="15" t="s">
        <v>66</v>
      </c>
      <c r="O46" s="15"/>
      <c r="P46" s="15"/>
      <c r="Q46" t="s">
        <v>201</v>
      </c>
      <c r="R46" t="s">
        <v>117</v>
      </c>
      <c r="V46" t="s">
        <v>65</v>
      </c>
      <c r="W46" t="s">
        <v>72</v>
      </c>
      <c r="X46" s="22" t="s">
        <v>110</v>
      </c>
      <c r="Z46" s="15" t="s">
        <v>66</v>
      </c>
      <c r="AB46" s="15" t="s">
        <v>66</v>
      </c>
      <c r="AN46" t="s">
        <v>201</v>
      </c>
    </row>
    <row r="47" spans="1:53">
      <c r="A47" s="11" t="s">
        <v>182</v>
      </c>
      <c r="B47" s="17" t="s">
        <v>94</v>
      </c>
      <c r="C47" s="13" t="s">
        <v>205</v>
      </c>
      <c r="D47" s="20" t="s">
        <v>88</v>
      </c>
      <c r="E47" t="s">
        <v>133</v>
      </c>
      <c r="F47">
        <v>2008</v>
      </c>
      <c r="G47" t="s">
        <v>89</v>
      </c>
      <c r="H47" t="s">
        <v>158</v>
      </c>
      <c r="I47" t="s">
        <v>186</v>
      </c>
      <c r="J47" t="s">
        <v>62</v>
      </c>
      <c r="N47" s="15" t="s">
        <v>66</v>
      </c>
      <c r="O47" s="15"/>
      <c r="P47" s="15"/>
      <c r="Q47" t="s">
        <v>201</v>
      </c>
      <c r="R47" t="s">
        <v>117</v>
      </c>
      <c r="V47" t="s">
        <v>65</v>
      </c>
      <c r="W47" t="s">
        <v>72</v>
      </c>
      <c r="X47" s="22" t="s">
        <v>110</v>
      </c>
      <c r="Y47" s="15" t="s">
        <v>66</v>
      </c>
      <c r="Z47" s="15" t="s">
        <v>66</v>
      </c>
      <c r="AB47" s="15" t="s">
        <v>66</v>
      </c>
      <c r="AC47" s="15" t="s">
        <v>66</v>
      </c>
      <c r="AN47" t="s">
        <v>206</v>
      </c>
      <c r="AU47" s="26" t="s">
        <v>999</v>
      </c>
      <c r="AV47" s="26"/>
      <c r="BA47" t="s">
        <v>207</v>
      </c>
    </row>
    <row r="48" spans="1:53">
      <c r="A48" s="11" t="s">
        <v>182</v>
      </c>
      <c r="B48" s="17" t="s">
        <v>86</v>
      </c>
      <c r="C48" s="13" t="s">
        <v>208</v>
      </c>
      <c r="D48" s="20" t="s">
        <v>88</v>
      </c>
      <c r="E48" t="s">
        <v>133</v>
      </c>
      <c r="F48">
        <v>2008</v>
      </c>
      <c r="G48" t="s">
        <v>89</v>
      </c>
      <c r="H48" t="s">
        <v>158</v>
      </c>
      <c r="I48" t="s">
        <v>186</v>
      </c>
      <c r="J48" t="s">
        <v>62</v>
      </c>
      <c r="N48" s="15" t="s">
        <v>66</v>
      </c>
      <c r="O48" s="15"/>
      <c r="P48" s="15"/>
      <c r="Q48" t="s">
        <v>201</v>
      </c>
      <c r="R48" t="s">
        <v>117</v>
      </c>
      <c r="V48" t="s">
        <v>65</v>
      </c>
      <c r="W48" t="s">
        <v>72</v>
      </c>
      <c r="X48" s="22" t="s">
        <v>110</v>
      </c>
      <c r="Y48" s="15" t="s">
        <v>66</v>
      </c>
      <c r="Z48" s="15" t="s">
        <v>66</v>
      </c>
      <c r="AB48" s="15" t="s">
        <v>66</v>
      </c>
      <c r="AC48" s="15" t="s">
        <v>66</v>
      </c>
      <c r="AN48" t="s">
        <v>206</v>
      </c>
      <c r="AU48" s="26" t="s">
        <v>999</v>
      </c>
      <c r="AV48" s="26"/>
    </row>
    <row r="49" spans="1:55">
      <c r="A49" s="11" t="s">
        <v>182</v>
      </c>
      <c r="B49" s="17" t="s">
        <v>86</v>
      </c>
      <c r="C49" s="13" t="s">
        <v>209</v>
      </c>
      <c r="D49" s="20" t="s">
        <v>88</v>
      </c>
      <c r="E49" t="s">
        <v>133</v>
      </c>
      <c r="F49">
        <v>2023</v>
      </c>
      <c r="G49" t="s">
        <v>89</v>
      </c>
      <c r="H49" t="s">
        <v>158</v>
      </c>
      <c r="I49" t="s">
        <v>186</v>
      </c>
      <c r="J49" t="s">
        <v>62</v>
      </c>
      <c r="N49" s="15" t="s">
        <v>66</v>
      </c>
      <c r="O49" s="15"/>
      <c r="P49" s="15"/>
      <c r="Q49" t="s">
        <v>210</v>
      </c>
      <c r="V49" t="s">
        <v>72</v>
      </c>
      <c r="W49" t="s">
        <v>65</v>
      </c>
      <c r="X49" s="22" t="s">
        <v>110</v>
      </c>
      <c r="Y49" s="15" t="s">
        <v>66</v>
      </c>
      <c r="Z49" s="15" t="s">
        <v>66</v>
      </c>
      <c r="AN49" t="s">
        <v>211</v>
      </c>
      <c r="AU49" s="26" t="s">
        <v>999</v>
      </c>
      <c r="AV49" s="26"/>
    </row>
    <row r="50" spans="1:55" ht="48">
      <c r="A50" s="11" t="s">
        <v>182</v>
      </c>
      <c r="B50" s="17" t="s">
        <v>86</v>
      </c>
      <c r="C50" t="s">
        <v>212</v>
      </c>
      <c r="D50" s="20" t="s">
        <v>88</v>
      </c>
      <c r="E50" t="s">
        <v>133</v>
      </c>
      <c r="F50">
        <v>2002</v>
      </c>
      <c r="G50" t="s">
        <v>59</v>
      </c>
      <c r="H50" t="s">
        <v>158</v>
      </c>
      <c r="I50" t="s">
        <v>186</v>
      </c>
      <c r="J50" t="s">
        <v>62</v>
      </c>
      <c r="K50" s="15" t="s">
        <v>66</v>
      </c>
      <c r="Q50" t="s">
        <v>147</v>
      </c>
      <c r="R50" t="s">
        <v>71</v>
      </c>
      <c r="V50" t="s">
        <v>65</v>
      </c>
      <c r="W50" t="s">
        <v>65</v>
      </c>
      <c r="X50" s="14" t="s">
        <v>65</v>
      </c>
      <c r="Y50" s="15" t="s">
        <v>66</v>
      </c>
      <c r="Z50" s="15" t="s">
        <v>66</v>
      </c>
      <c r="AB50" s="15" t="s">
        <v>66</v>
      </c>
      <c r="AC50" s="15" t="s">
        <v>66</v>
      </c>
      <c r="AN50" s="23" t="s">
        <v>213</v>
      </c>
      <c r="AU50" s="26" t="s">
        <v>999</v>
      </c>
      <c r="AV50" s="26"/>
    </row>
    <row r="51" spans="1:55">
      <c r="A51" s="11" t="s">
        <v>182</v>
      </c>
      <c r="B51" s="17" t="s">
        <v>94</v>
      </c>
      <c r="C51" s="23" t="s">
        <v>214</v>
      </c>
      <c r="D51" s="11" t="s">
        <v>57</v>
      </c>
      <c r="E51" t="s">
        <v>133</v>
      </c>
      <c r="F51">
        <v>2001</v>
      </c>
      <c r="G51" t="s">
        <v>89</v>
      </c>
      <c r="H51" t="s">
        <v>158</v>
      </c>
      <c r="I51" t="s">
        <v>186</v>
      </c>
      <c r="J51" t="s">
        <v>62</v>
      </c>
      <c r="V51" t="s">
        <v>65</v>
      </c>
      <c r="W51" t="s">
        <v>65</v>
      </c>
      <c r="X51" s="14" t="s">
        <v>65</v>
      </c>
      <c r="Y51" s="15" t="s">
        <v>66</v>
      </c>
      <c r="Z51" s="15" t="s">
        <v>66</v>
      </c>
      <c r="AN51" t="s">
        <v>215</v>
      </c>
      <c r="AU51" s="26" t="s">
        <v>999</v>
      </c>
      <c r="AV51" s="26"/>
    </row>
    <row r="52" spans="1:55">
      <c r="A52" s="11" t="s">
        <v>216</v>
      </c>
      <c r="B52" s="17" t="s">
        <v>94</v>
      </c>
      <c r="C52" s="23" t="s">
        <v>217</v>
      </c>
      <c r="D52" s="11" t="s">
        <v>57</v>
      </c>
      <c r="E52" t="s">
        <v>218</v>
      </c>
      <c r="F52">
        <v>1023</v>
      </c>
      <c r="G52" t="s">
        <v>89</v>
      </c>
      <c r="H52" t="s">
        <v>158</v>
      </c>
      <c r="I52" t="s">
        <v>216</v>
      </c>
      <c r="J52" t="s">
        <v>62</v>
      </c>
      <c r="V52" t="s">
        <v>65</v>
      </c>
      <c r="W52" t="s">
        <v>65</v>
      </c>
      <c r="X52" s="14" t="s">
        <v>65</v>
      </c>
      <c r="AJ52" s="15" t="s">
        <v>66</v>
      </c>
      <c r="AK52" s="15" t="s">
        <v>66</v>
      </c>
      <c r="AL52" s="24"/>
      <c r="AN52" t="s">
        <v>219</v>
      </c>
      <c r="AU52" t="s">
        <v>220</v>
      </c>
    </row>
    <row r="53" spans="1:55">
      <c r="A53" s="11" t="s">
        <v>156</v>
      </c>
      <c r="B53" s="17" t="s">
        <v>86</v>
      </c>
      <c r="C53" s="23" t="s">
        <v>221</v>
      </c>
      <c r="D53" s="20" t="s">
        <v>88</v>
      </c>
      <c r="E53" t="s">
        <v>133</v>
      </c>
      <c r="F53">
        <v>2008</v>
      </c>
      <c r="G53" t="s">
        <v>89</v>
      </c>
      <c r="H53" t="s">
        <v>158</v>
      </c>
      <c r="I53" t="s">
        <v>159</v>
      </c>
      <c r="J53" t="s">
        <v>62</v>
      </c>
      <c r="N53" s="15" t="s">
        <v>66</v>
      </c>
      <c r="O53" s="15"/>
      <c r="P53" s="15"/>
      <c r="Q53" t="s">
        <v>201</v>
      </c>
      <c r="R53" t="s">
        <v>117</v>
      </c>
      <c r="V53" t="s">
        <v>65</v>
      </c>
      <c r="W53" t="s">
        <v>65</v>
      </c>
      <c r="X53" s="14" t="s">
        <v>65</v>
      </c>
      <c r="AB53" t="s">
        <v>66</v>
      </c>
      <c r="AM53" s="26"/>
      <c r="AN53" t="s">
        <v>222</v>
      </c>
    </row>
    <row r="54" spans="1:55">
      <c r="A54" s="11" t="s">
        <v>182</v>
      </c>
      <c r="B54" s="17" t="s">
        <v>86</v>
      </c>
      <c r="C54" s="21" t="s">
        <v>223</v>
      </c>
      <c r="D54" s="20" t="s">
        <v>88</v>
      </c>
      <c r="E54" t="s">
        <v>133</v>
      </c>
      <c r="F54">
        <v>2008</v>
      </c>
      <c r="G54" t="s">
        <v>89</v>
      </c>
      <c r="H54" t="s">
        <v>158</v>
      </c>
      <c r="I54" t="s">
        <v>186</v>
      </c>
      <c r="J54" t="s">
        <v>62</v>
      </c>
      <c r="N54" s="15" t="s">
        <v>66</v>
      </c>
      <c r="O54" s="15"/>
      <c r="P54" s="15"/>
      <c r="Q54" t="s">
        <v>201</v>
      </c>
      <c r="R54" t="s">
        <v>117</v>
      </c>
      <c r="V54" t="s">
        <v>72</v>
      </c>
      <c r="W54" t="s">
        <v>65</v>
      </c>
      <c r="X54" s="22" t="s">
        <v>110</v>
      </c>
      <c r="Y54" s="15" t="s">
        <v>66</v>
      </c>
      <c r="Z54" s="15" t="s">
        <v>66</v>
      </c>
      <c r="AB54" s="15" t="s">
        <v>66</v>
      </c>
      <c r="AC54" s="15" t="s">
        <v>66</v>
      </c>
      <c r="AN54" t="s">
        <v>224</v>
      </c>
      <c r="AU54" s="26" t="s">
        <v>999</v>
      </c>
      <c r="AV54" s="26"/>
    </row>
    <row r="55" spans="1:55">
      <c r="A55" s="11" t="s">
        <v>225</v>
      </c>
      <c r="B55" s="17" t="s">
        <v>94</v>
      </c>
      <c r="C55" s="13" t="s">
        <v>226</v>
      </c>
      <c r="D55" s="20" t="s">
        <v>88</v>
      </c>
      <c r="E55" t="s">
        <v>133</v>
      </c>
      <c r="F55">
        <v>2008</v>
      </c>
      <c r="G55" t="s">
        <v>89</v>
      </c>
      <c r="H55" t="s">
        <v>158</v>
      </c>
      <c r="I55" t="s">
        <v>227</v>
      </c>
      <c r="J55" t="s">
        <v>62</v>
      </c>
      <c r="V55" t="s">
        <v>65</v>
      </c>
      <c r="W55" t="s">
        <v>72</v>
      </c>
      <c r="X55" s="22" t="s">
        <v>110</v>
      </c>
      <c r="Y55" s="15" t="s">
        <v>66</v>
      </c>
      <c r="Z55" s="15" t="s">
        <v>66</v>
      </c>
      <c r="AN55" t="s">
        <v>228</v>
      </c>
      <c r="AZ55" t="s">
        <v>1017</v>
      </c>
    </row>
    <row r="56" spans="1:55">
      <c r="A56" s="11" t="s">
        <v>182</v>
      </c>
      <c r="B56" s="17" t="s">
        <v>86</v>
      </c>
      <c r="C56" t="s">
        <v>229</v>
      </c>
      <c r="D56" s="20" t="s">
        <v>88</v>
      </c>
      <c r="E56" t="s">
        <v>133</v>
      </c>
      <c r="F56">
        <v>2021</v>
      </c>
      <c r="G56" t="s">
        <v>89</v>
      </c>
      <c r="H56" t="s">
        <v>158</v>
      </c>
      <c r="I56" t="s">
        <v>186</v>
      </c>
      <c r="J56" t="s">
        <v>62</v>
      </c>
      <c r="K56" s="15" t="s">
        <v>66</v>
      </c>
      <c r="N56" s="15" t="s">
        <v>66</v>
      </c>
      <c r="O56" s="17"/>
      <c r="P56" s="17"/>
      <c r="Q56" t="s">
        <v>230</v>
      </c>
      <c r="R56" t="s">
        <v>71</v>
      </c>
      <c r="V56" t="s">
        <v>65</v>
      </c>
      <c r="W56" t="s">
        <v>65</v>
      </c>
      <c r="X56" s="14" t="s">
        <v>65</v>
      </c>
      <c r="Y56" s="15" t="s">
        <v>66</v>
      </c>
      <c r="Z56" s="15" t="s">
        <v>66</v>
      </c>
      <c r="AD56" s="15" t="s">
        <v>66</v>
      </c>
      <c r="AN56" t="s">
        <v>231</v>
      </c>
      <c r="AU56" s="26" t="s">
        <v>999</v>
      </c>
      <c r="AV56" s="26"/>
      <c r="BA56" t="s">
        <v>232</v>
      </c>
    </row>
    <row r="57" spans="1:55">
      <c r="A57" s="11" t="s">
        <v>225</v>
      </c>
      <c r="B57" s="17" t="s">
        <v>94</v>
      </c>
      <c r="C57" s="13" t="s">
        <v>233</v>
      </c>
      <c r="D57" s="20" t="s">
        <v>88</v>
      </c>
      <c r="E57" t="s">
        <v>133</v>
      </c>
      <c r="F57">
        <v>2008</v>
      </c>
      <c r="G57" t="s">
        <v>89</v>
      </c>
      <c r="H57" t="s">
        <v>158</v>
      </c>
      <c r="I57" t="s">
        <v>227</v>
      </c>
      <c r="J57" t="s">
        <v>62</v>
      </c>
      <c r="N57" s="15" t="s">
        <v>66</v>
      </c>
      <c r="O57" s="15"/>
      <c r="P57" s="15"/>
      <c r="Q57" t="s">
        <v>201</v>
      </c>
      <c r="R57" t="s">
        <v>117</v>
      </c>
      <c r="V57" t="s">
        <v>65</v>
      </c>
      <c r="W57" t="s">
        <v>72</v>
      </c>
      <c r="X57" s="22" t="s">
        <v>110</v>
      </c>
      <c r="Z57" s="15" t="s">
        <v>66</v>
      </c>
      <c r="AB57" s="15" t="s">
        <v>66</v>
      </c>
      <c r="AN57" t="s">
        <v>201</v>
      </c>
    </row>
    <row r="58" spans="1:55">
      <c r="A58" s="11" t="s">
        <v>225</v>
      </c>
      <c r="B58" s="17" t="s">
        <v>94</v>
      </c>
      <c r="C58" s="23" t="s">
        <v>234</v>
      </c>
      <c r="D58" s="11" t="s">
        <v>57</v>
      </c>
      <c r="E58" t="s">
        <v>133</v>
      </c>
      <c r="F58">
        <v>2017</v>
      </c>
      <c r="G58" t="s">
        <v>59</v>
      </c>
      <c r="H58" t="s">
        <v>158</v>
      </c>
      <c r="I58" t="s">
        <v>227</v>
      </c>
      <c r="J58" t="s">
        <v>62</v>
      </c>
      <c r="N58" s="15" t="s">
        <v>66</v>
      </c>
      <c r="O58" s="15"/>
      <c r="P58" s="15"/>
      <c r="Q58" t="s">
        <v>235</v>
      </c>
      <c r="R58" t="s">
        <v>117</v>
      </c>
      <c r="V58" t="s">
        <v>65</v>
      </c>
      <c r="W58" t="s">
        <v>65</v>
      </c>
      <c r="X58" s="14" t="s">
        <v>65</v>
      </c>
      <c r="AM58" t="s">
        <v>66</v>
      </c>
      <c r="AN58" t="s">
        <v>236</v>
      </c>
    </row>
    <row r="59" spans="1:55">
      <c r="A59" s="11" t="s">
        <v>225</v>
      </c>
      <c r="B59" s="17" t="s">
        <v>94</v>
      </c>
      <c r="C59" s="23" t="s">
        <v>237</v>
      </c>
      <c r="D59" s="11" t="s">
        <v>57</v>
      </c>
      <c r="E59" t="s">
        <v>133</v>
      </c>
      <c r="F59">
        <v>2020</v>
      </c>
      <c r="G59" t="s">
        <v>59</v>
      </c>
      <c r="H59" t="s">
        <v>158</v>
      </c>
      <c r="I59" t="s">
        <v>227</v>
      </c>
      <c r="J59" t="s">
        <v>62</v>
      </c>
      <c r="V59" t="s">
        <v>65</v>
      </c>
      <c r="W59" t="s">
        <v>65</v>
      </c>
      <c r="X59" s="14" t="s">
        <v>65</v>
      </c>
      <c r="AM59" t="s">
        <v>66</v>
      </c>
      <c r="AN59" t="s">
        <v>238</v>
      </c>
    </row>
    <row r="60" spans="1:55">
      <c r="A60" s="11" t="s">
        <v>225</v>
      </c>
      <c r="B60" s="17" t="s">
        <v>127</v>
      </c>
      <c r="C60" s="23" t="s">
        <v>239</v>
      </c>
      <c r="D60" s="11" t="s">
        <v>57</v>
      </c>
      <c r="E60" t="s">
        <v>133</v>
      </c>
      <c r="F60" t="s">
        <v>142</v>
      </c>
      <c r="G60" t="s">
        <v>240</v>
      </c>
      <c r="H60" t="s">
        <v>158</v>
      </c>
      <c r="I60" t="s">
        <v>227</v>
      </c>
      <c r="J60" t="s">
        <v>62</v>
      </c>
      <c r="K60" s="15" t="s">
        <v>66</v>
      </c>
      <c r="N60" s="15" t="s">
        <v>66</v>
      </c>
      <c r="O60" s="15"/>
      <c r="P60" s="15"/>
      <c r="Q60" t="s">
        <v>241</v>
      </c>
      <c r="R60" t="s">
        <v>71</v>
      </c>
      <c r="V60" t="s">
        <v>72</v>
      </c>
      <c r="W60" t="s">
        <v>72</v>
      </c>
      <c r="X60" s="18" t="s">
        <v>72</v>
      </c>
      <c r="Y60" s="15" t="s">
        <v>66</v>
      </c>
      <c r="Z60" s="15" t="s">
        <v>66</v>
      </c>
      <c r="AB60" s="15" t="s">
        <v>66</v>
      </c>
      <c r="AD60" s="15" t="s">
        <v>66</v>
      </c>
      <c r="AH60" s="19" t="s">
        <v>66</v>
      </c>
      <c r="AK60" s="24" t="s">
        <v>66</v>
      </c>
      <c r="AL60" s="24"/>
      <c r="AN60" t="s">
        <v>242</v>
      </c>
      <c r="AU60" t="s">
        <v>1017</v>
      </c>
      <c r="AW60" s="16" t="s">
        <v>187</v>
      </c>
      <c r="AZ60" t="s">
        <v>1284</v>
      </c>
      <c r="BC60" t="s">
        <v>243</v>
      </c>
    </row>
    <row r="61" spans="1:55">
      <c r="A61" s="11" t="s">
        <v>225</v>
      </c>
      <c r="B61" s="17" t="s">
        <v>94</v>
      </c>
      <c r="C61" s="23" t="s">
        <v>244</v>
      </c>
      <c r="D61" s="11" t="s">
        <v>57</v>
      </c>
      <c r="E61" t="s">
        <v>133</v>
      </c>
      <c r="F61">
        <v>2020</v>
      </c>
      <c r="G61" t="s">
        <v>59</v>
      </c>
      <c r="H61" t="s">
        <v>158</v>
      </c>
      <c r="I61" t="s">
        <v>227</v>
      </c>
      <c r="J61" t="s">
        <v>62</v>
      </c>
      <c r="V61" t="s">
        <v>65</v>
      </c>
      <c r="W61" t="s">
        <v>65</v>
      </c>
      <c r="X61" s="14" t="s">
        <v>65</v>
      </c>
      <c r="AM61" t="s">
        <v>66</v>
      </c>
      <c r="AN61" t="s">
        <v>245</v>
      </c>
      <c r="AQ61" t="s">
        <v>246</v>
      </c>
    </row>
    <row r="62" spans="1:55">
      <c r="A62" s="11" t="s">
        <v>225</v>
      </c>
      <c r="B62" s="17" t="s">
        <v>127</v>
      </c>
      <c r="C62" s="21" t="s">
        <v>247</v>
      </c>
      <c r="D62" s="11" t="s">
        <v>57</v>
      </c>
      <c r="E62" t="s">
        <v>133</v>
      </c>
      <c r="F62" t="s">
        <v>248</v>
      </c>
      <c r="G62" t="s">
        <v>240</v>
      </c>
      <c r="H62" t="s">
        <v>158</v>
      </c>
      <c r="I62" t="s">
        <v>227</v>
      </c>
      <c r="J62" t="s">
        <v>62</v>
      </c>
      <c r="K62" s="15" t="s">
        <v>249</v>
      </c>
      <c r="N62" s="15" t="s">
        <v>250</v>
      </c>
      <c r="O62" s="15"/>
      <c r="P62" s="15"/>
      <c r="Q62" t="s">
        <v>251</v>
      </c>
      <c r="R62" t="s">
        <v>71</v>
      </c>
      <c r="V62" t="s">
        <v>72</v>
      </c>
      <c r="W62" t="s">
        <v>65</v>
      </c>
      <c r="X62" s="22" t="s">
        <v>110</v>
      </c>
      <c r="AA62" s="15" t="s">
        <v>66</v>
      </c>
      <c r="AB62" s="15" t="s">
        <v>66</v>
      </c>
      <c r="AD62" s="15" t="s">
        <v>66</v>
      </c>
      <c r="AH62" s="19" t="s">
        <v>66</v>
      </c>
      <c r="AK62" s="24" t="s">
        <v>66</v>
      </c>
      <c r="AL62" s="24"/>
      <c r="AN62" t="s">
        <v>252</v>
      </c>
      <c r="AU62" t="s">
        <v>1279</v>
      </c>
      <c r="AW62" s="16" t="s">
        <v>187</v>
      </c>
      <c r="AZ62" t="s">
        <v>1284</v>
      </c>
      <c r="BB62" t="s">
        <v>253</v>
      </c>
      <c r="BC62" t="s">
        <v>243</v>
      </c>
    </row>
    <row r="63" spans="1:55">
      <c r="A63" s="11" t="s">
        <v>225</v>
      </c>
      <c r="B63" s="17" t="s">
        <v>94</v>
      </c>
      <c r="C63" s="21" t="s">
        <v>254</v>
      </c>
      <c r="D63" s="20" t="s">
        <v>88</v>
      </c>
      <c r="E63" t="s">
        <v>133</v>
      </c>
      <c r="F63">
        <v>2020</v>
      </c>
      <c r="G63" t="s">
        <v>59</v>
      </c>
      <c r="H63" t="s">
        <v>158</v>
      </c>
      <c r="I63" t="s">
        <v>227</v>
      </c>
      <c r="J63" t="s">
        <v>62</v>
      </c>
      <c r="N63" s="15" t="s">
        <v>66</v>
      </c>
      <c r="O63" s="15"/>
      <c r="P63" s="15"/>
      <c r="R63" t="s">
        <v>117</v>
      </c>
      <c r="V63" t="s">
        <v>72</v>
      </c>
      <c r="W63" t="s">
        <v>65</v>
      </c>
      <c r="X63" s="22" t="s">
        <v>110</v>
      </c>
      <c r="Z63" s="15" t="s">
        <v>66</v>
      </c>
      <c r="AN63" t="s">
        <v>255</v>
      </c>
      <c r="AU63" t="s">
        <v>1279</v>
      </c>
    </row>
    <row r="64" spans="1:55">
      <c r="A64" s="11" t="s">
        <v>225</v>
      </c>
      <c r="B64" s="17" t="s">
        <v>94</v>
      </c>
      <c r="C64" s="23" t="s">
        <v>256</v>
      </c>
      <c r="D64" s="20" t="s">
        <v>88</v>
      </c>
      <c r="E64" t="s">
        <v>133</v>
      </c>
      <c r="F64">
        <v>2015</v>
      </c>
      <c r="G64" t="s">
        <v>59</v>
      </c>
      <c r="H64" t="s">
        <v>158</v>
      </c>
      <c r="I64" t="s">
        <v>227</v>
      </c>
      <c r="J64" t="s">
        <v>62</v>
      </c>
      <c r="K64" s="15" t="s">
        <v>249</v>
      </c>
      <c r="N64" s="15" t="s">
        <v>257</v>
      </c>
      <c r="O64" s="15"/>
      <c r="P64" s="15"/>
      <c r="Q64" t="s">
        <v>258</v>
      </c>
      <c r="R64" t="s">
        <v>71</v>
      </c>
      <c r="V64" t="s">
        <v>65</v>
      </c>
      <c r="W64" t="s">
        <v>65</v>
      </c>
      <c r="X64" s="14" t="s">
        <v>65</v>
      </c>
      <c r="Z64" s="15" t="s">
        <v>66</v>
      </c>
      <c r="AA64" s="15" t="s">
        <v>66</v>
      </c>
      <c r="AN64" t="s">
        <v>258</v>
      </c>
      <c r="AU64" t="s">
        <v>1017</v>
      </c>
    </row>
    <row r="65" spans="1:53">
      <c r="A65" s="11" t="s">
        <v>259</v>
      </c>
      <c r="B65" s="17" t="s">
        <v>55</v>
      </c>
      <c r="C65" s="23" t="s">
        <v>260</v>
      </c>
      <c r="D65" s="20" t="s">
        <v>88</v>
      </c>
      <c r="E65" t="s">
        <v>133</v>
      </c>
      <c r="F65">
        <v>4002</v>
      </c>
      <c r="G65" t="s">
        <v>59</v>
      </c>
      <c r="H65" t="s">
        <v>158</v>
      </c>
      <c r="I65" t="s">
        <v>261</v>
      </c>
      <c r="J65" t="s">
        <v>62</v>
      </c>
      <c r="V65" t="s">
        <v>65</v>
      </c>
      <c r="W65" t="s">
        <v>65</v>
      </c>
      <c r="X65" s="14" t="s">
        <v>65</v>
      </c>
      <c r="AM65" t="s">
        <v>66</v>
      </c>
      <c r="AN65" t="s">
        <v>262</v>
      </c>
      <c r="AQ65" s="16" t="s">
        <v>66</v>
      </c>
      <c r="AV65" t="s">
        <v>1286</v>
      </c>
    </row>
    <row r="66" spans="1:53">
      <c r="A66" s="11" t="s">
        <v>259</v>
      </c>
      <c r="B66" s="17" t="s">
        <v>94</v>
      </c>
      <c r="C66" s="23" t="s">
        <v>264</v>
      </c>
      <c r="D66" s="20" t="s">
        <v>88</v>
      </c>
      <c r="E66" t="s">
        <v>133</v>
      </c>
      <c r="F66">
        <v>4002</v>
      </c>
      <c r="G66" t="s">
        <v>89</v>
      </c>
      <c r="H66" t="s">
        <v>158</v>
      </c>
      <c r="I66" t="s">
        <v>261</v>
      </c>
      <c r="J66" t="s">
        <v>62</v>
      </c>
      <c r="K66" s="15" t="s">
        <v>249</v>
      </c>
      <c r="N66" s="15" t="s">
        <v>257</v>
      </c>
      <c r="O66" s="15"/>
      <c r="P66" s="15"/>
      <c r="Q66" t="s">
        <v>265</v>
      </c>
      <c r="R66" t="s">
        <v>71</v>
      </c>
      <c r="V66" t="s">
        <v>65</v>
      </c>
      <c r="W66" t="s">
        <v>65</v>
      </c>
      <c r="X66" s="14" t="s">
        <v>65</v>
      </c>
      <c r="AA66" s="15" t="s">
        <v>66</v>
      </c>
      <c r="AN66" t="s">
        <v>265</v>
      </c>
      <c r="AQ66" s="16" t="s">
        <v>66</v>
      </c>
      <c r="AV66" t="s">
        <v>1286</v>
      </c>
    </row>
    <row r="67" spans="1:53">
      <c r="A67" s="11" t="s">
        <v>259</v>
      </c>
      <c r="B67" s="17" t="s">
        <v>86</v>
      </c>
      <c r="C67" s="23" t="s">
        <v>266</v>
      </c>
      <c r="D67" s="27" t="s">
        <v>88</v>
      </c>
      <c r="E67" t="s">
        <v>133</v>
      </c>
      <c r="F67">
        <v>4002</v>
      </c>
      <c r="G67" t="s">
        <v>89</v>
      </c>
      <c r="H67" t="s">
        <v>158</v>
      </c>
      <c r="I67" t="s">
        <v>261</v>
      </c>
      <c r="J67" t="s">
        <v>62</v>
      </c>
      <c r="K67" s="15" t="s">
        <v>249</v>
      </c>
      <c r="N67" s="15" t="s">
        <v>267</v>
      </c>
      <c r="O67" s="15"/>
      <c r="P67" s="15"/>
      <c r="Q67" t="s">
        <v>268</v>
      </c>
      <c r="R67" t="s">
        <v>71</v>
      </c>
      <c r="V67" t="s">
        <v>65</v>
      </c>
      <c r="W67" t="s">
        <v>65</v>
      </c>
      <c r="X67" s="14" t="s">
        <v>65</v>
      </c>
      <c r="AA67" s="15" t="s">
        <v>66</v>
      </c>
      <c r="AN67" t="s">
        <v>268</v>
      </c>
      <c r="AQ67" s="16" t="s">
        <v>66</v>
      </c>
      <c r="AU67" t="s">
        <v>1017</v>
      </c>
    </row>
    <row r="68" spans="1:53">
      <c r="A68" s="11" t="s">
        <v>199</v>
      </c>
      <c r="B68" s="17" t="s">
        <v>86</v>
      </c>
      <c r="C68" s="23" t="s">
        <v>269</v>
      </c>
      <c r="D68" s="27" t="s">
        <v>88</v>
      </c>
      <c r="E68" t="s">
        <v>133</v>
      </c>
      <c r="F68">
        <v>2005</v>
      </c>
      <c r="G68" t="s">
        <v>59</v>
      </c>
      <c r="H68" t="s">
        <v>158</v>
      </c>
      <c r="I68" t="s">
        <v>134</v>
      </c>
      <c r="J68" t="s">
        <v>62</v>
      </c>
      <c r="K68" s="15" t="s">
        <v>270</v>
      </c>
      <c r="Q68" t="s">
        <v>271</v>
      </c>
      <c r="R68" t="s">
        <v>71</v>
      </c>
      <c r="V68" t="s">
        <v>65</v>
      </c>
      <c r="W68" t="s">
        <v>65</v>
      </c>
      <c r="X68" s="14" t="s">
        <v>65</v>
      </c>
      <c r="AA68" s="15" t="s">
        <v>66</v>
      </c>
      <c r="AB68" s="15" t="s">
        <v>66</v>
      </c>
      <c r="AN68" t="s">
        <v>271</v>
      </c>
      <c r="AQ68" s="16" t="s">
        <v>66</v>
      </c>
      <c r="BA68" t="s">
        <v>272</v>
      </c>
    </row>
    <row r="69" spans="1:53">
      <c r="A69" s="11" t="s">
        <v>273</v>
      </c>
      <c r="B69" s="12" t="s">
        <v>55</v>
      </c>
      <c r="C69" t="s">
        <v>274</v>
      </c>
      <c r="D69" s="20" t="s">
        <v>88</v>
      </c>
      <c r="E69" t="s">
        <v>275</v>
      </c>
      <c r="F69">
        <v>2012</v>
      </c>
      <c r="G69" t="s">
        <v>59</v>
      </c>
      <c r="H69" t="s">
        <v>158</v>
      </c>
      <c r="I69" t="s">
        <v>276</v>
      </c>
      <c r="J69" t="s">
        <v>62</v>
      </c>
      <c r="N69" s="15" t="s">
        <v>66</v>
      </c>
      <c r="O69" s="15"/>
      <c r="P69" s="15"/>
      <c r="Q69" t="s">
        <v>210</v>
      </c>
      <c r="V69" t="s">
        <v>65</v>
      </c>
      <c r="W69" t="s">
        <v>72</v>
      </c>
      <c r="X69" s="22" t="s">
        <v>110</v>
      </c>
      <c r="AG69" s="15" t="s">
        <v>66</v>
      </c>
      <c r="AL69" s="15" t="s">
        <v>66</v>
      </c>
      <c r="AM69" s="17"/>
      <c r="AN69" t="s">
        <v>277</v>
      </c>
      <c r="AV69" t="s">
        <v>1286</v>
      </c>
    </row>
    <row r="70" spans="1:53">
      <c r="A70" s="11" t="s">
        <v>273</v>
      </c>
      <c r="B70" s="17" t="s">
        <v>91</v>
      </c>
      <c r="C70" s="13" t="s">
        <v>254</v>
      </c>
      <c r="D70" s="20" t="s">
        <v>88</v>
      </c>
      <c r="E70" t="s">
        <v>275</v>
      </c>
      <c r="F70">
        <v>2020</v>
      </c>
      <c r="G70" t="s">
        <v>59</v>
      </c>
      <c r="H70" t="s">
        <v>158</v>
      </c>
      <c r="I70" t="s">
        <v>276</v>
      </c>
      <c r="J70" t="s">
        <v>62</v>
      </c>
      <c r="N70" s="15" t="s">
        <v>66</v>
      </c>
      <c r="O70" s="15"/>
      <c r="P70" s="15"/>
      <c r="Q70" t="s">
        <v>210</v>
      </c>
      <c r="R70" t="s">
        <v>278</v>
      </c>
      <c r="V70" t="s">
        <v>65</v>
      </c>
      <c r="W70" t="s">
        <v>65</v>
      </c>
      <c r="X70" s="14" t="s">
        <v>65</v>
      </c>
      <c r="AG70" s="15" t="s">
        <v>66</v>
      </c>
      <c r="AL70" s="15" t="s">
        <v>66</v>
      </c>
      <c r="AM70" s="17"/>
      <c r="AN70" t="s">
        <v>279</v>
      </c>
      <c r="AV70" t="s">
        <v>1286</v>
      </c>
    </row>
    <row r="71" spans="1:53">
      <c r="A71" s="11" t="s">
        <v>280</v>
      </c>
      <c r="B71" s="17" t="s">
        <v>94</v>
      </c>
      <c r="C71" s="21" t="s">
        <v>281</v>
      </c>
      <c r="D71" s="11" t="s">
        <v>57</v>
      </c>
      <c r="E71" t="s">
        <v>276</v>
      </c>
      <c r="F71">
        <v>2009</v>
      </c>
      <c r="G71" t="s">
        <v>59</v>
      </c>
      <c r="H71" t="s">
        <v>158</v>
      </c>
      <c r="I71" t="s">
        <v>276</v>
      </c>
      <c r="J71" t="s">
        <v>62</v>
      </c>
      <c r="N71" s="15" t="s">
        <v>66</v>
      </c>
      <c r="O71" s="15"/>
      <c r="P71" s="15"/>
      <c r="Q71" t="s">
        <v>282</v>
      </c>
      <c r="R71" t="s">
        <v>283</v>
      </c>
      <c r="V71" t="s">
        <v>65</v>
      </c>
      <c r="W71" t="s">
        <v>65</v>
      </c>
      <c r="X71" s="14" t="s">
        <v>65</v>
      </c>
      <c r="Z71" s="15" t="s">
        <v>66</v>
      </c>
      <c r="AN71" t="s">
        <v>284</v>
      </c>
      <c r="AQ71" s="17" t="s">
        <v>66</v>
      </c>
      <c r="AV71" t="s">
        <v>1286</v>
      </c>
    </row>
    <row r="72" spans="1:53">
      <c r="A72" s="11" t="s">
        <v>280</v>
      </c>
      <c r="B72" s="17" t="s">
        <v>94</v>
      </c>
      <c r="C72" s="13" t="s">
        <v>285</v>
      </c>
      <c r="D72" s="11" t="s">
        <v>57</v>
      </c>
      <c r="E72" t="s">
        <v>276</v>
      </c>
      <c r="F72">
        <v>1026</v>
      </c>
      <c r="G72" t="s">
        <v>59</v>
      </c>
      <c r="H72" t="s">
        <v>158</v>
      </c>
      <c r="I72" t="s">
        <v>276</v>
      </c>
      <c r="J72" t="s">
        <v>62</v>
      </c>
      <c r="R72" t="s">
        <v>286</v>
      </c>
      <c r="V72" t="s">
        <v>65</v>
      </c>
      <c r="W72" t="s">
        <v>65</v>
      </c>
      <c r="X72" s="14" t="s">
        <v>65</v>
      </c>
      <c r="Y72" s="15" t="s">
        <v>66</v>
      </c>
      <c r="Z72" s="15" t="s">
        <v>66</v>
      </c>
      <c r="AN72" t="s">
        <v>287</v>
      </c>
      <c r="AU72" s="26" t="s">
        <v>999</v>
      </c>
      <c r="AV72" s="26" t="s">
        <v>1286</v>
      </c>
    </row>
    <row r="73" spans="1:53">
      <c r="A73" s="11" t="s">
        <v>280</v>
      </c>
      <c r="B73" s="17" t="s">
        <v>86</v>
      </c>
      <c r="C73" s="13" t="s">
        <v>288</v>
      </c>
      <c r="D73" s="11" t="s">
        <v>57</v>
      </c>
      <c r="E73" t="s">
        <v>276</v>
      </c>
      <c r="F73" t="s">
        <v>142</v>
      </c>
      <c r="G73" t="s">
        <v>163</v>
      </c>
      <c r="H73" t="s">
        <v>158</v>
      </c>
      <c r="I73" t="s">
        <v>276</v>
      </c>
      <c r="J73" t="s">
        <v>62</v>
      </c>
      <c r="R73" t="s">
        <v>286</v>
      </c>
      <c r="V73" t="s">
        <v>65</v>
      </c>
      <c r="W73" t="s">
        <v>65</v>
      </c>
      <c r="X73" s="14" t="s">
        <v>65</v>
      </c>
      <c r="Y73" s="15" t="s">
        <v>66</v>
      </c>
      <c r="Z73" s="15" t="s">
        <v>66</v>
      </c>
      <c r="AN73" t="s">
        <v>289</v>
      </c>
      <c r="AU73" s="26" t="s">
        <v>999</v>
      </c>
      <c r="AV73" s="26" t="s">
        <v>1286</v>
      </c>
    </row>
    <row r="74" spans="1:53">
      <c r="A74" s="11" t="s">
        <v>280</v>
      </c>
      <c r="B74" s="17" t="s">
        <v>94</v>
      </c>
      <c r="C74" s="13" t="s">
        <v>290</v>
      </c>
      <c r="D74" s="20" t="s">
        <v>88</v>
      </c>
      <c r="E74" t="s">
        <v>276</v>
      </c>
      <c r="F74">
        <v>4008</v>
      </c>
      <c r="G74" t="s">
        <v>59</v>
      </c>
      <c r="H74" t="s">
        <v>158</v>
      </c>
      <c r="I74" t="s">
        <v>276</v>
      </c>
      <c r="J74" t="s">
        <v>62</v>
      </c>
      <c r="R74" t="s">
        <v>286</v>
      </c>
      <c r="V74" t="s">
        <v>65</v>
      </c>
      <c r="W74" t="s">
        <v>65</v>
      </c>
      <c r="X74" s="14" t="s">
        <v>65</v>
      </c>
      <c r="AJ74" t="s">
        <v>66</v>
      </c>
      <c r="AM74" s="26"/>
      <c r="AN74" t="s">
        <v>291</v>
      </c>
      <c r="AV74" t="s">
        <v>1286</v>
      </c>
    </row>
    <row r="75" spans="1:53">
      <c r="A75" s="11" t="s">
        <v>280</v>
      </c>
      <c r="B75" s="17" t="s">
        <v>86</v>
      </c>
      <c r="C75" s="13" t="s">
        <v>292</v>
      </c>
      <c r="D75" s="20" t="s">
        <v>88</v>
      </c>
      <c r="E75" t="s">
        <v>276</v>
      </c>
      <c r="F75">
        <v>4008</v>
      </c>
      <c r="G75" t="s">
        <v>59</v>
      </c>
      <c r="H75" t="s">
        <v>60</v>
      </c>
      <c r="I75" t="s">
        <v>276</v>
      </c>
      <c r="J75" t="s">
        <v>62</v>
      </c>
      <c r="R75" t="s">
        <v>286</v>
      </c>
      <c r="V75" t="s">
        <v>65</v>
      </c>
      <c r="W75" t="s">
        <v>65</v>
      </c>
      <c r="X75" s="14" t="s">
        <v>65</v>
      </c>
      <c r="AJ75" t="s">
        <v>66</v>
      </c>
      <c r="AM75" s="26"/>
      <c r="AN75" t="s">
        <v>293</v>
      </c>
      <c r="AV75" t="s">
        <v>1286</v>
      </c>
    </row>
    <row r="76" spans="1:53">
      <c r="A76" s="11" t="s">
        <v>280</v>
      </c>
      <c r="B76" s="17" t="s">
        <v>94</v>
      </c>
      <c r="C76" s="13" t="s">
        <v>294</v>
      </c>
      <c r="D76" s="20" t="s">
        <v>88</v>
      </c>
      <c r="E76" t="s">
        <v>276</v>
      </c>
      <c r="F76" t="s">
        <v>142</v>
      </c>
      <c r="G76" t="s">
        <v>59</v>
      </c>
      <c r="H76" t="s">
        <v>158</v>
      </c>
      <c r="I76" t="s">
        <v>276</v>
      </c>
      <c r="J76" t="s">
        <v>62</v>
      </c>
      <c r="V76" t="s">
        <v>65</v>
      </c>
      <c r="W76" t="s">
        <v>65</v>
      </c>
      <c r="X76" s="14" t="s">
        <v>65</v>
      </c>
      <c r="AM76" s="26" t="s">
        <v>66</v>
      </c>
      <c r="AN76" t="s">
        <v>295</v>
      </c>
      <c r="AV76" t="s">
        <v>1286</v>
      </c>
    </row>
    <row r="77" spans="1:53">
      <c r="A77" s="11" t="s">
        <v>296</v>
      </c>
      <c r="B77" s="17" t="s">
        <v>55</v>
      </c>
      <c r="C77" s="13" t="s">
        <v>297</v>
      </c>
      <c r="D77" s="11" t="s">
        <v>57</v>
      </c>
      <c r="E77" t="s">
        <v>298</v>
      </c>
      <c r="F77" t="s">
        <v>142</v>
      </c>
      <c r="G77" t="s">
        <v>78</v>
      </c>
      <c r="H77" t="s">
        <v>158</v>
      </c>
      <c r="I77" t="s">
        <v>299</v>
      </c>
      <c r="J77" t="s">
        <v>62</v>
      </c>
      <c r="V77" t="s">
        <v>65</v>
      </c>
      <c r="W77" t="s">
        <v>65</v>
      </c>
      <c r="X77" s="14" t="s">
        <v>65</v>
      </c>
      <c r="AM77" s="26" t="s">
        <v>66</v>
      </c>
      <c r="AN77" t="s">
        <v>245</v>
      </c>
    </row>
    <row r="78" spans="1:53">
      <c r="A78" s="11" t="s">
        <v>296</v>
      </c>
      <c r="B78" s="12" t="s">
        <v>55</v>
      </c>
      <c r="C78" s="13" t="s">
        <v>300</v>
      </c>
      <c r="D78" s="11" t="s">
        <v>57</v>
      </c>
      <c r="E78" t="s">
        <v>298</v>
      </c>
      <c r="F78">
        <v>1025</v>
      </c>
      <c r="G78" t="s">
        <v>78</v>
      </c>
      <c r="H78" t="s">
        <v>158</v>
      </c>
      <c r="I78" t="s">
        <v>299</v>
      </c>
      <c r="J78" t="s">
        <v>62</v>
      </c>
      <c r="V78" t="s">
        <v>65</v>
      </c>
      <c r="W78" t="s">
        <v>65</v>
      </c>
      <c r="X78" s="14" t="s">
        <v>65</v>
      </c>
      <c r="AM78" s="26" t="s">
        <v>66</v>
      </c>
      <c r="AN78" t="s">
        <v>245</v>
      </c>
    </row>
    <row r="79" spans="1:53">
      <c r="A79" s="11" t="s">
        <v>296</v>
      </c>
      <c r="B79" s="12" t="s">
        <v>55</v>
      </c>
      <c r="C79" s="13" t="s">
        <v>301</v>
      </c>
      <c r="D79" s="11" t="s">
        <v>57</v>
      </c>
      <c r="E79" t="s">
        <v>298</v>
      </c>
      <c r="F79" t="s">
        <v>142</v>
      </c>
      <c r="G79" t="s">
        <v>78</v>
      </c>
      <c r="H79" t="s">
        <v>158</v>
      </c>
      <c r="I79" t="s">
        <v>299</v>
      </c>
      <c r="J79" t="s">
        <v>62</v>
      </c>
      <c r="V79" t="s">
        <v>65</v>
      </c>
      <c r="W79" t="s">
        <v>65</v>
      </c>
      <c r="X79" s="14" t="s">
        <v>65</v>
      </c>
      <c r="AM79" s="26" t="s">
        <v>66</v>
      </c>
      <c r="AN79" t="s">
        <v>302</v>
      </c>
    </row>
    <row r="80" spans="1:53">
      <c r="A80" s="11" t="s">
        <v>296</v>
      </c>
      <c r="B80" s="17" t="s">
        <v>55</v>
      </c>
      <c r="C80" s="13" t="s">
        <v>303</v>
      </c>
      <c r="D80" s="11" t="s">
        <v>57</v>
      </c>
      <c r="E80" t="s">
        <v>298</v>
      </c>
      <c r="F80">
        <v>1030</v>
      </c>
      <c r="G80" t="s">
        <v>78</v>
      </c>
      <c r="H80" t="s">
        <v>158</v>
      </c>
      <c r="I80" t="s">
        <v>299</v>
      </c>
      <c r="J80" t="s">
        <v>62</v>
      </c>
      <c r="V80" t="s">
        <v>65</v>
      </c>
      <c r="W80" t="s">
        <v>65</v>
      </c>
      <c r="X80" s="14" t="s">
        <v>65</v>
      </c>
      <c r="AM80" s="26" t="s">
        <v>66</v>
      </c>
      <c r="AN80" t="s">
        <v>245</v>
      </c>
      <c r="BA80" t="s">
        <v>304</v>
      </c>
    </row>
    <row r="81" spans="1:51">
      <c r="A81" s="11" t="s">
        <v>296</v>
      </c>
      <c r="B81" s="17" t="s">
        <v>55</v>
      </c>
      <c r="C81" s="13" t="s">
        <v>305</v>
      </c>
      <c r="D81" s="11" t="s">
        <v>57</v>
      </c>
      <c r="E81" t="s">
        <v>298</v>
      </c>
      <c r="F81">
        <v>9007</v>
      </c>
      <c r="G81" t="s">
        <v>78</v>
      </c>
      <c r="H81" t="s">
        <v>158</v>
      </c>
      <c r="I81" t="s">
        <v>299</v>
      </c>
      <c r="J81" t="s">
        <v>62</v>
      </c>
      <c r="V81" t="s">
        <v>65</v>
      </c>
      <c r="W81" t="s">
        <v>65</v>
      </c>
      <c r="X81" s="14" t="s">
        <v>65</v>
      </c>
      <c r="AM81" s="26" t="s">
        <v>66</v>
      </c>
      <c r="AN81" t="s">
        <v>245</v>
      </c>
    </row>
    <row r="82" spans="1:51">
      <c r="A82" s="11" t="s">
        <v>296</v>
      </c>
      <c r="B82" s="17" t="s">
        <v>136</v>
      </c>
      <c r="C82" s="13" t="s">
        <v>306</v>
      </c>
      <c r="D82" s="11" t="s">
        <v>57</v>
      </c>
      <c r="E82" t="s">
        <v>298</v>
      </c>
      <c r="F82">
        <v>1031</v>
      </c>
      <c r="G82" t="s">
        <v>78</v>
      </c>
      <c r="H82" t="s">
        <v>158</v>
      </c>
      <c r="I82" t="s">
        <v>299</v>
      </c>
      <c r="J82" t="s">
        <v>62</v>
      </c>
      <c r="V82" t="s">
        <v>65</v>
      </c>
      <c r="W82" t="s">
        <v>65</v>
      </c>
      <c r="X82" s="14" t="s">
        <v>65</v>
      </c>
      <c r="AM82" s="26" t="s">
        <v>66</v>
      </c>
      <c r="AN82" t="s">
        <v>245</v>
      </c>
    </row>
    <row r="83" spans="1:51">
      <c r="A83" s="11" t="s">
        <v>296</v>
      </c>
      <c r="B83" s="17" t="s">
        <v>55</v>
      </c>
      <c r="C83" s="13" t="s">
        <v>307</v>
      </c>
      <c r="D83" s="11" t="s">
        <v>57</v>
      </c>
      <c r="E83" t="s">
        <v>298</v>
      </c>
      <c r="F83" t="s">
        <v>142</v>
      </c>
      <c r="G83" t="s">
        <v>78</v>
      </c>
      <c r="H83" t="s">
        <v>158</v>
      </c>
      <c r="I83" t="s">
        <v>299</v>
      </c>
      <c r="J83" t="s">
        <v>62</v>
      </c>
      <c r="V83" t="s">
        <v>65</v>
      </c>
      <c r="W83" t="s">
        <v>65</v>
      </c>
      <c r="X83" s="14" t="s">
        <v>65</v>
      </c>
      <c r="AM83" s="26" t="s">
        <v>66</v>
      </c>
      <c r="AN83" t="s">
        <v>245</v>
      </c>
    </row>
    <row r="84" spans="1:51">
      <c r="A84" s="11" t="s">
        <v>296</v>
      </c>
      <c r="B84" s="12" t="s">
        <v>55</v>
      </c>
      <c r="C84" s="21" t="s">
        <v>308</v>
      </c>
      <c r="D84" s="11" t="s">
        <v>57</v>
      </c>
      <c r="E84" t="s">
        <v>298</v>
      </c>
      <c r="F84">
        <v>1006</v>
      </c>
      <c r="G84" t="s">
        <v>78</v>
      </c>
      <c r="H84" t="s">
        <v>158</v>
      </c>
      <c r="I84" t="s">
        <v>299</v>
      </c>
      <c r="J84" t="s">
        <v>62</v>
      </c>
      <c r="V84" t="s">
        <v>65</v>
      </c>
      <c r="W84" t="s">
        <v>65</v>
      </c>
      <c r="X84" s="14" t="s">
        <v>65</v>
      </c>
      <c r="AM84" s="26" t="s">
        <v>66</v>
      </c>
      <c r="AN84" t="s">
        <v>245</v>
      </c>
    </row>
    <row r="85" spans="1:51">
      <c r="A85" s="11" t="s">
        <v>296</v>
      </c>
      <c r="B85" s="17" t="s">
        <v>136</v>
      </c>
      <c r="C85" s="13" t="s">
        <v>309</v>
      </c>
      <c r="D85" s="11" t="s">
        <v>57</v>
      </c>
      <c r="E85" t="s">
        <v>310</v>
      </c>
      <c r="F85" t="s">
        <v>142</v>
      </c>
      <c r="G85" t="s">
        <v>78</v>
      </c>
      <c r="H85" t="s">
        <v>158</v>
      </c>
      <c r="I85" t="s">
        <v>299</v>
      </c>
      <c r="J85" t="s">
        <v>62</v>
      </c>
      <c r="V85" t="s">
        <v>65</v>
      </c>
      <c r="W85" t="s">
        <v>65</v>
      </c>
      <c r="X85" s="14" t="s">
        <v>65</v>
      </c>
      <c r="AM85" s="26" t="s">
        <v>66</v>
      </c>
      <c r="AN85" t="s">
        <v>245</v>
      </c>
    </row>
    <row r="86" spans="1:51">
      <c r="A86" s="11" t="s">
        <v>296</v>
      </c>
      <c r="B86" s="12" t="s">
        <v>55</v>
      </c>
      <c r="C86" s="13" t="s">
        <v>311</v>
      </c>
      <c r="D86" s="11" t="s">
        <v>57</v>
      </c>
      <c r="E86" t="s">
        <v>298</v>
      </c>
      <c r="F86">
        <v>9005</v>
      </c>
      <c r="G86" t="s">
        <v>78</v>
      </c>
      <c r="H86" t="s">
        <v>158</v>
      </c>
      <c r="I86" t="s">
        <v>299</v>
      </c>
      <c r="J86" t="s">
        <v>62</v>
      </c>
      <c r="V86" t="s">
        <v>65</v>
      </c>
      <c r="W86" t="s">
        <v>65</v>
      </c>
      <c r="X86" s="14" t="s">
        <v>65</v>
      </c>
      <c r="AM86" s="26" t="s">
        <v>66</v>
      </c>
      <c r="AN86" t="s">
        <v>245</v>
      </c>
    </row>
    <row r="87" spans="1:51">
      <c r="A87" s="11" t="s">
        <v>296</v>
      </c>
      <c r="B87" s="12" t="s">
        <v>55</v>
      </c>
      <c r="C87" s="13" t="s">
        <v>312</v>
      </c>
      <c r="D87" s="11" t="s">
        <v>57</v>
      </c>
      <c r="E87" t="s">
        <v>298</v>
      </c>
      <c r="F87" t="s">
        <v>142</v>
      </c>
      <c r="G87" t="s">
        <v>163</v>
      </c>
      <c r="H87" t="s">
        <v>158</v>
      </c>
      <c r="I87" t="s">
        <v>299</v>
      </c>
      <c r="J87" t="s">
        <v>62</v>
      </c>
      <c r="V87" t="s">
        <v>65</v>
      </c>
      <c r="W87" t="s">
        <v>65</v>
      </c>
      <c r="X87" s="14" t="s">
        <v>65</v>
      </c>
      <c r="AJ87" t="s">
        <v>66</v>
      </c>
      <c r="AM87" s="26"/>
      <c r="AN87" t="s">
        <v>313</v>
      </c>
    </row>
    <row r="88" spans="1:51">
      <c r="A88" s="11" t="s">
        <v>296</v>
      </c>
      <c r="B88" s="17" t="s">
        <v>94</v>
      </c>
      <c r="C88" s="13" t="s">
        <v>314</v>
      </c>
      <c r="D88" s="11" t="s">
        <v>57</v>
      </c>
      <c r="E88" t="s">
        <v>298</v>
      </c>
      <c r="F88">
        <v>9006</v>
      </c>
      <c r="G88" t="s">
        <v>163</v>
      </c>
      <c r="H88" t="s">
        <v>158</v>
      </c>
      <c r="I88" t="s">
        <v>299</v>
      </c>
      <c r="J88" t="s">
        <v>62</v>
      </c>
      <c r="V88" t="s">
        <v>65</v>
      </c>
      <c r="W88" t="s">
        <v>65</v>
      </c>
      <c r="X88" s="14" t="s">
        <v>65</v>
      </c>
      <c r="AJ88" t="s">
        <v>66</v>
      </c>
      <c r="AM88" s="26"/>
      <c r="AN88" t="s">
        <v>315</v>
      </c>
    </row>
    <row r="89" spans="1:51">
      <c r="A89" s="11" t="s">
        <v>296</v>
      </c>
      <c r="B89" s="17" t="s">
        <v>94</v>
      </c>
      <c r="C89" s="13" t="s">
        <v>316</v>
      </c>
      <c r="D89" s="11" t="s">
        <v>57</v>
      </c>
      <c r="E89" t="s">
        <v>298</v>
      </c>
      <c r="F89">
        <v>9002</v>
      </c>
      <c r="G89" t="s">
        <v>78</v>
      </c>
      <c r="H89" t="s">
        <v>158</v>
      </c>
      <c r="I89" t="s">
        <v>299</v>
      </c>
      <c r="J89" t="s">
        <v>62</v>
      </c>
      <c r="V89" t="s">
        <v>65</v>
      </c>
      <c r="W89" t="s">
        <v>65</v>
      </c>
      <c r="X89" s="14" t="s">
        <v>65</v>
      </c>
      <c r="AM89" s="26" t="s">
        <v>66</v>
      </c>
      <c r="AN89" t="s">
        <v>317</v>
      </c>
    </row>
    <row r="90" spans="1:51">
      <c r="A90" s="11" t="s">
        <v>296</v>
      </c>
      <c r="B90" s="17" t="s">
        <v>94</v>
      </c>
      <c r="C90" s="13" t="s">
        <v>318</v>
      </c>
      <c r="D90" s="11" t="s">
        <v>57</v>
      </c>
      <c r="E90" t="s">
        <v>298</v>
      </c>
      <c r="F90" t="s">
        <v>142</v>
      </c>
      <c r="G90" t="s">
        <v>78</v>
      </c>
      <c r="H90" t="s">
        <v>158</v>
      </c>
      <c r="I90" t="s">
        <v>299</v>
      </c>
      <c r="J90" t="s">
        <v>62</v>
      </c>
      <c r="V90" t="s">
        <v>65</v>
      </c>
      <c r="W90" t="s">
        <v>65</v>
      </c>
      <c r="X90" s="14" t="s">
        <v>65</v>
      </c>
      <c r="AM90" s="26" t="s">
        <v>66</v>
      </c>
      <c r="AN90" t="s">
        <v>245</v>
      </c>
    </row>
    <row r="91" spans="1:51">
      <c r="A91" s="11" t="s">
        <v>296</v>
      </c>
      <c r="B91" s="17" t="s">
        <v>94</v>
      </c>
      <c r="C91" s="13" t="s">
        <v>319</v>
      </c>
      <c r="D91" s="11" t="s">
        <v>57</v>
      </c>
      <c r="E91" t="s">
        <v>298</v>
      </c>
      <c r="F91">
        <v>1032</v>
      </c>
      <c r="G91" t="s">
        <v>78</v>
      </c>
      <c r="H91" t="s">
        <v>158</v>
      </c>
      <c r="I91" t="s">
        <v>299</v>
      </c>
      <c r="J91" t="s">
        <v>62</v>
      </c>
      <c r="V91" t="s">
        <v>65</v>
      </c>
      <c r="W91" t="s">
        <v>65</v>
      </c>
      <c r="X91" s="14" t="s">
        <v>65</v>
      </c>
      <c r="AM91" s="26" t="s">
        <v>66</v>
      </c>
      <c r="AN91" t="s">
        <v>245</v>
      </c>
    </row>
    <row r="92" spans="1:51">
      <c r="A92" s="11" t="s">
        <v>296</v>
      </c>
      <c r="B92" s="17" t="s">
        <v>94</v>
      </c>
      <c r="C92" s="13" t="s">
        <v>320</v>
      </c>
      <c r="D92" s="11" t="s">
        <v>57</v>
      </c>
      <c r="E92" t="s">
        <v>298</v>
      </c>
      <c r="F92">
        <v>1033</v>
      </c>
      <c r="G92" t="s">
        <v>78</v>
      </c>
      <c r="H92" t="s">
        <v>158</v>
      </c>
      <c r="I92" t="s">
        <v>299</v>
      </c>
      <c r="J92" t="s">
        <v>62</v>
      </c>
      <c r="V92" t="s">
        <v>65</v>
      </c>
      <c r="W92" t="s">
        <v>65</v>
      </c>
      <c r="X92" s="14" t="s">
        <v>65</v>
      </c>
      <c r="AM92" s="26" t="s">
        <v>66</v>
      </c>
      <c r="AN92" t="s">
        <v>321</v>
      </c>
    </row>
    <row r="93" spans="1:51">
      <c r="A93" s="11" t="s">
        <v>296</v>
      </c>
      <c r="B93" s="17" t="s">
        <v>94</v>
      </c>
      <c r="C93" s="13" t="s">
        <v>322</v>
      </c>
      <c r="D93" s="11" t="s">
        <v>57</v>
      </c>
      <c r="E93" t="s">
        <v>298</v>
      </c>
      <c r="F93">
        <v>1028</v>
      </c>
      <c r="G93" t="s">
        <v>78</v>
      </c>
      <c r="H93" t="s">
        <v>158</v>
      </c>
      <c r="I93" t="s">
        <v>299</v>
      </c>
      <c r="J93" t="s">
        <v>62</v>
      </c>
      <c r="V93" t="s">
        <v>65</v>
      </c>
      <c r="W93" t="s">
        <v>65</v>
      </c>
      <c r="X93" s="14" t="s">
        <v>65</v>
      </c>
      <c r="AM93" s="26" t="s">
        <v>66</v>
      </c>
      <c r="AN93" t="s">
        <v>321</v>
      </c>
    </row>
    <row r="94" spans="1:51">
      <c r="A94" s="11" t="s">
        <v>296</v>
      </c>
      <c r="B94" s="17" t="s">
        <v>94</v>
      </c>
      <c r="C94" s="13" t="s">
        <v>323</v>
      </c>
      <c r="D94" s="11" t="s">
        <v>57</v>
      </c>
      <c r="E94" t="s">
        <v>298</v>
      </c>
      <c r="F94">
        <v>1028</v>
      </c>
      <c r="G94" t="s">
        <v>78</v>
      </c>
      <c r="H94" t="s">
        <v>158</v>
      </c>
      <c r="I94" t="s">
        <v>299</v>
      </c>
      <c r="J94" t="s">
        <v>62</v>
      </c>
      <c r="V94" t="s">
        <v>65</v>
      </c>
      <c r="W94" t="s">
        <v>65</v>
      </c>
      <c r="X94" s="14" t="s">
        <v>65</v>
      </c>
      <c r="AM94" s="26" t="s">
        <v>66</v>
      </c>
      <c r="AN94" t="s">
        <v>321</v>
      </c>
    </row>
    <row r="95" spans="1:51">
      <c r="A95" s="11" t="s">
        <v>324</v>
      </c>
      <c r="B95" s="12" t="s">
        <v>55</v>
      </c>
      <c r="C95" s="13" t="s">
        <v>325</v>
      </c>
      <c r="D95" s="11" t="s">
        <v>57</v>
      </c>
      <c r="E95" t="s">
        <v>298</v>
      </c>
      <c r="F95">
        <v>9010</v>
      </c>
      <c r="G95" t="s">
        <v>78</v>
      </c>
      <c r="H95" t="s">
        <v>158</v>
      </c>
      <c r="I95" t="s">
        <v>326</v>
      </c>
      <c r="J95" t="s">
        <v>62</v>
      </c>
      <c r="V95" t="s">
        <v>65</v>
      </c>
      <c r="W95" t="s">
        <v>65</v>
      </c>
      <c r="X95" s="14" t="s">
        <v>65</v>
      </c>
      <c r="Y95" s="15" t="s">
        <v>66</v>
      </c>
      <c r="AN95" t="s">
        <v>327</v>
      </c>
    </row>
    <row r="96" spans="1:51">
      <c r="A96" s="11"/>
      <c r="B96" s="17" t="s">
        <v>86</v>
      </c>
      <c r="C96" s="13" t="s">
        <v>328</v>
      </c>
      <c r="E96" t="s">
        <v>125</v>
      </c>
      <c r="F96">
        <v>9010</v>
      </c>
      <c r="G96" t="s">
        <v>89</v>
      </c>
      <c r="H96" t="s">
        <v>158</v>
      </c>
      <c r="I96" t="s">
        <v>326</v>
      </c>
      <c r="J96" t="s">
        <v>62</v>
      </c>
      <c r="N96" s="15" t="s">
        <v>66</v>
      </c>
      <c r="O96" s="15"/>
      <c r="P96" s="15"/>
      <c r="R96" t="s">
        <v>117</v>
      </c>
      <c r="V96" t="s">
        <v>72</v>
      </c>
      <c r="W96" t="s">
        <v>65</v>
      </c>
      <c r="X96" s="22" t="s">
        <v>110</v>
      </c>
      <c r="Y96" s="15" t="s">
        <v>66</v>
      </c>
      <c r="AE96" s="15" t="s">
        <v>66</v>
      </c>
      <c r="AJ96" s="15" t="s">
        <v>66</v>
      </c>
      <c r="AN96" t="s">
        <v>329</v>
      </c>
      <c r="AQ96" t="s">
        <v>330</v>
      </c>
      <c r="AY96" t="s">
        <v>1288</v>
      </c>
    </row>
    <row r="97" spans="1:51">
      <c r="A97" s="11"/>
      <c r="B97" s="17" t="s">
        <v>123</v>
      </c>
      <c r="C97" s="13" t="s">
        <v>331</v>
      </c>
      <c r="E97" t="s">
        <v>125</v>
      </c>
      <c r="F97">
        <v>9010</v>
      </c>
      <c r="G97" t="s">
        <v>103</v>
      </c>
      <c r="H97" t="s">
        <v>158</v>
      </c>
      <c r="I97" t="s">
        <v>326</v>
      </c>
      <c r="J97" t="s">
        <v>62</v>
      </c>
      <c r="K97" s="15" t="s">
        <v>249</v>
      </c>
      <c r="N97" s="15" t="s">
        <v>66</v>
      </c>
      <c r="O97" s="15"/>
      <c r="P97" s="15"/>
      <c r="Q97" t="s">
        <v>332</v>
      </c>
      <c r="R97" t="s">
        <v>71</v>
      </c>
      <c r="V97" t="s">
        <v>72</v>
      </c>
      <c r="W97" t="s">
        <v>65</v>
      </c>
      <c r="X97" s="22" t="s">
        <v>110</v>
      </c>
      <c r="Y97" s="15" t="s">
        <v>66</v>
      </c>
      <c r="AA97" s="15" t="s">
        <v>66</v>
      </c>
      <c r="AE97" s="15" t="s">
        <v>66</v>
      </c>
      <c r="AG97" s="15" t="s">
        <v>66</v>
      </c>
      <c r="AN97" t="s">
        <v>333</v>
      </c>
      <c r="AQ97" t="s">
        <v>330</v>
      </c>
      <c r="AY97" t="s">
        <v>1288</v>
      </c>
    </row>
    <row r="98" spans="1:51">
      <c r="A98" s="11" t="s">
        <v>324</v>
      </c>
      <c r="B98" s="17" t="s">
        <v>55</v>
      </c>
      <c r="C98" s="13" t="s">
        <v>334</v>
      </c>
      <c r="D98" s="11" t="s">
        <v>57</v>
      </c>
      <c r="E98" t="s">
        <v>298</v>
      </c>
      <c r="F98">
        <v>1034</v>
      </c>
      <c r="G98" t="s">
        <v>78</v>
      </c>
      <c r="H98" t="s">
        <v>158</v>
      </c>
      <c r="I98" t="s">
        <v>326</v>
      </c>
      <c r="J98" t="s">
        <v>62</v>
      </c>
      <c r="V98" t="s">
        <v>65</v>
      </c>
      <c r="W98" t="s">
        <v>65</v>
      </c>
      <c r="X98" s="14" t="s">
        <v>65</v>
      </c>
      <c r="AM98" s="26" t="s">
        <v>66</v>
      </c>
      <c r="AN98" t="s">
        <v>335</v>
      </c>
    </row>
    <row r="99" spans="1:51">
      <c r="A99" s="11" t="s">
        <v>324</v>
      </c>
      <c r="B99" s="12" t="s">
        <v>55</v>
      </c>
      <c r="C99" s="13" t="s">
        <v>336</v>
      </c>
      <c r="D99" s="11" t="s">
        <v>57</v>
      </c>
      <c r="E99" t="s">
        <v>298</v>
      </c>
      <c r="F99">
        <v>7022</v>
      </c>
      <c r="G99" t="s">
        <v>78</v>
      </c>
      <c r="H99" t="s">
        <v>158</v>
      </c>
      <c r="I99" t="s">
        <v>326</v>
      </c>
      <c r="J99" t="s">
        <v>62</v>
      </c>
      <c r="V99" t="s">
        <v>65</v>
      </c>
      <c r="W99" t="s">
        <v>65</v>
      </c>
      <c r="X99" s="14" t="s">
        <v>65</v>
      </c>
      <c r="AM99" s="26" t="s">
        <v>66</v>
      </c>
      <c r="AN99" t="s">
        <v>337</v>
      </c>
    </row>
    <row r="100" spans="1:51">
      <c r="A100" s="11" t="s">
        <v>324</v>
      </c>
      <c r="B100" s="12" t="s">
        <v>55</v>
      </c>
      <c r="C100" s="13" t="s">
        <v>338</v>
      </c>
      <c r="D100" s="11" t="s">
        <v>57</v>
      </c>
      <c r="E100" t="s">
        <v>298</v>
      </c>
      <c r="F100">
        <v>7023</v>
      </c>
      <c r="G100" t="s">
        <v>78</v>
      </c>
      <c r="H100" t="s">
        <v>158</v>
      </c>
      <c r="I100" t="s">
        <v>326</v>
      </c>
      <c r="J100" t="s">
        <v>62</v>
      </c>
      <c r="V100" t="s">
        <v>65</v>
      </c>
      <c r="W100" t="s">
        <v>65</v>
      </c>
      <c r="X100" s="14" t="s">
        <v>65</v>
      </c>
      <c r="AM100" s="26" t="s">
        <v>66</v>
      </c>
      <c r="AN100" t="s">
        <v>337</v>
      </c>
    </row>
    <row r="101" spans="1:51">
      <c r="A101" s="11" t="s">
        <v>324</v>
      </c>
      <c r="B101" s="12" t="s">
        <v>55</v>
      </c>
      <c r="C101" s="13" t="s">
        <v>339</v>
      </c>
      <c r="D101" s="11" t="s">
        <v>57</v>
      </c>
      <c r="E101" t="s">
        <v>298</v>
      </c>
      <c r="F101">
        <v>8003</v>
      </c>
      <c r="G101" t="s">
        <v>78</v>
      </c>
      <c r="H101" t="s">
        <v>158</v>
      </c>
      <c r="I101" t="s">
        <v>326</v>
      </c>
      <c r="J101" t="s">
        <v>62</v>
      </c>
      <c r="V101" t="s">
        <v>65</v>
      </c>
      <c r="W101" t="s">
        <v>65</v>
      </c>
      <c r="X101" s="14" t="s">
        <v>65</v>
      </c>
      <c r="AM101" s="26" t="s">
        <v>66</v>
      </c>
      <c r="AN101" t="s">
        <v>340</v>
      </c>
    </row>
    <row r="102" spans="1:51">
      <c r="A102" s="11" t="s">
        <v>324</v>
      </c>
      <c r="B102" s="12" t="s">
        <v>55</v>
      </c>
      <c r="C102" s="13" t="s">
        <v>341</v>
      </c>
      <c r="D102" s="11" t="s">
        <v>57</v>
      </c>
      <c r="E102" t="s">
        <v>298</v>
      </c>
      <c r="F102" t="s">
        <v>142</v>
      </c>
      <c r="G102" t="s">
        <v>78</v>
      </c>
      <c r="H102" t="s">
        <v>158</v>
      </c>
      <c r="I102" t="s">
        <v>326</v>
      </c>
      <c r="J102" t="s">
        <v>62</v>
      </c>
      <c r="V102" t="s">
        <v>65</v>
      </c>
      <c r="W102" t="s">
        <v>65</v>
      </c>
      <c r="X102" s="14" t="s">
        <v>65</v>
      </c>
      <c r="AM102" s="26" t="s">
        <v>66</v>
      </c>
      <c r="AN102" t="s">
        <v>321</v>
      </c>
    </row>
    <row r="103" spans="1:51">
      <c r="A103" s="11" t="s">
        <v>324</v>
      </c>
      <c r="B103" s="17" t="s">
        <v>55</v>
      </c>
      <c r="C103" s="13" t="s">
        <v>342</v>
      </c>
      <c r="D103" s="11" t="s">
        <v>57</v>
      </c>
      <c r="E103" t="s">
        <v>298</v>
      </c>
      <c r="F103" t="s">
        <v>142</v>
      </c>
      <c r="G103" t="s">
        <v>78</v>
      </c>
      <c r="H103" t="s">
        <v>158</v>
      </c>
      <c r="I103" t="s">
        <v>326</v>
      </c>
      <c r="J103" t="s">
        <v>62</v>
      </c>
      <c r="V103" t="s">
        <v>65</v>
      </c>
      <c r="W103" t="s">
        <v>65</v>
      </c>
      <c r="X103" s="14" t="s">
        <v>65</v>
      </c>
      <c r="AM103" s="26" t="s">
        <v>66</v>
      </c>
      <c r="AN103" t="s">
        <v>321</v>
      </c>
    </row>
    <row r="104" spans="1:51">
      <c r="A104" s="11" t="s">
        <v>324</v>
      </c>
      <c r="B104" s="12" t="s">
        <v>55</v>
      </c>
      <c r="C104" s="13" t="s">
        <v>343</v>
      </c>
      <c r="D104" s="11" t="s">
        <v>57</v>
      </c>
      <c r="E104" t="s">
        <v>298</v>
      </c>
      <c r="F104" t="s">
        <v>142</v>
      </c>
      <c r="G104" t="s">
        <v>78</v>
      </c>
      <c r="H104" t="s">
        <v>158</v>
      </c>
      <c r="I104" t="s">
        <v>326</v>
      </c>
      <c r="J104" t="s">
        <v>62</v>
      </c>
      <c r="V104" t="s">
        <v>65</v>
      </c>
      <c r="W104" t="s">
        <v>65</v>
      </c>
      <c r="X104" s="14" t="s">
        <v>65</v>
      </c>
      <c r="AM104" s="26" t="s">
        <v>66</v>
      </c>
      <c r="AN104" t="s">
        <v>321</v>
      </c>
    </row>
    <row r="105" spans="1:51">
      <c r="A105" s="11" t="s">
        <v>324</v>
      </c>
      <c r="B105" s="17" t="s">
        <v>86</v>
      </c>
      <c r="C105" s="13" t="s">
        <v>344</v>
      </c>
      <c r="D105" s="11" t="s">
        <v>57</v>
      </c>
      <c r="E105" t="s">
        <v>298</v>
      </c>
      <c r="F105">
        <v>7023</v>
      </c>
      <c r="G105" t="s">
        <v>78</v>
      </c>
      <c r="H105" t="s">
        <v>158</v>
      </c>
      <c r="I105" t="s">
        <v>326</v>
      </c>
      <c r="J105" t="s">
        <v>62</v>
      </c>
      <c r="V105" t="s">
        <v>65</v>
      </c>
      <c r="W105" t="s">
        <v>65</v>
      </c>
      <c r="X105" s="14" t="s">
        <v>65</v>
      </c>
      <c r="AM105" s="26" t="s">
        <v>66</v>
      </c>
      <c r="AN105" t="s">
        <v>321</v>
      </c>
    </row>
    <row r="106" spans="1:51">
      <c r="A106" s="11" t="s">
        <v>324</v>
      </c>
      <c r="B106" s="17" t="s">
        <v>136</v>
      </c>
      <c r="C106" s="13" t="s">
        <v>345</v>
      </c>
      <c r="D106" s="11" t="s">
        <v>57</v>
      </c>
      <c r="E106" t="s">
        <v>298</v>
      </c>
      <c r="F106" t="s">
        <v>142</v>
      </c>
      <c r="G106" t="s">
        <v>78</v>
      </c>
      <c r="H106" t="s">
        <v>158</v>
      </c>
      <c r="I106" t="s">
        <v>326</v>
      </c>
      <c r="J106" t="s">
        <v>62</v>
      </c>
      <c r="V106" t="s">
        <v>65</v>
      </c>
      <c r="W106" t="s">
        <v>65</v>
      </c>
      <c r="X106" s="14" t="s">
        <v>65</v>
      </c>
      <c r="AM106" s="26" t="s">
        <v>66</v>
      </c>
      <c r="AN106" t="s">
        <v>321</v>
      </c>
    </row>
    <row r="107" spans="1:51">
      <c r="A107" s="11" t="s">
        <v>324</v>
      </c>
      <c r="B107" s="12" t="s">
        <v>55</v>
      </c>
      <c r="C107" s="13" t="s">
        <v>346</v>
      </c>
      <c r="D107" s="11" t="s">
        <v>57</v>
      </c>
      <c r="E107" t="s">
        <v>298</v>
      </c>
      <c r="F107">
        <v>1038</v>
      </c>
      <c r="G107" t="s">
        <v>78</v>
      </c>
      <c r="H107" t="s">
        <v>158</v>
      </c>
      <c r="I107" t="s">
        <v>326</v>
      </c>
      <c r="J107" t="s">
        <v>62</v>
      </c>
      <c r="V107" t="s">
        <v>65</v>
      </c>
      <c r="W107" t="s">
        <v>65</v>
      </c>
      <c r="X107" s="14" t="s">
        <v>65</v>
      </c>
      <c r="AM107" s="26" t="s">
        <v>66</v>
      </c>
      <c r="AN107" t="s">
        <v>321</v>
      </c>
    </row>
    <row r="108" spans="1:51">
      <c r="A108" s="11" t="s">
        <v>324</v>
      </c>
      <c r="B108" s="17" t="s">
        <v>136</v>
      </c>
      <c r="C108" s="13" t="s">
        <v>347</v>
      </c>
      <c r="D108" s="11" t="s">
        <v>57</v>
      </c>
      <c r="E108" t="s">
        <v>298</v>
      </c>
      <c r="F108">
        <v>1017</v>
      </c>
      <c r="G108" t="s">
        <v>78</v>
      </c>
      <c r="H108" t="s">
        <v>158</v>
      </c>
      <c r="I108" t="s">
        <v>326</v>
      </c>
      <c r="J108" t="s">
        <v>62</v>
      </c>
      <c r="V108" t="s">
        <v>65</v>
      </c>
      <c r="W108" t="s">
        <v>65</v>
      </c>
      <c r="X108" s="14" t="s">
        <v>65</v>
      </c>
      <c r="AM108" s="26" t="s">
        <v>66</v>
      </c>
      <c r="AN108" t="s">
        <v>321</v>
      </c>
    </row>
    <row r="109" spans="1:51">
      <c r="A109" s="11" t="s">
        <v>324</v>
      </c>
      <c r="B109" s="17" t="s">
        <v>55</v>
      </c>
      <c r="C109" s="13" t="s">
        <v>348</v>
      </c>
      <c r="D109" s="11" t="s">
        <v>57</v>
      </c>
      <c r="E109" t="s">
        <v>298</v>
      </c>
      <c r="F109">
        <v>7023</v>
      </c>
      <c r="G109" t="s">
        <v>78</v>
      </c>
      <c r="H109" t="s">
        <v>158</v>
      </c>
      <c r="I109" t="s">
        <v>326</v>
      </c>
      <c r="J109" t="s">
        <v>62</v>
      </c>
      <c r="V109" t="s">
        <v>65</v>
      </c>
      <c r="W109" t="s">
        <v>65</v>
      </c>
      <c r="X109" s="14" t="s">
        <v>65</v>
      </c>
      <c r="AM109" s="26" t="s">
        <v>66</v>
      </c>
      <c r="AN109" t="s">
        <v>321</v>
      </c>
    </row>
    <row r="110" spans="1:51">
      <c r="A110" s="11" t="s">
        <v>324</v>
      </c>
      <c r="B110" s="17" t="s">
        <v>94</v>
      </c>
      <c r="C110" s="21" t="s">
        <v>349</v>
      </c>
      <c r="D110" s="11" t="s">
        <v>57</v>
      </c>
      <c r="E110" t="s">
        <v>298</v>
      </c>
      <c r="F110">
        <v>6005</v>
      </c>
      <c r="G110" t="s">
        <v>78</v>
      </c>
      <c r="H110" t="s">
        <v>158</v>
      </c>
      <c r="I110" t="s">
        <v>350</v>
      </c>
      <c r="J110" t="s">
        <v>62</v>
      </c>
      <c r="V110" t="s">
        <v>65</v>
      </c>
      <c r="W110" t="s">
        <v>65</v>
      </c>
      <c r="X110" s="14" t="s">
        <v>65</v>
      </c>
      <c r="AM110" s="26" t="s">
        <v>66</v>
      </c>
      <c r="AN110" t="s">
        <v>351</v>
      </c>
    </row>
    <row r="111" spans="1:51">
      <c r="A111" s="11" t="s">
        <v>324</v>
      </c>
      <c r="B111" s="17" t="s">
        <v>94</v>
      </c>
      <c r="C111" s="21" t="s">
        <v>352</v>
      </c>
      <c r="D111" s="11" t="s">
        <v>57</v>
      </c>
      <c r="E111" t="s">
        <v>298</v>
      </c>
      <c r="F111">
        <v>6005</v>
      </c>
      <c r="G111" t="s">
        <v>78</v>
      </c>
      <c r="H111" t="s">
        <v>158</v>
      </c>
      <c r="I111" t="s">
        <v>350</v>
      </c>
      <c r="J111" t="s">
        <v>62</v>
      </c>
      <c r="V111" t="s">
        <v>65</v>
      </c>
      <c r="W111" t="s">
        <v>65</v>
      </c>
      <c r="X111" s="14" t="s">
        <v>65</v>
      </c>
      <c r="AM111" s="26" t="s">
        <v>66</v>
      </c>
      <c r="AN111" t="s">
        <v>353</v>
      </c>
    </row>
    <row r="112" spans="1:51">
      <c r="A112" s="11" t="s">
        <v>324</v>
      </c>
      <c r="B112" s="17" t="s">
        <v>94</v>
      </c>
      <c r="C112" s="13" t="s">
        <v>347</v>
      </c>
      <c r="D112" s="11" t="s">
        <v>57</v>
      </c>
      <c r="E112" t="s">
        <v>298</v>
      </c>
      <c r="F112">
        <v>1017</v>
      </c>
      <c r="G112" t="s">
        <v>78</v>
      </c>
      <c r="H112" t="s">
        <v>158</v>
      </c>
      <c r="I112" t="s">
        <v>350</v>
      </c>
      <c r="J112" t="s">
        <v>62</v>
      </c>
      <c r="V112" t="s">
        <v>65</v>
      </c>
      <c r="W112" t="s">
        <v>65</v>
      </c>
      <c r="X112" s="14" t="s">
        <v>65</v>
      </c>
      <c r="AM112" s="26" t="s">
        <v>66</v>
      </c>
      <c r="AN112" t="s">
        <v>321</v>
      </c>
    </row>
    <row r="113" spans="1:40">
      <c r="A113" s="11" t="s">
        <v>324</v>
      </c>
      <c r="B113" s="17" t="s">
        <v>94</v>
      </c>
      <c r="C113" s="13" t="s">
        <v>354</v>
      </c>
      <c r="D113" s="11" t="s">
        <v>57</v>
      </c>
      <c r="E113" t="s">
        <v>298</v>
      </c>
      <c r="F113">
        <v>7003</v>
      </c>
      <c r="G113" t="s">
        <v>78</v>
      </c>
      <c r="H113" t="s">
        <v>158</v>
      </c>
      <c r="I113" t="s">
        <v>350</v>
      </c>
      <c r="J113" t="s">
        <v>62</v>
      </c>
      <c r="V113" t="s">
        <v>65</v>
      </c>
      <c r="W113" t="s">
        <v>65</v>
      </c>
      <c r="X113" s="14" t="s">
        <v>65</v>
      </c>
      <c r="AG113" s="15" t="s">
        <v>66</v>
      </c>
      <c r="AL113" s="15" t="s">
        <v>66</v>
      </c>
      <c r="AM113" s="17"/>
      <c r="AN113" t="s">
        <v>355</v>
      </c>
    </row>
    <row r="114" spans="1:40">
      <c r="A114" s="11" t="s">
        <v>356</v>
      </c>
      <c r="B114" s="17" t="s">
        <v>94</v>
      </c>
      <c r="C114" s="13" t="s">
        <v>357</v>
      </c>
      <c r="D114" s="11" t="s">
        <v>57</v>
      </c>
      <c r="E114" t="s">
        <v>358</v>
      </c>
      <c r="F114">
        <v>7013</v>
      </c>
      <c r="G114" t="s">
        <v>78</v>
      </c>
      <c r="H114" t="s">
        <v>158</v>
      </c>
      <c r="I114" t="s">
        <v>359</v>
      </c>
      <c r="J114" t="s">
        <v>62</v>
      </c>
      <c r="M114" s="15" t="s">
        <v>66</v>
      </c>
      <c r="Q114" t="s">
        <v>360</v>
      </c>
      <c r="V114" t="s">
        <v>65</v>
      </c>
      <c r="W114" t="s">
        <v>65</v>
      </c>
      <c r="X114" s="14" t="s">
        <v>65</v>
      </c>
      <c r="AM114" s="26" t="s">
        <v>66</v>
      </c>
      <c r="AN114" t="s">
        <v>361</v>
      </c>
    </row>
    <row r="115" spans="1:40">
      <c r="A115" s="11" t="s">
        <v>324</v>
      </c>
      <c r="B115" s="17" t="s">
        <v>94</v>
      </c>
      <c r="C115" s="13" t="s">
        <v>362</v>
      </c>
      <c r="D115" s="11" t="s">
        <v>57</v>
      </c>
      <c r="E115" t="s">
        <v>363</v>
      </c>
      <c r="F115">
        <v>7014</v>
      </c>
      <c r="G115" t="s">
        <v>78</v>
      </c>
      <c r="H115" t="s">
        <v>158</v>
      </c>
      <c r="I115" t="s">
        <v>364</v>
      </c>
      <c r="J115" t="s">
        <v>62</v>
      </c>
      <c r="V115" t="s">
        <v>65</v>
      </c>
      <c r="W115" t="s">
        <v>65</v>
      </c>
      <c r="X115" s="14" t="s">
        <v>65</v>
      </c>
      <c r="AM115" s="26" t="s">
        <v>66</v>
      </c>
      <c r="AN115" t="s">
        <v>321</v>
      </c>
    </row>
    <row r="116" spans="1:40">
      <c r="A116" s="11" t="s">
        <v>365</v>
      </c>
      <c r="B116" s="17" t="s">
        <v>86</v>
      </c>
      <c r="C116" s="13" t="s">
        <v>366</v>
      </c>
      <c r="D116" s="11" t="s">
        <v>57</v>
      </c>
      <c r="E116" t="s">
        <v>367</v>
      </c>
      <c r="F116">
        <v>6007</v>
      </c>
      <c r="G116" t="s">
        <v>59</v>
      </c>
      <c r="H116" t="s">
        <v>158</v>
      </c>
      <c r="J116" t="s">
        <v>62</v>
      </c>
      <c r="M116" s="15" t="s">
        <v>66</v>
      </c>
      <c r="N116" s="15" t="s">
        <v>66</v>
      </c>
      <c r="O116" s="17"/>
      <c r="P116" s="17"/>
      <c r="Q116" t="s">
        <v>368</v>
      </c>
      <c r="V116" t="s">
        <v>65</v>
      </c>
      <c r="W116" t="s">
        <v>65</v>
      </c>
      <c r="X116" s="14" t="s">
        <v>65</v>
      </c>
      <c r="Z116" s="15" t="s">
        <v>66</v>
      </c>
      <c r="AG116" s="15" t="s">
        <v>66</v>
      </c>
      <c r="AL116" s="15" t="s">
        <v>66</v>
      </c>
      <c r="AM116" s="17"/>
      <c r="AN116" t="s">
        <v>369</v>
      </c>
    </row>
    <row r="117" spans="1:40">
      <c r="A117" s="11" t="s">
        <v>370</v>
      </c>
      <c r="B117" s="17" t="s">
        <v>86</v>
      </c>
      <c r="C117" s="13" t="s">
        <v>371</v>
      </c>
      <c r="D117" s="11" t="s">
        <v>57</v>
      </c>
      <c r="E117" t="s">
        <v>298</v>
      </c>
      <c r="F117">
        <v>2004</v>
      </c>
      <c r="G117" t="s">
        <v>59</v>
      </c>
      <c r="H117" t="s">
        <v>158</v>
      </c>
      <c r="I117" t="s">
        <v>134</v>
      </c>
      <c r="J117" t="s">
        <v>62</v>
      </c>
      <c r="V117" t="s">
        <v>65</v>
      </c>
      <c r="W117" t="s">
        <v>65</v>
      </c>
      <c r="X117" s="14" t="s">
        <v>65</v>
      </c>
      <c r="AL117" s="15" t="s">
        <v>66</v>
      </c>
      <c r="AM117" s="17"/>
      <c r="AN117" t="s">
        <v>372</v>
      </c>
    </row>
    <row r="118" spans="1:40">
      <c r="A118" s="11" t="s">
        <v>324</v>
      </c>
      <c r="B118" s="17" t="s">
        <v>94</v>
      </c>
      <c r="C118" s="13" t="s">
        <v>373</v>
      </c>
      <c r="D118" s="11" t="s">
        <v>57</v>
      </c>
      <c r="E118" t="s">
        <v>298</v>
      </c>
      <c r="F118">
        <v>7016</v>
      </c>
      <c r="G118" t="s">
        <v>78</v>
      </c>
      <c r="H118" t="s">
        <v>158</v>
      </c>
      <c r="I118" t="s">
        <v>350</v>
      </c>
      <c r="J118" t="s">
        <v>62</v>
      </c>
      <c r="V118" t="s">
        <v>65</v>
      </c>
      <c r="W118" t="s">
        <v>65</v>
      </c>
      <c r="X118" s="14" t="s">
        <v>65</v>
      </c>
      <c r="AL118" s="15" t="s">
        <v>66</v>
      </c>
      <c r="AM118" s="26"/>
      <c r="AN118" t="s">
        <v>374</v>
      </c>
    </row>
    <row r="119" spans="1:40">
      <c r="A119" s="11" t="s">
        <v>324</v>
      </c>
      <c r="B119" s="17" t="s">
        <v>94</v>
      </c>
      <c r="C119" s="13" t="s">
        <v>375</v>
      </c>
      <c r="D119" s="11" t="s">
        <v>57</v>
      </c>
      <c r="E119" t="s">
        <v>310</v>
      </c>
      <c r="F119" t="s">
        <v>142</v>
      </c>
      <c r="G119" t="s">
        <v>78</v>
      </c>
      <c r="H119" t="s">
        <v>158</v>
      </c>
      <c r="I119" t="s">
        <v>364</v>
      </c>
      <c r="J119" t="s">
        <v>62</v>
      </c>
      <c r="V119" t="s">
        <v>65</v>
      </c>
      <c r="W119" t="s">
        <v>65</v>
      </c>
      <c r="X119" s="14" t="s">
        <v>65</v>
      </c>
      <c r="AM119" s="26" t="s">
        <v>66</v>
      </c>
      <c r="AN119" t="s">
        <v>376</v>
      </c>
    </row>
    <row r="120" spans="1:40">
      <c r="A120" s="11" t="s">
        <v>324</v>
      </c>
      <c r="B120" s="17" t="s">
        <v>94</v>
      </c>
      <c r="C120" s="13" t="s">
        <v>377</v>
      </c>
      <c r="D120" s="11" t="s">
        <v>57</v>
      </c>
      <c r="E120" t="s">
        <v>298</v>
      </c>
      <c r="F120">
        <v>4001</v>
      </c>
      <c r="G120" t="s">
        <v>78</v>
      </c>
      <c r="H120" t="s">
        <v>158</v>
      </c>
      <c r="I120" t="s">
        <v>350</v>
      </c>
      <c r="J120" t="s">
        <v>62</v>
      </c>
      <c r="V120" t="s">
        <v>65</v>
      </c>
      <c r="W120" t="s">
        <v>65</v>
      </c>
      <c r="X120" s="14" t="s">
        <v>65</v>
      </c>
      <c r="AL120" s="15" t="s">
        <v>66</v>
      </c>
      <c r="AM120" s="17"/>
      <c r="AN120" t="s">
        <v>378</v>
      </c>
    </row>
    <row r="121" spans="1:40">
      <c r="A121" s="11" t="s">
        <v>324</v>
      </c>
      <c r="B121" s="17" t="s">
        <v>94</v>
      </c>
      <c r="C121" s="13" t="s">
        <v>379</v>
      </c>
      <c r="D121" s="11" t="s">
        <v>57</v>
      </c>
      <c r="E121" t="s">
        <v>380</v>
      </c>
      <c r="F121" t="s">
        <v>142</v>
      </c>
      <c r="G121" t="s">
        <v>78</v>
      </c>
      <c r="H121" t="s">
        <v>158</v>
      </c>
      <c r="I121" t="s">
        <v>350</v>
      </c>
      <c r="J121" t="s">
        <v>62</v>
      </c>
      <c r="V121" t="s">
        <v>65</v>
      </c>
      <c r="W121" t="s">
        <v>65</v>
      </c>
      <c r="X121" s="14" t="s">
        <v>65</v>
      </c>
      <c r="AM121" s="26" t="s">
        <v>66</v>
      </c>
      <c r="AN121" t="s">
        <v>381</v>
      </c>
    </row>
    <row r="122" spans="1:40">
      <c r="A122" s="11" t="s">
        <v>324</v>
      </c>
      <c r="B122" s="17" t="s">
        <v>94</v>
      </c>
      <c r="C122" s="28" t="s">
        <v>382</v>
      </c>
      <c r="D122" s="11" t="s">
        <v>57</v>
      </c>
      <c r="E122" t="s">
        <v>383</v>
      </c>
      <c r="F122">
        <v>7018</v>
      </c>
      <c r="G122" t="s">
        <v>78</v>
      </c>
      <c r="H122" t="s">
        <v>158</v>
      </c>
      <c r="I122" t="s">
        <v>350</v>
      </c>
      <c r="J122" t="s">
        <v>62</v>
      </c>
      <c r="V122" t="s">
        <v>65</v>
      </c>
      <c r="W122" t="s">
        <v>65</v>
      </c>
      <c r="X122" s="14" t="s">
        <v>65</v>
      </c>
      <c r="AM122" s="26" t="s">
        <v>66</v>
      </c>
      <c r="AN122" t="s">
        <v>384</v>
      </c>
    </row>
    <row r="123" spans="1:40" s="32" customFormat="1">
      <c r="A123" s="29" t="s">
        <v>324</v>
      </c>
      <c r="B123" s="30" t="s">
        <v>94</v>
      </c>
      <c r="C123" s="31" t="s">
        <v>385</v>
      </c>
      <c r="D123" s="11" t="s">
        <v>57</v>
      </c>
      <c r="E123" s="32" t="s">
        <v>298</v>
      </c>
      <c r="F123" s="32">
        <v>7003</v>
      </c>
      <c r="G123" s="32" t="s">
        <v>78</v>
      </c>
      <c r="H123" s="32" t="s">
        <v>158</v>
      </c>
      <c r="I123" s="32" t="s">
        <v>350</v>
      </c>
      <c r="J123" t="s">
        <v>62</v>
      </c>
      <c r="AL123" s="15" t="s">
        <v>66</v>
      </c>
      <c r="AM123" s="17"/>
      <c r="AN123" s="32" t="s">
        <v>386</v>
      </c>
    </row>
    <row r="124" spans="1:40">
      <c r="A124" s="11" t="s">
        <v>324</v>
      </c>
      <c r="B124" s="17" t="s">
        <v>94</v>
      </c>
      <c r="C124" s="33" t="s">
        <v>387</v>
      </c>
      <c r="D124" s="11" t="s">
        <v>57</v>
      </c>
      <c r="E124" t="s">
        <v>298</v>
      </c>
      <c r="F124">
        <v>1018</v>
      </c>
      <c r="G124" t="s">
        <v>78</v>
      </c>
      <c r="H124" t="s">
        <v>158</v>
      </c>
      <c r="I124" t="s">
        <v>350</v>
      </c>
      <c r="J124" t="s">
        <v>62</v>
      </c>
      <c r="V124" t="s">
        <v>72</v>
      </c>
      <c r="W124" t="s">
        <v>65</v>
      </c>
      <c r="X124" s="22" t="s">
        <v>110</v>
      </c>
      <c r="AM124" s="26" t="s">
        <v>66</v>
      </c>
      <c r="AN124" t="s">
        <v>388</v>
      </c>
    </row>
    <row r="125" spans="1:40">
      <c r="A125" s="11" t="s">
        <v>324</v>
      </c>
      <c r="B125" s="17" t="s">
        <v>94</v>
      </c>
      <c r="C125" s="28" t="s">
        <v>389</v>
      </c>
      <c r="D125" s="11" t="s">
        <v>57</v>
      </c>
      <c r="E125" t="s">
        <v>298</v>
      </c>
      <c r="F125">
        <v>7017</v>
      </c>
      <c r="G125" t="s">
        <v>78</v>
      </c>
      <c r="H125" t="s">
        <v>158</v>
      </c>
      <c r="I125" t="s">
        <v>350</v>
      </c>
      <c r="J125" t="s">
        <v>62</v>
      </c>
      <c r="V125" t="s">
        <v>65</v>
      </c>
      <c r="W125" t="s">
        <v>65</v>
      </c>
      <c r="X125" s="14" t="s">
        <v>65</v>
      </c>
      <c r="AM125" s="26" t="s">
        <v>66</v>
      </c>
      <c r="AN125" t="s">
        <v>390</v>
      </c>
    </row>
    <row r="126" spans="1:40">
      <c r="A126" s="11" t="s">
        <v>324</v>
      </c>
      <c r="B126" s="17" t="s">
        <v>94</v>
      </c>
      <c r="C126" s="28" t="s">
        <v>391</v>
      </c>
      <c r="D126" s="11" t="s">
        <v>57</v>
      </c>
      <c r="E126" t="s">
        <v>298</v>
      </c>
      <c r="F126">
        <v>1024</v>
      </c>
      <c r="G126" t="s">
        <v>78</v>
      </c>
      <c r="H126" t="s">
        <v>158</v>
      </c>
      <c r="I126" t="s">
        <v>326</v>
      </c>
      <c r="J126" t="s">
        <v>62</v>
      </c>
      <c r="V126" t="s">
        <v>65</v>
      </c>
      <c r="W126" t="s">
        <v>65</v>
      </c>
      <c r="X126" s="14" t="s">
        <v>65</v>
      </c>
      <c r="AM126" s="26" t="s">
        <v>66</v>
      </c>
      <c r="AN126" t="s">
        <v>392</v>
      </c>
    </row>
    <row r="127" spans="1:40">
      <c r="A127" s="11" t="s">
        <v>324</v>
      </c>
      <c r="B127" s="17" t="s">
        <v>94</v>
      </c>
      <c r="C127" s="28" t="s">
        <v>393</v>
      </c>
      <c r="D127" s="11" t="s">
        <v>57</v>
      </c>
      <c r="E127" t="s">
        <v>298</v>
      </c>
      <c r="F127">
        <v>1022</v>
      </c>
      <c r="G127" t="s">
        <v>78</v>
      </c>
      <c r="H127" t="s">
        <v>158</v>
      </c>
      <c r="I127" t="s">
        <v>350</v>
      </c>
      <c r="J127" t="s">
        <v>62</v>
      </c>
      <c r="V127" t="s">
        <v>65</v>
      </c>
      <c r="W127" t="s">
        <v>65</v>
      </c>
      <c r="X127" s="14" t="s">
        <v>65</v>
      </c>
      <c r="AM127" s="26" t="s">
        <v>66</v>
      </c>
      <c r="AN127" t="s">
        <v>321</v>
      </c>
    </row>
    <row r="128" spans="1:40">
      <c r="A128" s="11" t="s">
        <v>324</v>
      </c>
      <c r="B128" s="17" t="s">
        <v>94</v>
      </c>
      <c r="C128" s="28" t="s">
        <v>394</v>
      </c>
      <c r="D128" s="11" t="s">
        <v>57</v>
      </c>
      <c r="E128" t="s">
        <v>298</v>
      </c>
      <c r="F128">
        <v>1019</v>
      </c>
      <c r="G128" t="s">
        <v>78</v>
      </c>
      <c r="H128" t="s">
        <v>158</v>
      </c>
      <c r="I128" t="s">
        <v>326</v>
      </c>
      <c r="J128" t="s">
        <v>62</v>
      </c>
      <c r="V128" t="s">
        <v>65</v>
      </c>
      <c r="W128" t="s">
        <v>65</v>
      </c>
      <c r="X128" s="14" t="s">
        <v>65</v>
      </c>
      <c r="AL128" s="15" t="s">
        <v>66</v>
      </c>
      <c r="AM128" s="17"/>
      <c r="AN128" t="s">
        <v>395</v>
      </c>
    </row>
    <row r="129" spans="1:53">
      <c r="A129" s="11" t="s">
        <v>324</v>
      </c>
      <c r="B129" s="17" t="s">
        <v>94</v>
      </c>
      <c r="C129" s="21" t="s">
        <v>396</v>
      </c>
      <c r="D129" s="11" t="s">
        <v>57</v>
      </c>
      <c r="E129" t="s">
        <v>298</v>
      </c>
      <c r="F129">
        <v>6005</v>
      </c>
      <c r="G129" t="s">
        <v>78</v>
      </c>
      <c r="H129" t="s">
        <v>158</v>
      </c>
      <c r="I129" t="s">
        <v>350</v>
      </c>
      <c r="J129" t="s">
        <v>62</v>
      </c>
      <c r="V129" t="s">
        <v>65</v>
      </c>
      <c r="W129" t="s">
        <v>65</v>
      </c>
      <c r="X129" s="14" t="s">
        <v>65</v>
      </c>
      <c r="AM129" s="26" t="s">
        <v>66</v>
      </c>
      <c r="AN129" t="s">
        <v>397</v>
      </c>
    </row>
    <row r="130" spans="1:53">
      <c r="A130" s="11" t="s">
        <v>324</v>
      </c>
      <c r="B130" s="17" t="s">
        <v>94</v>
      </c>
      <c r="C130" s="21" t="s">
        <v>398</v>
      </c>
      <c r="D130" s="11" t="s">
        <v>57</v>
      </c>
      <c r="E130" t="s">
        <v>298</v>
      </c>
      <c r="F130">
        <v>1003</v>
      </c>
      <c r="G130" t="s">
        <v>78</v>
      </c>
      <c r="H130" t="s">
        <v>158</v>
      </c>
      <c r="I130" t="s">
        <v>350</v>
      </c>
      <c r="J130" t="s">
        <v>62</v>
      </c>
      <c r="V130" t="s">
        <v>65</v>
      </c>
      <c r="W130" t="s">
        <v>65</v>
      </c>
      <c r="X130" s="14" t="s">
        <v>65</v>
      </c>
      <c r="AM130" s="26" t="s">
        <v>66</v>
      </c>
      <c r="AN130" t="s">
        <v>337</v>
      </c>
    </row>
    <row r="131" spans="1:53">
      <c r="A131" s="11" t="s">
        <v>324</v>
      </c>
      <c r="B131" s="17" t="s">
        <v>399</v>
      </c>
      <c r="C131" s="21" t="s">
        <v>345</v>
      </c>
      <c r="D131" s="11" t="s">
        <v>57</v>
      </c>
      <c r="E131" t="s">
        <v>298</v>
      </c>
      <c r="F131" t="s">
        <v>142</v>
      </c>
      <c r="G131" t="s">
        <v>78</v>
      </c>
      <c r="H131" t="s">
        <v>158</v>
      </c>
      <c r="I131" t="s">
        <v>350</v>
      </c>
      <c r="J131" t="s">
        <v>62</v>
      </c>
      <c r="V131" t="s">
        <v>65</v>
      </c>
      <c r="W131" t="s">
        <v>65</v>
      </c>
      <c r="X131" s="14" t="s">
        <v>65</v>
      </c>
      <c r="AM131" s="26" t="s">
        <v>66</v>
      </c>
      <c r="AN131" t="s">
        <v>337</v>
      </c>
    </row>
    <row r="132" spans="1:53">
      <c r="A132" s="11" t="s">
        <v>324</v>
      </c>
      <c r="B132" s="17" t="s">
        <v>94</v>
      </c>
      <c r="C132" s="21" t="s">
        <v>400</v>
      </c>
      <c r="D132" s="11" t="s">
        <v>57</v>
      </c>
      <c r="E132" t="s">
        <v>298</v>
      </c>
      <c r="F132">
        <v>7035</v>
      </c>
      <c r="G132" t="s">
        <v>78</v>
      </c>
      <c r="H132" t="s">
        <v>158</v>
      </c>
      <c r="I132" t="s">
        <v>350</v>
      </c>
      <c r="J132" t="s">
        <v>62</v>
      </c>
      <c r="V132" t="s">
        <v>65</v>
      </c>
      <c r="W132" t="s">
        <v>65</v>
      </c>
      <c r="X132" s="14" t="s">
        <v>65</v>
      </c>
      <c r="AM132" s="26" t="s">
        <v>66</v>
      </c>
      <c r="AN132" t="s">
        <v>337</v>
      </c>
    </row>
    <row r="133" spans="1:53">
      <c r="A133" s="11" t="s">
        <v>324</v>
      </c>
      <c r="B133" s="17" t="s">
        <v>94</v>
      </c>
      <c r="C133" s="21" t="s">
        <v>401</v>
      </c>
      <c r="D133" s="11" t="s">
        <v>57</v>
      </c>
      <c r="E133" t="s">
        <v>298</v>
      </c>
      <c r="F133" t="s">
        <v>142</v>
      </c>
      <c r="G133" t="s">
        <v>78</v>
      </c>
      <c r="H133" t="s">
        <v>158</v>
      </c>
      <c r="I133" t="s">
        <v>350</v>
      </c>
      <c r="J133" t="s">
        <v>62</v>
      </c>
      <c r="V133" t="s">
        <v>65</v>
      </c>
      <c r="W133" t="s">
        <v>65</v>
      </c>
      <c r="X133" s="14" t="s">
        <v>65</v>
      </c>
      <c r="AM133" s="26" t="s">
        <v>66</v>
      </c>
      <c r="AN133" t="s">
        <v>337</v>
      </c>
    </row>
    <row r="134" spans="1:53">
      <c r="A134" s="11" t="s">
        <v>324</v>
      </c>
      <c r="B134" s="17" t="s">
        <v>94</v>
      </c>
      <c r="C134" s="21" t="s">
        <v>402</v>
      </c>
      <c r="D134" s="11" t="s">
        <v>57</v>
      </c>
      <c r="E134" t="s">
        <v>298</v>
      </c>
      <c r="F134">
        <v>7017</v>
      </c>
      <c r="G134" t="s">
        <v>78</v>
      </c>
      <c r="H134" t="s">
        <v>158</v>
      </c>
      <c r="I134" t="s">
        <v>350</v>
      </c>
      <c r="J134" t="s">
        <v>62</v>
      </c>
      <c r="V134" t="s">
        <v>65</v>
      </c>
      <c r="W134" t="s">
        <v>65</v>
      </c>
      <c r="X134" s="14" t="s">
        <v>65</v>
      </c>
      <c r="AM134" s="26" t="s">
        <v>66</v>
      </c>
      <c r="AN134" t="s">
        <v>337</v>
      </c>
    </row>
    <row r="135" spans="1:53">
      <c r="A135" s="11" t="s">
        <v>324</v>
      </c>
      <c r="B135" s="17" t="s">
        <v>94</v>
      </c>
      <c r="C135" s="21" t="s">
        <v>403</v>
      </c>
      <c r="D135" s="11" t="s">
        <v>57</v>
      </c>
      <c r="E135" t="s">
        <v>298</v>
      </c>
      <c r="F135">
        <v>7011</v>
      </c>
      <c r="G135" t="s">
        <v>78</v>
      </c>
      <c r="H135" t="s">
        <v>158</v>
      </c>
      <c r="I135" t="s">
        <v>350</v>
      </c>
      <c r="J135" t="s">
        <v>62</v>
      </c>
      <c r="V135" t="s">
        <v>65</v>
      </c>
      <c r="W135" t="s">
        <v>65</v>
      </c>
      <c r="X135" s="14" t="s">
        <v>65</v>
      </c>
      <c r="AM135" s="26" t="s">
        <v>66</v>
      </c>
      <c r="AN135" t="s">
        <v>337</v>
      </c>
    </row>
    <row r="136" spans="1:53">
      <c r="A136" s="11" t="s">
        <v>324</v>
      </c>
      <c r="B136" s="17" t="s">
        <v>94</v>
      </c>
      <c r="C136" s="13" t="s">
        <v>404</v>
      </c>
      <c r="D136" s="11" t="s">
        <v>57</v>
      </c>
      <c r="E136" t="s">
        <v>298</v>
      </c>
      <c r="F136">
        <v>7007</v>
      </c>
      <c r="G136" t="s">
        <v>78</v>
      </c>
      <c r="H136" t="s">
        <v>158</v>
      </c>
      <c r="I136" t="s">
        <v>350</v>
      </c>
      <c r="J136" t="s">
        <v>62</v>
      </c>
      <c r="V136" t="s">
        <v>65</v>
      </c>
      <c r="W136" t="s">
        <v>65</v>
      </c>
      <c r="X136" s="14" t="s">
        <v>65</v>
      </c>
      <c r="AM136" s="26" t="s">
        <v>66</v>
      </c>
      <c r="AN136" t="s">
        <v>337</v>
      </c>
    </row>
    <row r="137" spans="1:53">
      <c r="A137" s="11" t="s">
        <v>324</v>
      </c>
      <c r="B137" s="17" t="s">
        <v>94</v>
      </c>
      <c r="C137" s="21" t="s">
        <v>405</v>
      </c>
      <c r="D137" s="11" t="s">
        <v>57</v>
      </c>
      <c r="E137" t="s">
        <v>298</v>
      </c>
      <c r="F137">
        <v>1036</v>
      </c>
      <c r="G137" t="s">
        <v>78</v>
      </c>
      <c r="H137" t="s">
        <v>158</v>
      </c>
      <c r="I137" t="s">
        <v>350</v>
      </c>
      <c r="J137" t="s">
        <v>62</v>
      </c>
      <c r="V137" t="s">
        <v>65</v>
      </c>
      <c r="W137" t="s">
        <v>65</v>
      </c>
      <c r="X137" s="14" t="s">
        <v>65</v>
      </c>
      <c r="AL137" t="s">
        <v>66</v>
      </c>
      <c r="AM137" s="26"/>
      <c r="AN137" t="s">
        <v>406</v>
      </c>
    </row>
    <row r="138" spans="1:53">
      <c r="A138" s="11" t="s">
        <v>407</v>
      </c>
      <c r="B138" s="17" t="s">
        <v>94</v>
      </c>
      <c r="C138" t="s">
        <v>408</v>
      </c>
      <c r="D138" s="11" t="s">
        <v>57</v>
      </c>
      <c r="E138" t="s">
        <v>409</v>
      </c>
      <c r="F138">
        <v>7012</v>
      </c>
      <c r="G138" t="s">
        <v>78</v>
      </c>
      <c r="H138" t="s">
        <v>158</v>
      </c>
      <c r="I138" t="s">
        <v>410</v>
      </c>
      <c r="J138" t="s">
        <v>62</v>
      </c>
      <c r="V138" t="s">
        <v>72</v>
      </c>
      <c r="W138" t="s">
        <v>65</v>
      </c>
      <c r="X138" s="22" t="s">
        <v>110</v>
      </c>
      <c r="AE138" s="15" t="s">
        <v>66</v>
      </c>
      <c r="BA138" t="s">
        <v>411</v>
      </c>
    </row>
    <row r="139" spans="1:53">
      <c r="A139" s="11" t="s">
        <v>407</v>
      </c>
      <c r="B139" s="17" t="s">
        <v>94</v>
      </c>
      <c r="C139" s="23" t="s">
        <v>412</v>
      </c>
      <c r="D139" s="11" t="s">
        <v>57</v>
      </c>
      <c r="E139" t="s">
        <v>413</v>
      </c>
      <c r="F139" t="s">
        <v>142</v>
      </c>
      <c r="G139" t="s">
        <v>78</v>
      </c>
      <c r="H139" t="s">
        <v>158</v>
      </c>
      <c r="I139" t="s">
        <v>414</v>
      </c>
      <c r="J139" t="s">
        <v>62</v>
      </c>
      <c r="V139" t="s">
        <v>72</v>
      </c>
      <c r="W139" t="s">
        <v>65</v>
      </c>
      <c r="X139" s="22" t="s">
        <v>110</v>
      </c>
      <c r="AE139" s="15" t="s">
        <v>66</v>
      </c>
      <c r="AN139" t="s">
        <v>415</v>
      </c>
      <c r="AQ139" s="16" t="s">
        <v>66</v>
      </c>
      <c r="AY139" t="s">
        <v>1291</v>
      </c>
    </row>
    <row r="140" spans="1:53">
      <c r="A140" s="11" t="s">
        <v>416</v>
      </c>
      <c r="B140" s="17" t="s">
        <v>55</v>
      </c>
      <c r="C140" t="s">
        <v>417</v>
      </c>
      <c r="D140" s="11" t="s">
        <v>57</v>
      </c>
      <c r="E140" t="s">
        <v>418</v>
      </c>
      <c r="F140">
        <v>6015</v>
      </c>
      <c r="G140" t="s">
        <v>59</v>
      </c>
      <c r="H140" t="s">
        <v>158</v>
      </c>
      <c r="I140" t="s">
        <v>419</v>
      </c>
      <c r="J140" t="s">
        <v>62</v>
      </c>
      <c r="V140" t="s">
        <v>65</v>
      </c>
      <c r="W140" t="s">
        <v>65</v>
      </c>
      <c r="X140" s="14" t="s">
        <v>65</v>
      </c>
      <c r="Y140" s="34" t="s">
        <v>66</v>
      </c>
      <c r="AL140" s="15" t="s">
        <v>66</v>
      </c>
      <c r="AM140" s="17"/>
      <c r="AN140" t="s">
        <v>420</v>
      </c>
    </row>
    <row r="141" spans="1:53">
      <c r="A141" s="11" t="s">
        <v>421</v>
      </c>
      <c r="B141" s="12" t="s">
        <v>55</v>
      </c>
      <c r="C141" s="13" t="s">
        <v>422</v>
      </c>
      <c r="D141" s="11" t="s">
        <v>57</v>
      </c>
      <c r="E141" t="s">
        <v>133</v>
      </c>
      <c r="F141">
        <v>9011</v>
      </c>
      <c r="G141" t="s">
        <v>59</v>
      </c>
      <c r="H141" t="s">
        <v>158</v>
      </c>
      <c r="I141" t="s">
        <v>423</v>
      </c>
      <c r="J141" t="s">
        <v>62</v>
      </c>
      <c r="V141" t="s">
        <v>65</v>
      </c>
      <c r="W141" t="s">
        <v>65</v>
      </c>
      <c r="X141" s="14" t="s">
        <v>65</v>
      </c>
      <c r="AM141" s="26" t="s">
        <v>66</v>
      </c>
      <c r="AN141" t="s">
        <v>424</v>
      </c>
    </row>
    <row r="142" spans="1:53">
      <c r="A142" s="11" t="s">
        <v>421</v>
      </c>
      <c r="B142" s="12" t="s">
        <v>55</v>
      </c>
      <c r="C142" s="13" t="s">
        <v>425</v>
      </c>
      <c r="D142" s="11" t="s">
        <v>57</v>
      </c>
      <c r="E142" t="s">
        <v>426</v>
      </c>
      <c r="F142">
        <v>9004</v>
      </c>
      <c r="G142" t="s">
        <v>59</v>
      </c>
      <c r="H142" t="s">
        <v>158</v>
      </c>
      <c r="I142" t="s">
        <v>423</v>
      </c>
      <c r="J142" t="s">
        <v>62</v>
      </c>
      <c r="V142" t="s">
        <v>65</v>
      </c>
      <c r="W142" t="s">
        <v>65</v>
      </c>
      <c r="X142" s="14" t="s">
        <v>65</v>
      </c>
      <c r="AM142" s="26" t="s">
        <v>66</v>
      </c>
      <c r="AN142" t="s">
        <v>424</v>
      </c>
    </row>
    <row r="143" spans="1:53">
      <c r="A143" s="11" t="s">
        <v>421</v>
      </c>
      <c r="B143" s="17" t="s">
        <v>86</v>
      </c>
      <c r="C143" s="13" t="s">
        <v>427</v>
      </c>
      <c r="D143" s="11" t="s">
        <v>57</v>
      </c>
      <c r="E143" t="s">
        <v>426</v>
      </c>
      <c r="F143">
        <v>9008</v>
      </c>
      <c r="G143" t="s">
        <v>59</v>
      </c>
      <c r="H143" t="s">
        <v>158</v>
      </c>
      <c r="I143" t="s">
        <v>423</v>
      </c>
      <c r="J143" t="s">
        <v>62</v>
      </c>
      <c r="V143" t="s">
        <v>65</v>
      </c>
      <c r="W143" t="s">
        <v>65</v>
      </c>
      <c r="X143" s="14" t="s">
        <v>65</v>
      </c>
      <c r="AM143" s="26" t="s">
        <v>66</v>
      </c>
      <c r="AN143" t="s">
        <v>424</v>
      </c>
    </row>
    <row r="144" spans="1:53">
      <c r="A144" s="11" t="s">
        <v>421</v>
      </c>
      <c r="B144" s="17" t="s">
        <v>94</v>
      </c>
      <c r="C144" s="13" t="s">
        <v>428</v>
      </c>
      <c r="D144" s="11" t="s">
        <v>57</v>
      </c>
      <c r="E144" t="s">
        <v>429</v>
      </c>
      <c r="F144">
        <v>9011</v>
      </c>
      <c r="G144" t="s">
        <v>89</v>
      </c>
      <c r="H144" t="s">
        <v>158</v>
      </c>
      <c r="I144" t="s">
        <v>430</v>
      </c>
      <c r="J144" t="s">
        <v>62</v>
      </c>
      <c r="N144" s="15" t="s">
        <v>66</v>
      </c>
      <c r="O144" s="15"/>
      <c r="P144" s="15"/>
      <c r="Q144" t="s">
        <v>431</v>
      </c>
      <c r="R144" t="s">
        <v>117</v>
      </c>
      <c r="V144" t="s">
        <v>65</v>
      </c>
      <c r="W144" t="s">
        <v>65</v>
      </c>
      <c r="X144" s="14" t="s">
        <v>65</v>
      </c>
      <c r="AM144" s="26" t="s">
        <v>66</v>
      </c>
      <c r="AN144" t="s">
        <v>432</v>
      </c>
    </row>
    <row r="145" spans="1:54">
      <c r="A145" s="11" t="s">
        <v>421</v>
      </c>
      <c r="B145" s="17" t="s">
        <v>94</v>
      </c>
      <c r="C145" s="13" t="s">
        <v>433</v>
      </c>
      <c r="D145" s="11" t="s">
        <v>57</v>
      </c>
      <c r="E145" t="s">
        <v>429</v>
      </c>
      <c r="F145">
        <v>1021</v>
      </c>
      <c r="G145" t="s">
        <v>59</v>
      </c>
      <c r="H145" t="s">
        <v>158</v>
      </c>
      <c r="I145" t="s">
        <v>434</v>
      </c>
      <c r="J145" t="s">
        <v>62</v>
      </c>
      <c r="V145" t="s">
        <v>65</v>
      </c>
      <c r="W145" t="s">
        <v>65</v>
      </c>
      <c r="X145" s="14" t="s">
        <v>65</v>
      </c>
      <c r="AM145" s="26" t="s">
        <v>66</v>
      </c>
      <c r="AN145" t="s">
        <v>435</v>
      </c>
    </row>
    <row r="146" spans="1:54">
      <c r="A146" s="11" t="s">
        <v>421</v>
      </c>
      <c r="B146" s="17" t="s">
        <v>94</v>
      </c>
      <c r="C146" s="13" t="s">
        <v>436</v>
      </c>
      <c r="D146" s="11" t="s">
        <v>57</v>
      </c>
      <c r="E146" t="s">
        <v>429</v>
      </c>
      <c r="F146">
        <v>1026</v>
      </c>
      <c r="G146" t="s">
        <v>89</v>
      </c>
      <c r="H146" t="s">
        <v>158</v>
      </c>
      <c r="I146" t="s">
        <v>423</v>
      </c>
      <c r="J146" t="s">
        <v>62</v>
      </c>
      <c r="V146" t="s">
        <v>65</v>
      </c>
      <c r="W146" t="s">
        <v>65</v>
      </c>
      <c r="X146" s="14" t="s">
        <v>65</v>
      </c>
      <c r="Y146" s="15" t="s">
        <v>66</v>
      </c>
      <c r="AN146" t="s">
        <v>437</v>
      </c>
      <c r="BA146" t="s">
        <v>438</v>
      </c>
    </row>
    <row r="147" spans="1:54">
      <c r="A147" s="11" t="s">
        <v>421</v>
      </c>
      <c r="B147" s="17" t="s">
        <v>86</v>
      </c>
      <c r="C147" s="13" t="s">
        <v>439</v>
      </c>
      <c r="D147" s="11" t="s">
        <v>57</v>
      </c>
      <c r="E147" t="s">
        <v>423</v>
      </c>
      <c r="F147">
        <v>1027</v>
      </c>
      <c r="G147" t="s">
        <v>175</v>
      </c>
      <c r="H147" t="s">
        <v>158</v>
      </c>
      <c r="I147" t="s">
        <v>423</v>
      </c>
      <c r="J147" t="s">
        <v>62</v>
      </c>
      <c r="V147" t="s">
        <v>65</v>
      </c>
      <c r="W147" t="s">
        <v>65</v>
      </c>
      <c r="X147" s="14" t="s">
        <v>65</v>
      </c>
      <c r="AJ147" t="s">
        <v>66</v>
      </c>
      <c r="AM147" s="26"/>
      <c r="AN147" t="s">
        <v>440</v>
      </c>
    </row>
    <row r="148" spans="1:54">
      <c r="A148" s="11" t="s">
        <v>421</v>
      </c>
      <c r="B148" s="17" t="s">
        <v>86</v>
      </c>
      <c r="C148" s="13" t="s">
        <v>441</v>
      </c>
      <c r="D148" s="11" t="s">
        <v>57</v>
      </c>
      <c r="E148" t="s">
        <v>423</v>
      </c>
      <c r="F148" t="s">
        <v>142</v>
      </c>
      <c r="G148" t="s">
        <v>59</v>
      </c>
      <c r="H148" t="s">
        <v>158</v>
      </c>
      <c r="I148" t="s">
        <v>423</v>
      </c>
      <c r="J148" t="s">
        <v>62</v>
      </c>
      <c r="V148" t="s">
        <v>65</v>
      </c>
      <c r="W148" t="s">
        <v>65</v>
      </c>
      <c r="X148" s="14" t="s">
        <v>65</v>
      </c>
      <c r="AM148" s="26" t="s">
        <v>66</v>
      </c>
      <c r="AN148" t="s">
        <v>442</v>
      </c>
    </row>
    <row r="149" spans="1:54">
      <c r="A149" s="11" t="s">
        <v>443</v>
      </c>
      <c r="B149" s="17" t="s">
        <v>123</v>
      </c>
      <c r="C149" s="13" t="s">
        <v>444</v>
      </c>
      <c r="D149" s="11" t="s">
        <v>57</v>
      </c>
      <c r="E149" t="s">
        <v>445</v>
      </c>
      <c r="F149">
        <v>1038</v>
      </c>
      <c r="G149" t="s">
        <v>89</v>
      </c>
      <c r="H149" t="s">
        <v>158</v>
      </c>
      <c r="I149" t="s">
        <v>446</v>
      </c>
      <c r="J149" t="s">
        <v>62</v>
      </c>
      <c r="V149" t="s">
        <v>72</v>
      </c>
      <c r="W149" t="s">
        <v>65</v>
      </c>
      <c r="X149" s="22" t="s">
        <v>110</v>
      </c>
      <c r="Y149" s="15" t="s">
        <v>66</v>
      </c>
      <c r="AE149" s="15" t="s">
        <v>66</v>
      </c>
      <c r="AG149" s="15" t="s">
        <v>66</v>
      </c>
      <c r="AN149" t="s">
        <v>447</v>
      </c>
      <c r="AQ149" t="s">
        <v>448</v>
      </c>
      <c r="BA149" t="s">
        <v>449</v>
      </c>
    </row>
    <row r="150" spans="1:54">
      <c r="A150" s="11" t="s">
        <v>450</v>
      </c>
      <c r="B150" s="12" t="s">
        <v>55</v>
      </c>
      <c r="C150" t="s">
        <v>451</v>
      </c>
      <c r="D150" s="11" t="s">
        <v>57</v>
      </c>
      <c r="E150" t="s">
        <v>452</v>
      </c>
      <c r="F150">
        <v>8007</v>
      </c>
      <c r="G150" t="s">
        <v>59</v>
      </c>
      <c r="H150" t="s">
        <v>158</v>
      </c>
      <c r="I150" t="s">
        <v>453</v>
      </c>
      <c r="J150" t="s">
        <v>62</v>
      </c>
      <c r="V150" t="s">
        <v>65</v>
      </c>
      <c r="W150" t="s">
        <v>65</v>
      </c>
      <c r="X150" s="14" t="s">
        <v>65</v>
      </c>
      <c r="AM150" s="26" t="s">
        <v>66</v>
      </c>
      <c r="AN150" t="s">
        <v>435</v>
      </c>
    </row>
    <row r="151" spans="1:54">
      <c r="A151" s="11" t="s">
        <v>450</v>
      </c>
      <c r="B151" s="12" t="s">
        <v>127</v>
      </c>
      <c r="C151" s="13" t="s">
        <v>454</v>
      </c>
      <c r="D151" s="11" t="s">
        <v>57</v>
      </c>
      <c r="V151" t="s">
        <v>65</v>
      </c>
      <c r="W151" t="s">
        <v>65</v>
      </c>
      <c r="X151" s="14" t="s">
        <v>65</v>
      </c>
      <c r="Y151" s="15" t="s">
        <v>66</v>
      </c>
      <c r="Z151" s="15" t="s">
        <v>66</v>
      </c>
      <c r="AD151" s="15" t="s">
        <v>66</v>
      </c>
      <c r="AF151" s="15" t="s">
        <v>66</v>
      </c>
      <c r="AG151" s="15" t="s">
        <v>66</v>
      </c>
      <c r="AN151" t="s">
        <v>455</v>
      </c>
    </row>
    <row r="152" spans="1:54">
      <c r="A152" s="11" t="s">
        <v>450</v>
      </c>
      <c r="B152" s="17" t="s">
        <v>94</v>
      </c>
      <c r="C152" t="s">
        <v>456</v>
      </c>
      <c r="D152" s="11" t="s">
        <v>57</v>
      </c>
      <c r="E152" t="s">
        <v>452</v>
      </c>
      <c r="F152">
        <v>6008</v>
      </c>
      <c r="G152" t="s">
        <v>59</v>
      </c>
      <c r="H152" t="s">
        <v>158</v>
      </c>
      <c r="I152" t="s">
        <v>453</v>
      </c>
      <c r="J152" t="s">
        <v>62</v>
      </c>
      <c r="V152" t="s">
        <v>65</v>
      </c>
      <c r="W152" t="s">
        <v>65</v>
      </c>
      <c r="X152" s="14" t="s">
        <v>65</v>
      </c>
      <c r="AM152" s="26" t="s">
        <v>66</v>
      </c>
      <c r="AN152" t="s">
        <v>457</v>
      </c>
    </row>
    <row r="153" spans="1:54">
      <c r="A153" s="11" t="s">
        <v>450</v>
      </c>
      <c r="B153" s="17" t="s">
        <v>94</v>
      </c>
      <c r="C153" t="s">
        <v>458</v>
      </c>
      <c r="D153" s="11" t="s">
        <v>57</v>
      </c>
      <c r="E153" t="s">
        <v>452</v>
      </c>
      <c r="F153">
        <v>9001</v>
      </c>
      <c r="G153" t="s">
        <v>59</v>
      </c>
      <c r="H153" t="s">
        <v>158</v>
      </c>
      <c r="I153" t="s">
        <v>453</v>
      </c>
      <c r="J153" t="s">
        <v>62</v>
      </c>
      <c r="V153" t="s">
        <v>65</v>
      </c>
      <c r="W153" t="s">
        <v>65</v>
      </c>
      <c r="X153" s="14" t="s">
        <v>65</v>
      </c>
      <c r="AM153" s="26" t="s">
        <v>66</v>
      </c>
      <c r="AN153" t="s">
        <v>457</v>
      </c>
    </row>
    <row r="154" spans="1:54">
      <c r="A154" s="35" t="s">
        <v>459</v>
      </c>
      <c r="B154" s="17" t="s">
        <v>55</v>
      </c>
      <c r="C154" t="s">
        <v>460</v>
      </c>
      <c r="D154" s="11" t="s">
        <v>57</v>
      </c>
      <c r="E154" t="s">
        <v>461</v>
      </c>
      <c r="F154">
        <v>8011</v>
      </c>
      <c r="G154" t="s">
        <v>59</v>
      </c>
      <c r="H154" t="s">
        <v>60</v>
      </c>
      <c r="I154" t="s">
        <v>462</v>
      </c>
      <c r="J154" t="s">
        <v>62</v>
      </c>
      <c r="V154" t="s">
        <v>65</v>
      </c>
      <c r="W154" t="s">
        <v>65</v>
      </c>
      <c r="X154" s="14" t="s">
        <v>65</v>
      </c>
      <c r="Y154" s="15" t="s">
        <v>66</v>
      </c>
      <c r="Z154" s="15" t="s">
        <v>66</v>
      </c>
      <c r="AF154" s="15" t="s">
        <v>66</v>
      </c>
      <c r="AO154" s="16" t="s">
        <v>66</v>
      </c>
      <c r="AP154" s="16" t="s">
        <v>66</v>
      </c>
      <c r="AW154" s="16" t="s">
        <v>66</v>
      </c>
      <c r="AZ154" t="s">
        <v>1301</v>
      </c>
      <c r="BA154" t="s">
        <v>122</v>
      </c>
      <c r="BB154" t="s">
        <v>74</v>
      </c>
    </row>
    <row r="155" spans="1:54">
      <c r="A155" s="35" t="s">
        <v>459</v>
      </c>
      <c r="B155" s="17" t="s">
        <v>190</v>
      </c>
      <c r="C155" t="s">
        <v>463</v>
      </c>
      <c r="D155" s="11" t="s">
        <v>57</v>
      </c>
      <c r="E155" t="s">
        <v>461</v>
      </c>
      <c r="F155">
        <v>8011</v>
      </c>
      <c r="G155" t="s">
        <v>240</v>
      </c>
      <c r="H155" t="s">
        <v>158</v>
      </c>
      <c r="I155" t="s">
        <v>462</v>
      </c>
      <c r="J155" t="s">
        <v>62</v>
      </c>
      <c r="K155" s="15" t="s">
        <v>249</v>
      </c>
      <c r="N155" s="15" t="s">
        <v>250</v>
      </c>
      <c r="O155" s="15"/>
      <c r="P155" s="15"/>
      <c r="Q155" t="s">
        <v>464</v>
      </c>
      <c r="R155" t="s">
        <v>465</v>
      </c>
      <c r="V155" t="s">
        <v>72</v>
      </c>
      <c r="W155" t="s">
        <v>65</v>
      </c>
      <c r="X155" s="22" t="s">
        <v>110</v>
      </c>
      <c r="Y155" s="15" t="s">
        <v>66</v>
      </c>
      <c r="Z155" s="15" t="s">
        <v>66</v>
      </c>
      <c r="AA155" s="15" t="s">
        <v>66</v>
      </c>
      <c r="AD155" s="15" t="s">
        <v>66</v>
      </c>
      <c r="AF155" s="15" t="s">
        <v>66</v>
      </c>
      <c r="AH155" s="15" t="s">
        <v>66</v>
      </c>
      <c r="AI155" s="15" t="s">
        <v>66</v>
      </c>
      <c r="AK155" s="15" t="s">
        <v>66</v>
      </c>
      <c r="AL155" s="15" t="s">
        <v>66</v>
      </c>
      <c r="AM155" s="17"/>
      <c r="AN155" t="s">
        <v>464</v>
      </c>
      <c r="AO155" s="17"/>
      <c r="AP155" s="16" t="s">
        <v>66</v>
      </c>
      <c r="AW155" s="16" t="s">
        <v>66</v>
      </c>
      <c r="AZ155" t="s">
        <v>1301</v>
      </c>
      <c r="BA155" t="s">
        <v>466</v>
      </c>
    </row>
    <row r="156" spans="1:54">
      <c r="A156" s="35" t="s">
        <v>459</v>
      </c>
      <c r="B156" s="17" t="s">
        <v>94</v>
      </c>
      <c r="C156" t="s">
        <v>467</v>
      </c>
      <c r="D156" s="11" t="s">
        <v>57</v>
      </c>
      <c r="E156" t="s">
        <v>461</v>
      </c>
      <c r="F156" t="s">
        <v>142</v>
      </c>
      <c r="G156" t="s">
        <v>59</v>
      </c>
      <c r="H156" t="s">
        <v>60</v>
      </c>
      <c r="I156" t="s">
        <v>462</v>
      </c>
      <c r="J156" t="s">
        <v>62</v>
      </c>
      <c r="K156" s="15" t="s">
        <v>468</v>
      </c>
      <c r="Q156" t="s">
        <v>469</v>
      </c>
      <c r="V156" t="s">
        <v>65</v>
      </c>
      <c r="W156" t="s">
        <v>65</v>
      </c>
      <c r="X156" s="14" t="s">
        <v>65</v>
      </c>
      <c r="Y156" s="15" t="s">
        <v>66</v>
      </c>
      <c r="Z156" s="15" t="s">
        <v>66</v>
      </c>
      <c r="AF156" s="15" t="s">
        <v>66</v>
      </c>
      <c r="AI156" s="15" t="s">
        <v>66</v>
      </c>
      <c r="AJ156" s="15" t="s">
        <v>66</v>
      </c>
      <c r="AN156" t="s">
        <v>470</v>
      </c>
      <c r="AO156" s="16" t="s">
        <v>66</v>
      </c>
      <c r="AP156" s="16" t="s">
        <v>66</v>
      </c>
      <c r="AW156" s="16" t="s">
        <v>66</v>
      </c>
      <c r="AZ156" t="s">
        <v>1301</v>
      </c>
      <c r="BA156" t="s">
        <v>122</v>
      </c>
      <c r="BB156" t="s">
        <v>74</v>
      </c>
    </row>
    <row r="157" spans="1:54">
      <c r="A157" s="11" t="s">
        <v>471</v>
      </c>
      <c r="B157" s="12" t="s">
        <v>55</v>
      </c>
      <c r="C157" s="13" t="s">
        <v>472</v>
      </c>
      <c r="D157" s="11" t="s">
        <v>57</v>
      </c>
      <c r="E157" t="s">
        <v>179</v>
      </c>
      <c r="F157">
        <v>1005</v>
      </c>
      <c r="G157" t="s">
        <v>89</v>
      </c>
      <c r="H157" t="s">
        <v>158</v>
      </c>
      <c r="I157" t="s">
        <v>473</v>
      </c>
      <c r="J157" t="s">
        <v>62</v>
      </c>
      <c r="V157" t="s">
        <v>65</v>
      </c>
      <c r="W157" t="s">
        <v>65</v>
      </c>
      <c r="X157" s="14" t="s">
        <v>65</v>
      </c>
      <c r="Z157" s="15" t="s">
        <v>66</v>
      </c>
      <c r="AJ157" s="15" t="s">
        <v>66</v>
      </c>
      <c r="AN157" t="s">
        <v>474</v>
      </c>
      <c r="AU157" t="s">
        <v>1294</v>
      </c>
      <c r="AV157" t="s">
        <v>1299</v>
      </c>
    </row>
    <row r="158" spans="1:54">
      <c r="A158" s="11" t="s">
        <v>471</v>
      </c>
      <c r="B158" s="17" t="s">
        <v>55</v>
      </c>
      <c r="C158" s="13" t="s">
        <v>475</v>
      </c>
      <c r="D158" s="11" t="s">
        <v>57</v>
      </c>
      <c r="E158" t="s">
        <v>179</v>
      </c>
      <c r="F158">
        <v>1004</v>
      </c>
      <c r="G158" t="s">
        <v>59</v>
      </c>
      <c r="H158" t="s">
        <v>158</v>
      </c>
      <c r="I158" t="s">
        <v>473</v>
      </c>
      <c r="J158" t="s">
        <v>62</v>
      </c>
      <c r="V158" t="s">
        <v>65</v>
      </c>
      <c r="W158" t="s">
        <v>65</v>
      </c>
      <c r="X158" s="14" t="s">
        <v>65</v>
      </c>
      <c r="AJ158" s="15" t="s">
        <v>66</v>
      </c>
      <c r="AN158" t="s">
        <v>476</v>
      </c>
      <c r="AU158" t="s">
        <v>1036</v>
      </c>
      <c r="AV158" t="s">
        <v>1299</v>
      </c>
    </row>
    <row r="159" spans="1:54">
      <c r="A159" s="11" t="s">
        <v>471</v>
      </c>
      <c r="B159" s="12" t="s">
        <v>55</v>
      </c>
      <c r="C159" s="13" t="s">
        <v>477</v>
      </c>
      <c r="D159" s="11" t="s">
        <v>57</v>
      </c>
      <c r="E159" t="s">
        <v>179</v>
      </c>
      <c r="F159">
        <v>5004</v>
      </c>
      <c r="G159" t="s">
        <v>89</v>
      </c>
      <c r="H159" t="s">
        <v>158</v>
      </c>
      <c r="I159" t="s">
        <v>473</v>
      </c>
      <c r="J159" t="s">
        <v>62</v>
      </c>
      <c r="V159" t="s">
        <v>65</v>
      </c>
      <c r="W159" t="s">
        <v>65</v>
      </c>
      <c r="X159" s="14" t="s">
        <v>65</v>
      </c>
      <c r="AJ159" s="15" t="s">
        <v>66</v>
      </c>
      <c r="AN159" t="s">
        <v>478</v>
      </c>
      <c r="AU159" t="s">
        <v>1036</v>
      </c>
      <c r="AV159" t="s">
        <v>1299</v>
      </c>
    </row>
    <row r="160" spans="1:54">
      <c r="A160" s="11" t="s">
        <v>471</v>
      </c>
      <c r="B160" s="17" t="s">
        <v>55</v>
      </c>
      <c r="C160" s="13" t="s">
        <v>479</v>
      </c>
      <c r="D160" s="11" t="s">
        <v>57</v>
      </c>
      <c r="E160" t="s">
        <v>108</v>
      </c>
      <c r="F160">
        <v>6012</v>
      </c>
      <c r="G160" t="s">
        <v>59</v>
      </c>
      <c r="H160" t="s">
        <v>158</v>
      </c>
      <c r="I160" t="s">
        <v>480</v>
      </c>
      <c r="J160" t="s">
        <v>62</v>
      </c>
      <c r="V160" t="s">
        <v>65</v>
      </c>
      <c r="W160" t="s">
        <v>65</v>
      </c>
      <c r="X160" s="14" t="s">
        <v>65</v>
      </c>
      <c r="Y160" s="15" t="s">
        <v>66</v>
      </c>
      <c r="Z160" s="15" t="s">
        <v>66</v>
      </c>
      <c r="AJ160" s="15" t="s">
        <v>66</v>
      </c>
      <c r="AN160" t="s">
        <v>476</v>
      </c>
      <c r="AU160" t="s">
        <v>1036</v>
      </c>
    </row>
    <row r="161" spans="1:55">
      <c r="A161" s="11" t="s">
        <v>471</v>
      </c>
      <c r="B161" s="12" t="s">
        <v>55</v>
      </c>
      <c r="C161" s="13" t="s">
        <v>481</v>
      </c>
      <c r="D161" s="11" t="s">
        <v>57</v>
      </c>
      <c r="E161" t="s">
        <v>108</v>
      </c>
      <c r="F161">
        <v>6013</v>
      </c>
      <c r="G161" t="s">
        <v>89</v>
      </c>
      <c r="H161" t="s">
        <v>158</v>
      </c>
      <c r="I161" t="s">
        <v>480</v>
      </c>
      <c r="J161" t="s">
        <v>62</v>
      </c>
      <c r="V161" t="s">
        <v>65</v>
      </c>
      <c r="W161" t="s">
        <v>65</v>
      </c>
      <c r="X161" s="14" t="s">
        <v>65</v>
      </c>
      <c r="Y161" s="15" t="s">
        <v>66</v>
      </c>
      <c r="Z161" s="15" t="s">
        <v>66</v>
      </c>
      <c r="AJ161" s="15" t="s">
        <v>66</v>
      </c>
      <c r="AN161" t="s">
        <v>482</v>
      </c>
      <c r="AU161" t="s">
        <v>1036</v>
      </c>
    </row>
    <row r="162" spans="1:55">
      <c r="A162" s="11" t="s">
        <v>471</v>
      </c>
      <c r="B162" s="12" t="s">
        <v>55</v>
      </c>
      <c r="C162" s="13" t="s">
        <v>483</v>
      </c>
      <c r="D162" s="11" t="s">
        <v>57</v>
      </c>
      <c r="E162" t="s">
        <v>484</v>
      </c>
      <c r="F162">
        <v>7038</v>
      </c>
      <c r="G162" t="s">
        <v>59</v>
      </c>
      <c r="H162" t="s">
        <v>158</v>
      </c>
      <c r="I162" t="s">
        <v>485</v>
      </c>
      <c r="J162" t="s">
        <v>62</v>
      </c>
      <c r="K162" s="15" t="s">
        <v>249</v>
      </c>
      <c r="Q162" t="s">
        <v>486</v>
      </c>
      <c r="R162" t="s">
        <v>465</v>
      </c>
      <c r="V162" t="s">
        <v>72</v>
      </c>
      <c r="W162" t="s">
        <v>65</v>
      </c>
      <c r="X162" s="22" t="s">
        <v>110</v>
      </c>
      <c r="Y162" s="15" t="s">
        <v>66</v>
      </c>
      <c r="AA162" s="15" t="s">
        <v>66</v>
      </c>
      <c r="AL162" t="s">
        <v>66</v>
      </c>
      <c r="AN162" t="s">
        <v>486</v>
      </c>
      <c r="AU162" t="s">
        <v>487</v>
      </c>
    </row>
    <row r="163" spans="1:55">
      <c r="A163" s="11" t="s">
        <v>471</v>
      </c>
      <c r="B163" s="17" t="s">
        <v>94</v>
      </c>
      <c r="C163" s="13" t="s">
        <v>488</v>
      </c>
      <c r="D163" s="11" t="s">
        <v>57</v>
      </c>
      <c r="E163" t="s">
        <v>179</v>
      </c>
      <c r="F163">
        <v>5001</v>
      </c>
      <c r="G163" t="s">
        <v>59</v>
      </c>
      <c r="H163" t="s">
        <v>158</v>
      </c>
      <c r="I163" t="s">
        <v>473</v>
      </c>
      <c r="J163" t="s">
        <v>62</v>
      </c>
      <c r="V163" t="s">
        <v>65</v>
      </c>
      <c r="W163" t="s">
        <v>65</v>
      </c>
      <c r="X163" s="14" t="s">
        <v>65</v>
      </c>
      <c r="AJ163" s="15" t="s">
        <v>66</v>
      </c>
      <c r="AN163" t="s">
        <v>489</v>
      </c>
      <c r="AV163" t="s">
        <v>1299</v>
      </c>
    </row>
    <row r="164" spans="1:55">
      <c r="A164" s="11" t="s">
        <v>471</v>
      </c>
      <c r="B164" s="17" t="s">
        <v>86</v>
      </c>
      <c r="C164" s="13" t="s">
        <v>490</v>
      </c>
      <c r="D164" s="11" t="s">
        <v>57</v>
      </c>
      <c r="E164" t="s">
        <v>491</v>
      </c>
      <c r="F164">
        <v>8019</v>
      </c>
      <c r="G164" t="s">
        <v>89</v>
      </c>
      <c r="H164" t="s">
        <v>158</v>
      </c>
      <c r="I164" t="s">
        <v>492</v>
      </c>
      <c r="J164" t="s">
        <v>62</v>
      </c>
      <c r="V164" t="s">
        <v>65</v>
      </c>
      <c r="W164" t="s">
        <v>72</v>
      </c>
      <c r="X164" s="22" t="s">
        <v>110</v>
      </c>
      <c r="Y164" s="15" t="s">
        <v>66</v>
      </c>
      <c r="Z164" s="15" t="s">
        <v>66</v>
      </c>
      <c r="AF164" s="15" t="s">
        <v>66</v>
      </c>
      <c r="AJ164" s="15" t="s">
        <v>66</v>
      </c>
      <c r="AP164" s="16" t="s">
        <v>66</v>
      </c>
      <c r="AU164" t="s">
        <v>1155</v>
      </c>
      <c r="BA164" t="s">
        <v>493</v>
      </c>
      <c r="BC164" t="s">
        <v>494</v>
      </c>
    </row>
    <row r="165" spans="1:55">
      <c r="A165" s="11" t="s">
        <v>471</v>
      </c>
      <c r="B165" s="17" t="s">
        <v>86</v>
      </c>
      <c r="C165" s="13" t="s">
        <v>495</v>
      </c>
      <c r="D165" s="11" t="s">
        <v>57</v>
      </c>
      <c r="E165" t="s">
        <v>491</v>
      </c>
      <c r="F165">
        <v>8009</v>
      </c>
      <c r="G165" t="s">
        <v>89</v>
      </c>
      <c r="H165" t="s">
        <v>158</v>
      </c>
      <c r="I165" t="s">
        <v>492</v>
      </c>
      <c r="J165" t="s">
        <v>62</v>
      </c>
      <c r="V165" t="s">
        <v>65</v>
      </c>
      <c r="W165" t="s">
        <v>72</v>
      </c>
      <c r="X165" s="22" t="s">
        <v>110</v>
      </c>
      <c r="Y165" s="15" t="s">
        <v>66</v>
      </c>
      <c r="Z165" s="15" t="s">
        <v>66</v>
      </c>
      <c r="AF165" s="15" t="s">
        <v>66</v>
      </c>
      <c r="AJ165" s="15" t="s">
        <v>66</v>
      </c>
      <c r="AP165" s="16" t="s">
        <v>66</v>
      </c>
      <c r="AU165" t="s">
        <v>1155</v>
      </c>
      <c r="BC165" t="s">
        <v>494</v>
      </c>
    </row>
    <row r="166" spans="1:55">
      <c r="A166" s="11" t="s">
        <v>496</v>
      </c>
      <c r="B166" s="12" t="s">
        <v>55</v>
      </c>
      <c r="C166" s="13" t="s">
        <v>497</v>
      </c>
      <c r="D166" s="11" t="s">
        <v>57</v>
      </c>
      <c r="E166" t="s">
        <v>298</v>
      </c>
      <c r="F166">
        <v>9009</v>
      </c>
      <c r="G166" t="s">
        <v>103</v>
      </c>
      <c r="H166" t="s">
        <v>158</v>
      </c>
      <c r="I166" t="s">
        <v>498</v>
      </c>
      <c r="J166" t="s">
        <v>62</v>
      </c>
      <c r="N166" s="15" t="s">
        <v>66</v>
      </c>
      <c r="O166" s="15"/>
      <c r="P166" s="15"/>
      <c r="Q166" t="s">
        <v>116</v>
      </c>
      <c r="R166" t="s">
        <v>117</v>
      </c>
      <c r="V166" t="s">
        <v>65</v>
      </c>
      <c r="W166" t="s">
        <v>65</v>
      </c>
      <c r="X166" s="14" t="s">
        <v>65</v>
      </c>
      <c r="Z166" s="15" t="s">
        <v>66</v>
      </c>
      <c r="AN166" t="s">
        <v>499</v>
      </c>
      <c r="BC166" t="s">
        <v>500</v>
      </c>
    </row>
    <row r="167" spans="1:55">
      <c r="A167" s="11" t="s">
        <v>496</v>
      </c>
      <c r="B167" s="12" t="s">
        <v>91</v>
      </c>
      <c r="C167" s="13" t="s">
        <v>501</v>
      </c>
      <c r="D167" s="11" t="s">
        <v>57</v>
      </c>
      <c r="E167" t="s">
        <v>502</v>
      </c>
      <c r="F167" t="s">
        <v>142</v>
      </c>
      <c r="G167" t="s">
        <v>78</v>
      </c>
      <c r="H167" t="s">
        <v>158</v>
      </c>
      <c r="I167" t="s">
        <v>503</v>
      </c>
      <c r="J167" t="s">
        <v>62</v>
      </c>
      <c r="V167" t="s">
        <v>65</v>
      </c>
      <c r="W167" t="s">
        <v>65</v>
      </c>
      <c r="X167" s="14" t="s">
        <v>65</v>
      </c>
      <c r="AM167" s="26" t="s">
        <v>66</v>
      </c>
      <c r="AN167" t="s">
        <v>504</v>
      </c>
      <c r="BA167" t="s">
        <v>505</v>
      </c>
      <c r="BC167" t="s">
        <v>500</v>
      </c>
    </row>
    <row r="168" spans="1:55" s="32" customFormat="1">
      <c r="A168" s="29" t="s">
        <v>496</v>
      </c>
      <c r="B168" s="30" t="s">
        <v>399</v>
      </c>
      <c r="C168" s="36" t="s">
        <v>506</v>
      </c>
      <c r="D168" s="11" t="s">
        <v>57</v>
      </c>
      <c r="E168" s="32" t="s">
        <v>507</v>
      </c>
      <c r="F168" s="32">
        <v>6002</v>
      </c>
      <c r="G168" s="32" t="s">
        <v>240</v>
      </c>
      <c r="H168" s="32" t="s">
        <v>158</v>
      </c>
      <c r="I168" s="32" t="s">
        <v>508</v>
      </c>
      <c r="J168" t="s">
        <v>62</v>
      </c>
      <c r="N168" s="15" t="s">
        <v>66</v>
      </c>
      <c r="O168" s="15"/>
      <c r="P168" s="15"/>
      <c r="Q168" t="s">
        <v>116</v>
      </c>
      <c r="R168" t="s">
        <v>117</v>
      </c>
      <c r="V168" s="32" t="s">
        <v>65</v>
      </c>
      <c r="W168" t="s">
        <v>65</v>
      </c>
      <c r="X168" s="14" t="s">
        <v>65</v>
      </c>
      <c r="Y168" s="37" t="s">
        <v>66</v>
      </c>
      <c r="AN168" s="32" t="s">
        <v>509</v>
      </c>
      <c r="BA168" s="32" t="s">
        <v>510</v>
      </c>
      <c r="BC168" t="s">
        <v>500</v>
      </c>
    </row>
    <row r="169" spans="1:55">
      <c r="A169" s="11" t="s">
        <v>496</v>
      </c>
      <c r="B169" s="17" t="s">
        <v>91</v>
      </c>
      <c r="C169" s="13" t="s">
        <v>511</v>
      </c>
      <c r="D169" s="11" t="s">
        <v>57</v>
      </c>
      <c r="E169" t="s">
        <v>512</v>
      </c>
      <c r="F169">
        <v>2022</v>
      </c>
      <c r="G169" t="s">
        <v>103</v>
      </c>
      <c r="H169" t="s">
        <v>158</v>
      </c>
      <c r="I169" t="s">
        <v>503</v>
      </c>
      <c r="J169" t="s">
        <v>62</v>
      </c>
      <c r="N169" s="15" t="s">
        <v>66</v>
      </c>
      <c r="O169" s="15"/>
      <c r="P169" s="15"/>
      <c r="Q169" t="s">
        <v>513</v>
      </c>
      <c r="R169" t="s">
        <v>117</v>
      </c>
      <c r="V169" t="s">
        <v>65</v>
      </c>
      <c r="W169" t="s">
        <v>65</v>
      </c>
      <c r="X169" s="14" t="s">
        <v>65</v>
      </c>
      <c r="Y169" s="15" t="s">
        <v>66</v>
      </c>
      <c r="Z169" s="15" t="s">
        <v>66</v>
      </c>
      <c r="AN169" t="s">
        <v>514</v>
      </c>
      <c r="AU169" t="s">
        <v>999</v>
      </c>
      <c r="AV169" s="26"/>
      <c r="BA169" t="s">
        <v>515</v>
      </c>
      <c r="BC169" t="s">
        <v>500</v>
      </c>
    </row>
    <row r="170" spans="1:55">
      <c r="A170" s="11" t="s">
        <v>496</v>
      </c>
      <c r="B170" s="17" t="s">
        <v>94</v>
      </c>
      <c r="C170" s="21" t="s">
        <v>516</v>
      </c>
      <c r="D170" s="11" t="s">
        <v>57</v>
      </c>
      <c r="E170" t="s">
        <v>512</v>
      </c>
      <c r="F170">
        <v>7043</v>
      </c>
      <c r="G170" t="s">
        <v>175</v>
      </c>
      <c r="H170" t="s">
        <v>158</v>
      </c>
      <c r="I170" t="s">
        <v>503</v>
      </c>
      <c r="J170" t="s">
        <v>62</v>
      </c>
      <c r="K170" s="15" t="s">
        <v>249</v>
      </c>
      <c r="Q170" t="s">
        <v>517</v>
      </c>
      <c r="R170" t="s">
        <v>518</v>
      </c>
      <c r="V170" t="s">
        <v>65</v>
      </c>
      <c r="W170" t="s">
        <v>65</v>
      </c>
      <c r="X170" s="14" t="s">
        <v>65</v>
      </c>
      <c r="Z170" s="15" t="s">
        <v>66</v>
      </c>
      <c r="AA170" s="15" t="s">
        <v>66</v>
      </c>
      <c r="AB170" s="15" t="s">
        <v>66</v>
      </c>
      <c r="AD170" s="15" t="s">
        <v>66</v>
      </c>
      <c r="AL170" t="s">
        <v>66</v>
      </c>
      <c r="AN170" t="s">
        <v>519</v>
      </c>
      <c r="AQ170" s="16" t="s">
        <v>66</v>
      </c>
      <c r="BA170" t="s">
        <v>520</v>
      </c>
      <c r="BC170" t="s">
        <v>500</v>
      </c>
    </row>
    <row r="171" spans="1:55">
      <c r="A171" s="35" t="s">
        <v>496</v>
      </c>
      <c r="B171" s="12" t="s">
        <v>55</v>
      </c>
      <c r="C171" s="21" t="s">
        <v>521</v>
      </c>
      <c r="D171" s="11" t="s">
        <v>57</v>
      </c>
      <c r="E171" t="s">
        <v>512</v>
      </c>
      <c r="F171">
        <v>2022</v>
      </c>
      <c r="G171" t="s">
        <v>103</v>
      </c>
      <c r="H171" t="s">
        <v>158</v>
      </c>
      <c r="I171" t="s">
        <v>503</v>
      </c>
      <c r="J171" t="s">
        <v>62</v>
      </c>
      <c r="N171" s="15" t="s">
        <v>66</v>
      </c>
      <c r="O171" s="15"/>
      <c r="P171" s="15"/>
      <c r="Q171" t="s">
        <v>513</v>
      </c>
      <c r="R171" t="s">
        <v>117</v>
      </c>
      <c r="V171" t="s">
        <v>65</v>
      </c>
      <c r="W171" t="s">
        <v>65</v>
      </c>
      <c r="X171" s="14" t="s">
        <v>65</v>
      </c>
      <c r="AJ171" s="15" t="s">
        <v>66</v>
      </c>
      <c r="AN171" t="s">
        <v>522</v>
      </c>
      <c r="BC171" t="s">
        <v>500</v>
      </c>
    </row>
    <row r="172" spans="1:55">
      <c r="A172" s="35" t="s">
        <v>496</v>
      </c>
      <c r="B172" s="12" t="s">
        <v>55</v>
      </c>
      <c r="C172" s="21" t="s">
        <v>523</v>
      </c>
      <c r="D172" s="11" t="s">
        <v>57</v>
      </c>
      <c r="E172" t="s">
        <v>512</v>
      </c>
      <c r="F172">
        <v>4005</v>
      </c>
      <c r="G172" t="s">
        <v>103</v>
      </c>
      <c r="H172" t="s">
        <v>158</v>
      </c>
      <c r="I172" t="s">
        <v>503</v>
      </c>
      <c r="J172" t="s">
        <v>62</v>
      </c>
      <c r="N172" s="15" t="s">
        <v>66</v>
      </c>
      <c r="O172" s="15"/>
      <c r="P172" s="15"/>
      <c r="Q172" t="s">
        <v>513</v>
      </c>
      <c r="R172" t="s">
        <v>117</v>
      </c>
      <c r="V172" t="s">
        <v>65</v>
      </c>
      <c r="W172" t="s">
        <v>65</v>
      </c>
      <c r="X172" s="14" t="s">
        <v>65</v>
      </c>
      <c r="Y172" s="15" t="s">
        <v>66</v>
      </c>
      <c r="AJ172" s="15" t="s">
        <v>66</v>
      </c>
      <c r="AN172" t="s">
        <v>524</v>
      </c>
      <c r="AU172" t="s">
        <v>999</v>
      </c>
      <c r="AV172" s="26"/>
      <c r="BC172" t="s">
        <v>500</v>
      </c>
    </row>
    <row r="173" spans="1:55">
      <c r="A173" s="35" t="s">
        <v>496</v>
      </c>
      <c r="B173" s="17" t="s">
        <v>94</v>
      </c>
      <c r="C173" s="21" t="s">
        <v>525</v>
      </c>
      <c r="D173" s="11" t="s">
        <v>57</v>
      </c>
      <c r="E173" t="s">
        <v>512</v>
      </c>
      <c r="F173" t="s">
        <v>526</v>
      </c>
      <c r="G173" t="s">
        <v>163</v>
      </c>
      <c r="H173" t="s">
        <v>158</v>
      </c>
      <c r="I173" t="s">
        <v>503</v>
      </c>
      <c r="J173" t="s">
        <v>62</v>
      </c>
      <c r="N173" s="15" t="s">
        <v>66</v>
      </c>
      <c r="O173" s="15"/>
      <c r="P173" s="15"/>
      <c r="Q173" t="s">
        <v>116</v>
      </c>
      <c r="V173" t="s">
        <v>72</v>
      </c>
      <c r="W173" t="s">
        <v>65</v>
      </c>
      <c r="X173" s="22" t="s">
        <v>110</v>
      </c>
      <c r="Y173" s="15" t="s">
        <v>66</v>
      </c>
      <c r="Z173" s="15" t="s">
        <v>66</v>
      </c>
      <c r="AJ173" s="15" t="s">
        <v>66</v>
      </c>
      <c r="AN173" t="s">
        <v>527</v>
      </c>
      <c r="AY173" t="s">
        <v>1017</v>
      </c>
      <c r="BA173" t="s">
        <v>528</v>
      </c>
      <c r="BC173" t="s">
        <v>500</v>
      </c>
    </row>
    <row r="174" spans="1:55">
      <c r="A174" s="35" t="s">
        <v>496</v>
      </c>
      <c r="B174" s="17" t="s">
        <v>94</v>
      </c>
      <c r="C174" s="21" t="s">
        <v>529</v>
      </c>
      <c r="D174" s="11" t="s">
        <v>57</v>
      </c>
      <c r="E174" t="s">
        <v>512</v>
      </c>
      <c r="F174">
        <v>3005</v>
      </c>
      <c r="G174" t="s">
        <v>103</v>
      </c>
      <c r="H174" t="s">
        <v>158</v>
      </c>
      <c r="I174" t="s">
        <v>503</v>
      </c>
      <c r="J174" t="s">
        <v>62</v>
      </c>
      <c r="N174" s="15" t="s">
        <v>66</v>
      </c>
      <c r="O174" s="15"/>
      <c r="P174" s="15"/>
      <c r="Q174" t="s">
        <v>513</v>
      </c>
      <c r="R174" t="s">
        <v>117</v>
      </c>
      <c r="V174" t="s">
        <v>65</v>
      </c>
      <c r="W174" t="s">
        <v>65</v>
      </c>
      <c r="X174" s="14" t="s">
        <v>65</v>
      </c>
      <c r="Y174" s="15" t="s">
        <v>66</v>
      </c>
      <c r="AN174" t="s">
        <v>530</v>
      </c>
      <c r="BC174" t="s">
        <v>500</v>
      </c>
    </row>
    <row r="175" spans="1:55">
      <c r="A175" s="35" t="s">
        <v>496</v>
      </c>
      <c r="B175" s="17" t="s">
        <v>94</v>
      </c>
      <c r="C175" s="21" t="s">
        <v>531</v>
      </c>
      <c r="D175" s="11" t="s">
        <v>57</v>
      </c>
      <c r="E175" t="s">
        <v>532</v>
      </c>
      <c r="F175">
        <v>3004</v>
      </c>
      <c r="G175" t="s">
        <v>103</v>
      </c>
      <c r="H175" t="s">
        <v>158</v>
      </c>
      <c r="I175" t="s">
        <v>503</v>
      </c>
      <c r="J175" t="s">
        <v>62</v>
      </c>
      <c r="K175" s="15" t="s">
        <v>66</v>
      </c>
      <c r="N175" s="15" t="s">
        <v>66</v>
      </c>
      <c r="O175" s="15"/>
      <c r="P175" s="15"/>
      <c r="Q175" t="s">
        <v>533</v>
      </c>
      <c r="R175" t="s">
        <v>518</v>
      </c>
      <c r="V175" t="s">
        <v>65</v>
      </c>
      <c r="W175" t="s">
        <v>65</v>
      </c>
      <c r="X175" s="14" t="s">
        <v>65</v>
      </c>
      <c r="Y175" s="15" t="s">
        <v>66</v>
      </c>
      <c r="Z175" s="15" t="s">
        <v>66</v>
      </c>
      <c r="AA175" s="15" t="s">
        <v>66</v>
      </c>
      <c r="AB175" s="15" t="s">
        <v>66</v>
      </c>
      <c r="AD175" s="15" t="s">
        <v>66</v>
      </c>
      <c r="AJ175" s="15" t="s">
        <v>66</v>
      </c>
      <c r="AN175" t="s">
        <v>534</v>
      </c>
      <c r="AQ175" s="38" t="s">
        <v>66</v>
      </c>
      <c r="BC175" t="s">
        <v>500</v>
      </c>
    </row>
    <row r="176" spans="1:55">
      <c r="A176" s="11" t="s">
        <v>496</v>
      </c>
      <c r="B176" s="17" t="s">
        <v>94</v>
      </c>
      <c r="C176" s="21" t="s">
        <v>535</v>
      </c>
      <c r="D176" s="11" t="s">
        <v>57</v>
      </c>
      <c r="E176" t="s">
        <v>536</v>
      </c>
      <c r="F176">
        <v>6006</v>
      </c>
      <c r="G176" t="s">
        <v>103</v>
      </c>
      <c r="H176" t="s">
        <v>158</v>
      </c>
      <c r="J176" t="s">
        <v>62</v>
      </c>
      <c r="N176" s="15" t="s">
        <v>66</v>
      </c>
      <c r="O176" s="15"/>
      <c r="P176" s="15"/>
      <c r="Q176" t="s">
        <v>116</v>
      </c>
      <c r="V176" t="s">
        <v>65</v>
      </c>
      <c r="W176" t="s">
        <v>65</v>
      </c>
      <c r="X176" s="14" t="s">
        <v>65</v>
      </c>
      <c r="AM176" s="26" t="s">
        <v>66</v>
      </c>
      <c r="AN176" t="s">
        <v>537</v>
      </c>
      <c r="AQ176" s="38" t="s">
        <v>66</v>
      </c>
      <c r="AY176" t="s">
        <v>1295</v>
      </c>
      <c r="BC176" t="s">
        <v>500</v>
      </c>
    </row>
    <row r="177" spans="1:55">
      <c r="A177" s="11" t="s">
        <v>496</v>
      </c>
      <c r="B177" s="17" t="s">
        <v>94</v>
      </c>
      <c r="C177" s="21" t="s">
        <v>538</v>
      </c>
      <c r="D177" s="11" t="s">
        <v>57</v>
      </c>
      <c r="E177" t="s">
        <v>539</v>
      </c>
      <c r="F177">
        <v>2018</v>
      </c>
      <c r="G177" t="s">
        <v>240</v>
      </c>
      <c r="H177" t="s">
        <v>158</v>
      </c>
      <c r="I177" t="s">
        <v>503</v>
      </c>
      <c r="J177" t="s">
        <v>62</v>
      </c>
      <c r="K177" s="15" t="s">
        <v>66</v>
      </c>
      <c r="N177" s="15" t="s">
        <v>66</v>
      </c>
      <c r="O177" s="15"/>
      <c r="P177" s="15"/>
      <c r="Q177" t="s">
        <v>533</v>
      </c>
      <c r="R177" t="s">
        <v>518</v>
      </c>
      <c r="V177" t="s">
        <v>65</v>
      </c>
      <c r="W177" t="s">
        <v>65</v>
      </c>
      <c r="X177" s="14" t="s">
        <v>65</v>
      </c>
      <c r="Y177" s="15" t="s">
        <v>66</v>
      </c>
      <c r="AA177" s="15" t="s">
        <v>66</v>
      </c>
      <c r="AJ177" s="15" t="s">
        <v>66</v>
      </c>
      <c r="AL177" t="s">
        <v>66</v>
      </c>
      <c r="AN177" t="s">
        <v>540</v>
      </c>
      <c r="BA177" t="s">
        <v>541</v>
      </c>
      <c r="BC177" t="s">
        <v>500</v>
      </c>
    </row>
    <row r="178" spans="1:55">
      <c r="A178" s="11" t="s">
        <v>496</v>
      </c>
      <c r="B178" s="17" t="s">
        <v>542</v>
      </c>
      <c r="C178" s="21" t="s">
        <v>543</v>
      </c>
      <c r="D178" s="20" t="s">
        <v>88</v>
      </c>
      <c r="E178" t="s">
        <v>532</v>
      </c>
      <c r="F178" t="s">
        <v>142</v>
      </c>
      <c r="G178" t="s">
        <v>163</v>
      </c>
      <c r="H178" t="s">
        <v>158</v>
      </c>
      <c r="J178" t="s">
        <v>62</v>
      </c>
      <c r="K178" s="15" t="s">
        <v>66</v>
      </c>
      <c r="N178" s="15" t="s">
        <v>66</v>
      </c>
      <c r="O178" s="15"/>
      <c r="P178" s="15"/>
      <c r="Q178" t="s">
        <v>533</v>
      </c>
      <c r="R178" t="s">
        <v>518</v>
      </c>
      <c r="V178" t="s">
        <v>65</v>
      </c>
      <c r="W178" t="s">
        <v>72</v>
      </c>
      <c r="X178" s="22" t="s">
        <v>110</v>
      </c>
      <c r="Y178" s="15" t="s">
        <v>66</v>
      </c>
      <c r="Z178" s="15" t="s">
        <v>66</v>
      </c>
      <c r="AA178" s="15" t="s">
        <v>66</v>
      </c>
      <c r="AC178" s="15" t="s">
        <v>66</v>
      </c>
      <c r="AD178" s="15" t="s">
        <v>66</v>
      </c>
      <c r="AI178" s="15" t="s">
        <v>66</v>
      </c>
      <c r="AN178" t="s">
        <v>544</v>
      </c>
      <c r="AQ178" s="38" t="s">
        <v>66</v>
      </c>
      <c r="BA178" s="32" t="s">
        <v>545</v>
      </c>
      <c r="BC178" t="s">
        <v>500</v>
      </c>
    </row>
    <row r="179" spans="1:55">
      <c r="A179" s="11" t="s">
        <v>496</v>
      </c>
      <c r="B179" s="17" t="s">
        <v>542</v>
      </c>
      <c r="C179" s="21" t="s">
        <v>546</v>
      </c>
      <c r="D179" s="11" t="s">
        <v>57</v>
      </c>
      <c r="E179" t="s">
        <v>547</v>
      </c>
      <c r="F179">
        <v>4006</v>
      </c>
      <c r="G179" t="s">
        <v>103</v>
      </c>
      <c r="H179" t="s">
        <v>158</v>
      </c>
      <c r="J179" t="s">
        <v>62</v>
      </c>
      <c r="N179" s="15" t="s">
        <v>66</v>
      </c>
      <c r="O179" s="15"/>
      <c r="P179" s="15"/>
      <c r="Q179" t="s">
        <v>548</v>
      </c>
      <c r="R179" t="s">
        <v>117</v>
      </c>
      <c r="V179" t="s">
        <v>65</v>
      </c>
      <c r="W179" t="s">
        <v>65</v>
      </c>
      <c r="X179" s="14" t="s">
        <v>65</v>
      </c>
      <c r="Y179" s="15" t="s">
        <v>66</v>
      </c>
      <c r="AN179" t="s">
        <v>549</v>
      </c>
      <c r="AQ179" s="38" t="s">
        <v>66</v>
      </c>
      <c r="BC179" t="s">
        <v>500</v>
      </c>
    </row>
    <row r="180" spans="1:55">
      <c r="A180" s="11" t="s">
        <v>496</v>
      </c>
      <c r="B180" s="17" t="s">
        <v>94</v>
      </c>
      <c r="C180" s="21" t="s">
        <v>550</v>
      </c>
      <c r="D180" s="11" t="s">
        <v>57</v>
      </c>
      <c r="E180" t="s">
        <v>507</v>
      </c>
      <c r="F180">
        <v>6002</v>
      </c>
      <c r="G180" t="s">
        <v>240</v>
      </c>
      <c r="H180" t="s">
        <v>158</v>
      </c>
      <c r="I180" t="s">
        <v>551</v>
      </c>
      <c r="J180" t="s">
        <v>62</v>
      </c>
      <c r="N180" s="15" t="s">
        <v>66</v>
      </c>
      <c r="O180" s="15"/>
      <c r="P180" s="15"/>
      <c r="Q180" t="s">
        <v>282</v>
      </c>
      <c r="R180" t="s">
        <v>117</v>
      </c>
      <c r="V180" t="s">
        <v>65</v>
      </c>
      <c r="W180" t="s">
        <v>72</v>
      </c>
      <c r="X180" s="22" t="s">
        <v>110</v>
      </c>
      <c r="Y180" s="15" t="s">
        <v>66</v>
      </c>
      <c r="Z180" s="15" t="s">
        <v>66</v>
      </c>
      <c r="AN180" t="s">
        <v>552</v>
      </c>
      <c r="AU180" t="s">
        <v>999</v>
      </c>
      <c r="AV180" t="s">
        <v>1296</v>
      </c>
      <c r="BC180" t="s">
        <v>500</v>
      </c>
    </row>
    <row r="181" spans="1:55">
      <c r="A181" s="11" t="s">
        <v>496</v>
      </c>
      <c r="B181" s="17" t="s">
        <v>86</v>
      </c>
      <c r="C181" s="21" t="s">
        <v>553</v>
      </c>
      <c r="D181" s="11" t="s">
        <v>57</v>
      </c>
      <c r="E181" t="s">
        <v>218</v>
      </c>
      <c r="F181">
        <v>6004</v>
      </c>
      <c r="G181" t="s">
        <v>240</v>
      </c>
      <c r="H181" t="s">
        <v>158</v>
      </c>
      <c r="J181" t="s">
        <v>62</v>
      </c>
      <c r="N181" s="15" t="s">
        <v>66</v>
      </c>
      <c r="O181" s="15"/>
      <c r="P181" s="15"/>
      <c r="Q181" t="s">
        <v>282</v>
      </c>
      <c r="R181" t="s">
        <v>117</v>
      </c>
      <c r="V181" t="s">
        <v>65</v>
      </c>
      <c r="W181" t="s">
        <v>65</v>
      </c>
      <c r="X181" s="14" t="s">
        <v>65</v>
      </c>
      <c r="AM181" s="26" t="s">
        <v>66</v>
      </c>
      <c r="AN181" t="s">
        <v>554</v>
      </c>
      <c r="BC181" t="s">
        <v>500</v>
      </c>
    </row>
    <row r="182" spans="1:55">
      <c r="A182" s="11" t="s">
        <v>555</v>
      </c>
      <c r="B182" s="17" t="s">
        <v>55</v>
      </c>
      <c r="C182" t="s">
        <v>556</v>
      </c>
      <c r="D182" s="11" t="s">
        <v>57</v>
      </c>
      <c r="E182" t="s">
        <v>108</v>
      </c>
      <c r="F182">
        <v>6014</v>
      </c>
      <c r="G182" t="s">
        <v>59</v>
      </c>
      <c r="H182" t="s">
        <v>158</v>
      </c>
      <c r="I182" t="s">
        <v>557</v>
      </c>
      <c r="J182" t="s">
        <v>62</v>
      </c>
      <c r="V182" t="s">
        <v>65</v>
      </c>
      <c r="W182" t="s">
        <v>65</v>
      </c>
      <c r="X182" s="14" t="s">
        <v>65</v>
      </c>
      <c r="Y182" s="15" t="s">
        <v>66</v>
      </c>
      <c r="Z182" s="15" t="s">
        <v>66</v>
      </c>
      <c r="AI182" s="15" t="s">
        <v>66</v>
      </c>
      <c r="AN182" t="s">
        <v>558</v>
      </c>
      <c r="AV182" t="s">
        <v>1303</v>
      </c>
      <c r="BA182" t="s">
        <v>1307</v>
      </c>
    </row>
    <row r="183" spans="1:55">
      <c r="A183" s="11" t="s">
        <v>555</v>
      </c>
      <c r="B183" s="12" t="s">
        <v>91</v>
      </c>
      <c r="C183" t="s">
        <v>559</v>
      </c>
      <c r="D183" s="11" t="s">
        <v>57</v>
      </c>
      <c r="E183" t="s">
        <v>108</v>
      </c>
      <c r="F183">
        <v>6015</v>
      </c>
      <c r="G183" t="s">
        <v>163</v>
      </c>
      <c r="H183" t="s">
        <v>158</v>
      </c>
      <c r="I183" t="s">
        <v>557</v>
      </c>
      <c r="J183" t="s">
        <v>62</v>
      </c>
      <c r="V183" t="s">
        <v>65</v>
      </c>
      <c r="W183" t="s">
        <v>65</v>
      </c>
      <c r="X183" s="14" t="s">
        <v>65</v>
      </c>
      <c r="AL183" s="15" t="s">
        <v>66</v>
      </c>
      <c r="AM183" s="17"/>
      <c r="AN183" t="s">
        <v>560</v>
      </c>
      <c r="AV183" t="s">
        <v>1303</v>
      </c>
      <c r="BA183" t="s">
        <v>561</v>
      </c>
    </row>
    <row r="184" spans="1:55">
      <c r="A184" s="11" t="s">
        <v>555</v>
      </c>
      <c r="B184" s="17" t="s">
        <v>94</v>
      </c>
      <c r="C184" s="23" t="s">
        <v>562</v>
      </c>
      <c r="D184" s="11" t="s">
        <v>57</v>
      </c>
      <c r="E184" t="s">
        <v>108</v>
      </c>
      <c r="F184">
        <v>6011</v>
      </c>
      <c r="G184" t="s">
        <v>59</v>
      </c>
      <c r="H184" t="s">
        <v>158</v>
      </c>
      <c r="I184" t="s">
        <v>557</v>
      </c>
      <c r="J184" t="s">
        <v>62</v>
      </c>
      <c r="V184" t="s">
        <v>65</v>
      </c>
      <c r="W184" t="s">
        <v>65</v>
      </c>
      <c r="X184" s="14" t="s">
        <v>65</v>
      </c>
      <c r="Y184" s="15" t="s">
        <v>66</v>
      </c>
      <c r="Z184" s="15" t="s">
        <v>66</v>
      </c>
      <c r="AJ184" s="15" t="s">
        <v>66</v>
      </c>
      <c r="AN184" t="s">
        <v>563</v>
      </c>
      <c r="AV184" t="s">
        <v>1303</v>
      </c>
      <c r="BA184" t="s">
        <v>561</v>
      </c>
    </row>
    <row r="185" spans="1:55">
      <c r="A185" s="11" t="s">
        <v>555</v>
      </c>
      <c r="B185" s="17" t="s">
        <v>399</v>
      </c>
      <c r="C185" s="23" t="s">
        <v>564</v>
      </c>
      <c r="D185" s="11" t="s">
        <v>57</v>
      </c>
      <c r="E185" t="s">
        <v>108</v>
      </c>
      <c r="F185">
        <v>6012</v>
      </c>
      <c r="G185" t="s">
        <v>240</v>
      </c>
      <c r="H185" t="s">
        <v>158</v>
      </c>
      <c r="I185" t="s">
        <v>557</v>
      </c>
      <c r="J185" t="s">
        <v>62</v>
      </c>
      <c r="V185" t="s">
        <v>65</v>
      </c>
      <c r="W185" t="s">
        <v>65</v>
      </c>
      <c r="X185" s="14" t="s">
        <v>65</v>
      </c>
      <c r="Y185" s="15" t="s">
        <v>66</v>
      </c>
      <c r="Z185" s="15" t="s">
        <v>66</v>
      </c>
      <c r="AD185" s="15" t="s">
        <v>66</v>
      </c>
      <c r="AH185" s="15" t="s">
        <v>66</v>
      </c>
      <c r="AI185" s="15" t="s">
        <v>66</v>
      </c>
      <c r="AJ185" s="15" t="s">
        <v>66</v>
      </c>
      <c r="AN185" t="s">
        <v>565</v>
      </c>
      <c r="AV185" t="s">
        <v>1303</v>
      </c>
      <c r="BA185" t="s">
        <v>566</v>
      </c>
    </row>
    <row r="186" spans="1:55">
      <c r="A186" s="11" t="s">
        <v>555</v>
      </c>
      <c r="B186" s="17" t="s">
        <v>94</v>
      </c>
      <c r="C186" s="23" t="s">
        <v>567</v>
      </c>
      <c r="D186" s="20" t="s">
        <v>88</v>
      </c>
      <c r="E186" t="s">
        <v>108</v>
      </c>
      <c r="F186">
        <v>6001</v>
      </c>
      <c r="G186" t="s">
        <v>163</v>
      </c>
      <c r="H186" t="s">
        <v>158</v>
      </c>
      <c r="I186" t="s">
        <v>557</v>
      </c>
      <c r="J186" t="s">
        <v>62</v>
      </c>
      <c r="K186" s="15" t="s">
        <v>66</v>
      </c>
      <c r="N186" s="15" t="s">
        <v>66</v>
      </c>
      <c r="O186" s="15"/>
      <c r="P186" s="15"/>
      <c r="Q186" t="s">
        <v>533</v>
      </c>
      <c r="R186" t="s">
        <v>518</v>
      </c>
      <c r="V186" t="s">
        <v>65</v>
      </c>
      <c r="W186" t="s">
        <v>72</v>
      </c>
      <c r="X186" s="22" t="s">
        <v>110</v>
      </c>
      <c r="Y186" s="15" t="s">
        <v>66</v>
      </c>
      <c r="Z186" s="15" t="s">
        <v>66</v>
      </c>
      <c r="AA186" s="15" t="s">
        <v>66</v>
      </c>
      <c r="AG186" s="15" t="s">
        <v>66</v>
      </c>
      <c r="AJ186" s="15" t="s">
        <v>66</v>
      </c>
      <c r="AN186" t="s">
        <v>568</v>
      </c>
      <c r="AV186" t="s">
        <v>1303</v>
      </c>
      <c r="BA186" t="s">
        <v>569</v>
      </c>
    </row>
    <row r="187" spans="1:55">
      <c r="A187" s="11" t="s">
        <v>555</v>
      </c>
      <c r="B187" s="17" t="s">
        <v>127</v>
      </c>
      <c r="C187" s="23" t="s">
        <v>570</v>
      </c>
      <c r="D187" s="11" t="s">
        <v>57</v>
      </c>
      <c r="E187" t="s">
        <v>108</v>
      </c>
      <c r="F187" t="s">
        <v>142</v>
      </c>
      <c r="G187" t="s">
        <v>240</v>
      </c>
      <c r="H187" t="s">
        <v>158</v>
      </c>
      <c r="I187" t="s">
        <v>480</v>
      </c>
      <c r="J187" t="s">
        <v>62</v>
      </c>
      <c r="K187" s="15"/>
      <c r="N187" s="15"/>
      <c r="O187" s="15"/>
      <c r="P187" s="15"/>
      <c r="X187" s="22"/>
      <c r="Y187" s="15" t="s">
        <v>66</v>
      </c>
      <c r="Z187" s="15" t="s">
        <v>66</v>
      </c>
      <c r="AA187" s="15"/>
      <c r="AD187" s="15" t="s">
        <v>66</v>
      </c>
      <c r="AG187" s="24"/>
      <c r="AI187" s="15" t="s">
        <v>66</v>
      </c>
      <c r="AJ187" s="24"/>
      <c r="AN187" t="s">
        <v>571</v>
      </c>
      <c r="AV187" t="s">
        <v>1303</v>
      </c>
      <c r="BA187" t="s">
        <v>571</v>
      </c>
    </row>
    <row r="188" spans="1:55">
      <c r="A188" s="11" t="s">
        <v>555</v>
      </c>
      <c r="B188" s="17" t="s">
        <v>94</v>
      </c>
      <c r="C188" s="23" t="s">
        <v>572</v>
      </c>
      <c r="D188" s="11" t="s">
        <v>57</v>
      </c>
      <c r="E188" t="s">
        <v>108</v>
      </c>
      <c r="F188">
        <v>6014</v>
      </c>
      <c r="G188" t="s">
        <v>240</v>
      </c>
      <c r="H188" t="s">
        <v>158</v>
      </c>
      <c r="I188" t="s">
        <v>557</v>
      </c>
      <c r="J188" t="s">
        <v>62</v>
      </c>
      <c r="N188" s="15" t="s">
        <v>66</v>
      </c>
      <c r="O188" s="15"/>
      <c r="P188" s="15"/>
      <c r="Q188" t="s">
        <v>282</v>
      </c>
      <c r="R188" t="s">
        <v>117</v>
      </c>
      <c r="V188" t="s">
        <v>65</v>
      </c>
      <c r="W188" t="s">
        <v>65</v>
      </c>
      <c r="X188" s="14" t="s">
        <v>65</v>
      </c>
      <c r="Y188" s="15" t="s">
        <v>66</v>
      </c>
      <c r="Z188" s="15" t="s">
        <v>66</v>
      </c>
      <c r="AN188" t="s">
        <v>573</v>
      </c>
      <c r="AV188" t="s">
        <v>1303</v>
      </c>
      <c r="BA188" t="s">
        <v>561</v>
      </c>
    </row>
    <row r="189" spans="1:55">
      <c r="A189" s="11" t="s">
        <v>574</v>
      </c>
      <c r="B189" s="17" t="s">
        <v>94</v>
      </c>
      <c r="C189" s="23" t="s">
        <v>575</v>
      </c>
      <c r="D189" s="11" t="s">
        <v>57</v>
      </c>
      <c r="E189" t="s">
        <v>576</v>
      </c>
      <c r="F189">
        <v>4003</v>
      </c>
      <c r="G189" t="s">
        <v>163</v>
      </c>
      <c r="H189" t="s">
        <v>158</v>
      </c>
      <c r="I189" t="s">
        <v>577</v>
      </c>
      <c r="J189" t="s">
        <v>62</v>
      </c>
      <c r="K189" s="15" t="s">
        <v>66</v>
      </c>
      <c r="N189" s="15" t="s">
        <v>66</v>
      </c>
      <c r="O189" s="15"/>
      <c r="P189" s="15"/>
      <c r="Q189" t="s">
        <v>578</v>
      </c>
      <c r="R189" t="s">
        <v>518</v>
      </c>
      <c r="V189" t="s">
        <v>65</v>
      </c>
      <c r="W189" t="s">
        <v>65</v>
      </c>
      <c r="X189" s="14" t="s">
        <v>65</v>
      </c>
      <c r="Y189" s="15" t="s">
        <v>66</v>
      </c>
      <c r="AJ189" s="15" t="s">
        <v>66</v>
      </c>
      <c r="AN189" t="s">
        <v>579</v>
      </c>
      <c r="AV189" t="s">
        <v>1308</v>
      </c>
    </row>
    <row r="190" spans="1:55">
      <c r="A190" s="11" t="s">
        <v>574</v>
      </c>
      <c r="B190" s="17" t="s">
        <v>94</v>
      </c>
      <c r="C190" s="23" t="s">
        <v>580</v>
      </c>
      <c r="D190" s="11" t="s">
        <v>57</v>
      </c>
      <c r="E190" t="s">
        <v>576</v>
      </c>
      <c r="F190">
        <v>4004</v>
      </c>
      <c r="G190" t="s">
        <v>163</v>
      </c>
      <c r="H190" t="s">
        <v>158</v>
      </c>
      <c r="I190" t="s">
        <v>577</v>
      </c>
      <c r="J190" t="s">
        <v>62</v>
      </c>
      <c r="K190" s="15" t="s">
        <v>66</v>
      </c>
      <c r="N190" s="15" t="s">
        <v>66</v>
      </c>
      <c r="O190" s="15"/>
      <c r="P190" s="15"/>
      <c r="Q190" t="s">
        <v>578</v>
      </c>
      <c r="R190" t="s">
        <v>518</v>
      </c>
      <c r="V190" t="s">
        <v>65</v>
      </c>
      <c r="W190" t="s">
        <v>65</v>
      </c>
      <c r="X190" s="14" t="s">
        <v>65</v>
      </c>
      <c r="Y190" s="15" t="s">
        <v>66</v>
      </c>
      <c r="AN190" t="s">
        <v>581</v>
      </c>
      <c r="AV190" t="s">
        <v>1308</v>
      </c>
    </row>
    <row r="191" spans="1:55">
      <c r="A191" s="11" t="s">
        <v>574</v>
      </c>
      <c r="B191" s="17" t="s">
        <v>94</v>
      </c>
      <c r="C191" s="23" t="s">
        <v>582</v>
      </c>
      <c r="D191" s="11" t="s">
        <v>57</v>
      </c>
      <c r="E191" t="s">
        <v>576</v>
      </c>
      <c r="F191">
        <v>3006</v>
      </c>
      <c r="G191" t="s">
        <v>163</v>
      </c>
      <c r="H191" t="s">
        <v>158</v>
      </c>
      <c r="I191" t="s">
        <v>577</v>
      </c>
      <c r="J191" t="s">
        <v>62</v>
      </c>
      <c r="K191" s="15" t="s">
        <v>66</v>
      </c>
      <c r="N191" s="15" t="s">
        <v>66</v>
      </c>
      <c r="O191" s="15"/>
      <c r="P191" s="15"/>
      <c r="Q191" t="s">
        <v>578</v>
      </c>
      <c r="R191" t="s">
        <v>518</v>
      </c>
      <c r="V191" t="s">
        <v>65</v>
      </c>
      <c r="W191" t="s">
        <v>65</v>
      </c>
      <c r="X191" s="14" t="s">
        <v>65</v>
      </c>
      <c r="Y191" s="15" t="s">
        <v>66</v>
      </c>
      <c r="AN191" t="s">
        <v>581</v>
      </c>
      <c r="AV191" t="s">
        <v>1308</v>
      </c>
    </row>
    <row r="192" spans="1:55">
      <c r="A192" s="11" t="s">
        <v>583</v>
      </c>
      <c r="B192" s="17" t="s">
        <v>55</v>
      </c>
      <c r="C192" t="s">
        <v>584</v>
      </c>
      <c r="D192" s="11" t="s">
        <v>57</v>
      </c>
      <c r="E192" t="s">
        <v>585</v>
      </c>
      <c r="F192">
        <v>3007</v>
      </c>
      <c r="G192" t="s">
        <v>59</v>
      </c>
      <c r="H192" t="s">
        <v>158</v>
      </c>
      <c r="I192" t="s">
        <v>586</v>
      </c>
      <c r="J192" t="s">
        <v>62</v>
      </c>
      <c r="V192" t="s">
        <v>65</v>
      </c>
      <c r="W192" t="s">
        <v>65</v>
      </c>
      <c r="X192" s="14" t="s">
        <v>65</v>
      </c>
      <c r="Y192" s="15" t="s">
        <v>66</v>
      </c>
      <c r="AF192" s="15" t="s">
        <v>66</v>
      </c>
      <c r="AP192" s="16" t="s">
        <v>587</v>
      </c>
      <c r="BA192" t="s">
        <v>588</v>
      </c>
    </row>
    <row r="193" spans="1:55">
      <c r="A193" s="11" t="s">
        <v>583</v>
      </c>
      <c r="B193" s="12" t="s">
        <v>55</v>
      </c>
      <c r="C193" t="s">
        <v>589</v>
      </c>
      <c r="D193" s="11" t="s">
        <v>57</v>
      </c>
      <c r="E193" t="s">
        <v>58</v>
      </c>
      <c r="F193">
        <v>1023</v>
      </c>
      <c r="G193" t="s">
        <v>59</v>
      </c>
      <c r="H193" t="s">
        <v>158</v>
      </c>
      <c r="I193" t="s">
        <v>586</v>
      </c>
      <c r="J193" t="s">
        <v>62</v>
      </c>
      <c r="V193" t="s">
        <v>65</v>
      </c>
      <c r="W193" t="s">
        <v>65</v>
      </c>
      <c r="X193" s="14" t="s">
        <v>65</v>
      </c>
      <c r="AN193" t="s">
        <v>590</v>
      </c>
      <c r="BA193" s="32" t="s">
        <v>591</v>
      </c>
    </row>
    <row r="194" spans="1:55">
      <c r="A194" s="11" t="s">
        <v>583</v>
      </c>
      <c r="B194" s="17" t="s">
        <v>94</v>
      </c>
      <c r="C194" s="23" t="s">
        <v>592</v>
      </c>
      <c r="D194" s="11" t="s">
        <v>57</v>
      </c>
      <c r="E194" t="s">
        <v>58</v>
      </c>
      <c r="F194" t="s">
        <v>593</v>
      </c>
      <c r="G194" t="s">
        <v>59</v>
      </c>
      <c r="H194" t="s">
        <v>158</v>
      </c>
      <c r="I194" t="s">
        <v>586</v>
      </c>
      <c r="J194" t="s">
        <v>62</v>
      </c>
      <c r="V194" t="s">
        <v>65</v>
      </c>
      <c r="W194" t="s">
        <v>65</v>
      </c>
      <c r="X194" s="14" t="s">
        <v>65</v>
      </c>
      <c r="Y194" s="15" t="s">
        <v>66</v>
      </c>
      <c r="AF194" s="15" t="s">
        <v>66</v>
      </c>
      <c r="AP194" s="16" t="s">
        <v>587</v>
      </c>
      <c r="BA194" t="s">
        <v>594</v>
      </c>
    </row>
    <row r="195" spans="1:55">
      <c r="A195" s="11" t="s">
        <v>583</v>
      </c>
      <c r="B195" s="17" t="s">
        <v>94</v>
      </c>
      <c r="C195" s="23" t="s">
        <v>595</v>
      </c>
      <c r="D195" s="11" t="s">
        <v>57</v>
      </c>
      <c r="E195" t="s">
        <v>58</v>
      </c>
      <c r="F195">
        <v>3007</v>
      </c>
      <c r="G195" t="s">
        <v>59</v>
      </c>
      <c r="H195" t="s">
        <v>158</v>
      </c>
      <c r="I195" t="s">
        <v>586</v>
      </c>
      <c r="J195" t="s">
        <v>62</v>
      </c>
      <c r="V195" t="s">
        <v>65</v>
      </c>
      <c r="W195" t="s">
        <v>65</v>
      </c>
      <c r="X195" s="14" t="s">
        <v>65</v>
      </c>
      <c r="AM195" s="26" t="s">
        <v>66</v>
      </c>
      <c r="AN195" t="s">
        <v>596</v>
      </c>
    </row>
    <row r="196" spans="1:55">
      <c r="A196" s="11" t="s">
        <v>583</v>
      </c>
      <c r="B196" s="17" t="s">
        <v>94</v>
      </c>
      <c r="C196" s="23" t="s">
        <v>597</v>
      </c>
      <c r="D196" s="11" t="s">
        <v>57</v>
      </c>
      <c r="E196" t="s">
        <v>58</v>
      </c>
      <c r="F196">
        <v>3007</v>
      </c>
      <c r="G196" t="s">
        <v>59</v>
      </c>
      <c r="H196" t="s">
        <v>158</v>
      </c>
      <c r="I196" t="s">
        <v>586</v>
      </c>
      <c r="J196" t="s">
        <v>62</v>
      </c>
      <c r="V196" t="s">
        <v>65</v>
      </c>
      <c r="W196" t="s">
        <v>65</v>
      </c>
      <c r="X196" s="14" t="s">
        <v>65</v>
      </c>
      <c r="Y196" s="15" t="s">
        <v>66</v>
      </c>
      <c r="AF196" s="15" t="s">
        <v>66</v>
      </c>
      <c r="AN196" t="s">
        <v>598</v>
      </c>
      <c r="AP196" s="16" t="s">
        <v>599</v>
      </c>
      <c r="AT196" s="16" t="s">
        <v>66</v>
      </c>
      <c r="BA196" t="s">
        <v>600</v>
      </c>
      <c r="BB196" t="s">
        <v>601</v>
      </c>
    </row>
    <row r="197" spans="1:55">
      <c r="A197" s="11" t="s">
        <v>583</v>
      </c>
      <c r="B197" s="17" t="s">
        <v>94</v>
      </c>
      <c r="C197" s="23" t="s">
        <v>602</v>
      </c>
      <c r="D197" s="11" t="s">
        <v>57</v>
      </c>
      <c r="E197" t="s">
        <v>603</v>
      </c>
      <c r="F197">
        <v>3002</v>
      </c>
      <c r="G197" t="s">
        <v>59</v>
      </c>
      <c r="H197" t="s">
        <v>158</v>
      </c>
      <c r="I197" t="s">
        <v>604</v>
      </c>
      <c r="J197" t="s">
        <v>62</v>
      </c>
      <c r="N197" s="15" t="s">
        <v>66</v>
      </c>
      <c r="O197" s="15"/>
      <c r="P197" s="15"/>
      <c r="Q197" t="s">
        <v>605</v>
      </c>
      <c r="V197" t="s">
        <v>65</v>
      </c>
      <c r="W197" t="s">
        <v>65</v>
      </c>
      <c r="X197" s="14" t="s">
        <v>65</v>
      </c>
      <c r="Y197" s="15" t="s">
        <v>66</v>
      </c>
      <c r="AN197" t="s">
        <v>606</v>
      </c>
      <c r="BA197" t="s">
        <v>607</v>
      </c>
    </row>
    <row r="198" spans="1:55">
      <c r="A198" s="11" t="s">
        <v>608</v>
      </c>
      <c r="B198" s="12" t="s">
        <v>609</v>
      </c>
      <c r="C198" t="s">
        <v>610</v>
      </c>
      <c r="D198" s="11" t="s">
        <v>57</v>
      </c>
      <c r="E198" t="s">
        <v>491</v>
      </c>
      <c r="F198">
        <v>8009</v>
      </c>
      <c r="G198" t="s">
        <v>59</v>
      </c>
      <c r="H198" t="s">
        <v>158</v>
      </c>
      <c r="I198" t="s">
        <v>611</v>
      </c>
      <c r="J198" t="s">
        <v>62</v>
      </c>
      <c r="V198" t="s">
        <v>72</v>
      </c>
      <c r="W198" t="s">
        <v>65</v>
      </c>
      <c r="X198" s="22" t="s">
        <v>110</v>
      </c>
      <c r="Y198" s="15" t="s">
        <v>66</v>
      </c>
      <c r="Z198" s="15" t="s">
        <v>66</v>
      </c>
      <c r="AF198" s="15" t="s">
        <v>66</v>
      </c>
      <c r="AG198" s="17"/>
      <c r="AO198" s="16" t="s">
        <v>66</v>
      </c>
      <c r="AP198" s="16" t="s">
        <v>66</v>
      </c>
      <c r="AY198" t="s">
        <v>1155</v>
      </c>
      <c r="BA198" t="s">
        <v>612</v>
      </c>
      <c r="BC198" t="s">
        <v>613</v>
      </c>
    </row>
    <row r="199" spans="1:55" s="41" customFormat="1">
      <c r="A199" s="39" t="s">
        <v>608</v>
      </c>
      <c r="B199" s="40" t="s">
        <v>55</v>
      </c>
      <c r="C199" s="41" t="s">
        <v>614</v>
      </c>
      <c r="D199" s="42" t="s">
        <v>88</v>
      </c>
      <c r="E199" t="s">
        <v>491</v>
      </c>
      <c r="F199" t="s">
        <v>142</v>
      </c>
      <c r="G199" t="s">
        <v>59</v>
      </c>
      <c r="H199" t="s">
        <v>158</v>
      </c>
      <c r="I199" t="s">
        <v>611</v>
      </c>
      <c r="J199" t="s">
        <v>62</v>
      </c>
      <c r="K199"/>
      <c r="L199"/>
      <c r="M199"/>
      <c r="N199"/>
      <c r="O199"/>
      <c r="P199"/>
      <c r="Q199"/>
      <c r="R199"/>
      <c r="S199"/>
      <c r="T199"/>
      <c r="U199"/>
      <c r="V199" s="41" t="s">
        <v>65</v>
      </c>
      <c r="W199" s="41" t="s">
        <v>65</v>
      </c>
      <c r="X199" s="18" t="s">
        <v>65</v>
      </c>
      <c r="Y199" s="43" t="s">
        <v>66</v>
      </c>
      <c r="Z199" s="43" t="s">
        <v>66</v>
      </c>
      <c r="AF199" s="43" t="s">
        <v>66</v>
      </c>
      <c r="AG199" s="40"/>
      <c r="AO199" s="44" t="s">
        <v>66</v>
      </c>
      <c r="AP199" s="44" t="s">
        <v>66</v>
      </c>
      <c r="AY199" s="41" t="s">
        <v>1155</v>
      </c>
      <c r="BA199" t="s">
        <v>612</v>
      </c>
      <c r="BB199"/>
      <c r="BC199" t="s">
        <v>613</v>
      </c>
    </row>
    <row r="200" spans="1:55">
      <c r="A200" s="11" t="s">
        <v>608</v>
      </c>
      <c r="B200" s="12" t="s">
        <v>55</v>
      </c>
      <c r="C200" s="23" t="s">
        <v>615</v>
      </c>
      <c r="D200" s="11" t="s">
        <v>57</v>
      </c>
      <c r="E200" t="s">
        <v>491</v>
      </c>
      <c r="F200">
        <v>8009</v>
      </c>
      <c r="G200" t="s">
        <v>59</v>
      </c>
      <c r="H200" t="s">
        <v>158</v>
      </c>
      <c r="I200" t="s">
        <v>611</v>
      </c>
      <c r="J200" t="s">
        <v>62</v>
      </c>
      <c r="V200" t="s">
        <v>65</v>
      </c>
      <c r="W200" t="s">
        <v>65</v>
      </c>
      <c r="X200" s="14" t="s">
        <v>65</v>
      </c>
      <c r="Y200" s="15" t="s">
        <v>66</v>
      </c>
      <c r="Z200" s="15" t="s">
        <v>66</v>
      </c>
      <c r="AF200" s="15" t="s">
        <v>66</v>
      </c>
      <c r="AG200" s="17"/>
      <c r="AO200" s="16" t="s">
        <v>66</v>
      </c>
      <c r="AP200" s="16" t="s">
        <v>66</v>
      </c>
      <c r="AY200" t="s">
        <v>1155</v>
      </c>
      <c r="BA200" t="s">
        <v>612</v>
      </c>
      <c r="BC200" t="s">
        <v>613</v>
      </c>
    </row>
    <row r="201" spans="1:55">
      <c r="A201" s="11" t="s">
        <v>608</v>
      </c>
      <c r="B201" s="17" t="s">
        <v>94</v>
      </c>
      <c r="C201" s="23" t="s">
        <v>616</v>
      </c>
      <c r="D201" s="11" t="s">
        <v>57</v>
      </c>
      <c r="E201" t="s">
        <v>491</v>
      </c>
      <c r="F201">
        <v>8009</v>
      </c>
      <c r="G201" t="s">
        <v>59</v>
      </c>
      <c r="H201" t="s">
        <v>158</v>
      </c>
      <c r="I201" t="s">
        <v>611</v>
      </c>
      <c r="J201" t="s">
        <v>62</v>
      </c>
      <c r="V201" t="s">
        <v>65</v>
      </c>
      <c r="W201" t="s">
        <v>65</v>
      </c>
      <c r="X201" s="14" t="s">
        <v>65</v>
      </c>
      <c r="Y201" s="15" t="s">
        <v>66</v>
      </c>
      <c r="Z201" s="15" t="s">
        <v>66</v>
      </c>
      <c r="AF201" s="15" t="s">
        <v>66</v>
      </c>
      <c r="AG201" s="17"/>
      <c r="AO201" s="16" t="s">
        <v>66</v>
      </c>
      <c r="AP201" s="16" t="s">
        <v>66</v>
      </c>
      <c r="AY201" t="s">
        <v>1155</v>
      </c>
      <c r="BA201" t="s">
        <v>612</v>
      </c>
      <c r="BC201" t="s">
        <v>613</v>
      </c>
    </row>
    <row r="202" spans="1:55">
      <c r="A202" s="11" t="s">
        <v>617</v>
      </c>
      <c r="B202" s="17" t="s">
        <v>55</v>
      </c>
      <c r="C202" t="s">
        <v>618</v>
      </c>
      <c r="D202" s="25" t="s">
        <v>120</v>
      </c>
      <c r="E202" t="s">
        <v>491</v>
      </c>
      <c r="F202">
        <v>7016</v>
      </c>
      <c r="G202" t="s">
        <v>59</v>
      </c>
      <c r="H202" t="s">
        <v>158</v>
      </c>
      <c r="I202" t="s">
        <v>619</v>
      </c>
      <c r="J202" t="s">
        <v>62</v>
      </c>
      <c r="V202" t="s">
        <v>65</v>
      </c>
      <c r="W202" t="s">
        <v>65</v>
      </c>
      <c r="X202" s="14" t="s">
        <v>65</v>
      </c>
      <c r="Y202" s="15" t="s">
        <v>66</v>
      </c>
      <c r="Z202" s="15" t="s">
        <v>66</v>
      </c>
      <c r="AF202" s="15" t="s">
        <v>66</v>
      </c>
      <c r="AG202" s="17"/>
      <c r="AO202" s="16" t="s">
        <v>66</v>
      </c>
      <c r="AP202" s="16" t="s">
        <v>66</v>
      </c>
      <c r="BA202" t="s">
        <v>620</v>
      </c>
    </row>
    <row r="203" spans="1:55">
      <c r="A203" s="11" t="s">
        <v>621</v>
      </c>
      <c r="B203" s="17" t="s">
        <v>94</v>
      </c>
      <c r="C203" s="13" t="s">
        <v>622</v>
      </c>
      <c r="D203" s="11" t="s">
        <v>57</v>
      </c>
      <c r="E203" t="s">
        <v>623</v>
      </c>
      <c r="F203">
        <v>1001</v>
      </c>
      <c r="G203" t="s">
        <v>59</v>
      </c>
      <c r="H203" t="s">
        <v>158</v>
      </c>
      <c r="J203" t="s">
        <v>62</v>
      </c>
      <c r="V203" t="s">
        <v>65</v>
      </c>
      <c r="W203" t="s">
        <v>65</v>
      </c>
      <c r="X203" s="14" t="s">
        <v>65</v>
      </c>
      <c r="Y203" s="15" t="s">
        <v>66</v>
      </c>
      <c r="Z203" s="15" t="s">
        <v>66</v>
      </c>
      <c r="AL203" s="15" t="s">
        <v>66</v>
      </c>
      <c r="AM203" s="17"/>
      <c r="AN203" t="s">
        <v>624</v>
      </c>
      <c r="AO203" s="16" t="s">
        <v>66</v>
      </c>
      <c r="BA203" s="32" t="s">
        <v>625</v>
      </c>
    </row>
    <row r="204" spans="1:55">
      <c r="A204" s="11" t="s">
        <v>621</v>
      </c>
      <c r="B204" s="17" t="s">
        <v>94</v>
      </c>
      <c r="C204" s="13" t="s">
        <v>626</v>
      </c>
      <c r="D204" s="11" t="s">
        <v>57</v>
      </c>
      <c r="E204" t="s">
        <v>623</v>
      </c>
      <c r="F204">
        <v>1001</v>
      </c>
      <c r="G204" t="s">
        <v>59</v>
      </c>
      <c r="H204" t="s">
        <v>158</v>
      </c>
      <c r="J204" t="s">
        <v>62</v>
      </c>
      <c r="V204" t="s">
        <v>65</v>
      </c>
      <c r="W204" t="s">
        <v>65</v>
      </c>
      <c r="X204" s="14" t="s">
        <v>65</v>
      </c>
      <c r="Y204" s="15" t="s">
        <v>66</v>
      </c>
      <c r="Z204" s="15" t="s">
        <v>66</v>
      </c>
      <c r="AN204" t="s">
        <v>627</v>
      </c>
      <c r="AO204" s="16" t="s">
        <v>66</v>
      </c>
    </row>
    <row r="205" spans="1:55">
      <c r="A205" s="11" t="s">
        <v>621</v>
      </c>
      <c r="B205" s="17" t="s">
        <v>94</v>
      </c>
      <c r="C205" s="13" t="s">
        <v>628</v>
      </c>
      <c r="D205" s="11" t="s">
        <v>57</v>
      </c>
      <c r="E205" t="s">
        <v>623</v>
      </c>
      <c r="F205">
        <v>1001</v>
      </c>
      <c r="G205" t="s">
        <v>59</v>
      </c>
      <c r="H205" t="s">
        <v>158</v>
      </c>
      <c r="J205" t="s">
        <v>62</v>
      </c>
      <c r="L205" s="15" t="s">
        <v>66</v>
      </c>
      <c r="P205" s="15" t="s">
        <v>66</v>
      </c>
      <c r="Q205" t="s">
        <v>629</v>
      </c>
      <c r="V205" t="s">
        <v>65</v>
      </c>
      <c r="W205" t="s">
        <v>65</v>
      </c>
      <c r="X205" s="14" t="s">
        <v>65</v>
      </c>
      <c r="Y205" s="15" t="s">
        <v>66</v>
      </c>
      <c r="Z205" s="15" t="s">
        <v>66</v>
      </c>
      <c r="AL205" s="15" t="s">
        <v>66</v>
      </c>
      <c r="AM205" s="17"/>
      <c r="AN205" t="s">
        <v>630</v>
      </c>
      <c r="AO205" s="16" t="s">
        <v>66</v>
      </c>
    </row>
    <row r="206" spans="1:55">
      <c r="A206" s="11" t="s">
        <v>631</v>
      </c>
      <c r="B206" s="17" t="s">
        <v>632</v>
      </c>
      <c r="C206" t="s">
        <v>633</v>
      </c>
      <c r="D206" s="11" t="s">
        <v>57</v>
      </c>
      <c r="E206" t="s">
        <v>491</v>
      </c>
      <c r="G206" t="s">
        <v>69</v>
      </c>
      <c r="H206" t="s">
        <v>158</v>
      </c>
      <c r="I206" t="s">
        <v>634</v>
      </c>
      <c r="J206" t="s">
        <v>62</v>
      </c>
      <c r="K206" s="15" t="s">
        <v>249</v>
      </c>
      <c r="Q206" s="45" t="s">
        <v>635</v>
      </c>
      <c r="R206" t="s">
        <v>518</v>
      </c>
      <c r="V206" t="s">
        <v>72</v>
      </c>
      <c r="W206" t="s">
        <v>72</v>
      </c>
      <c r="X206" s="18" t="s">
        <v>72</v>
      </c>
      <c r="Y206" s="15" t="s">
        <v>66</v>
      </c>
      <c r="Z206" s="15" t="s">
        <v>66</v>
      </c>
      <c r="AA206" s="15" t="s">
        <v>66</v>
      </c>
      <c r="AD206" s="15" t="s">
        <v>66</v>
      </c>
      <c r="AF206" s="15" t="s">
        <v>66</v>
      </c>
      <c r="AG206" s="17"/>
      <c r="AH206" s="19" t="s">
        <v>66</v>
      </c>
      <c r="AI206" s="17"/>
      <c r="AJ206" s="17"/>
      <c r="AK206" s="17"/>
      <c r="AL206" s="17" t="s">
        <v>66</v>
      </c>
      <c r="AM206" s="17"/>
      <c r="AN206" s="17" t="s">
        <v>635</v>
      </c>
      <c r="AP206" s="16" t="s">
        <v>66</v>
      </c>
      <c r="AS206" s="16" t="s">
        <v>66</v>
      </c>
      <c r="AT206" s="16"/>
      <c r="AV206" t="s">
        <v>1309</v>
      </c>
      <c r="AW206" s="17" t="s">
        <v>66</v>
      </c>
      <c r="AX206" s="17" t="s">
        <v>66</v>
      </c>
      <c r="AY206" s="17"/>
      <c r="AZ206" s="17"/>
    </row>
    <row r="207" spans="1:55">
      <c r="A207" s="11" t="s">
        <v>631</v>
      </c>
      <c r="B207" s="17" t="s">
        <v>75</v>
      </c>
      <c r="C207" t="s">
        <v>633</v>
      </c>
      <c r="D207" s="11" t="s">
        <v>57</v>
      </c>
      <c r="E207" t="s">
        <v>491</v>
      </c>
      <c r="G207" t="s">
        <v>69</v>
      </c>
      <c r="H207" t="s">
        <v>158</v>
      </c>
      <c r="I207" t="s">
        <v>634</v>
      </c>
      <c r="J207" t="s">
        <v>62</v>
      </c>
      <c r="K207" s="15" t="s">
        <v>249</v>
      </c>
      <c r="Q207" s="45" t="s">
        <v>635</v>
      </c>
      <c r="R207" t="s">
        <v>518</v>
      </c>
      <c r="V207" t="s">
        <v>72</v>
      </c>
      <c r="W207" t="s">
        <v>72</v>
      </c>
      <c r="X207" s="18" t="s">
        <v>72</v>
      </c>
      <c r="Y207" s="15" t="s">
        <v>66</v>
      </c>
      <c r="Z207" s="15" t="s">
        <v>66</v>
      </c>
      <c r="AA207" s="15" t="s">
        <v>66</v>
      </c>
      <c r="AD207" s="15" t="s">
        <v>66</v>
      </c>
      <c r="AF207" s="15" t="s">
        <v>66</v>
      </c>
      <c r="AG207" s="17"/>
      <c r="AH207" s="19" t="s">
        <v>66</v>
      </c>
      <c r="AI207" s="17"/>
      <c r="AJ207" s="17"/>
      <c r="AK207" s="17"/>
      <c r="AL207" s="17" t="s">
        <v>66</v>
      </c>
      <c r="AM207" s="17"/>
      <c r="AN207" s="17" t="s">
        <v>635</v>
      </c>
      <c r="AP207" s="16" t="s">
        <v>66</v>
      </c>
      <c r="AS207" s="16" t="s">
        <v>66</v>
      </c>
      <c r="AT207" s="16"/>
      <c r="AV207" t="s">
        <v>1309</v>
      </c>
      <c r="AW207" s="17" t="s">
        <v>66</v>
      </c>
      <c r="AX207" s="17" t="s">
        <v>66</v>
      </c>
      <c r="AY207" s="17"/>
      <c r="AZ207" s="17"/>
    </row>
    <row r="208" spans="1:55">
      <c r="A208" s="11" t="s">
        <v>631</v>
      </c>
      <c r="B208" s="17" t="s">
        <v>55</v>
      </c>
      <c r="C208" t="s">
        <v>637</v>
      </c>
      <c r="D208" s="25" t="s">
        <v>120</v>
      </c>
      <c r="E208" t="s">
        <v>491</v>
      </c>
      <c r="F208">
        <v>7002</v>
      </c>
      <c r="G208" t="s">
        <v>59</v>
      </c>
      <c r="H208" t="s">
        <v>158</v>
      </c>
      <c r="I208" t="s">
        <v>634</v>
      </c>
      <c r="J208" t="s">
        <v>62</v>
      </c>
      <c r="V208" t="s">
        <v>65</v>
      </c>
      <c r="W208" t="s">
        <v>72</v>
      </c>
      <c r="X208" s="22" t="s">
        <v>110</v>
      </c>
      <c r="Z208" s="15" t="s">
        <v>66</v>
      </c>
      <c r="AF208" s="15" t="s">
        <v>66</v>
      </c>
      <c r="AG208" s="17"/>
      <c r="AN208" t="s">
        <v>638</v>
      </c>
      <c r="AO208" s="16" t="s">
        <v>66</v>
      </c>
      <c r="AP208" s="16" t="s">
        <v>66</v>
      </c>
      <c r="BA208" t="s">
        <v>639</v>
      </c>
    </row>
    <row r="209" spans="1:54">
      <c r="A209" s="11" t="s">
        <v>631</v>
      </c>
      <c r="B209" s="17" t="s">
        <v>94</v>
      </c>
      <c r="C209" t="s">
        <v>640</v>
      </c>
      <c r="D209" s="11" t="s">
        <v>57</v>
      </c>
      <c r="E209" t="s">
        <v>218</v>
      </c>
      <c r="F209">
        <v>7032</v>
      </c>
      <c r="G209" t="s">
        <v>59</v>
      </c>
      <c r="H209" t="s">
        <v>158</v>
      </c>
      <c r="J209" t="s">
        <v>62</v>
      </c>
      <c r="V209" t="s">
        <v>65</v>
      </c>
      <c r="W209" t="s">
        <v>65</v>
      </c>
      <c r="X209" s="14" t="s">
        <v>65</v>
      </c>
      <c r="AL209" s="15" t="s">
        <v>66</v>
      </c>
      <c r="AM209" s="17"/>
      <c r="AN209" t="s">
        <v>641</v>
      </c>
    </row>
    <row r="210" spans="1:54">
      <c r="A210" s="11" t="s">
        <v>631</v>
      </c>
      <c r="B210" s="17" t="s">
        <v>94</v>
      </c>
      <c r="C210" t="s">
        <v>642</v>
      </c>
      <c r="D210" s="11" t="s">
        <v>57</v>
      </c>
      <c r="E210" t="s">
        <v>643</v>
      </c>
      <c r="F210">
        <v>7042</v>
      </c>
      <c r="G210" t="s">
        <v>78</v>
      </c>
      <c r="H210" t="s">
        <v>158</v>
      </c>
      <c r="J210" t="s">
        <v>62</v>
      </c>
      <c r="V210" t="s">
        <v>65</v>
      </c>
      <c r="W210" t="s">
        <v>65</v>
      </c>
      <c r="X210" s="14" t="s">
        <v>65</v>
      </c>
      <c r="Y210" s="15" t="s">
        <v>66</v>
      </c>
      <c r="Z210" s="15" t="s">
        <v>66</v>
      </c>
      <c r="AL210" s="15" t="s">
        <v>66</v>
      </c>
      <c r="AM210" s="17"/>
      <c r="BA210" t="s">
        <v>644</v>
      </c>
    </row>
    <row r="211" spans="1:54">
      <c r="A211" s="11" t="s">
        <v>631</v>
      </c>
      <c r="B211" s="17" t="s">
        <v>127</v>
      </c>
      <c r="C211" t="s">
        <v>645</v>
      </c>
      <c r="D211" s="11" t="s">
        <v>57</v>
      </c>
      <c r="E211" t="s">
        <v>491</v>
      </c>
      <c r="G211" t="s">
        <v>69</v>
      </c>
      <c r="H211" t="s">
        <v>158</v>
      </c>
      <c r="I211" t="s">
        <v>646</v>
      </c>
      <c r="J211" t="s">
        <v>62</v>
      </c>
      <c r="X211" s="14"/>
      <c r="Y211" s="15"/>
      <c r="Z211" s="15"/>
      <c r="AC211" s="15" t="s">
        <v>66</v>
      </c>
      <c r="AD211" s="15" t="s">
        <v>66</v>
      </c>
      <c r="AF211" s="15" t="s">
        <v>66</v>
      </c>
      <c r="AL211" s="15"/>
      <c r="AM211" s="17"/>
      <c r="AN211" t="s">
        <v>647</v>
      </c>
      <c r="AO211" s="16" t="s">
        <v>66</v>
      </c>
      <c r="BA211" t="s">
        <v>647</v>
      </c>
    </row>
    <row r="212" spans="1:54">
      <c r="A212" s="11" t="s">
        <v>648</v>
      </c>
      <c r="B212" s="12" t="s">
        <v>55</v>
      </c>
      <c r="C212" s="13" t="s">
        <v>649</v>
      </c>
      <c r="D212" s="11" t="s">
        <v>57</v>
      </c>
      <c r="E212" t="s">
        <v>491</v>
      </c>
      <c r="F212">
        <v>8001</v>
      </c>
      <c r="G212" t="s">
        <v>59</v>
      </c>
      <c r="H212" t="s">
        <v>158</v>
      </c>
      <c r="I212" t="s">
        <v>650</v>
      </c>
      <c r="J212" t="s">
        <v>62</v>
      </c>
      <c r="V212" t="s">
        <v>65</v>
      </c>
      <c r="W212" t="s">
        <v>65</v>
      </c>
      <c r="X212" s="14" t="s">
        <v>65</v>
      </c>
      <c r="Z212" s="15" t="s">
        <v>66</v>
      </c>
      <c r="AF212" s="15" t="s">
        <v>66</v>
      </c>
      <c r="AO212" s="16" t="s">
        <v>66</v>
      </c>
      <c r="AP212" s="17"/>
    </row>
    <row r="213" spans="1:54">
      <c r="A213" s="11" t="s">
        <v>648</v>
      </c>
      <c r="B213" s="12" t="s">
        <v>55</v>
      </c>
      <c r="C213" s="21" t="s">
        <v>651</v>
      </c>
      <c r="D213" s="11" t="s">
        <v>57</v>
      </c>
      <c r="E213" t="s">
        <v>491</v>
      </c>
      <c r="F213">
        <v>8015</v>
      </c>
      <c r="G213" t="s">
        <v>59</v>
      </c>
      <c r="H213" t="s">
        <v>158</v>
      </c>
      <c r="I213" t="s">
        <v>652</v>
      </c>
      <c r="J213" t="s">
        <v>62</v>
      </c>
      <c r="N213" s="15" t="s">
        <v>66</v>
      </c>
      <c r="O213" s="17"/>
      <c r="P213" s="17"/>
      <c r="Q213" t="s">
        <v>653</v>
      </c>
      <c r="R213" t="s">
        <v>117</v>
      </c>
      <c r="V213" t="s">
        <v>65</v>
      </c>
      <c r="W213" t="s">
        <v>65</v>
      </c>
      <c r="X213" s="14" t="s">
        <v>65</v>
      </c>
      <c r="Y213" s="15" t="s">
        <v>66</v>
      </c>
      <c r="Z213" s="15" t="s">
        <v>66</v>
      </c>
      <c r="AB213" s="15" t="s">
        <v>66</v>
      </c>
      <c r="AF213" s="15" t="s">
        <v>66</v>
      </c>
      <c r="AN213" t="s">
        <v>654</v>
      </c>
      <c r="AO213" s="16" t="s">
        <v>66</v>
      </c>
      <c r="AP213" s="17"/>
    </row>
    <row r="214" spans="1:54">
      <c r="A214" s="11" t="s">
        <v>648</v>
      </c>
      <c r="B214" s="17" t="s">
        <v>94</v>
      </c>
      <c r="C214" s="21" t="s">
        <v>655</v>
      </c>
      <c r="D214" s="11" t="s">
        <v>57</v>
      </c>
      <c r="E214" t="s">
        <v>491</v>
      </c>
      <c r="F214">
        <v>8008</v>
      </c>
      <c r="G214" t="s">
        <v>59</v>
      </c>
      <c r="H214" t="s">
        <v>158</v>
      </c>
      <c r="I214" t="s">
        <v>650</v>
      </c>
      <c r="J214" t="s">
        <v>62</v>
      </c>
      <c r="V214" t="s">
        <v>65</v>
      </c>
      <c r="W214" t="s">
        <v>65</v>
      </c>
      <c r="X214" s="14" t="s">
        <v>65</v>
      </c>
      <c r="Z214" s="15" t="s">
        <v>66</v>
      </c>
      <c r="AF214" s="15" t="s">
        <v>66</v>
      </c>
      <c r="AN214" t="s">
        <v>656</v>
      </c>
      <c r="AO214" s="16" t="s">
        <v>66</v>
      </c>
      <c r="AP214" s="16" t="s">
        <v>66</v>
      </c>
      <c r="BA214" t="s">
        <v>657</v>
      </c>
      <c r="BB214" t="s">
        <v>658</v>
      </c>
    </row>
    <row r="215" spans="1:54">
      <c r="A215" s="11" t="s">
        <v>648</v>
      </c>
      <c r="B215" s="17" t="s">
        <v>94</v>
      </c>
      <c r="C215" s="23" t="s">
        <v>659</v>
      </c>
      <c r="D215" s="11" t="s">
        <v>57</v>
      </c>
      <c r="E215" t="s">
        <v>491</v>
      </c>
      <c r="F215">
        <v>8004</v>
      </c>
      <c r="G215" t="s">
        <v>89</v>
      </c>
      <c r="H215" t="s">
        <v>158</v>
      </c>
      <c r="I215" t="s">
        <v>660</v>
      </c>
      <c r="J215" t="s">
        <v>62</v>
      </c>
      <c r="K215" s="15" t="s">
        <v>66</v>
      </c>
      <c r="Q215" t="s">
        <v>661</v>
      </c>
      <c r="R215" t="s">
        <v>286</v>
      </c>
      <c r="V215" t="s">
        <v>72</v>
      </c>
      <c r="W215" t="s">
        <v>65</v>
      </c>
      <c r="X215" s="22" t="s">
        <v>110</v>
      </c>
      <c r="Y215" s="15" t="s">
        <v>66</v>
      </c>
      <c r="AF215" s="15" t="s">
        <v>66</v>
      </c>
      <c r="AG215" s="17"/>
      <c r="AN215" t="s">
        <v>662</v>
      </c>
      <c r="AO215" s="16" t="s">
        <v>66</v>
      </c>
    </row>
    <row r="216" spans="1:54">
      <c r="A216" s="11" t="s">
        <v>648</v>
      </c>
      <c r="B216" s="17" t="s">
        <v>94</v>
      </c>
      <c r="C216" s="21" t="s">
        <v>663</v>
      </c>
      <c r="D216" s="11" t="s">
        <v>57</v>
      </c>
      <c r="E216" t="s">
        <v>491</v>
      </c>
      <c r="F216">
        <v>8001</v>
      </c>
      <c r="G216" t="s">
        <v>59</v>
      </c>
      <c r="H216" t="s">
        <v>158</v>
      </c>
      <c r="I216" t="s">
        <v>660</v>
      </c>
      <c r="J216" t="s">
        <v>62</v>
      </c>
      <c r="V216" t="s">
        <v>65</v>
      </c>
      <c r="W216" t="s">
        <v>65</v>
      </c>
      <c r="X216" s="14" t="s">
        <v>65</v>
      </c>
      <c r="Y216" s="15" t="s">
        <v>66</v>
      </c>
      <c r="Z216" s="15" t="s">
        <v>66</v>
      </c>
      <c r="AF216" s="15" t="s">
        <v>66</v>
      </c>
      <c r="AG216" s="17"/>
      <c r="AP216" s="16" t="s">
        <v>66</v>
      </c>
      <c r="BA216" t="s">
        <v>657</v>
      </c>
    </row>
    <row r="217" spans="1:54">
      <c r="A217" s="11" t="s">
        <v>648</v>
      </c>
      <c r="B217" s="17" t="s">
        <v>94</v>
      </c>
      <c r="C217" s="21" t="s">
        <v>664</v>
      </c>
      <c r="D217" s="11" t="s">
        <v>57</v>
      </c>
      <c r="E217" t="s">
        <v>491</v>
      </c>
      <c r="F217">
        <v>8013</v>
      </c>
      <c r="G217" t="s">
        <v>59</v>
      </c>
      <c r="H217" t="s">
        <v>158</v>
      </c>
      <c r="I217" t="s">
        <v>660</v>
      </c>
      <c r="J217" t="s">
        <v>62</v>
      </c>
      <c r="V217" t="s">
        <v>65</v>
      </c>
      <c r="W217" t="s">
        <v>65</v>
      </c>
      <c r="X217" s="14" t="s">
        <v>65</v>
      </c>
      <c r="Y217" s="15" t="s">
        <v>66</v>
      </c>
      <c r="AF217" s="15" t="s">
        <v>66</v>
      </c>
      <c r="AP217" s="16" t="s">
        <v>66</v>
      </c>
      <c r="BA217" t="s">
        <v>657</v>
      </c>
    </row>
    <row r="218" spans="1:54">
      <c r="A218" s="11" t="s">
        <v>648</v>
      </c>
      <c r="B218" s="17" t="s">
        <v>127</v>
      </c>
      <c r="C218" s="21" t="s">
        <v>665</v>
      </c>
      <c r="D218" s="11" t="s">
        <v>57</v>
      </c>
      <c r="E218" t="s">
        <v>491</v>
      </c>
      <c r="G218" t="s">
        <v>69</v>
      </c>
      <c r="H218" t="s">
        <v>158</v>
      </c>
      <c r="I218" t="s">
        <v>660</v>
      </c>
      <c r="J218" t="s">
        <v>62</v>
      </c>
      <c r="X218" s="14"/>
      <c r="Y218" s="15"/>
      <c r="AF218" s="15"/>
      <c r="AN218" t="s">
        <v>666</v>
      </c>
      <c r="AP218" s="16" t="s">
        <v>66</v>
      </c>
      <c r="BA218" t="s">
        <v>666</v>
      </c>
    </row>
    <row r="219" spans="1:54">
      <c r="A219" s="11" t="s">
        <v>648</v>
      </c>
      <c r="B219" s="17" t="s">
        <v>94</v>
      </c>
      <c r="C219" s="21" t="s">
        <v>667</v>
      </c>
      <c r="D219" s="11" t="s">
        <v>57</v>
      </c>
      <c r="E219" t="s">
        <v>491</v>
      </c>
      <c r="F219">
        <v>8001</v>
      </c>
      <c r="G219" t="s">
        <v>59</v>
      </c>
      <c r="H219" t="s">
        <v>158</v>
      </c>
      <c r="I219" t="s">
        <v>668</v>
      </c>
      <c r="J219" t="s">
        <v>62</v>
      </c>
      <c r="V219" t="s">
        <v>65</v>
      </c>
      <c r="W219" t="s">
        <v>65</v>
      </c>
      <c r="X219" s="14" t="s">
        <v>65</v>
      </c>
      <c r="Y219" s="15" t="s">
        <v>66</v>
      </c>
      <c r="AF219" s="15" t="s">
        <v>66</v>
      </c>
      <c r="AP219" s="16" t="s">
        <v>66</v>
      </c>
      <c r="BA219" t="s">
        <v>669</v>
      </c>
    </row>
    <row r="220" spans="1:54">
      <c r="A220" s="11" t="s">
        <v>648</v>
      </c>
      <c r="B220" s="17" t="s">
        <v>94</v>
      </c>
      <c r="C220" s="21" t="s">
        <v>670</v>
      </c>
      <c r="D220" s="11" t="s">
        <v>57</v>
      </c>
      <c r="E220" t="s">
        <v>491</v>
      </c>
      <c r="F220">
        <v>7034</v>
      </c>
      <c r="G220" t="s">
        <v>59</v>
      </c>
      <c r="H220" t="s">
        <v>158</v>
      </c>
      <c r="I220" t="s">
        <v>671</v>
      </c>
      <c r="J220" t="s">
        <v>62</v>
      </c>
      <c r="V220" t="s">
        <v>65</v>
      </c>
      <c r="W220" t="s">
        <v>65</v>
      </c>
      <c r="X220" s="14" t="s">
        <v>65</v>
      </c>
      <c r="Y220" s="15" t="s">
        <v>66</v>
      </c>
      <c r="AF220" s="15" t="s">
        <v>66</v>
      </c>
      <c r="AP220" s="16" t="s">
        <v>66</v>
      </c>
      <c r="BA220" t="s">
        <v>657</v>
      </c>
    </row>
    <row r="221" spans="1:54">
      <c r="A221" s="11" t="s">
        <v>648</v>
      </c>
      <c r="B221" s="17" t="s">
        <v>94</v>
      </c>
      <c r="C221" s="21" t="s">
        <v>672</v>
      </c>
      <c r="D221" s="11" t="s">
        <v>57</v>
      </c>
      <c r="E221" t="s">
        <v>491</v>
      </c>
      <c r="F221">
        <v>8014</v>
      </c>
      <c r="G221" t="s">
        <v>59</v>
      </c>
      <c r="H221" t="s">
        <v>158</v>
      </c>
      <c r="I221" t="s">
        <v>673</v>
      </c>
      <c r="J221" t="s">
        <v>62</v>
      </c>
      <c r="V221" t="s">
        <v>65</v>
      </c>
      <c r="W221" t="s">
        <v>65</v>
      </c>
      <c r="X221" s="14" t="s">
        <v>65</v>
      </c>
      <c r="Y221" s="15" t="s">
        <v>66</v>
      </c>
      <c r="AF221" s="15" t="s">
        <v>66</v>
      </c>
      <c r="AP221" s="16" t="s">
        <v>66</v>
      </c>
      <c r="BA221" t="s">
        <v>657</v>
      </c>
    </row>
    <row r="222" spans="1:54">
      <c r="A222" s="11" t="s">
        <v>648</v>
      </c>
      <c r="B222" s="17" t="s">
        <v>127</v>
      </c>
      <c r="C222" s="21" t="s">
        <v>674</v>
      </c>
      <c r="D222" s="11" t="s">
        <v>57</v>
      </c>
      <c r="V222" t="s">
        <v>72</v>
      </c>
      <c r="W222" t="s">
        <v>72</v>
      </c>
      <c r="X222" s="18" t="s">
        <v>72</v>
      </c>
      <c r="Y222" s="15" t="s">
        <v>66</v>
      </c>
      <c r="Z222" s="15" t="s">
        <v>66</v>
      </c>
      <c r="AA222" s="15" t="s">
        <v>66</v>
      </c>
      <c r="AC222" s="15" t="s">
        <v>66</v>
      </c>
      <c r="AD222" s="15" t="s">
        <v>66</v>
      </c>
      <c r="AF222" s="15"/>
      <c r="AH222" s="15" t="s">
        <v>66</v>
      </c>
      <c r="AI222" s="15" t="s">
        <v>66</v>
      </c>
      <c r="AK222" s="15" t="s">
        <v>66</v>
      </c>
      <c r="AL222" s="15" t="s">
        <v>66</v>
      </c>
      <c r="AM222" s="17"/>
      <c r="AN222" t="s">
        <v>675</v>
      </c>
      <c r="AP222" s="16"/>
    </row>
    <row r="223" spans="1:54">
      <c r="A223" s="11" t="s">
        <v>648</v>
      </c>
      <c r="B223" s="17" t="s">
        <v>94</v>
      </c>
      <c r="C223" s="21" t="s">
        <v>676</v>
      </c>
      <c r="D223" s="11" t="s">
        <v>57</v>
      </c>
      <c r="E223" t="s">
        <v>491</v>
      </c>
      <c r="F223">
        <v>8014</v>
      </c>
      <c r="G223" t="s">
        <v>59</v>
      </c>
      <c r="H223" t="s">
        <v>158</v>
      </c>
      <c r="I223" t="s">
        <v>677</v>
      </c>
      <c r="J223" t="s">
        <v>62</v>
      </c>
      <c r="V223" t="s">
        <v>65</v>
      </c>
      <c r="W223" t="s">
        <v>65</v>
      </c>
      <c r="X223" s="14" t="s">
        <v>65</v>
      </c>
      <c r="AM223" t="s">
        <v>66</v>
      </c>
      <c r="AN223" t="s">
        <v>596</v>
      </c>
    </row>
    <row r="224" spans="1:54">
      <c r="A224" s="11" t="s">
        <v>648</v>
      </c>
      <c r="B224" s="17" t="s">
        <v>127</v>
      </c>
      <c r="C224" s="21" t="s">
        <v>678</v>
      </c>
      <c r="D224" s="11"/>
      <c r="V224" t="s">
        <v>145</v>
      </c>
      <c r="W224" t="s">
        <v>72</v>
      </c>
      <c r="X224" s="22" t="s">
        <v>110</v>
      </c>
      <c r="Y224" s="15" t="s">
        <v>66</v>
      </c>
      <c r="Z224" s="15" t="s">
        <v>66</v>
      </c>
      <c r="AA224" s="15" t="s">
        <v>66</v>
      </c>
      <c r="AC224" s="15" t="s">
        <v>66</v>
      </c>
      <c r="AD224" s="15" t="s">
        <v>66</v>
      </c>
      <c r="AH224" s="15" t="s">
        <v>66</v>
      </c>
      <c r="AI224" s="15" t="s">
        <v>66</v>
      </c>
      <c r="AK224" s="15" t="s">
        <v>66</v>
      </c>
      <c r="AL224" s="15" t="s">
        <v>66</v>
      </c>
      <c r="AM224" s="17"/>
      <c r="AN224" s="46" t="s">
        <v>679</v>
      </c>
    </row>
    <row r="225" spans="1:53">
      <c r="A225" s="11" t="s">
        <v>648</v>
      </c>
      <c r="B225" s="17" t="s">
        <v>94</v>
      </c>
      <c r="C225" s="23" t="s">
        <v>680</v>
      </c>
      <c r="D225" s="11" t="s">
        <v>57</v>
      </c>
      <c r="E225" t="s">
        <v>681</v>
      </c>
      <c r="F225">
        <v>8014</v>
      </c>
      <c r="G225" t="s">
        <v>59</v>
      </c>
      <c r="H225" t="s">
        <v>158</v>
      </c>
      <c r="I225" t="s">
        <v>677</v>
      </c>
      <c r="J225" t="s">
        <v>62</v>
      </c>
      <c r="V225" t="s">
        <v>72</v>
      </c>
      <c r="W225" t="s">
        <v>65</v>
      </c>
      <c r="X225" s="22" t="s">
        <v>110</v>
      </c>
      <c r="AM225" t="s">
        <v>66</v>
      </c>
      <c r="AN225" t="s">
        <v>596</v>
      </c>
    </row>
    <row r="226" spans="1:53">
      <c r="A226" s="11" t="s">
        <v>682</v>
      </c>
      <c r="B226" s="17" t="s">
        <v>86</v>
      </c>
      <c r="C226" s="21" t="s">
        <v>683</v>
      </c>
      <c r="D226" s="11" t="s">
        <v>57</v>
      </c>
      <c r="E226" t="s">
        <v>491</v>
      </c>
      <c r="F226">
        <v>8010</v>
      </c>
      <c r="G226" t="s">
        <v>59</v>
      </c>
      <c r="H226" t="s">
        <v>158</v>
      </c>
      <c r="I226" t="s">
        <v>684</v>
      </c>
      <c r="J226" t="s">
        <v>62</v>
      </c>
      <c r="V226" t="s">
        <v>65</v>
      </c>
      <c r="W226" t="s">
        <v>65</v>
      </c>
      <c r="X226" s="14" t="s">
        <v>65</v>
      </c>
      <c r="Y226" s="15" t="s">
        <v>66</v>
      </c>
      <c r="Z226" s="15" t="s">
        <v>66</v>
      </c>
      <c r="AF226" s="15" t="s">
        <v>66</v>
      </c>
      <c r="AG226" s="17"/>
      <c r="AO226" s="16" t="s">
        <v>66</v>
      </c>
      <c r="AP226" s="16" t="s">
        <v>66</v>
      </c>
      <c r="BA226" t="s">
        <v>657</v>
      </c>
    </row>
    <row r="227" spans="1:53">
      <c r="A227" s="11" t="s">
        <v>685</v>
      </c>
      <c r="B227" s="12" t="s">
        <v>55</v>
      </c>
      <c r="C227" s="13" t="s">
        <v>686</v>
      </c>
      <c r="D227" s="25" t="s">
        <v>120</v>
      </c>
      <c r="E227" t="s">
        <v>502</v>
      </c>
      <c r="F227">
        <v>7001</v>
      </c>
      <c r="G227" t="s">
        <v>687</v>
      </c>
      <c r="H227" t="s">
        <v>158</v>
      </c>
      <c r="I227" t="s">
        <v>688</v>
      </c>
      <c r="J227" t="s">
        <v>62</v>
      </c>
      <c r="N227" s="15" t="s">
        <v>66</v>
      </c>
      <c r="O227" s="15"/>
      <c r="P227" s="15"/>
      <c r="Q227" t="s">
        <v>282</v>
      </c>
      <c r="R227" t="s">
        <v>117</v>
      </c>
      <c r="V227" t="s">
        <v>65</v>
      </c>
      <c r="W227" t="s">
        <v>72</v>
      </c>
      <c r="X227" s="22" t="s">
        <v>110</v>
      </c>
      <c r="Y227" s="15" t="s">
        <v>66</v>
      </c>
      <c r="Z227" s="15" t="s">
        <v>66</v>
      </c>
      <c r="AG227" s="15" t="s">
        <v>66</v>
      </c>
      <c r="AN227" t="s">
        <v>282</v>
      </c>
      <c r="AU227" s="26" t="s">
        <v>689</v>
      </c>
      <c r="AV227" s="26"/>
    </row>
    <row r="228" spans="1:53">
      <c r="A228" s="11" t="s">
        <v>690</v>
      </c>
      <c r="B228" s="17" t="s">
        <v>94</v>
      </c>
      <c r="C228" s="21" t="s">
        <v>691</v>
      </c>
      <c r="D228" s="25" t="s">
        <v>120</v>
      </c>
      <c r="E228" t="s">
        <v>502</v>
      </c>
      <c r="F228">
        <v>7008</v>
      </c>
      <c r="G228" t="s">
        <v>687</v>
      </c>
      <c r="H228" t="s">
        <v>158</v>
      </c>
      <c r="I228" t="s">
        <v>688</v>
      </c>
      <c r="J228" t="s">
        <v>62</v>
      </c>
      <c r="V228" t="s">
        <v>65</v>
      </c>
      <c r="W228" t="s">
        <v>72</v>
      </c>
      <c r="X228" s="22" t="s">
        <v>110</v>
      </c>
      <c r="Y228" s="15" t="s">
        <v>66</v>
      </c>
      <c r="AN228" t="s">
        <v>692</v>
      </c>
      <c r="AU228" s="26" t="s">
        <v>689</v>
      </c>
      <c r="AV228" s="26"/>
    </row>
    <row r="229" spans="1:53">
      <c r="A229" s="11" t="s">
        <v>690</v>
      </c>
      <c r="B229" s="17" t="s">
        <v>94</v>
      </c>
      <c r="C229" s="21" t="s">
        <v>693</v>
      </c>
      <c r="D229" s="25" t="s">
        <v>120</v>
      </c>
      <c r="E229" t="s">
        <v>502</v>
      </c>
      <c r="F229">
        <v>7039</v>
      </c>
      <c r="G229" t="s">
        <v>687</v>
      </c>
      <c r="H229" t="s">
        <v>158</v>
      </c>
      <c r="I229" t="s">
        <v>688</v>
      </c>
      <c r="J229" t="s">
        <v>62</v>
      </c>
      <c r="K229" s="15" t="s">
        <v>66</v>
      </c>
      <c r="M229" s="15" t="s">
        <v>66</v>
      </c>
      <c r="N229" s="15" t="s">
        <v>66</v>
      </c>
      <c r="O229" s="17"/>
      <c r="P229" s="17"/>
      <c r="Q229" t="s">
        <v>694</v>
      </c>
      <c r="V229" t="s">
        <v>65</v>
      </c>
      <c r="W229" t="s">
        <v>72</v>
      </c>
      <c r="X229" s="22" t="s">
        <v>110</v>
      </c>
      <c r="Y229" s="15" t="s">
        <v>66</v>
      </c>
      <c r="Z229" s="15" t="s">
        <v>66</v>
      </c>
      <c r="AA229" s="15" t="s">
        <v>66</v>
      </c>
      <c r="AN229" t="s">
        <v>695</v>
      </c>
      <c r="AU229" s="26" t="s">
        <v>689</v>
      </c>
      <c r="AV229" s="26"/>
    </row>
    <row r="230" spans="1:53">
      <c r="A230" s="11" t="s">
        <v>690</v>
      </c>
      <c r="B230" s="17" t="s">
        <v>94</v>
      </c>
      <c r="C230" s="21" t="s">
        <v>696</v>
      </c>
      <c r="D230" s="25" t="s">
        <v>120</v>
      </c>
      <c r="E230" t="s">
        <v>502</v>
      </c>
      <c r="F230">
        <v>7041</v>
      </c>
      <c r="G230" t="s">
        <v>687</v>
      </c>
      <c r="H230" t="s">
        <v>158</v>
      </c>
      <c r="I230" t="s">
        <v>688</v>
      </c>
      <c r="J230" t="s">
        <v>62</v>
      </c>
      <c r="V230" t="s">
        <v>65</v>
      </c>
      <c r="W230" t="s">
        <v>65</v>
      </c>
      <c r="X230" s="14" t="s">
        <v>65</v>
      </c>
      <c r="Y230" s="15" t="s">
        <v>66</v>
      </c>
      <c r="AL230" s="15" t="s">
        <v>66</v>
      </c>
      <c r="AM230" s="17"/>
    </row>
    <row r="231" spans="1:53">
      <c r="A231" s="11" t="s">
        <v>690</v>
      </c>
      <c r="B231" s="17" t="s">
        <v>94</v>
      </c>
      <c r="C231" s="21" t="s">
        <v>697</v>
      </c>
      <c r="D231" s="11" t="s">
        <v>57</v>
      </c>
      <c r="E231" t="s">
        <v>502</v>
      </c>
      <c r="F231">
        <v>7026</v>
      </c>
      <c r="G231" t="s">
        <v>687</v>
      </c>
      <c r="H231" t="s">
        <v>158</v>
      </c>
      <c r="I231" t="s">
        <v>688</v>
      </c>
      <c r="J231" t="s">
        <v>62</v>
      </c>
      <c r="N231" s="15" t="s">
        <v>66</v>
      </c>
      <c r="O231" s="15"/>
      <c r="P231" s="15"/>
      <c r="Q231" t="s">
        <v>698</v>
      </c>
      <c r="V231" t="s">
        <v>65</v>
      </c>
      <c r="W231" t="s">
        <v>65</v>
      </c>
      <c r="X231" s="14" t="s">
        <v>65</v>
      </c>
      <c r="Y231" s="15" t="s">
        <v>66</v>
      </c>
      <c r="Z231" s="15" t="s">
        <v>66</v>
      </c>
      <c r="AN231" t="s">
        <v>699</v>
      </c>
    </row>
    <row r="232" spans="1:53">
      <c r="A232" s="11" t="s">
        <v>690</v>
      </c>
      <c r="B232" s="17" t="s">
        <v>94</v>
      </c>
      <c r="C232" s="13" t="s">
        <v>700</v>
      </c>
      <c r="D232" s="11" t="s">
        <v>57</v>
      </c>
      <c r="E232" t="s">
        <v>502</v>
      </c>
      <c r="F232">
        <v>7026</v>
      </c>
      <c r="G232" t="s">
        <v>687</v>
      </c>
      <c r="H232" t="s">
        <v>158</v>
      </c>
      <c r="I232" t="s">
        <v>688</v>
      </c>
      <c r="J232" t="s">
        <v>62</v>
      </c>
      <c r="V232" t="s">
        <v>65</v>
      </c>
      <c r="W232" t="s">
        <v>65</v>
      </c>
      <c r="X232" s="14" t="s">
        <v>65</v>
      </c>
      <c r="Y232" s="15" t="s">
        <v>66</v>
      </c>
      <c r="Z232" s="15" t="s">
        <v>66</v>
      </c>
      <c r="AD232" s="15" t="s">
        <v>66</v>
      </c>
      <c r="AN232" t="s">
        <v>701</v>
      </c>
    </row>
    <row r="233" spans="1:53">
      <c r="A233" s="11" t="s">
        <v>690</v>
      </c>
      <c r="B233" s="17" t="s">
        <v>86</v>
      </c>
      <c r="C233" s="13" t="s">
        <v>702</v>
      </c>
      <c r="D233" s="11" t="s">
        <v>57</v>
      </c>
      <c r="E233" t="s">
        <v>703</v>
      </c>
      <c r="F233">
        <v>7033</v>
      </c>
      <c r="G233" t="s">
        <v>78</v>
      </c>
      <c r="H233" t="s">
        <v>158</v>
      </c>
      <c r="I233" t="s">
        <v>688</v>
      </c>
      <c r="J233" t="s">
        <v>62</v>
      </c>
      <c r="K233" s="15" t="s">
        <v>66</v>
      </c>
      <c r="M233" s="15" t="s">
        <v>66</v>
      </c>
      <c r="Q233" t="s">
        <v>704</v>
      </c>
      <c r="V233" t="s">
        <v>65</v>
      </c>
      <c r="W233" t="s">
        <v>65</v>
      </c>
      <c r="X233" s="14" t="s">
        <v>65</v>
      </c>
      <c r="Y233" s="15" t="s">
        <v>66</v>
      </c>
      <c r="AA233" s="15" t="s">
        <v>66</v>
      </c>
      <c r="AD233" s="15" t="s">
        <v>66</v>
      </c>
      <c r="AN233" t="s">
        <v>704</v>
      </c>
      <c r="BA233" t="s">
        <v>705</v>
      </c>
    </row>
    <row r="234" spans="1:53">
      <c r="A234" s="11" t="s">
        <v>690</v>
      </c>
      <c r="B234" s="17" t="s">
        <v>86</v>
      </c>
      <c r="C234" s="13" t="s">
        <v>706</v>
      </c>
      <c r="D234" s="25" t="s">
        <v>120</v>
      </c>
      <c r="E234" t="s">
        <v>502</v>
      </c>
      <c r="F234">
        <v>7009</v>
      </c>
      <c r="G234" t="s">
        <v>89</v>
      </c>
      <c r="H234" t="s">
        <v>158</v>
      </c>
      <c r="I234" t="s">
        <v>688</v>
      </c>
      <c r="J234" t="s">
        <v>62</v>
      </c>
      <c r="V234" t="s">
        <v>65</v>
      </c>
      <c r="W234" t="s">
        <v>72</v>
      </c>
      <c r="X234" s="22" t="s">
        <v>110</v>
      </c>
      <c r="Y234" s="15" t="s">
        <v>66</v>
      </c>
      <c r="AN234" t="s">
        <v>707</v>
      </c>
    </row>
    <row r="235" spans="1:53">
      <c r="A235" s="11" t="s">
        <v>690</v>
      </c>
      <c r="B235" s="17" t="s">
        <v>86</v>
      </c>
      <c r="C235" s="13" t="s">
        <v>708</v>
      </c>
      <c r="D235" s="25" t="s">
        <v>120</v>
      </c>
      <c r="E235" t="s">
        <v>709</v>
      </c>
      <c r="G235" t="s">
        <v>240</v>
      </c>
      <c r="H235" t="s">
        <v>158</v>
      </c>
      <c r="I235" t="s">
        <v>688</v>
      </c>
      <c r="J235" t="s">
        <v>62</v>
      </c>
      <c r="V235" t="s">
        <v>65</v>
      </c>
      <c r="W235" t="s">
        <v>72</v>
      </c>
      <c r="X235" s="22" t="s">
        <v>110</v>
      </c>
      <c r="Y235" s="15" t="s">
        <v>66</v>
      </c>
      <c r="AN235" t="s">
        <v>710</v>
      </c>
    </row>
    <row r="236" spans="1:53">
      <c r="A236" s="11" t="s">
        <v>711</v>
      </c>
      <c r="B236" s="17" t="s">
        <v>94</v>
      </c>
      <c r="C236" s="23" t="s">
        <v>712</v>
      </c>
      <c r="D236" s="25" t="s">
        <v>120</v>
      </c>
      <c r="E236" t="s">
        <v>108</v>
      </c>
      <c r="F236">
        <v>7005</v>
      </c>
      <c r="G236" t="s">
        <v>687</v>
      </c>
      <c r="H236" t="s">
        <v>158</v>
      </c>
      <c r="I236" t="s">
        <v>713</v>
      </c>
      <c r="J236" t="s">
        <v>62</v>
      </c>
      <c r="V236" t="s">
        <v>65</v>
      </c>
      <c r="W236" t="s">
        <v>65</v>
      </c>
      <c r="X236" s="14" t="s">
        <v>65</v>
      </c>
      <c r="Y236" s="15" t="s">
        <v>66</v>
      </c>
      <c r="AN236" t="s">
        <v>714</v>
      </c>
    </row>
    <row r="237" spans="1:53">
      <c r="A237" s="11" t="s">
        <v>711</v>
      </c>
      <c r="B237" s="17" t="s">
        <v>94</v>
      </c>
      <c r="C237" s="23" t="s">
        <v>715</v>
      </c>
      <c r="D237" s="11" t="s">
        <v>57</v>
      </c>
      <c r="E237" t="s">
        <v>108</v>
      </c>
      <c r="F237" t="s">
        <v>142</v>
      </c>
      <c r="G237" t="s">
        <v>687</v>
      </c>
      <c r="H237" t="s">
        <v>158</v>
      </c>
      <c r="I237" t="s">
        <v>713</v>
      </c>
      <c r="J237" t="s">
        <v>62</v>
      </c>
      <c r="V237" t="s">
        <v>65</v>
      </c>
      <c r="W237" t="s">
        <v>65</v>
      </c>
      <c r="X237" s="14" t="s">
        <v>65</v>
      </c>
      <c r="Y237" s="15" t="s">
        <v>66</v>
      </c>
      <c r="AI237" s="15" t="s">
        <v>66</v>
      </c>
      <c r="AJ237" s="15" t="s">
        <v>66</v>
      </c>
      <c r="AN237" t="s">
        <v>716</v>
      </c>
      <c r="BA237" t="s">
        <v>717</v>
      </c>
    </row>
    <row r="238" spans="1:53">
      <c r="A238" s="11" t="s">
        <v>711</v>
      </c>
      <c r="B238" s="17" t="s">
        <v>94</v>
      </c>
      <c r="C238" s="23" t="s">
        <v>718</v>
      </c>
      <c r="D238" s="11" t="s">
        <v>57</v>
      </c>
      <c r="E238" t="s">
        <v>108</v>
      </c>
      <c r="F238">
        <v>7036</v>
      </c>
      <c r="G238" t="s">
        <v>687</v>
      </c>
      <c r="H238" t="s">
        <v>158</v>
      </c>
      <c r="I238" t="s">
        <v>713</v>
      </c>
      <c r="J238" t="s">
        <v>62</v>
      </c>
      <c r="V238" t="s">
        <v>65</v>
      </c>
      <c r="W238" t="s">
        <v>65</v>
      </c>
      <c r="X238" s="14" t="s">
        <v>65</v>
      </c>
      <c r="Y238" s="15" t="s">
        <v>66</v>
      </c>
      <c r="Z238" s="15" t="s">
        <v>66</v>
      </c>
      <c r="AA238" s="15" t="s">
        <v>66</v>
      </c>
      <c r="AD238" s="15" t="s">
        <v>66</v>
      </c>
      <c r="AL238" t="s">
        <v>66</v>
      </c>
      <c r="AN238" t="s">
        <v>719</v>
      </c>
      <c r="AU238" t="s">
        <v>1312</v>
      </c>
    </row>
    <row r="239" spans="1:53">
      <c r="A239" s="11" t="s">
        <v>711</v>
      </c>
      <c r="B239" s="17" t="s">
        <v>94</v>
      </c>
      <c r="C239" s="23" t="s">
        <v>720</v>
      </c>
      <c r="D239" s="11" t="s">
        <v>57</v>
      </c>
      <c r="E239" t="s">
        <v>108</v>
      </c>
      <c r="F239" t="s">
        <v>142</v>
      </c>
      <c r="G239" t="s">
        <v>687</v>
      </c>
      <c r="H239" t="s">
        <v>158</v>
      </c>
      <c r="J239" t="s">
        <v>62</v>
      </c>
      <c r="V239" t="s">
        <v>65</v>
      </c>
      <c r="W239" t="s">
        <v>65</v>
      </c>
      <c r="X239" s="14" t="s">
        <v>65</v>
      </c>
      <c r="AL239" s="15" t="s">
        <v>66</v>
      </c>
      <c r="AM239" s="17"/>
      <c r="AN239" t="s">
        <v>721</v>
      </c>
    </row>
    <row r="240" spans="1:53">
      <c r="A240" s="11" t="s">
        <v>711</v>
      </c>
      <c r="B240" s="17" t="s">
        <v>86</v>
      </c>
      <c r="C240" s="23" t="s">
        <v>722</v>
      </c>
      <c r="D240" s="11" t="s">
        <v>57</v>
      </c>
      <c r="E240" t="s">
        <v>108</v>
      </c>
      <c r="F240">
        <v>7005</v>
      </c>
      <c r="G240" t="s">
        <v>687</v>
      </c>
      <c r="H240" t="s">
        <v>158</v>
      </c>
      <c r="J240" t="s">
        <v>62</v>
      </c>
      <c r="V240" t="s">
        <v>65</v>
      </c>
      <c r="W240" t="s">
        <v>65</v>
      </c>
      <c r="X240" s="14" t="s">
        <v>65</v>
      </c>
      <c r="AI240" s="15" t="s">
        <v>66</v>
      </c>
      <c r="AN240" s="32" t="s">
        <v>723</v>
      </c>
      <c r="BA240" s="47" t="s">
        <v>724</v>
      </c>
    </row>
    <row r="241" spans="1:53">
      <c r="A241" s="11" t="s">
        <v>725</v>
      </c>
      <c r="B241" s="17" t="s">
        <v>136</v>
      </c>
      <c r="C241" s="13" t="s">
        <v>726</v>
      </c>
      <c r="D241" s="11" t="s">
        <v>57</v>
      </c>
      <c r="E241" t="s">
        <v>310</v>
      </c>
      <c r="F241">
        <v>7021</v>
      </c>
      <c r="G241" t="s">
        <v>59</v>
      </c>
      <c r="H241" t="s">
        <v>158</v>
      </c>
      <c r="I241" t="s">
        <v>727</v>
      </c>
      <c r="J241" t="s">
        <v>62</v>
      </c>
      <c r="V241" t="s">
        <v>65</v>
      </c>
      <c r="W241" t="s">
        <v>65</v>
      </c>
      <c r="X241" s="14" t="s">
        <v>65</v>
      </c>
      <c r="AG241" s="15" t="s">
        <v>66</v>
      </c>
      <c r="AN241" t="s">
        <v>728</v>
      </c>
    </row>
    <row r="242" spans="1:53">
      <c r="A242" s="11" t="s">
        <v>725</v>
      </c>
      <c r="B242" s="12" t="s">
        <v>55</v>
      </c>
      <c r="C242" s="13" t="s">
        <v>729</v>
      </c>
      <c r="D242" s="11" t="s">
        <v>57</v>
      </c>
      <c r="E242" t="s">
        <v>310</v>
      </c>
      <c r="F242">
        <v>7024</v>
      </c>
      <c r="G242" t="s">
        <v>59</v>
      </c>
      <c r="H242" t="s">
        <v>158</v>
      </c>
      <c r="I242" t="s">
        <v>727</v>
      </c>
      <c r="J242" t="s">
        <v>62</v>
      </c>
      <c r="V242" t="s">
        <v>65</v>
      </c>
      <c r="W242" t="s">
        <v>65</v>
      </c>
      <c r="X242" s="14" t="s">
        <v>65</v>
      </c>
      <c r="AG242" s="15" t="s">
        <v>66</v>
      </c>
      <c r="AN242" t="s">
        <v>730</v>
      </c>
    </row>
    <row r="243" spans="1:53">
      <c r="A243" s="11" t="s">
        <v>725</v>
      </c>
      <c r="B243" s="17" t="s">
        <v>94</v>
      </c>
      <c r="C243" s="21" t="s">
        <v>731</v>
      </c>
      <c r="D243" s="25" t="s">
        <v>120</v>
      </c>
      <c r="E243" t="s">
        <v>732</v>
      </c>
      <c r="F243">
        <v>7019</v>
      </c>
      <c r="G243" t="s">
        <v>59</v>
      </c>
      <c r="H243" t="s">
        <v>158</v>
      </c>
      <c r="I243" t="s">
        <v>733</v>
      </c>
      <c r="J243" t="s">
        <v>62</v>
      </c>
      <c r="V243" t="s">
        <v>65</v>
      </c>
      <c r="W243" t="s">
        <v>65</v>
      </c>
      <c r="X243" s="14" t="s">
        <v>65</v>
      </c>
      <c r="AD243" s="15" t="s">
        <v>66</v>
      </c>
      <c r="AG243" s="15" t="s">
        <v>66</v>
      </c>
      <c r="AI243" s="15" t="s">
        <v>66</v>
      </c>
      <c r="AN243" t="s">
        <v>734</v>
      </c>
      <c r="AQ243" t="s">
        <v>735</v>
      </c>
      <c r="AW243" s="17" t="s">
        <v>66</v>
      </c>
      <c r="BA243" t="s">
        <v>736</v>
      </c>
    </row>
    <row r="244" spans="1:53">
      <c r="A244" s="11" t="s">
        <v>725</v>
      </c>
      <c r="B244" s="17" t="s">
        <v>94</v>
      </c>
      <c r="C244" s="13" t="s">
        <v>737</v>
      </c>
      <c r="D244" s="11" t="s">
        <v>57</v>
      </c>
      <c r="E244" t="s">
        <v>738</v>
      </c>
      <c r="F244">
        <v>7013</v>
      </c>
      <c r="G244" t="s">
        <v>59</v>
      </c>
      <c r="H244" t="s">
        <v>158</v>
      </c>
      <c r="I244" t="s">
        <v>739</v>
      </c>
      <c r="J244" t="s">
        <v>62</v>
      </c>
      <c r="K244" s="15" t="s">
        <v>66</v>
      </c>
      <c r="M244" s="15" t="s">
        <v>66</v>
      </c>
      <c r="Q244" t="s">
        <v>740</v>
      </c>
      <c r="V244" t="s">
        <v>65</v>
      </c>
      <c r="W244" t="s">
        <v>65</v>
      </c>
      <c r="X244" s="14" t="s">
        <v>65</v>
      </c>
      <c r="AG244" s="15" t="s">
        <v>66</v>
      </c>
      <c r="AN244" t="s">
        <v>740</v>
      </c>
    </row>
    <row r="245" spans="1:53">
      <c r="A245" s="11" t="s">
        <v>725</v>
      </c>
      <c r="B245" s="17" t="s">
        <v>94</v>
      </c>
      <c r="C245" s="13" t="s">
        <v>741</v>
      </c>
      <c r="D245" s="25" t="s">
        <v>120</v>
      </c>
      <c r="E245" t="s">
        <v>742</v>
      </c>
      <c r="F245">
        <v>7020</v>
      </c>
      <c r="G245" t="s">
        <v>59</v>
      </c>
      <c r="H245" t="s">
        <v>158</v>
      </c>
      <c r="I245" t="s">
        <v>743</v>
      </c>
      <c r="J245" t="s">
        <v>62</v>
      </c>
      <c r="V245" t="s">
        <v>65</v>
      </c>
      <c r="W245" t="s">
        <v>65</v>
      </c>
      <c r="X245" s="14" t="s">
        <v>65</v>
      </c>
      <c r="Y245" s="15" t="s">
        <v>66</v>
      </c>
      <c r="AN245" t="s">
        <v>744</v>
      </c>
    </row>
    <row r="246" spans="1:53">
      <c r="A246" s="11" t="s">
        <v>725</v>
      </c>
      <c r="B246" s="17" t="s">
        <v>94</v>
      </c>
      <c r="C246" s="13" t="s">
        <v>745</v>
      </c>
      <c r="D246" s="25" t="s">
        <v>120</v>
      </c>
      <c r="E246" t="s">
        <v>536</v>
      </c>
      <c r="F246">
        <v>7037</v>
      </c>
      <c r="G246" t="s">
        <v>59</v>
      </c>
      <c r="H246" t="s">
        <v>158</v>
      </c>
      <c r="I246" t="s">
        <v>743</v>
      </c>
      <c r="J246" t="s">
        <v>62</v>
      </c>
      <c r="V246" t="s">
        <v>65</v>
      </c>
      <c r="W246" t="s">
        <v>65</v>
      </c>
      <c r="X246" s="14" t="s">
        <v>65</v>
      </c>
      <c r="AD246" s="15" t="s">
        <v>66</v>
      </c>
      <c r="AL246" t="s">
        <v>66</v>
      </c>
      <c r="AN246" t="s">
        <v>746</v>
      </c>
      <c r="BA246" t="s">
        <v>747</v>
      </c>
    </row>
    <row r="247" spans="1:53">
      <c r="A247" s="11" t="s">
        <v>725</v>
      </c>
      <c r="B247" s="17" t="s">
        <v>94</v>
      </c>
      <c r="C247" s="21" t="s">
        <v>748</v>
      </c>
      <c r="D247" s="11" t="s">
        <v>57</v>
      </c>
      <c r="E247" t="s">
        <v>749</v>
      </c>
      <c r="F247">
        <v>7044</v>
      </c>
      <c r="G247" t="s">
        <v>59</v>
      </c>
      <c r="H247" t="s">
        <v>158</v>
      </c>
      <c r="I247" t="s">
        <v>750</v>
      </c>
      <c r="J247" t="s">
        <v>62</v>
      </c>
      <c r="V247" t="s">
        <v>65</v>
      </c>
      <c r="W247" t="s">
        <v>65</v>
      </c>
      <c r="X247" s="14" t="s">
        <v>65</v>
      </c>
      <c r="AB247" s="15" t="s">
        <v>66</v>
      </c>
      <c r="AJ247" s="15" t="s">
        <v>66</v>
      </c>
    </row>
    <row r="248" spans="1:53">
      <c r="A248" s="11" t="s">
        <v>751</v>
      </c>
      <c r="B248" s="17" t="s">
        <v>94</v>
      </c>
      <c r="C248" t="s">
        <v>752</v>
      </c>
      <c r="D248" s="11" t="s">
        <v>57</v>
      </c>
      <c r="E248" t="s">
        <v>753</v>
      </c>
      <c r="F248">
        <v>9003</v>
      </c>
      <c r="G248" t="s">
        <v>59</v>
      </c>
      <c r="H248" t="s">
        <v>158</v>
      </c>
      <c r="I248" t="s">
        <v>754</v>
      </c>
      <c r="J248" t="s">
        <v>62</v>
      </c>
      <c r="L248" s="15" t="s">
        <v>66</v>
      </c>
      <c r="N248" s="15" t="s">
        <v>66</v>
      </c>
      <c r="Q248" t="s">
        <v>755</v>
      </c>
      <c r="V248" t="s">
        <v>65</v>
      </c>
      <c r="W248" t="s">
        <v>65</v>
      </c>
      <c r="X248" s="14" t="s">
        <v>65</v>
      </c>
      <c r="Y248" s="15" t="s">
        <v>66</v>
      </c>
      <c r="AN248" t="s">
        <v>755</v>
      </c>
      <c r="BA248" t="s">
        <v>756</v>
      </c>
    </row>
    <row r="249" spans="1:53">
      <c r="A249" s="11" t="s">
        <v>725</v>
      </c>
      <c r="B249" s="17" t="s">
        <v>94</v>
      </c>
      <c r="C249" s="23" t="s">
        <v>757</v>
      </c>
      <c r="D249" s="11" t="s">
        <v>57</v>
      </c>
      <c r="E249" t="s">
        <v>310</v>
      </c>
      <c r="F249" s="47">
        <v>7044</v>
      </c>
      <c r="G249" t="s">
        <v>59</v>
      </c>
      <c r="H249" t="s">
        <v>158</v>
      </c>
      <c r="I249" t="s">
        <v>743</v>
      </c>
      <c r="J249" t="s">
        <v>62</v>
      </c>
      <c r="V249" t="s">
        <v>65</v>
      </c>
      <c r="W249" t="s">
        <v>65</v>
      </c>
      <c r="X249" s="14" t="s">
        <v>65</v>
      </c>
      <c r="AG249" s="15" t="s">
        <v>66</v>
      </c>
      <c r="AI249" s="15" t="s">
        <v>66</v>
      </c>
      <c r="AN249" t="s">
        <v>758</v>
      </c>
      <c r="BA249" t="s">
        <v>759</v>
      </c>
    </row>
    <row r="250" spans="1:53">
      <c r="A250" s="11" t="s">
        <v>725</v>
      </c>
      <c r="B250" s="17" t="s">
        <v>94</v>
      </c>
      <c r="C250" t="s">
        <v>760</v>
      </c>
      <c r="D250" s="25" t="s">
        <v>120</v>
      </c>
      <c r="E250" t="s">
        <v>502</v>
      </c>
      <c r="F250" t="s">
        <v>142</v>
      </c>
      <c r="G250" t="s">
        <v>59</v>
      </c>
      <c r="H250" t="s">
        <v>158</v>
      </c>
      <c r="I250" t="s">
        <v>743</v>
      </c>
      <c r="J250" t="s">
        <v>62</v>
      </c>
      <c r="V250" t="s">
        <v>65</v>
      </c>
      <c r="W250" t="s">
        <v>65</v>
      </c>
      <c r="X250" s="14" t="s">
        <v>65</v>
      </c>
      <c r="AJ250" s="15" t="s">
        <v>66</v>
      </c>
      <c r="AN250" t="s">
        <v>761</v>
      </c>
    </row>
    <row r="251" spans="1:53">
      <c r="A251" s="11" t="s">
        <v>725</v>
      </c>
      <c r="B251" s="17" t="s">
        <v>94</v>
      </c>
      <c r="C251" s="23" t="s">
        <v>762</v>
      </c>
      <c r="D251" s="25" t="s">
        <v>120</v>
      </c>
      <c r="E251" t="s">
        <v>380</v>
      </c>
      <c r="F251">
        <v>7004</v>
      </c>
      <c r="G251" t="s">
        <v>59</v>
      </c>
      <c r="H251" t="s">
        <v>158</v>
      </c>
      <c r="I251" t="s">
        <v>743</v>
      </c>
      <c r="J251" t="s">
        <v>62</v>
      </c>
      <c r="V251" t="s">
        <v>65</v>
      </c>
      <c r="W251" t="s">
        <v>65</v>
      </c>
      <c r="X251" s="14" t="s">
        <v>65</v>
      </c>
      <c r="AD251" s="15" t="s">
        <v>66</v>
      </c>
      <c r="AI251" s="15" t="s">
        <v>66</v>
      </c>
      <c r="AL251" t="s">
        <v>66</v>
      </c>
      <c r="AN251" t="s">
        <v>763</v>
      </c>
    </row>
    <row r="252" spans="1:53">
      <c r="A252" s="11" t="s">
        <v>725</v>
      </c>
      <c r="B252" s="17" t="s">
        <v>94</v>
      </c>
      <c r="C252" s="23" t="s">
        <v>764</v>
      </c>
      <c r="D252" s="25" t="s">
        <v>120</v>
      </c>
      <c r="E252" t="s">
        <v>380</v>
      </c>
      <c r="F252">
        <v>7027</v>
      </c>
      <c r="G252" t="s">
        <v>59</v>
      </c>
      <c r="H252" t="s">
        <v>158</v>
      </c>
      <c r="I252" t="s">
        <v>743</v>
      </c>
      <c r="J252" t="s">
        <v>62</v>
      </c>
      <c r="V252" t="s">
        <v>65</v>
      </c>
      <c r="W252" t="s">
        <v>65</v>
      </c>
      <c r="X252" s="14" t="s">
        <v>65</v>
      </c>
      <c r="AG252" s="15" t="s">
        <v>66</v>
      </c>
      <c r="AI252" s="15" t="s">
        <v>66</v>
      </c>
      <c r="BA252" s="26" t="s">
        <v>765</v>
      </c>
    </row>
    <row r="253" spans="1:53" s="47" customFormat="1" ht="32">
      <c r="A253" s="47" t="s">
        <v>725</v>
      </c>
      <c r="B253" s="46" t="s">
        <v>94</v>
      </c>
      <c r="C253" s="47" t="s">
        <v>766</v>
      </c>
      <c r="D253" s="47" t="s">
        <v>120</v>
      </c>
      <c r="E253" s="47" t="s">
        <v>380</v>
      </c>
      <c r="F253" s="47">
        <v>7010</v>
      </c>
      <c r="G253" s="47" t="s">
        <v>59</v>
      </c>
      <c r="H253" s="47" t="s">
        <v>158</v>
      </c>
      <c r="I253" s="47" t="s">
        <v>743</v>
      </c>
      <c r="J253" t="s">
        <v>62</v>
      </c>
      <c r="V253" s="47" t="s">
        <v>65</v>
      </c>
      <c r="W253" s="47" t="s">
        <v>65</v>
      </c>
      <c r="X253" s="14" t="s">
        <v>65</v>
      </c>
      <c r="AG253" s="15" t="s">
        <v>66</v>
      </c>
      <c r="AM253"/>
      <c r="AN253" s="47" t="s">
        <v>767</v>
      </c>
      <c r="BA253" s="48" t="s">
        <v>768</v>
      </c>
    </row>
    <row r="254" spans="1:53">
      <c r="A254" s="11" t="s">
        <v>725</v>
      </c>
      <c r="B254" s="17" t="s">
        <v>86</v>
      </c>
      <c r="C254" t="s">
        <v>769</v>
      </c>
      <c r="D254" s="25" t="s">
        <v>120</v>
      </c>
      <c r="E254" t="s">
        <v>770</v>
      </c>
      <c r="F254">
        <v>7025</v>
      </c>
      <c r="G254" t="s">
        <v>59</v>
      </c>
      <c r="H254" t="s">
        <v>60</v>
      </c>
      <c r="I254" t="s">
        <v>743</v>
      </c>
      <c r="J254" t="s">
        <v>62</v>
      </c>
      <c r="V254" t="s">
        <v>65</v>
      </c>
      <c r="W254" t="s">
        <v>65</v>
      </c>
      <c r="X254" s="14" t="s">
        <v>65</v>
      </c>
      <c r="Y254" s="15" t="s">
        <v>66</v>
      </c>
      <c r="Z254" s="15" t="s">
        <v>66</v>
      </c>
      <c r="AA254" s="15" t="s">
        <v>66</v>
      </c>
      <c r="AD254" s="15" t="s">
        <v>66</v>
      </c>
      <c r="AN254" t="s">
        <v>771</v>
      </c>
    </row>
    <row r="255" spans="1:53">
      <c r="A255" s="11" t="s">
        <v>725</v>
      </c>
      <c r="B255" s="17" t="s">
        <v>86</v>
      </c>
      <c r="C255" t="s">
        <v>772</v>
      </c>
      <c r="D255" s="25" t="s">
        <v>120</v>
      </c>
      <c r="E255" t="s">
        <v>773</v>
      </c>
      <c r="F255" t="s">
        <v>774</v>
      </c>
      <c r="G255" t="s">
        <v>59</v>
      </c>
      <c r="H255" t="s">
        <v>158</v>
      </c>
      <c r="I255" t="s">
        <v>743</v>
      </c>
      <c r="J255" t="s">
        <v>62</v>
      </c>
      <c r="V255" t="s">
        <v>65</v>
      </c>
      <c r="W255" t="s">
        <v>65</v>
      </c>
      <c r="X255" s="14" t="s">
        <v>65</v>
      </c>
      <c r="AD255" s="15" t="s">
        <v>66</v>
      </c>
      <c r="AN255" t="s">
        <v>775</v>
      </c>
    </row>
    <row r="256" spans="1:53">
      <c r="A256" s="11" t="s">
        <v>725</v>
      </c>
      <c r="B256" s="17" t="s">
        <v>86</v>
      </c>
      <c r="C256" t="s">
        <v>776</v>
      </c>
      <c r="D256" s="25" t="s">
        <v>120</v>
      </c>
      <c r="E256" t="s">
        <v>773</v>
      </c>
      <c r="F256" t="s">
        <v>777</v>
      </c>
      <c r="G256" t="s">
        <v>59</v>
      </c>
      <c r="H256" t="s">
        <v>158</v>
      </c>
      <c r="I256" t="s">
        <v>743</v>
      </c>
      <c r="J256" t="s">
        <v>62</v>
      </c>
      <c r="V256" t="s">
        <v>65</v>
      </c>
      <c r="W256" t="s">
        <v>65</v>
      </c>
      <c r="X256" s="14" t="s">
        <v>65</v>
      </c>
      <c r="AI256" t="s">
        <v>66</v>
      </c>
      <c r="AN256" t="s">
        <v>778</v>
      </c>
      <c r="BA256" t="s">
        <v>779</v>
      </c>
    </row>
    <row r="257" spans="1:53">
      <c r="A257" s="11" t="s">
        <v>780</v>
      </c>
      <c r="B257" s="17" t="s">
        <v>94</v>
      </c>
      <c r="C257" s="23" t="s">
        <v>781</v>
      </c>
      <c r="D257" s="11" t="s">
        <v>57</v>
      </c>
      <c r="E257" t="s">
        <v>782</v>
      </c>
      <c r="F257" s="47" t="s">
        <v>783</v>
      </c>
      <c r="G257" t="s">
        <v>59</v>
      </c>
      <c r="H257" t="s">
        <v>158</v>
      </c>
      <c r="J257" t="s">
        <v>62</v>
      </c>
      <c r="V257" t="s">
        <v>72</v>
      </c>
      <c r="W257" t="s">
        <v>65</v>
      </c>
      <c r="X257" s="22" t="s">
        <v>110</v>
      </c>
      <c r="AI257" s="15" t="s">
        <v>66</v>
      </c>
      <c r="AN257" t="s">
        <v>784</v>
      </c>
    </row>
    <row r="258" spans="1:53">
      <c r="A258" s="11" t="s">
        <v>785</v>
      </c>
      <c r="B258" s="17" t="s">
        <v>94</v>
      </c>
      <c r="C258" s="23" t="s">
        <v>786</v>
      </c>
      <c r="D258" s="11" t="s">
        <v>57</v>
      </c>
      <c r="E258" t="s">
        <v>787</v>
      </c>
      <c r="G258" t="s">
        <v>788</v>
      </c>
      <c r="H258" t="s">
        <v>158</v>
      </c>
      <c r="J258" t="s">
        <v>62</v>
      </c>
      <c r="V258" t="s">
        <v>72</v>
      </c>
      <c r="W258" t="s">
        <v>65</v>
      </c>
      <c r="X258" s="22" t="s">
        <v>110</v>
      </c>
      <c r="AM258" t="s">
        <v>66</v>
      </c>
      <c r="AN258" t="s">
        <v>321</v>
      </c>
    </row>
    <row r="259" spans="1:53">
      <c r="A259" s="11" t="s">
        <v>785</v>
      </c>
      <c r="B259" s="17" t="s">
        <v>94</v>
      </c>
      <c r="C259" s="23" t="s">
        <v>789</v>
      </c>
      <c r="D259" s="11" t="s">
        <v>57</v>
      </c>
      <c r="E259" t="s">
        <v>787</v>
      </c>
      <c r="F259">
        <v>1006</v>
      </c>
      <c r="G259" t="s">
        <v>788</v>
      </c>
      <c r="H259" t="s">
        <v>158</v>
      </c>
      <c r="J259" t="s">
        <v>62</v>
      </c>
      <c r="V259" t="s">
        <v>65</v>
      </c>
      <c r="W259" t="s">
        <v>65</v>
      </c>
      <c r="X259" s="14" t="s">
        <v>65</v>
      </c>
      <c r="AM259" t="s">
        <v>66</v>
      </c>
      <c r="AN259" t="s">
        <v>66</v>
      </c>
    </row>
    <row r="260" spans="1:53">
      <c r="A260" s="11" t="s">
        <v>785</v>
      </c>
      <c r="B260" s="17" t="s">
        <v>94</v>
      </c>
      <c r="C260" s="23" t="s">
        <v>790</v>
      </c>
      <c r="D260" s="11" t="s">
        <v>57</v>
      </c>
      <c r="E260" t="s">
        <v>787</v>
      </c>
      <c r="F260">
        <v>1029</v>
      </c>
      <c r="G260" t="s">
        <v>788</v>
      </c>
      <c r="H260" t="s">
        <v>158</v>
      </c>
      <c r="J260" t="s">
        <v>62</v>
      </c>
      <c r="V260" t="s">
        <v>65</v>
      </c>
      <c r="W260" t="s">
        <v>65</v>
      </c>
      <c r="X260" s="14" t="s">
        <v>65</v>
      </c>
      <c r="AM260" t="s">
        <v>66</v>
      </c>
      <c r="AN260" t="s">
        <v>321</v>
      </c>
    </row>
    <row r="261" spans="1:53">
      <c r="A261" s="11" t="s">
        <v>791</v>
      </c>
      <c r="B261" s="17" t="s">
        <v>86</v>
      </c>
      <c r="C261" s="23" t="s">
        <v>792</v>
      </c>
      <c r="D261" s="11" t="s">
        <v>57</v>
      </c>
      <c r="E261" t="s">
        <v>793</v>
      </c>
      <c r="F261">
        <v>1002</v>
      </c>
      <c r="G261" t="s">
        <v>794</v>
      </c>
      <c r="H261" t="s">
        <v>158</v>
      </c>
      <c r="I261" t="s">
        <v>795</v>
      </c>
      <c r="J261" t="s">
        <v>62</v>
      </c>
      <c r="M261" s="15" t="s">
        <v>66</v>
      </c>
      <c r="Q261" t="s">
        <v>796</v>
      </c>
      <c r="V261" t="s">
        <v>65</v>
      </c>
      <c r="W261" t="s">
        <v>65</v>
      </c>
      <c r="X261" s="14" t="s">
        <v>65</v>
      </c>
      <c r="AB261" s="15" t="s">
        <v>66</v>
      </c>
      <c r="AI261" s="15" t="s">
        <v>66</v>
      </c>
      <c r="AN261" t="s">
        <v>796</v>
      </c>
      <c r="AU261" t="s">
        <v>1020</v>
      </c>
      <c r="BA261" s="26"/>
    </row>
    <row r="262" spans="1:53" s="47" customFormat="1">
      <c r="A262" s="11" t="s">
        <v>791</v>
      </c>
      <c r="B262" s="46" t="s">
        <v>86</v>
      </c>
      <c r="C262" s="48" t="s">
        <v>797</v>
      </c>
      <c r="D262" s="11" t="s">
        <v>57</v>
      </c>
      <c r="E262" s="47" t="s">
        <v>179</v>
      </c>
      <c r="F262" s="47">
        <v>5002</v>
      </c>
      <c r="J262" t="s">
        <v>62</v>
      </c>
      <c r="V262" s="47" t="s">
        <v>65</v>
      </c>
      <c r="W262" s="47" t="s">
        <v>65</v>
      </c>
      <c r="X262" s="14" t="s">
        <v>65</v>
      </c>
      <c r="AM262"/>
      <c r="AN262" s="47" t="s">
        <v>798</v>
      </c>
      <c r="BA262" s="47" t="s">
        <v>799</v>
      </c>
    </row>
    <row r="263" spans="1:53">
      <c r="A263" t="s">
        <v>800</v>
      </c>
      <c r="B263" s="17" t="s">
        <v>86</v>
      </c>
      <c r="C263" s="23" t="s">
        <v>801</v>
      </c>
      <c r="D263" s="26" t="s">
        <v>802</v>
      </c>
      <c r="E263" t="s">
        <v>803</v>
      </c>
      <c r="F263">
        <v>7020</v>
      </c>
      <c r="H263" t="s">
        <v>158</v>
      </c>
      <c r="J263" t="s">
        <v>62</v>
      </c>
    </row>
    <row r="264" spans="1:53">
      <c r="A264" t="s">
        <v>800</v>
      </c>
      <c r="B264" s="17" t="s">
        <v>86</v>
      </c>
      <c r="C264" s="23" t="s">
        <v>804</v>
      </c>
      <c r="D264" s="49" t="s">
        <v>805</v>
      </c>
      <c r="E264" t="s">
        <v>787</v>
      </c>
      <c r="H264" t="s">
        <v>158</v>
      </c>
      <c r="J264" t="s">
        <v>62</v>
      </c>
      <c r="V264" t="s">
        <v>65</v>
      </c>
      <c r="W264" t="s">
        <v>65</v>
      </c>
      <c r="X264" s="14" t="s">
        <v>65</v>
      </c>
    </row>
    <row r="265" spans="1:53">
      <c r="A265" t="s">
        <v>806</v>
      </c>
      <c r="B265" s="17" t="s">
        <v>113</v>
      </c>
      <c r="C265" s="23" t="s">
        <v>807</v>
      </c>
      <c r="D265" s="11" t="s">
        <v>57</v>
      </c>
      <c r="E265" t="s">
        <v>808</v>
      </c>
      <c r="F265" t="s">
        <v>809</v>
      </c>
      <c r="H265" t="s">
        <v>158</v>
      </c>
      <c r="J265" t="s">
        <v>62</v>
      </c>
      <c r="M265" s="15" t="s">
        <v>187</v>
      </c>
      <c r="Q265" t="s">
        <v>810</v>
      </c>
      <c r="V265" t="s">
        <v>65</v>
      </c>
      <c r="W265" t="s">
        <v>65</v>
      </c>
      <c r="X265" s="14" t="s">
        <v>65</v>
      </c>
      <c r="Z265" s="15" t="s">
        <v>66</v>
      </c>
      <c r="AI265" s="15" t="s">
        <v>66</v>
      </c>
      <c r="AL265" s="15" t="s">
        <v>66</v>
      </c>
      <c r="AM265" s="17"/>
      <c r="AN265" t="s">
        <v>811</v>
      </c>
      <c r="AY265" t="s">
        <v>1021</v>
      </c>
    </row>
    <row r="266" spans="1:53">
      <c r="A266" s="11" t="s">
        <v>813</v>
      </c>
      <c r="B266" s="17" t="s">
        <v>127</v>
      </c>
      <c r="C266" t="s">
        <v>814</v>
      </c>
      <c r="D266" s="11" t="s">
        <v>57</v>
      </c>
      <c r="E266" t="s">
        <v>108</v>
      </c>
      <c r="G266" t="s">
        <v>69</v>
      </c>
      <c r="H266" t="s">
        <v>158</v>
      </c>
      <c r="J266" t="s">
        <v>62</v>
      </c>
      <c r="V266" t="s">
        <v>72</v>
      </c>
      <c r="W266" t="s">
        <v>72</v>
      </c>
      <c r="X266" s="18" t="s">
        <v>72</v>
      </c>
      <c r="Y266" s="15" t="s">
        <v>66</v>
      </c>
      <c r="Z266" s="15" t="s">
        <v>66</v>
      </c>
      <c r="AA266" s="15" t="s">
        <v>66</v>
      </c>
      <c r="AD266" s="15" t="s">
        <v>66</v>
      </c>
      <c r="AH266" s="19" t="s">
        <v>66</v>
      </c>
      <c r="AI266" s="15" t="s">
        <v>66</v>
      </c>
      <c r="AK266" s="15" t="s">
        <v>66</v>
      </c>
      <c r="AN266" t="s">
        <v>815</v>
      </c>
      <c r="AQ266" s="16" t="s">
        <v>816</v>
      </c>
      <c r="AR266" s="16" t="s">
        <v>66</v>
      </c>
      <c r="AW266" s="16" t="s">
        <v>66</v>
      </c>
      <c r="BA266" t="s">
        <v>817</v>
      </c>
    </row>
    <row r="267" spans="1:53">
      <c r="A267" t="s">
        <v>818</v>
      </c>
      <c r="B267" s="17" t="s">
        <v>123</v>
      </c>
      <c r="C267" t="s">
        <v>819</v>
      </c>
      <c r="D267" s="11" t="s">
        <v>57</v>
      </c>
      <c r="E267" t="s">
        <v>820</v>
      </c>
      <c r="F267" s="24" t="s">
        <v>821</v>
      </c>
      <c r="G267" t="s">
        <v>69</v>
      </c>
      <c r="H267" t="s">
        <v>158</v>
      </c>
      <c r="J267" t="s">
        <v>62</v>
      </c>
      <c r="V267" t="s">
        <v>65</v>
      </c>
      <c r="W267" t="s">
        <v>65</v>
      </c>
      <c r="X267" s="14" t="s">
        <v>65</v>
      </c>
      <c r="AG267" s="50" t="s">
        <v>66</v>
      </c>
      <c r="AI267" s="15" t="s">
        <v>66</v>
      </c>
      <c r="AJ267" s="15" t="s">
        <v>66</v>
      </c>
      <c r="AN267" t="s">
        <v>822</v>
      </c>
    </row>
    <row r="268" spans="1:53">
      <c r="A268" t="s">
        <v>818</v>
      </c>
      <c r="B268" s="17" t="s">
        <v>123</v>
      </c>
      <c r="C268" t="s">
        <v>823</v>
      </c>
      <c r="D268" s="11" t="s">
        <v>57</v>
      </c>
      <c r="E268" t="s">
        <v>820</v>
      </c>
      <c r="F268" s="24" t="s">
        <v>821</v>
      </c>
      <c r="G268" t="s">
        <v>69</v>
      </c>
      <c r="H268" t="s">
        <v>158</v>
      </c>
      <c r="J268" t="s">
        <v>62</v>
      </c>
      <c r="V268" t="s">
        <v>145</v>
      </c>
      <c r="W268" t="s">
        <v>145</v>
      </c>
      <c r="X268" s="14" t="s">
        <v>65</v>
      </c>
      <c r="AI268" s="15" t="s">
        <v>66</v>
      </c>
      <c r="AN268" t="s">
        <v>824</v>
      </c>
    </row>
    <row r="269" spans="1:53">
      <c r="A269" t="s">
        <v>818</v>
      </c>
      <c r="B269" s="17" t="s">
        <v>127</v>
      </c>
      <c r="C269" t="s">
        <v>825</v>
      </c>
      <c r="D269" s="27" t="s">
        <v>88</v>
      </c>
      <c r="E269" t="s">
        <v>826</v>
      </c>
      <c r="F269" s="24" t="s">
        <v>821</v>
      </c>
      <c r="G269" t="s">
        <v>69</v>
      </c>
      <c r="H269" t="s">
        <v>158</v>
      </c>
      <c r="J269" t="s">
        <v>62</v>
      </c>
      <c r="V269" t="s">
        <v>72</v>
      </c>
      <c r="W269" t="s">
        <v>65</v>
      </c>
      <c r="X269" s="22" t="s">
        <v>110</v>
      </c>
      <c r="AA269" s="24" t="s">
        <v>66</v>
      </c>
      <c r="AB269" s="24" t="s">
        <v>66</v>
      </c>
      <c r="AD269" s="24" t="s">
        <v>66</v>
      </c>
      <c r="AI269" s="15" t="s">
        <v>66</v>
      </c>
      <c r="AL269" s="15" t="s">
        <v>66</v>
      </c>
      <c r="AM269" s="17"/>
      <c r="AN269" t="s">
        <v>827</v>
      </c>
      <c r="AQ269" s="26" t="s">
        <v>66</v>
      </c>
      <c r="BA269" t="s">
        <v>828</v>
      </c>
    </row>
    <row r="270" spans="1:53">
      <c r="A270" t="s">
        <v>818</v>
      </c>
      <c r="B270" s="17" t="s">
        <v>123</v>
      </c>
      <c r="C270" t="s">
        <v>829</v>
      </c>
      <c r="D270" s="27" t="s">
        <v>88</v>
      </c>
      <c r="E270" t="s">
        <v>186</v>
      </c>
      <c r="F270" s="24" t="s">
        <v>821</v>
      </c>
      <c r="G270" t="s">
        <v>69</v>
      </c>
      <c r="H270" t="s">
        <v>158</v>
      </c>
      <c r="J270" t="s">
        <v>62</v>
      </c>
      <c r="V270" t="s">
        <v>72</v>
      </c>
      <c r="W270" t="s">
        <v>72</v>
      </c>
      <c r="X270" s="18" t="s">
        <v>72</v>
      </c>
      <c r="Y270" s="24" t="s">
        <v>66</v>
      </c>
      <c r="Z270" s="24" t="s">
        <v>66</v>
      </c>
      <c r="AA270" s="24" t="s">
        <v>66</v>
      </c>
      <c r="AB270" s="15" t="s">
        <v>66</v>
      </c>
      <c r="AC270" s="15" t="s">
        <v>66</v>
      </c>
      <c r="AD270" s="24" t="s">
        <v>66</v>
      </c>
      <c r="AI270" s="15" t="s">
        <v>66</v>
      </c>
      <c r="AN270" t="s">
        <v>830</v>
      </c>
      <c r="AQ270" s="26" t="s">
        <v>66</v>
      </c>
      <c r="AU270" s="26" t="s">
        <v>999</v>
      </c>
      <c r="AV270" s="26"/>
      <c r="AY270" t="s">
        <v>1317</v>
      </c>
    </row>
    <row r="271" spans="1:53">
      <c r="A271" t="s">
        <v>818</v>
      </c>
      <c r="B271" s="17" t="s">
        <v>123</v>
      </c>
      <c r="C271" t="s">
        <v>831</v>
      </c>
      <c r="D271" s="27" t="s">
        <v>88</v>
      </c>
      <c r="E271" t="s">
        <v>826</v>
      </c>
      <c r="F271" s="24"/>
      <c r="G271" t="s">
        <v>69</v>
      </c>
      <c r="H271" t="s">
        <v>158</v>
      </c>
      <c r="J271" t="s">
        <v>62</v>
      </c>
      <c r="V271" t="s">
        <v>72</v>
      </c>
      <c r="W271" t="s">
        <v>65</v>
      </c>
      <c r="X271" s="22" t="s">
        <v>110</v>
      </c>
      <c r="AA271" s="24" t="s">
        <v>66</v>
      </c>
      <c r="AB271" s="24" t="s">
        <v>66</v>
      </c>
      <c r="AC271" s="24" t="s">
        <v>66</v>
      </c>
      <c r="AI271" s="15" t="s">
        <v>66</v>
      </c>
      <c r="AL271" s="15" t="s">
        <v>66</v>
      </c>
      <c r="AM271" s="17"/>
      <c r="AN271" t="s">
        <v>832</v>
      </c>
      <c r="AQ271" s="26" t="s">
        <v>66</v>
      </c>
      <c r="BA271" t="s">
        <v>828</v>
      </c>
    </row>
    <row r="272" spans="1:53">
      <c r="A272" t="s">
        <v>818</v>
      </c>
      <c r="B272" s="17" t="s">
        <v>123</v>
      </c>
      <c r="C272" t="s">
        <v>833</v>
      </c>
      <c r="D272" s="27" t="s">
        <v>88</v>
      </c>
      <c r="E272" t="s">
        <v>834</v>
      </c>
      <c r="F272" s="24"/>
      <c r="G272" t="s">
        <v>69</v>
      </c>
      <c r="H272" t="s">
        <v>158</v>
      </c>
      <c r="J272" t="s">
        <v>62</v>
      </c>
      <c r="V272" t="s">
        <v>72</v>
      </c>
      <c r="W272" t="s">
        <v>145</v>
      </c>
      <c r="X272" s="22" t="s">
        <v>110</v>
      </c>
      <c r="Y272" s="24" t="s">
        <v>66</v>
      </c>
      <c r="Z272" s="24" t="s">
        <v>66</v>
      </c>
      <c r="AA272" s="24" t="s">
        <v>66</v>
      </c>
      <c r="AD272" s="24" t="s">
        <v>66</v>
      </c>
      <c r="AH272" s="50" t="s">
        <v>66</v>
      </c>
      <c r="AI272" s="15" t="s">
        <v>66</v>
      </c>
      <c r="AK272" s="15" t="s">
        <v>66</v>
      </c>
      <c r="AL272" s="15" t="s">
        <v>66</v>
      </c>
      <c r="AM272" s="17"/>
      <c r="AN272" t="s">
        <v>835</v>
      </c>
      <c r="AW272" t="s">
        <v>836</v>
      </c>
      <c r="BA272" t="s">
        <v>837</v>
      </c>
    </row>
    <row r="273" spans="1:53">
      <c r="A273" t="s">
        <v>818</v>
      </c>
      <c r="B273" s="17" t="s">
        <v>123</v>
      </c>
      <c r="C273" t="s">
        <v>838</v>
      </c>
      <c r="D273" s="11" t="s">
        <v>57</v>
      </c>
      <c r="E273" t="s">
        <v>820</v>
      </c>
      <c r="F273" s="24"/>
      <c r="G273" t="s">
        <v>69</v>
      </c>
      <c r="H273" t="s">
        <v>158</v>
      </c>
      <c r="J273" t="s">
        <v>62</v>
      </c>
      <c r="V273" t="s">
        <v>65</v>
      </c>
      <c r="W273" t="s">
        <v>65</v>
      </c>
      <c r="X273" s="14" t="s">
        <v>65</v>
      </c>
      <c r="AG273" s="50" t="s">
        <v>66</v>
      </c>
      <c r="AI273" s="15" t="s">
        <v>66</v>
      </c>
      <c r="AN273" t="s">
        <v>839</v>
      </c>
    </row>
    <row r="274" spans="1:53">
      <c r="A274" t="s">
        <v>818</v>
      </c>
      <c r="B274" s="17" t="s">
        <v>123</v>
      </c>
      <c r="C274" t="s">
        <v>840</v>
      </c>
      <c r="D274" s="11" t="s">
        <v>57</v>
      </c>
      <c r="E274" t="s">
        <v>820</v>
      </c>
      <c r="F274" s="24"/>
      <c r="G274" t="s">
        <v>69</v>
      </c>
      <c r="H274" t="s">
        <v>158</v>
      </c>
      <c r="J274" t="s">
        <v>62</v>
      </c>
      <c r="V274" t="s">
        <v>65</v>
      </c>
      <c r="W274" t="s">
        <v>65</v>
      </c>
      <c r="X274" s="14" t="s">
        <v>65</v>
      </c>
      <c r="AM274" t="s">
        <v>66</v>
      </c>
      <c r="AN274" t="s">
        <v>841</v>
      </c>
    </row>
    <row r="275" spans="1:53">
      <c r="A275" t="s">
        <v>818</v>
      </c>
      <c r="B275" s="17" t="s">
        <v>123</v>
      </c>
      <c r="C275" s="24" t="s">
        <v>842</v>
      </c>
      <c r="G275" t="s">
        <v>69</v>
      </c>
      <c r="H275" t="s">
        <v>158</v>
      </c>
      <c r="J275" t="s">
        <v>62</v>
      </c>
    </row>
    <row r="276" spans="1:53">
      <c r="A276" t="s">
        <v>818</v>
      </c>
      <c r="B276" s="17" t="s">
        <v>123</v>
      </c>
      <c r="C276" t="s">
        <v>843</v>
      </c>
      <c r="D276" s="27" t="s">
        <v>88</v>
      </c>
      <c r="E276" t="s">
        <v>844</v>
      </c>
      <c r="G276" t="s">
        <v>69</v>
      </c>
      <c r="H276" t="s">
        <v>158</v>
      </c>
      <c r="J276" t="s">
        <v>62</v>
      </c>
      <c r="V276" t="s">
        <v>65</v>
      </c>
      <c r="W276" t="s">
        <v>65</v>
      </c>
      <c r="X276" s="14" t="s">
        <v>65</v>
      </c>
      <c r="Y276" s="24" t="s">
        <v>66</v>
      </c>
      <c r="Z276" s="24" t="s">
        <v>66</v>
      </c>
      <c r="AN276" t="s">
        <v>841</v>
      </c>
    </row>
    <row r="277" spans="1:53">
      <c r="A277" t="s">
        <v>818</v>
      </c>
      <c r="B277" s="17" t="s">
        <v>123</v>
      </c>
      <c r="C277" t="s">
        <v>845</v>
      </c>
      <c r="D277" s="27" t="s">
        <v>88</v>
      </c>
      <c r="E277" t="s">
        <v>846</v>
      </c>
      <c r="G277" t="s">
        <v>69</v>
      </c>
      <c r="H277" t="s">
        <v>158</v>
      </c>
      <c r="J277" t="s">
        <v>62</v>
      </c>
      <c r="V277" t="s">
        <v>65</v>
      </c>
      <c r="W277" t="s">
        <v>65</v>
      </c>
      <c r="X277" s="14" t="s">
        <v>65</v>
      </c>
      <c r="Y277" s="24" t="s">
        <v>66</v>
      </c>
      <c r="Z277" s="24" t="s">
        <v>66</v>
      </c>
      <c r="AN277" t="s">
        <v>841</v>
      </c>
    </row>
    <row r="278" spans="1:53">
      <c r="A278" t="s">
        <v>818</v>
      </c>
      <c r="B278" s="17" t="s">
        <v>123</v>
      </c>
      <c r="C278" s="45" t="s">
        <v>847</v>
      </c>
      <c r="D278" s="27" t="s">
        <v>88</v>
      </c>
      <c r="E278" t="s">
        <v>186</v>
      </c>
      <c r="G278" t="s">
        <v>69</v>
      </c>
      <c r="H278" t="s">
        <v>158</v>
      </c>
      <c r="J278" t="s">
        <v>62</v>
      </c>
      <c r="V278" t="s">
        <v>72</v>
      </c>
      <c r="W278" t="s">
        <v>65</v>
      </c>
      <c r="X278" s="22" t="s">
        <v>848</v>
      </c>
      <c r="Y278" t="s">
        <v>66</v>
      </c>
      <c r="Z278" t="s">
        <v>66</v>
      </c>
      <c r="AA278" t="s">
        <v>66</v>
      </c>
      <c r="AB278" t="s">
        <v>66</v>
      </c>
      <c r="AC278" t="s">
        <v>66</v>
      </c>
      <c r="AD278" t="s">
        <v>468</v>
      </c>
      <c r="AI278" s="15" t="s">
        <v>66</v>
      </c>
      <c r="AL278" s="15" t="s">
        <v>66</v>
      </c>
      <c r="AM278" s="17"/>
      <c r="AN278" t="s">
        <v>849</v>
      </c>
      <c r="AQ278" t="s">
        <v>66</v>
      </c>
      <c r="AU278" s="26" t="s">
        <v>999</v>
      </c>
      <c r="AV278" s="26"/>
      <c r="AY278" t="s">
        <v>1317</v>
      </c>
    </row>
    <row r="279" spans="1:53">
      <c r="A279" t="s">
        <v>818</v>
      </c>
      <c r="B279" s="17" t="s">
        <v>123</v>
      </c>
      <c r="C279" s="45" t="s">
        <v>850</v>
      </c>
      <c r="D279" s="27" t="s">
        <v>88</v>
      </c>
      <c r="E279" t="s">
        <v>851</v>
      </c>
      <c r="G279" t="s">
        <v>69</v>
      </c>
      <c r="H279" t="s">
        <v>158</v>
      </c>
      <c r="J279" t="s">
        <v>62</v>
      </c>
      <c r="V279" t="s">
        <v>72</v>
      </c>
      <c r="W279" t="s">
        <v>65</v>
      </c>
      <c r="X279" s="22" t="s">
        <v>848</v>
      </c>
      <c r="Z279" t="s">
        <v>66</v>
      </c>
      <c r="AA279" t="s">
        <v>66</v>
      </c>
      <c r="AB279" t="s">
        <v>66</v>
      </c>
      <c r="AC279" t="s">
        <v>66</v>
      </c>
      <c r="AD279" t="s">
        <v>468</v>
      </c>
      <c r="AH279" s="50" t="s">
        <v>66</v>
      </c>
      <c r="AK279" s="15" t="s">
        <v>66</v>
      </c>
      <c r="AL279" s="15" t="s">
        <v>66</v>
      </c>
      <c r="AM279" s="17"/>
      <c r="AN279" t="s">
        <v>852</v>
      </c>
      <c r="AW279" t="s">
        <v>66</v>
      </c>
      <c r="AZ279" t="s">
        <v>1319</v>
      </c>
    </row>
    <row r="280" spans="1:53">
      <c r="A280" t="s">
        <v>818</v>
      </c>
      <c r="B280" s="17" t="s">
        <v>123</v>
      </c>
      <c r="C280" s="45" t="s">
        <v>853</v>
      </c>
      <c r="D280" s="27" t="s">
        <v>88</v>
      </c>
      <c r="E280" t="s">
        <v>179</v>
      </c>
      <c r="F280" t="s">
        <v>854</v>
      </c>
      <c r="G280" t="s">
        <v>69</v>
      </c>
      <c r="H280" t="s">
        <v>158</v>
      </c>
      <c r="J280" t="s">
        <v>62</v>
      </c>
      <c r="V280" t="s">
        <v>145</v>
      </c>
      <c r="W280" t="s">
        <v>145</v>
      </c>
      <c r="X280" s="14" t="s">
        <v>65</v>
      </c>
      <c r="Z280" t="s">
        <v>66</v>
      </c>
      <c r="AC280" t="s">
        <v>66</v>
      </c>
      <c r="AN280" t="s">
        <v>855</v>
      </c>
      <c r="AV280" t="s">
        <v>1286</v>
      </c>
    </row>
    <row r="281" spans="1:53">
      <c r="A281" t="s">
        <v>818</v>
      </c>
      <c r="B281" s="17" t="s">
        <v>123</v>
      </c>
      <c r="C281" s="45" t="s">
        <v>856</v>
      </c>
      <c r="D281" s="27" t="s">
        <v>88</v>
      </c>
      <c r="E281" t="s">
        <v>851</v>
      </c>
      <c r="F281" t="s">
        <v>854</v>
      </c>
      <c r="G281" t="s">
        <v>69</v>
      </c>
      <c r="H281" t="s">
        <v>158</v>
      </c>
      <c r="J281" t="s">
        <v>62</v>
      </c>
      <c r="V281" t="s">
        <v>72</v>
      </c>
      <c r="W281" t="s">
        <v>145</v>
      </c>
      <c r="X281" s="22" t="s">
        <v>110</v>
      </c>
      <c r="Y281" t="s">
        <v>66</v>
      </c>
      <c r="Z281" t="s">
        <v>66</v>
      </c>
      <c r="AA281" t="s">
        <v>66</v>
      </c>
      <c r="AB281" t="s">
        <v>66</v>
      </c>
      <c r="AC281" t="s">
        <v>66</v>
      </c>
      <c r="AD281" t="s">
        <v>187</v>
      </c>
      <c r="AH281" s="15" t="s">
        <v>66</v>
      </c>
      <c r="AI281" s="15" t="s">
        <v>66</v>
      </c>
      <c r="AK281" s="15" t="s">
        <v>66</v>
      </c>
      <c r="AL281" s="15" t="s">
        <v>66</v>
      </c>
      <c r="AM281" s="17"/>
      <c r="AN281" t="s">
        <v>857</v>
      </c>
      <c r="AW281" t="s">
        <v>187</v>
      </c>
      <c r="AZ281" t="s">
        <v>1319</v>
      </c>
    </row>
    <row r="282" spans="1:53">
      <c r="A282" t="s">
        <v>818</v>
      </c>
      <c r="B282" s="17" t="s">
        <v>123</v>
      </c>
      <c r="C282" s="45" t="s">
        <v>858</v>
      </c>
      <c r="D282" s="27" t="s">
        <v>88</v>
      </c>
      <c r="E282" t="s">
        <v>547</v>
      </c>
      <c r="F282" t="s">
        <v>854</v>
      </c>
      <c r="G282" t="s">
        <v>69</v>
      </c>
      <c r="H282" t="s">
        <v>158</v>
      </c>
      <c r="J282" t="s">
        <v>62</v>
      </c>
      <c r="V282" t="s">
        <v>145</v>
      </c>
      <c r="W282" t="s">
        <v>145</v>
      </c>
      <c r="X282" s="14" t="s">
        <v>65</v>
      </c>
      <c r="Y282" t="s">
        <v>66</v>
      </c>
      <c r="Z282" t="s">
        <v>66</v>
      </c>
      <c r="AA282" t="s">
        <v>66</v>
      </c>
      <c r="AC282" t="s">
        <v>66</v>
      </c>
      <c r="AD282" t="s">
        <v>187</v>
      </c>
      <c r="AH282" s="15" t="s">
        <v>66</v>
      </c>
      <c r="AI282" s="15" t="s">
        <v>66</v>
      </c>
      <c r="AK282" s="15" t="s">
        <v>66</v>
      </c>
      <c r="AL282" s="15" t="s">
        <v>66</v>
      </c>
      <c r="AM282" s="17"/>
      <c r="AN282" t="s">
        <v>859</v>
      </c>
      <c r="AW282" t="s">
        <v>860</v>
      </c>
      <c r="BA282" t="s">
        <v>861</v>
      </c>
    </row>
    <row r="283" spans="1:53">
      <c r="A283" t="s">
        <v>818</v>
      </c>
      <c r="B283" s="17" t="s">
        <v>123</v>
      </c>
      <c r="C283" s="45" t="s">
        <v>862</v>
      </c>
      <c r="D283" s="25" t="s">
        <v>120</v>
      </c>
      <c r="E283" t="s">
        <v>863</v>
      </c>
      <c r="F283" t="s">
        <v>854</v>
      </c>
      <c r="G283" t="s">
        <v>69</v>
      </c>
      <c r="H283" t="s">
        <v>158</v>
      </c>
      <c r="J283" t="s">
        <v>62</v>
      </c>
      <c r="O283" s="15" t="s">
        <v>66</v>
      </c>
      <c r="P283" s="15" t="s">
        <v>66</v>
      </c>
      <c r="Q283" t="s">
        <v>864</v>
      </c>
      <c r="V283" t="s">
        <v>65</v>
      </c>
      <c r="W283" t="s">
        <v>145</v>
      </c>
      <c r="X283" s="14" t="s">
        <v>65</v>
      </c>
      <c r="Y283" t="s">
        <v>66</v>
      </c>
      <c r="Z283" t="s">
        <v>66</v>
      </c>
      <c r="AC283" t="s">
        <v>66</v>
      </c>
      <c r="AI283" s="15" t="s">
        <v>66</v>
      </c>
      <c r="AN283" t="s">
        <v>865</v>
      </c>
    </row>
    <row r="284" spans="1:53">
      <c r="A284" t="s">
        <v>818</v>
      </c>
      <c r="B284" s="17" t="s">
        <v>123</v>
      </c>
      <c r="C284" s="45" t="s">
        <v>866</v>
      </c>
      <c r="D284" s="25" t="s">
        <v>120</v>
      </c>
      <c r="E284" t="s">
        <v>867</v>
      </c>
      <c r="F284" t="s">
        <v>854</v>
      </c>
      <c r="G284" t="s">
        <v>69</v>
      </c>
      <c r="H284" t="s">
        <v>158</v>
      </c>
      <c r="J284" t="s">
        <v>62</v>
      </c>
      <c r="V284" t="s">
        <v>65</v>
      </c>
      <c r="W284" t="s">
        <v>145</v>
      </c>
      <c r="X284" s="14" t="s">
        <v>65</v>
      </c>
      <c r="Z284" t="s">
        <v>66</v>
      </c>
      <c r="AI284" s="15" t="s">
        <v>66</v>
      </c>
      <c r="AN284" t="s">
        <v>868</v>
      </c>
      <c r="AY284" t="s">
        <v>1028</v>
      </c>
    </row>
    <row r="285" spans="1:53">
      <c r="A285" t="s">
        <v>818</v>
      </c>
      <c r="B285" s="17" t="s">
        <v>123</v>
      </c>
      <c r="C285" s="45" t="s">
        <v>869</v>
      </c>
      <c r="D285" s="25" t="s">
        <v>120</v>
      </c>
      <c r="E285" t="s">
        <v>867</v>
      </c>
      <c r="F285" t="s">
        <v>854</v>
      </c>
      <c r="G285" t="s">
        <v>69</v>
      </c>
      <c r="H285" t="s">
        <v>158</v>
      </c>
      <c r="J285" t="s">
        <v>62</v>
      </c>
      <c r="V285" t="s">
        <v>65</v>
      </c>
      <c r="W285" t="s">
        <v>145</v>
      </c>
      <c r="X285" s="14" t="s">
        <v>65</v>
      </c>
      <c r="Z285" t="s">
        <v>66</v>
      </c>
      <c r="AI285" s="15" t="s">
        <v>66</v>
      </c>
      <c r="AN285" t="s">
        <v>868</v>
      </c>
      <c r="AY285" t="s">
        <v>1028</v>
      </c>
    </row>
    <row r="286" spans="1:53">
      <c r="A286" t="s">
        <v>818</v>
      </c>
      <c r="B286" s="17" t="s">
        <v>123</v>
      </c>
      <c r="C286" s="45" t="s">
        <v>870</v>
      </c>
      <c r="D286" s="25" t="s">
        <v>120</v>
      </c>
      <c r="E286" t="s">
        <v>536</v>
      </c>
      <c r="F286" t="s">
        <v>854</v>
      </c>
      <c r="G286" t="s">
        <v>69</v>
      </c>
      <c r="H286" t="s">
        <v>158</v>
      </c>
      <c r="J286" t="s">
        <v>62</v>
      </c>
      <c r="V286" t="s">
        <v>65</v>
      </c>
      <c r="W286" t="s">
        <v>145</v>
      </c>
      <c r="X286" s="14" t="s">
        <v>65</v>
      </c>
      <c r="AI286" s="15" t="s">
        <v>66</v>
      </c>
      <c r="AN286" t="s">
        <v>871</v>
      </c>
    </row>
    <row r="287" spans="1:53">
      <c r="A287" t="s">
        <v>818</v>
      </c>
      <c r="B287" s="17" t="s">
        <v>123</v>
      </c>
      <c r="C287" s="45" t="s">
        <v>872</v>
      </c>
      <c r="D287" s="11" t="s">
        <v>57</v>
      </c>
      <c r="E287" t="s">
        <v>873</v>
      </c>
      <c r="F287" t="s">
        <v>854</v>
      </c>
      <c r="G287" t="s">
        <v>69</v>
      </c>
      <c r="H287" t="s">
        <v>158</v>
      </c>
      <c r="J287" t="s">
        <v>62</v>
      </c>
      <c r="V287" t="s">
        <v>72</v>
      </c>
      <c r="W287" t="s">
        <v>145</v>
      </c>
      <c r="X287" s="22" t="s">
        <v>110</v>
      </c>
      <c r="Y287" t="s">
        <v>66</v>
      </c>
      <c r="Z287" t="s">
        <v>66</v>
      </c>
      <c r="AA287" t="s">
        <v>66</v>
      </c>
      <c r="AD287" t="s">
        <v>66</v>
      </c>
      <c r="AE287" t="s">
        <v>66</v>
      </c>
      <c r="AH287" s="49" t="s">
        <v>66</v>
      </c>
      <c r="AI287" s="15" t="s">
        <v>66</v>
      </c>
      <c r="AK287" s="15" t="s">
        <v>66</v>
      </c>
      <c r="AL287" s="15" t="s">
        <v>66</v>
      </c>
      <c r="AM287" s="17"/>
      <c r="AN287" t="s">
        <v>874</v>
      </c>
      <c r="AW287" t="s">
        <v>875</v>
      </c>
      <c r="BA287" t="s">
        <v>876</v>
      </c>
    </row>
    <row r="288" spans="1:53">
      <c r="A288" t="s">
        <v>818</v>
      </c>
      <c r="B288" s="17" t="s">
        <v>123</v>
      </c>
      <c r="C288" s="45" t="s">
        <v>877</v>
      </c>
      <c r="D288" s="11" t="s">
        <v>57</v>
      </c>
      <c r="E288" t="s">
        <v>409</v>
      </c>
      <c r="F288" t="s">
        <v>854</v>
      </c>
      <c r="G288" t="s">
        <v>69</v>
      </c>
      <c r="H288" t="s">
        <v>158</v>
      </c>
      <c r="J288" t="s">
        <v>62</v>
      </c>
      <c r="V288" t="s">
        <v>72</v>
      </c>
      <c r="W288" t="s">
        <v>145</v>
      </c>
      <c r="X288" s="22" t="s">
        <v>110</v>
      </c>
      <c r="Y288" t="s">
        <v>66</v>
      </c>
      <c r="Z288" t="s">
        <v>66</v>
      </c>
      <c r="AA288" t="s">
        <v>66</v>
      </c>
      <c r="AE288" t="s">
        <v>66</v>
      </c>
      <c r="AH288" s="49" t="s">
        <v>66</v>
      </c>
      <c r="AI288" s="15" t="s">
        <v>66</v>
      </c>
      <c r="AK288" s="15" t="s">
        <v>66</v>
      </c>
      <c r="AL288" s="15" t="s">
        <v>66</v>
      </c>
      <c r="AM288" s="17"/>
      <c r="AN288" t="s">
        <v>874</v>
      </c>
      <c r="AW288" t="s">
        <v>66</v>
      </c>
      <c r="BA288" t="s">
        <v>876</v>
      </c>
    </row>
    <row r="289" spans="1:53">
      <c r="A289" t="s">
        <v>818</v>
      </c>
      <c r="B289" s="17" t="s">
        <v>123</v>
      </c>
      <c r="C289" s="45" t="s">
        <v>878</v>
      </c>
      <c r="D289" s="11" t="s">
        <v>57</v>
      </c>
      <c r="E289" t="s">
        <v>502</v>
      </c>
      <c r="G289" t="s">
        <v>69</v>
      </c>
      <c r="H289" t="s">
        <v>158</v>
      </c>
      <c r="J289" t="s">
        <v>62</v>
      </c>
      <c r="V289" t="s">
        <v>72</v>
      </c>
      <c r="W289" t="s">
        <v>145</v>
      </c>
      <c r="X289" s="22" t="s">
        <v>110</v>
      </c>
      <c r="Y289" t="s">
        <v>66</v>
      </c>
      <c r="Z289" t="s">
        <v>66</v>
      </c>
      <c r="AA289" t="s">
        <v>66</v>
      </c>
      <c r="AB289" t="s">
        <v>66</v>
      </c>
      <c r="AD289" t="s">
        <v>66</v>
      </c>
      <c r="AH289" s="49" t="s">
        <v>66</v>
      </c>
      <c r="AI289" s="15" t="s">
        <v>66</v>
      </c>
      <c r="AK289" s="15" t="s">
        <v>66</v>
      </c>
      <c r="AL289" s="15" t="s">
        <v>66</v>
      </c>
      <c r="AM289" s="17"/>
      <c r="AN289" t="s">
        <v>879</v>
      </c>
      <c r="AR289" t="s">
        <v>66</v>
      </c>
      <c r="AW289" t="s">
        <v>66</v>
      </c>
      <c r="BA289" t="s">
        <v>880</v>
      </c>
    </row>
    <row r="290" spans="1:53">
      <c r="A290" t="s">
        <v>818</v>
      </c>
      <c r="B290" s="17" t="s">
        <v>123</v>
      </c>
      <c r="C290" s="45" t="s">
        <v>881</v>
      </c>
      <c r="D290" s="11" t="s">
        <v>57</v>
      </c>
      <c r="E290" t="s">
        <v>502</v>
      </c>
      <c r="G290" t="s">
        <v>69</v>
      </c>
      <c r="H290" t="s">
        <v>158</v>
      </c>
      <c r="J290" t="s">
        <v>62</v>
      </c>
      <c r="V290" t="s">
        <v>72</v>
      </c>
      <c r="W290" t="s">
        <v>145</v>
      </c>
      <c r="X290" s="22" t="s">
        <v>110</v>
      </c>
      <c r="Y290" t="s">
        <v>66</v>
      </c>
      <c r="AA290" t="s">
        <v>66</v>
      </c>
      <c r="AD290" t="s">
        <v>66</v>
      </c>
      <c r="AH290" s="49" t="s">
        <v>66</v>
      </c>
      <c r="AK290" s="15" t="s">
        <v>66</v>
      </c>
      <c r="AL290" s="15" t="s">
        <v>66</v>
      </c>
      <c r="AM290" s="17"/>
      <c r="AN290" t="s">
        <v>874</v>
      </c>
      <c r="AW290" t="s">
        <v>66</v>
      </c>
      <c r="BA290" t="s">
        <v>882</v>
      </c>
    </row>
    <row r="291" spans="1:53">
      <c r="A291" t="s">
        <v>818</v>
      </c>
      <c r="B291" s="17" t="s">
        <v>123</v>
      </c>
      <c r="C291" s="45" t="s">
        <v>883</v>
      </c>
      <c r="D291" s="11" t="s">
        <v>57</v>
      </c>
      <c r="E291" t="s">
        <v>884</v>
      </c>
      <c r="G291" t="s">
        <v>69</v>
      </c>
      <c r="H291" t="s">
        <v>158</v>
      </c>
      <c r="J291" t="s">
        <v>62</v>
      </c>
      <c r="V291" t="s">
        <v>72</v>
      </c>
      <c r="W291" t="s">
        <v>145</v>
      </c>
      <c r="X291" s="22" t="s">
        <v>110</v>
      </c>
      <c r="Y291" t="s">
        <v>66</v>
      </c>
      <c r="AA291" t="s">
        <v>66</v>
      </c>
      <c r="AD291" t="s">
        <v>66</v>
      </c>
      <c r="AH291" s="49" t="s">
        <v>66</v>
      </c>
      <c r="AK291" s="15" t="s">
        <v>66</v>
      </c>
      <c r="AL291" s="15" t="s">
        <v>66</v>
      </c>
      <c r="AM291" s="17"/>
      <c r="AN291" t="s">
        <v>874</v>
      </c>
      <c r="AW291" t="s">
        <v>66</v>
      </c>
      <c r="BA291" t="s">
        <v>882</v>
      </c>
    </row>
    <row r="292" spans="1:53">
      <c r="A292" t="s">
        <v>818</v>
      </c>
      <c r="B292" s="17" t="s">
        <v>123</v>
      </c>
      <c r="C292" s="45" t="s">
        <v>885</v>
      </c>
      <c r="D292" s="11" t="s">
        <v>57</v>
      </c>
      <c r="E292" t="s">
        <v>502</v>
      </c>
      <c r="G292" t="s">
        <v>69</v>
      </c>
      <c r="H292" t="s">
        <v>158</v>
      </c>
      <c r="J292" t="s">
        <v>62</v>
      </c>
      <c r="V292" t="s">
        <v>72</v>
      </c>
      <c r="W292" t="s">
        <v>145</v>
      </c>
      <c r="X292" s="22" t="s">
        <v>110</v>
      </c>
      <c r="Y292" t="s">
        <v>66</v>
      </c>
      <c r="AA292" t="s">
        <v>66</v>
      </c>
      <c r="AD292" t="s">
        <v>66</v>
      </c>
      <c r="AH292" s="49" t="s">
        <v>66</v>
      </c>
      <c r="AI292" t="s">
        <v>66</v>
      </c>
      <c r="AK292" s="15" t="s">
        <v>66</v>
      </c>
      <c r="AL292" s="15" t="s">
        <v>66</v>
      </c>
      <c r="AM292" s="17"/>
      <c r="AN292" t="s">
        <v>886</v>
      </c>
      <c r="AW292" t="s">
        <v>66</v>
      </c>
    </row>
    <row r="293" spans="1:53">
      <c r="A293" t="s">
        <v>818</v>
      </c>
      <c r="B293" s="17" t="s">
        <v>123</v>
      </c>
      <c r="C293" s="45" t="s">
        <v>887</v>
      </c>
      <c r="D293" s="51" t="s">
        <v>120</v>
      </c>
      <c r="E293" t="s">
        <v>532</v>
      </c>
      <c r="G293" t="s">
        <v>69</v>
      </c>
      <c r="H293" t="s">
        <v>158</v>
      </c>
      <c r="J293" t="s">
        <v>62</v>
      </c>
      <c r="V293" t="s">
        <v>65</v>
      </c>
      <c r="W293" t="s">
        <v>65</v>
      </c>
      <c r="X293" s="14" t="s">
        <v>65</v>
      </c>
      <c r="Y293" t="s">
        <v>66</v>
      </c>
      <c r="Z293" t="s">
        <v>66</v>
      </c>
      <c r="AN293" t="s">
        <v>888</v>
      </c>
    </row>
    <row r="294" spans="1:53">
      <c r="A294" t="s">
        <v>818</v>
      </c>
      <c r="B294" s="17" t="s">
        <v>123</v>
      </c>
      <c r="C294" s="45" t="s">
        <v>889</v>
      </c>
      <c r="D294" s="11" t="s">
        <v>57</v>
      </c>
      <c r="E294" t="s">
        <v>890</v>
      </c>
      <c r="G294" t="s">
        <v>69</v>
      </c>
      <c r="H294" t="s">
        <v>158</v>
      </c>
      <c r="J294" t="s">
        <v>62</v>
      </c>
      <c r="V294" t="s">
        <v>65</v>
      </c>
      <c r="W294" t="s">
        <v>65</v>
      </c>
      <c r="X294" s="14" t="s">
        <v>65</v>
      </c>
      <c r="Z294" t="s">
        <v>66</v>
      </c>
      <c r="AA294" t="s">
        <v>66</v>
      </c>
      <c r="AD294" t="s">
        <v>66</v>
      </c>
      <c r="AI294" t="s">
        <v>66</v>
      </c>
      <c r="AL294" s="15" t="s">
        <v>66</v>
      </c>
      <c r="AM294" s="17"/>
      <c r="AN294" t="s">
        <v>891</v>
      </c>
      <c r="AQ294" t="s">
        <v>66</v>
      </c>
    </row>
    <row r="295" spans="1:53">
      <c r="A295" t="s">
        <v>818</v>
      </c>
      <c r="B295" s="17" t="s">
        <v>123</v>
      </c>
      <c r="C295" s="45" t="s">
        <v>892</v>
      </c>
      <c r="D295" s="11" t="s">
        <v>57</v>
      </c>
      <c r="E295" t="s">
        <v>890</v>
      </c>
      <c r="G295" t="s">
        <v>69</v>
      </c>
      <c r="H295" t="s">
        <v>158</v>
      </c>
      <c r="J295" t="s">
        <v>62</v>
      </c>
      <c r="V295" t="s">
        <v>65</v>
      </c>
      <c r="W295" t="s">
        <v>65</v>
      </c>
      <c r="X295" s="14" t="s">
        <v>65</v>
      </c>
      <c r="Z295" t="s">
        <v>66</v>
      </c>
      <c r="AA295" t="s">
        <v>66</v>
      </c>
      <c r="AD295" t="s">
        <v>66</v>
      </c>
      <c r="AI295" t="s">
        <v>66</v>
      </c>
      <c r="AL295" s="15" t="s">
        <v>66</v>
      </c>
      <c r="AM295" s="17"/>
      <c r="AN295" t="s">
        <v>891</v>
      </c>
      <c r="AQ295" t="s">
        <v>66</v>
      </c>
    </row>
    <row r="296" spans="1:53">
      <c r="A296" t="s">
        <v>818</v>
      </c>
      <c r="B296" s="17" t="s">
        <v>123</v>
      </c>
      <c r="C296" s="45" t="s">
        <v>893</v>
      </c>
      <c r="D296" s="11" t="s">
        <v>57</v>
      </c>
      <c r="E296" t="s">
        <v>894</v>
      </c>
      <c r="G296" t="s">
        <v>69</v>
      </c>
      <c r="H296" t="s">
        <v>158</v>
      </c>
      <c r="J296" t="s">
        <v>62</v>
      </c>
      <c r="V296" t="s">
        <v>65</v>
      </c>
      <c r="W296" t="s">
        <v>65</v>
      </c>
      <c r="X296" s="14" t="s">
        <v>65</v>
      </c>
      <c r="Y296" t="s">
        <v>66</v>
      </c>
      <c r="Z296" t="s">
        <v>66</v>
      </c>
      <c r="AA296" t="s">
        <v>66</v>
      </c>
      <c r="AD296" t="s">
        <v>66</v>
      </c>
      <c r="AI296" t="s">
        <v>66</v>
      </c>
      <c r="AL296" s="15" t="s">
        <v>66</v>
      </c>
      <c r="AM296" s="17"/>
      <c r="AN296" t="s">
        <v>891</v>
      </c>
      <c r="AU296" s="26" t="s">
        <v>999</v>
      </c>
      <c r="AV296" s="26" t="s">
        <v>1286</v>
      </c>
    </row>
    <row r="297" spans="1:53">
      <c r="A297" t="s">
        <v>818</v>
      </c>
      <c r="B297" s="17" t="s">
        <v>123</v>
      </c>
      <c r="C297" s="45" t="s">
        <v>895</v>
      </c>
      <c r="D297" s="11" t="s">
        <v>57</v>
      </c>
      <c r="E297" t="s">
        <v>532</v>
      </c>
      <c r="G297" t="s">
        <v>69</v>
      </c>
      <c r="H297" t="s">
        <v>158</v>
      </c>
      <c r="J297" t="s">
        <v>62</v>
      </c>
      <c r="V297" t="s">
        <v>145</v>
      </c>
      <c r="W297" t="s">
        <v>65</v>
      </c>
      <c r="X297" s="14" t="s">
        <v>65</v>
      </c>
      <c r="Z297" t="s">
        <v>66</v>
      </c>
      <c r="AI297" t="s">
        <v>66</v>
      </c>
      <c r="AN297" t="s">
        <v>896</v>
      </c>
    </row>
    <row r="298" spans="1:53">
      <c r="A298" t="s">
        <v>818</v>
      </c>
      <c r="B298" s="17" t="s">
        <v>123</v>
      </c>
      <c r="C298" s="45" t="s">
        <v>897</v>
      </c>
      <c r="D298" s="11" t="s">
        <v>57</v>
      </c>
      <c r="E298" t="s">
        <v>898</v>
      </c>
      <c r="G298" t="s">
        <v>69</v>
      </c>
      <c r="H298" t="s">
        <v>158</v>
      </c>
      <c r="J298" t="s">
        <v>62</v>
      </c>
      <c r="V298" t="s">
        <v>145</v>
      </c>
      <c r="W298" t="s">
        <v>65</v>
      </c>
      <c r="X298" s="14" t="s">
        <v>65</v>
      </c>
      <c r="Z298" t="s">
        <v>66</v>
      </c>
      <c r="AB298" t="s">
        <v>66</v>
      </c>
      <c r="AC298" t="s">
        <v>66</v>
      </c>
      <c r="AN298" t="s">
        <v>899</v>
      </c>
    </row>
    <row r="299" spans="1:53">
      <c r="A299" t="s">
        <v>818</v>
      </c>
      <c r="B299" s="17" t="s">
        <v>123</v>
      </c>
      <c r="C299" s="45" t="s">
        <v>900</v>
      </c>
      <c r="D299" s="11" t="s">
        <v>57</v>
      </c>
      <c r="E299" t="s">
        <v>901</v>
      </c>
      <c r="G299" t="s">
        <v>69</v>
      </c>
      <c r="H299" t="s">
        <v>158</v>
      </c>
      <c r="J299" t="s">
        <v>62</v>
      </c>
      <c r="V299" t="s">
        <v>72</v>
      </c>
      <c r="W299" t="s">
        <v>145</v>
      </c>
      <c r="X299" s="22" t="s">
        <v>110</v>
      </c>
      <c r="Y299" t="s">
        <v>66</v>
      </c>
      <c r="Z299" t="s">
        <v>66</v>
      </c>
      <c r="AA299" t="s">
        <v>66</v>
      </c>
      <c r="AD299" t="s">
        <v>66</v>
      </c>
      <c r="AH299" s="49" t="s">
        <v>66</v>
      </c>
      <c r="AK299" s="15" t="s">
        <v>66</v>
      </c>
      <c r="AL299" s="15" t="s">
        <v>66</v>
      </c>
      <c r="AM299" s="17"/>
      <c r="AN299" t="s">
        <v>902</v>
      </c>
      <c r="AR299" t="s">
        <v>66</v>
      </c>
      <c r="AW299" t="s">
        <v>66</v>
      </c>
      <c r="BA299" t="s">
        <v>903</v>
      </c>
    </row>
    <row r="300" spans="1:53">
      <c r="A300" t="s">
        <v>818</v>
      </c>
      <c r="B300" s="17" t="s">
        <v>123</v>
      </c>
      <c r="C300" s="45" t="s">
        <v>904</v>
      </c>
      <c r="D300" s="11" t="s">
        <v>57</v>
      </c>
      <c r="E300" t="s">
        <v>905</v>
      </c>
      <c r="G300" t="s">
        <v>69</v>
      </c>
      <c r="H300" t="s">
        <v>158</v>
      </c>
      <c r="J300" t="s">
        <v>62</v>
      </c>
      <c r="V300" t="s">
        <v>72</v>
      </c>
      <c r="W300" t="s">
        <v>145</v>
      </c>
      <c r="X300" s="22" t="s">
        <v>110</v>
      </c>
      <c r="Y300" t="s">
        <v>66</v>
      </c>
      <c r="Z300" t="s">
        <v>66</v>
      </c>
      <c r="AA300" t="s">
        <v>66</v>
      </c>
      <c r="AC300" t="s">
        <v>66</v>
      </c>
      <c r="AD300" t="s">
        <v>66</v>
      </c>
      <c r="AH300" s="49" t="s">
        <v>66</v>
      </c>
      <c r="AI300" t="s">
        <v>66</v>
      </c>
      <c r="AK300" s="15" t="s">
        <v>66</v>
      </c>
      <c r="AL300" s="15" t="s">
        <v>66</v>
      </c>
      <c r="AM300" s="17"/>
      <c r="AN300" t="s">
        <v>906</v>
      </c>
      <c r="AW300" t="s">
        <v>66</v>
      </c>
      <c r="BA300" t="s">
        <v>907</v>
      </c>
    </row>
    <row r="301" spans="1:53">
      <c r="A301" t="s">
        <v>818</v>
      </c>
      <c r="B301" s="17" t="s">
        <v>123</v>
      </c>
      <c r="C301" s="45" t="s">
        <v>908</v>
      </c>
      <c r="D301" s="11" t="s">
        <v>57</v>
      </c>
      <c r="E301" t="s">
        <v>179</v>
      </c>
      <c r="G301" t="s">
        <v>69</v>
      </c>
      <c r="H301" t="s">
        <v>158</v>
      </c>
      <c r="J301" t="s">
        <v>62</v>
      </c>
      <c r="V301" t="s">
        <v>72</v>
      </c>
      <c r="W301" t="s">
        <v>72</v>
      </c>
      <c r="X301" s="18" t="s">
        <v>72</v>
      </c>
      <c r="Y301" s="15" t="s">
        <v>66</v>
      </c>
      <c r="Z301" s="15" t="s">
        <v>66</v>
      </c>
      <c r="AA301" s="15" t="s">
        <v>66</v>
      </c>
      <c r="AD301" s="15" t="s">
        <v>66</v>
      </c>
      <c r="AH301" s="19" t="s">
        <v>66</v>
      </c>
      <c r="AI301" s="15" t="s">
        <v>66</v>
      </c>
      <c r="AK301" s="15" t="s">
        <v>66</v>
      </c>
      <c r="AL301" s="15" t="s">
        <v>66</v>
      </c>
      <c r="AM301" s="17"/>
      <c r="AN301" t="s">
        <v>909</v>
      </c>
      <c r="AR301" t="s">
        <v>66</v>
      </c>
      <c r="AV301" t="s">
        <v>1286</v>
      </c>
      <c r="AW301" t="s">
        <v>910</v>
      </c>
    </row>
    <row r="302" spans="1:53">
      <c r="A302" t="s">
        <v>818</v>
      </c>
      <c r="B302" s="17" t="s">
        <v>123</v>
      </c>
      <c r="C302" s="45" t="s">
        <v>911</v>
      </c>
      <c r="D302" s="11" t="s">
        <v>57</v>
      </c>
      <c r="E302" t="s">
        <v>179</v>
      </c>
      <c r="G302" t="s">
        <v>69</v>
      </c>
      <c r="H302" t="s">
        <v>158</v>
      </c>
      <c r="J302" t="s">
        <v>62</v>
      </c>
      <c r="V302" t="s">
        <v>72</v>
      </c>
      <c r="W302" t="s">
        <v>72</v>
      </c>
      <c r="X302" s="18" t="s">
        <v>72</v>
      </c>
      <c r="Y302" s="15" t="s">
        <v>66</v>
      </c>
      <c r="Z302" s="15" t="s">
        <v>66</v>
      </c>
      <c r="AA302" s="15" t="s">
        <v>66</v>
      </c>
      <c r="AD302" s="15" t="s">
        <v>66</v>
      </c>
      <c r="AH302" s="19" t="s">
        <v>66</v>
      </c>
      <c r="AI302" s="15" t="s">
        <v>66</v>
      </c>
      <c r="AK302" s="15" t="s">
        <v>66</v>
      </c>
      <c r="AL302" s="15" t="s">
        <v>66</v>
      </c>
      <c r="AM302" s="17"/>
      <c r="AN302" t="s">
        <v>909</v>
      </c>
      <c r="AR302" t="s">
        <v>66</v>
      </c>
      <c r="AV302" t="s">
        <v>1286</v>
      </c>
      <c r="AW302" t="s">
        <v>910</v>
      </c>
    </row>
    <row r="303" spans="1:53">
      <c r="A303" t="s">
        <v>818</v>
      </c>
      <c r="B303" s="17" t="s">
        <v>123</v>
      </c>
      <c r="C303" s="45" t="s">
        <v>912</v>
      </c>
      <c r="D303" s="11" t="s">
        <v>57</v>
      </c>
      <c r="E303" t="s">
        <v>491</v>
      </c>
      <c r="G303" t="s">
        <v>69</v>
      </c>
      <c r="H303" t="s">
        <v>158</v>
      </c>
      <c r="J303" t="s">
        <v>62</v>
      </c>
      <c r="V303" t="s">
        <v>72</v>
      </c>
      <c r="W303" t="s">
        <v>72</v>
      </c>
      <c r="X303" s="18" t="s">
        <v>72</v>
      </c>
      <c r="Y303" s="15" t="s">
        <v>66</v>
      </c>
      <c r="Z303" s="15" t="s">
        <v>66</v>
      </c>
      <c r="AA303" s="15" t="s">
        <v>66</v>
      </c>
      <c r="AB303" s="15" t="s">
        <v>66</v>
      </c>
      <c r="AC303" s="15" t="s">
        <v>66</v>
      </c>
      <c r="AD303" s="15" t="s">
        <v>66</v>
      </c>
      <c r="AF303" s="15" t="s">
        <v>66</v>
      </c>
      <c r="AH303" s="19" t="s">
        <v>66</v>
      </c>
      <c r="AI303" s="15" t="s">
        <v>66</v>
      </c>
      <c r="AK303" s="15" t="s">
        <v>66</v>
      </c>
      <c r="AL303" s="15" t="s">
        <v>66</v>
      </c>
      <c r="AM303" s="17"/>
      <c r="AR303" s="16" t="s">
        <v>66</v>
      </c>
      <c r="AW303" s="26" t="s">
        <v>913</v>
      </c>
      <c r="AX303" s="26" t="s">
        <v>914</v>
      </c>
    </row>
    <row r="304" spans="1:53">
      <c r="A304" t="s">
        <v>818</v>
      </c>
      <c r="B304" s="17" t="s">
        <v>123</v>
      </c>
      <c r="C304" s="45" t="s">
        <v>915</v>
      </c>
      <c r="D304" s="52" t="s">
        <v>88</v>
      </c>
      <c r="E304" t="s">
        <v>916</v>
      </c>
      <c r="G304" t="s">
        <v>69</v>
      </c>
      <c r="H304" t="s">
        <v>158</v>
      </c>
      <c r="J304" t="s">
        <v>62</v>
      </c>
      <c r="V304" t="s">
        <v>72</v>
      </c>
      <c r="W304" t="s">
        <v>145</v>
      </c>
      <c r="X304" s="22" t="s">
        <v>110</v>
      </c>
      <c r="Y304" t="s">
        <v>66</v>
      </c>
      <c r="Z304" t="s">
        <v>66</v>
      </c>
      <c r="AA304" t="s">
        <v>66</v>
      </c>
      <c r="AB304" t="s">
        <v>66</v>
      </c>
      <c r="AC304" t="s">
        <v>66</v>
      </c>
      <c r="AD304" t="s">
        <v>66</v>
      </c>
      <c r="AH304" s="15" t="s">
        <v>66</v>
      </c>
      <c r="AI304" s="15" t="s">
        <v>66</v>
      </c>
      <c r="AK304" s="15" t="s">
        <v>66</v>
      </c>
      <c r="AL304" s="15" t="s">
        <v>66</v>
      </c>
      <c r="AM304" s="17"/>
      <c r="AN304" t="s">
        <v>917</v>
      </c>
      <c r="AR304" t="s">
        <v>66</v>
      </c>
      <c r="AW304" t="s">
        <v>918</v>
      </c>
    </row>
    <row r="305" spans="1:55">
      <c r="A305" t="s">
        <v>818</v>
      </c>
      <c r="B305" s="17" t="s">
        <v>123</v>
      </c>
      <c r="C305" s="45" t="s">
        <v>919</v>
      </c>
      <c r="D305" s="52" t="s">
        <v>88</v>
      </c>
      <c r="E305" t="s">
        <v>916</v>
      </c>
      <c r="G305" t="s">
        <v>69</v>
      </c>
      <c r="H305" t="s">
        <v>158</v>
      </c>
      <c r="J305" t="s">
        <v>62</v>
      </c>
      <c r="V305" t="s">
        <v>72</v>
      </c>
      <c r="W305" t="s">
        <v>145</v>
      </c>
      <c r="X305" s="22" t="s">
        <v>110</v>
      </c>
      <c r="Z305" t="s">
        <v>66</v>
      </c>
      <c r="AA305" t="s">
        <v>66</v>
      </c>
      <c r="AC305" t="s">
        <v>66</v>
      </c>
      <c r="AD305" t="s">
        <v>66</v>
      </c>
      <c r="AH305" s="15" t="s">
        <v>66</v>
      </c>
      <c r="AI305" s="15" t="s">
        <v>66</v>
      </c>
      <c r="AK305" s="15" t="s">
        <v>66</v>
      </c>
      <c r="AL305" s="15" t="s">
        <v>66</v>
      </c>
      <c r="AM305" s="17"/>
      <c r="AN305" t="s">
        <v>920</v>
      </c>
      <c r="AQ305" t="s">
        <v>66</v>
      </c>
      <c r="AW305" t="s">
        <v>66</v>
      </c>
      <c r="BA305" t="s">
        <v>921</v>
      </c>
    </row>
    <row r="306" spans="1:55">
      <c r="A306" t="s">
        <v>818</v>
      </c>
      <c r="B306" s="17" t="s">
        <v>123</v>
      </c>
      <c r="C306" s="45" t="s">
        <v>922</v>
      </c>
      <c r="D306" s="52" t="s">
        <v>88</v>
      </c>
      <c r="E306" t="s">
        <v>179</v>
      </c>
      <c r="G306" t="s">
        <v>69</v>
      </c>
      <c r="H306" t="s">
        <v>158</v>
      </c>
      <c r="J306" t="s">
        <v>62</v>
      </c>
      <c r="V306" t="s">
        <v>65</v>
      </c>
      <c r="W306" t="s">
        <v>145</v>
      </c>
      <c r="X306" s="14" t="s">
        <v>145</v>
      </c>
      <c r="Y306" t="s">
        <v>66</v>
      </c>
      <c r="Z306" t="s">
        <v>66</v>
      </c>
      <c r="AA306" t="s">
        <v>66</v>
      </c>
      <c r="AB306" t="s">
        <v>66</v>
      </c>
      <c r="AC306" t="s">
        <v>66</v>
      </c>
      <c r="AD306" t="s">
        <v>66</v>
      </c>
      <c r="AH306" s="15" t="s">
        <v>66</v>
      </c>
      <c r="AK306" s="15" t="s">
        <v>66</v>
      </c>
      <c r="AL306" s="15" t="s">
        <v>66</v>
      </c>
      <c r="AM306" s="17"/>
      <c r="AN306" t="s">
        <v>923</v>
      </c>
      <c r="AQ306" t="s">
        <v>66</v>
      </c>
      <c r="AV306" t="s">
        <v>1286</v>
      </c>
      <c r="AW306" t="s">
        <v>66</v>
      </c>
    </row>
    <row r="307" spans="1:55">
      <c r="A307" t="s">
        <v>818</v>
      </c>
      <c r="B307" s="17" t="s">
        <v>123</v>
      </c>
      <c r="C307" s="45" t="s">
        <v>924</v>
      </c>
      <c r="D307" s="52" t="s">
        <v>88</v>
      </c>
      <c r="E307" t="s">
        <v>179</v>
      </c>
      <c r="G307" t="s">
        <v>69</v>
      </c>
      <c r="H307" t="s">
        <v>158</v>
      </c>
      <c r="J307" t="s">
        <v>62</v>
      </c>
      <c r="V307" t="s">
        <v>65</v>
      </c>
      <c r="W307" t="s">
        <v>145</v>
      </c>
      <c r="X307" s="14" t="s">
        <v>145</v>
      </c>
      <c r="Y307" t="s">
        <v>66</v>
      </c>
      <c r="Z307" t="s">
        <v>66</v>
      </c>
      <c r="AA307" t="s">
        <v>66</v>
      </c>
      <c r="AB307" t="s">
        <v>66</v>
      </c>
      <c r="AC307" t="s">
        <v>66</v>
      </c>
      <c r="AH307" s="15" t="s">
        <v>66</v>
      </c>
      <c r="AK307" s="15" t="s">
        <v>66</v>
      </c>
      <c r="AL307" s="15" t="s">
        <v>66</v>
      </c>
      <c r="AM307" s="17"/>
      <c r="AN307" t="s">
        <v>925</v>
      </c>
      <c r="AQ307" t="s">
        <v>66</v>
      </c>
      <c r="AV307" t="s">
        <v>1286</v>
      </c>
      <c r="AW307" t="s">
        <v>66</v>
      </c>
    </row>
    <row r="308" spans="1:55">
      <c r="A308" t="s">
        <v>818</v>
      </c>
      <c r="B308" s="17" t="s">
        <v>123</v>
      </c>
      <c r="C308" s="45" t="s">
        <v>926</v>
      </c>
      <c r="D308" s="52" t="s">
        <v>88</v>
      </c>
      <c r="E308" t="s">
        <v>826</v>
      </c>
      <c r="G308" t="s">
        <v>69</v>
      </c>
      <c r="H308" t="s">
        <v>158</v>
      </c>
      <c r="J308" t="s">
        <v>62</v>
      </c>
      <c r="V308" t="s">
        <v>65</v>
      </c>
      <c r="W308" t="s">
        <v>145</v>
      </c>
      <c r="X308" s="14" t="s">
        <v>145</v>
      </c>
      <c r="Z308" t="s">
        <v>66</v>
      </c>
      <c r="AA308" t="s">
        <v>66</v>
      </c>
      <c r="AB308" t="s">
        <v>66</v>
      </c>
      <c r="AC308" t="s">
        <v>66</v>
      </c>
      <c r="AD308" t="s">
        <v>66</v>
      </c>
      <c r="AL308" s="15" t="s">
        <v>66</v>
      </c>
      <c r="AM308" s="17"/>
      <c r="AN308" t="s">
        <v>923</v>
      </c>
      <c r="AQ308" t="s">
        <v>66</v>
      </c>
      <c r="BA308" t="s">
        <v>927</v>
      </c>
    </row>
    <row r="309" spans="1:55">
      <c r="A309" t="s">
        <v>818</v>
      </c>
      <c r="B309" s="17" t="s">
        <v>123</v>
      </c>
      <c r="C309" s="45" t="s">
        <v>928</v>
      </c>
      <c r="D309" s="52" t="s">
        <v>88</v>
      </c>
      <c r="E309" t="s">
        <v>826</v>
      </c>
      <c r="G309" t="s">
        <v>69</v>
      </c>
      <c r="H309" t="s">
        <v>158</v>
      </c>
      <c r="J309" t="s">
        <v>62</v>
      </c>
      <c r="V309" t="s">
        <v>65</v>
      </c>
      <c r="W309" t="s">
        <v>145</v>
      </c>
      <c r="X309" s="14" t="s">
        <v>145</v>
      </c>
      <c r="Z309" t="s">
        <v>66</v>
      </c>
      <c r="AA309" t="s">
        <v>66</v>
      </c>
      <c r="AB309" t="s">
        <v>66</v>
      </c>
      <c r="AC309" t="s">
        <v>66</v>
      </c>
      <c r="AD309" t="s">
        <v>66</v>
      </c>
      <c r="AL309" s="15" t="s">
        <v>66</v>
      </c>
      <c r="AM309" s="17"/>
      <c r="AN309" t="s">
        <v>923</v>
      </c>
      <c r="AQ309" t="s">
        <v>66</v>
      </c>
      <c r="BA309" t="s">
        <v>927</v>
      </c>
    </row>
    <row r="310" spans="1:55">
      <c r="A310" t="s">
        <v>818</v>
      </c>
      <c r="B310" s="17" t="s">
        <v>127</v>
      </c>
      <c r="C310" s="23" t="s">
        <v>929</v>
      </c>
      <c r="D310" s="11" t="s">
        <v>57</v>
      </c>
      <c r="E310" t="s">
        <v>491</v>
      </c>
      <c r="F310" t="s">
        <v>930</v>
      </c>
      <c r="G310" t="s">
        <v>69</v>
      </c>
      <c r="H310" t="s">
        <v>158</v>
      </c>
      <c r="J310" t="s">
        <v>62</v>
      </c>
      <c r="V310" t="s">
        <v>72</v>
      </c>
      <c r="W310" t="s">
        <v>145</v>
      </c>
      <c r="X310" s="22" t="s">
        <v>110</v>
      </c>
      <c r="Y310" s="15" t="s">
        <v>66</v>
      </c>
      <c r="AA310" s="15" t="s">
        <v>66</v>
      </c>
      <c r="AD310" s="15" t="s">
        <v>66</v>
      </c>
      <c r="AF310" s="15" t="s">
        <v>66</v>
      </c>
      <c r="AH310" s="19" t="s">
        <v>66</v>
      </c>
      <c r="AI310" s="15" t="s">
        <v>66</v>
      </c>
      <c r="AK310" s="15" t="s">
        <v>66</v>
      </c>
      <c r="AL310" s="15" t="s">
        <v>66</v>
      </c>
      <c r="AM310" s="17"/>
      <c r="AN310" t="s">
        <v>931</v>
      </c>
      <c r="AP310" s="16" t="s">
        <v>66</v>
      </c>
      <c r="AW310" s="26" t="s">
        <v>932</v>
      </c>
      <c r="BA310" t="s">
        <v>933</v>
      </c>
      <c r="BB310" t="s">
        <v>934</v>
      </c>
      <c r="BC310" t="s">
        <v>935</v>
      </c>
    </row>
    <row r="311" spans="1:55">
      <c r="A311" t="s">
        <v>818</v>
      </c>
      <c r="B311" s="17" t="s">
        <v>127</v>
      </c>
      <c r="C311" s="23" t="s">
        <v>936</v>
      </c>
      <c r="D311" s="11" t="s">
        <v>57</v>
      </c>
      <c r="E311" t="s">
        <v>491</v>
      </c>
      <c r="F311" t="s">
        <v>930</v>
      </c>
      <c r="G311" t="s">
        <v>69</v>
      </c>
      <c r="H311" t="s">
        <v>158</v>
      </c>
      <c r="J311" t="s">
        <v>62</v>
      </c>
      <c r="V311" t="s">
        <v>72</v>
      </c>
      <c r="W311" t="s">
        <v>145</v>
      </c>
      <c r="X311" s="22" t="s">
        <v>110</v>
      </c>
      <c r="Y311" s="15" t="s">
        <v>66</v>
      </c>
      <c r="AA311" s="15" t="s">
        <v>66</v>
      </c>
      <c r="AD311" s="15" t="s">
        <v>66</v>
      </c>
      <c r="AF311" s="15" t="s">
        <v>66</v>
      </c>
      <c r="AH311" s="19" t="s">
        <v>66</v>
      </c>
      <c r="AI311" s="15" t="s">
        <v>66</v>
      </c>
      <c r="AK311" s="15" t="s">
        <v>66</v>
      </c>
      <c r="AL311" s="15" t="s">
        <v>66</v>
      </c>
      <c r="AM311" s="17"/>
      <c r="AN311" t="s">
        <v>931</v>
      </c>
      <c r="AP311" s="16" t="s">
        <v>66</v>
      </c>
      <c r="AW311" s="26" t="s">
        <v>932</v>
      </c>
      <c r="BA311" t="s">
        <v>933</v>
      </c>
      <c r="BB311" t="s">
        <v>934</v>
      </c>
    </row>
    <row r="312" spans="1:55">
      <c r="A312" t="s">
        <v>818</v>
      </c>
      <c r="B312" s="17" t="s">
        <v>127</v>
      </c>
      <c r="C312" s="23" t="s">
        <v>937</v>
      </c>
      <c r="D312" s="11" t="s">
        <v>57</v>
      </c>
      <c r="E312" t="s">
        <v>491</v>
      </c>
      <c r="F312" t="s">
        <v>930</v>
      </c>
      <c r="G312" t="s">
        <v>69</v>
      </c>
      <c r="H312" t="s">
        <v>158</v>
      </c>
      <c r="J312" t="s">
        <v>62</v>
      </c>
      <c r="V312" t="s">
        <v>65</v>
      </c>
      <c r="W312" t="s">
        <v>145</v>
      </c>
      <c r="X312" s="14" t="s">
        <v>65</v>
      </c>
      <c r="Y312" s="15" t="s">
        <v>66</v>
      </c>
      <c r="AA312" s="15" t="s">
        <v>66</v>
      </c>
      <c r="AD312" s="15" t="s">
        <v>66</v>
      </c>
      <c r="AF312" s="15" t="s">
        <v>66</v>
      </c>
      <c r="AI312" s="15" t="s">
        <v>66</v>
      </c>
      <c r="AL312" s="15" t="s">
        <v>66</v>
      </c>
      <c r="AM312" s="17"/>
      <c r="AN312" t="s">
        <v>931</v>
      </c>
      <c r="AP312" s="16" t="s">
        <v>66</v>
      </c>
      <c r="AW312" s="26" t="s">
        <v>932</v>
      </c>
      <c r="BA312" t="s">
        <v>933</v>
      </c>
      <c r="BB312" t="s">
        <v>934</v>
      </c>
    </row>
    <row r="313" spans="1:55">
      <c r="A313" t="s">
        <v>818</v>
      </c>
      <c r="B313" s="17" t="s">
        <v>127</v>
      </c>
      <c r="C313" s="23" t="s">
        <v>938</v>
      </c>
      <c r="D313" s="11" t="s">
        <v>57</v>
      </c>
      <c r="E313" t="s">
        <v>491</v>
      </c>
      <c r="F313" t="s">
        <v>930</v>
      </c>
      <c r="G313" t="s">
        <v>69</v>
      </c>
      <c r="H313" t="s">
        <v>158</v>
      </c>
      <c r="I313" s="14" t="s">
        <v>65</v>
      </c>
      <c r="J313" t="s">
        <v>62</v>
      </c>
      <c r="V313" t="s">
        <v>65</v>
      </c>
      <c r="W313" t="s">
        <v>145</v>
      </c>
      <c r="X313" s="14" t="s">
        <v>65</v>
      </c>
      <c r="Y313" s="15" t="s">
        <v>66</v>
      </c>
      <c r="AA313" s="15" t="s">
        <v>66</v>
      </c>
      <c r="AD313" s="15" t="s">
        <v>66</v>
      </c>
      <c r="AF313" s="15" t="s">
        <v>66</v>
      </c>
      <c r="AI313" s="15" t="s">
        <v>66</v>
      </c>
      <c r="AL313" s="15" t="s">
        <v>66</v>
      </c>
      <c r="AM313" s="17"/>
      <c r="AN313" t="s">
        <v>931</v>
      </c>
      <c r="AP313" s="16" t="s">
        <v>66</v>
      </c>
      <c r="AW313" s="26" t="s">
        <v>932</v>
      </c>
      <c r="BA313" t="s">
        <v>933</v>
      </c>
      <c r="BB313" t="s">
        <v>934</v>
      </c>
    </row>
    <row r="314" spans="1:55">
      <c r="A314" t="s">
        <v>818</v>
      </c>
      <c r="B314" s="17" t="s">
        <v>127</v>
      </c>
      <c r="C314" s="23" t="s">
        <v>939</v>
      </c>
      <c r="D314" s="11" t="s">
        <v>57</v>
      </c>
      <c r="E314" t="s">
        <v>298</v>
      </c>
      <c r="G314" t="s">
        <v>69</v>
      </c>
      <c r="H314" t="s">
        <v>158</v>
      </c>
      <c r="J314" t="s">
        <v>62</v>
      </c>
      <c r="V314" t="s">
        <v>145</v>
      </c>
      <c r="W314" t="s">
        <v>145</v>
      </c>
      <c r="X314" s="14" t="s">
        <v>65</v>
      </c>
      <c r="Y314" t="s">
        <v>66</v>
      </c>
      <c r="Z314" t="s">
        <v>66</v>
      </c>
      <c r="AB314" t="s">
        <v>66</v>
      </c>
      <c r="AD314" t="s">
        <v>66</v>
      </c>
      <c r="AH314" s="15" t="s">
        <v>66</v>
      </c>
      <c r="AI314" s="15" t="s">
        <v>66</v>
      </c>
      <c r="AL314" s="15" t="s">
        <v>66</v>
      </c>
      <c r="AM314" s="17"/>
      <c r="AN314" t="s">
        <v>940</v>
      </c>
      <c r="AQ314" t="s">
        <v>66</v>
      </c>
      <c r="AW314" t="s">
        <v>468</v>
      </c>
    </row>
    <row r="315" spans="1:55">
      <c r="A315" t="s">
        <v>818</v>
      </c>
      <c r="B315" s="17" t="s">
        <v>127</v>
      </c>
      <c r="C315" s="23" t="s">
        <v>941</v>
      </c>
      <c r="D315" s="11" t="s">
        <v>57</v>
      </c>
      <c r="E315" t="s">
        <v>298</v>
      </c>
      <c r="G315" t="s">
        <v>69</v>
      </c>
      <c r="H315" t="s">
        <v>158</v>
      </c>
      <c r="J315" t="s">
        <v>62</v>
      </c>
      <c r="V315" t="s">
        <v>72</v>
      </c>
      <c r="W315" t="s">
        <v>145</v>
      </c>
      <c r="X315" s="22" t="s">
        <v>110</v>
      </c>
      <c r="Y315" s="15" t="s">
        <v>66</v>
      </c>
      <c r="Z315" s="15" t="s">
        <v>66</v>
      </c>
      <c r="AC315" s="15" t="s">
        <v>66</v>
      </c>
      <c r="AD315" s="15" t="s">
        <v>66</v>
      </c>
      <c r="AE315" s="15" t="s">
        <v>66</v>
      </c>
      <c r="AH315" s="19" t="s">
        <v>66</v>
      </c>
      <c r="AI315" s="15" t="s">
        <v>66</v>
      </c>
      <c r="AN315" t="s">
        <v>942</v>
      </c>
      <c r="AQ315" t="s">
        <v>943</v>
      </c>
      <c r="BA315" s="13" t="s">
        <v>944</v>
      </c>
    </row>
    <row r="316" spans="1:55">
      <c r="A316" t="s">
        <v>725</v>
      </c>
      <c r="B316" s="17" t="s">
        <v>123</v>
      </c>
      <c r="C316" t="s">
        <v>945</v>
      </c>
      <c r="D316" s="25" t="s">
        <v>120</v>
      </c>
      <c r="V316" t="s">
        <v>72</v>
      </c>
      <c r="W316" t="s">
        <v>65</v>
      </c>
      <c r="X316" s="22" t="s">
        <v>110</v>
      </c>
    </row>
    <row r="317" spans="1:55">
      <c r="A317" t="s">
        <v>725</v>
      </c>
      <c r="B317" s="17" t="s">
        <v>127</v>
      </c>
      <c r="C317" s="45" t="s">
        <v>946</v>
      </c>
      <c r="D317" s="25" t="s">
        <v>120</v>
      </c>
      <c r="V317" t="s">
        <v>72</v>
      </c>
      <c r="W317" t="s">
        <v>65</v>
      </c>
      <c r="X317" s="22" t="s">
        <v>110</v>
      </c>
    </row>
    <row r="318" spans="1:55" s="53" customFormat="1" ht="48">
      <c r="A318" s="64" t="s">
        <v>947</v>
      </c>
      <c r="B318" s="53" t="s">
        <v>75</v>
      </c>
      <c r="C318" s="53" t="s">
        <v>948</v>
      </c>
      <c r="D318" s="64" t="s">
        <v>57</v>
      </c>
      <c r="E318" s="53" t="s">
        <v>218</v>
      </c>
      <c r="G318" s="53" t="s">
        <v>949</v>
      </c>
      <c r="H318" s="53" t="s">
        <v>950</v>
      </c>
      <c r="Y318" s="5" t="s">
        <v>27</v>
      </c>
      <c r="Z318" s="5" t="s">
        <v>28</v>
      </c>
      <c r="AA318" s="5" t="s">
        <v>29</v>
      </c>
      <c r="AB318" s="5" t="s">
        <v>30</v>
      </c>
      <c r="AC318" s="5" t="s">
        <v>31</v>
      </c>
      <c r="AD318" s="5" t="s">
        <v>32</v>
      </c>
      <c r="AE318" s="5" t="s">
        <v>33</v>
      </c>
      <c r="AF318" s="5" t="s">
        <v>34</v>
      </c>
      <c r="AG318" s="5" t="s">
        <v>35</v>
      </c>
      <c r="AH318" s="5" t="s">
        <v>36</v>
      </c>
      <c r="AI318" s="5" t="s">
        <v>37</v>
      </c>
      <c r="AJ318" s="5" t="s">
        <v>38</v>
      </c>
      <c r="AK318" s="5" t="s">
        <v>39</v>
      </c>
      <c r="AL318" s="5" t="s">
        <v>40</v>
      </c>
      <c r="AM318" s="7" t="s">
        <v>991</v>
      </c>
      <c r="AX318" s="65" t="s">
        <v>66</v>
      </c>
    </row>
    <row r="319" spans="1:55">
      <c r="B319" s="17" t="s">
        <v>951</v>
      </c>
      <c r="C319" t="s">
        <v>952</v>
      </c>
      <c r="J319" t="s">
        <v>972</v>
      </c>
      <c r="Y319">
        <v>122</v>
      </c>
      <c r="Z319">
        <v>114</v>
      </c>
      <c r="AA319">
        <v>58</v>
      </c>
      <c r="AB319">
        <v>37</v>
      </c>
      <c r="AC319">
        <v>28</v>
      </c>
      <c r="AD319">
        <v>60</v>
      </c>
      <c r="AE319">
        <v>9</v>
      </c>
      <c r="AF319">
        <v>37</v>
      </c>
      <c r="AG319">
        <v>20</v>
      </c>
      <c r="AH319">
        <v>36</v>
      </c>
      <c r="AI319">
        <v>56</v>
      </c>
      <c r="AJ319">
        <v>31</v>
      </c>
      <c r="AK319">
        <v>29</v>
      </c>
      <c r="AL319">
        <v>68</v>
      </c>
      <c r="AM319">
        <v>80</v>
      </c>
    </row>
    <row r="323" spans="3:3">
      <c r="C323" t="s">
        <v>953</v>
      </c>
    </row>
    <row r="324" spans="3:3">
      <c r="C324" t="s">
        <v>954</v>
      </c>
    </row>
    <row r="325" spans="3:3">
      <c r="C325" t="s">
        <v>955</v>
      </c>
    </row>
    <row r="326" spans="3:3">
      <c r="C326" t="s">
        <v>956</v>
      </c>
    </row>
    <row r="329" spans="3:3">
      <c r="C329" t="s">
        <v>957</v>
      </c>
    </row>
    <row r="331" spans="3:3">
      <c r="C331" t="s">
        <v>958</v>
      </c>
    </row>
    <row r="333" spans="3:3">
      <c r="C333" s="32" t="s">
        <v>959</v>
      </c>
    </row>
    <row r="335" spans="3:3">
      <c r="C335" s="32" t="s">
        <v>960</v>
      </c>
    </row>
    <row r="336" spans="3:3" s="53" customFormat="1"/>
    <row r="337" spans="1:3">
      <c r="C337" t="s">
        <v>961</v>
      </c>
    </row>
    <row r="339" spans="1:3">
      <c r="C339" t="s">
        <v>962</v>
      </c>
    </row>
    <row r="341" spans="1:3">
      <c r="C341" s="32" t="s">
        <v>963</v>
      </c>
    </row>
    <row r="343" spans="1:3">
      <c r="C343" t="s">
        <v>964</v>
      </c>
    </row>
    <row r="345" spans="1:3">
      <c r="C345" t="s">
        <v>965</v>
      </c>
    </row>
    <row r="348" spans="1:3">
      <c r="C348" t="s">
        <v>966</v>
      </c>
    </row>
    <row r="351" spans="1:3">
      <c r="A351" s="54" t="s">
        <v>967</v>
      </c>
      <c r="C351" t="s">
        <v>968</v>
      </c>
    </row>
    <row r="352" spans="1:3">
      <c r="C352" t="s">
        <v>969</v>
      </c>
    </row>
    <row r="353" spans="2:6">
      <c r="C353" t="s">
        <v>970</v>
      </c>
      <c r="F353">
        <f>314-31-50-28-78-6-46-22-15-3</f>
        <v>35</v>
      </c>
    </row>
    <row r="354" spans="2:6">
      <c r="B354" s="55" t="s">
        <v>854</v>
      </c>
      <c r="C354" t="s">
        <v>971</v>
      </c>
    </row>
  </sheetData>
  <autoFilter ref="A2:DG319" xr:uid="{B5E5577F-D57C-8146-AA14-A05F946D81E5}"/>
  <mergeCells count="5">
    <mergeCell ref="A1:J1"/>
    <mergeCell ref="K1:Q1"/>
    <mergeCell ref="V1:X1"/>
    <mergeCell ref="Y1:AN1"/>
    <mergeCell ref="AO1:AX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04B2B-3C9A-8F46-A4DC-DCC105193DE5}">
  <dimension ref="A1:V96"/>
  <sheetViews>
    <sheetView topLeftCell="B28" zoomScale="161" workbookViewId="0">
      <selection activeCell="B47" sqref="B47:P47"/>
    </sheetView>
  </sheetViews>
  <sheetFormatPr defaultColWidth="10.6640625" defaultRowHeight="16"/>
  <cols>
    <col min="1" max="1" width="48.1640625" customWidth="1"/>
    <col min="2" max="2" width="21.6640625" customWidth="1"/>
    <col min="11" max="11" width="15" customWidth="1"/>
    <col min="21" max="21" width="30.1640625" customWidth="1"/>
  </cols>
  <sheetData>
    <row r="1" spans="2:3">
      <c r="B1" s="56" t="s">
        <v>973</v>
      </c>
    </row>
    <row r="2" spans="2:3">
      <c r="B2" t="s">
        <v>975</v>
      </c>
      <c r="C2">
        <v>1</v>
      </c>
    </row>
    <row r="3" spans="2:3">
      <c r="B3" t="s">
        <v>120</v>
      </c>
      <c r="C3">
        <v>31</v>
      </c>
    </row>
    <row r="4" spans="2:3">
      <c r="B4" t="s">
        <v>88</v>
      </c>
      <c r="C4">
        <v>59</v>
      </c>
    </row>
    <row r="5" spans="2:3">
      <c r="B5" t="s">
        <v>974</v>
      </c>
      <c r="C5">
        <v>220</v>
      </c>
    </row>
    <row r="11" spans="2:3">
      <c r="B11" s="56" t="s">
        <v>976</v>
      </c>
    </row>
    <row r="12" spans="2:3">
      <c r="B12" t="s">
        <v>977</v>
      </c>
      <c r="C12">
        <v>31</v>
      </c>
    </row>
    <row r="13" spans="2:3">
      <c r="B13" t="s">
        <v>133</v>
      </c>
      <c r="C13">
        <v>50</v>
      </c>
    </row>
    <row r="14" spans="2:3">
      <c r="B14" t="s">
        <v>978</v>
      </c>
      <c r="C14">
        <v>28</v>
      </c>
    </row>
    <row r="15" spans="2:3">
      <c r="B15" t="s">
        <v>979</v>
      </c>
      <c r="C15">
        <v>78</v>
      </c>
    </row>
    <row r="16" spans="2:3">
      <c r="B16" t="s">
        <v>980</v>
      </c>
      <c r="C16">
        <v>6</v>
      </c>
    </row>
    <row r="17" spans="2:3">
      <c r="B17" t="s">
        <v>981</v>
      </c>
      <c r="C17">
        <v>46</v>
      </c>
    </row>
    <row r="18" spans="2:3">
      <c r="B18" t="s">
        <v>108</v>
      </c>
      <c r="C18">
        <v>22</v>
      </c>
    </row>
    <row r="19" spans="2:3">
      <c r="B19" t="s">
        <v>502</v>
      </c>
      <c r="C19">
        <v>15</v>
      </c>
    </row>
    <row r="20" spans="2:3">
      <c r="B20" t="s">
        <v>982</v>
      </c>
      <c r="C20">
        <v>3</v>
      </c>
    </row>
    <row r="21" spans="2:3">
      <c r="B21" t="s">
        <v>983</v>
      </c>
      <c r="C21">
        <v>35</v>
      </c>
    </row>
    <row r="25" spans="2:3">
      <c r="B25" s="56" t="s">
        <v>984</v>
      </c>
    </row>
    <row r="26" spans="2:3">
      <c r="B26" t="s">
        <v>175</v>
      </c>
      <c r="C26">
        <v>217</v>
      </c>
    </row>
    <row r="27" spans="2:3">
      <c r="B27" t="s">
        <v>985</v>
      </c>
      <c r="C27">
        <v>82</v>
      </c>
    </row>
    <row r="28" spans="2:3">
      <c r="B28" t="s">
        <v>787</v>
      </c>
      <c r="C28">
        <v>3</v>
      </c>
    </row>
    <row r="43" spans="1:16">
      <c r="B43" t="s">
        <v>992</v>
      </c>
    </row>
    <row r="47" spans="1:16" ht="48">
      <c r="B47" s="5" t="s">
        <v>27</v>
      </c>
      <c r="C47" s="5" t="s">
        <v>28</v>
      </c>
      <c r="D47" s="5" t="s">
        <v>29</v>
      </c>
      <c r="E47" s="5" t="s">
        <v>30</v>
      </c>
      <c r="F47" s="5" t="s">
        <v>31</v>
      </c>
      <c r="G47" s="5" t="s">
        <v>32</v>
      </c>
      <c r="H47" s="5" t="s">
        <v>33</v>
      </c>
      <c r="I47" s="5" t="s">
        <v>34</v>
      </c>
      <c r="J47" s="5" t="s">
        <v>35</v>
      </c>
      <c r="K47" s="5" t="s">
        <v>36</v>
      </c>
      <c r="L47" s="5" t="s">
        <v>37</v>
      </c>
      <c r="M47" s="5" t="s">
        <v>38</v>
      </c>
      <c r="N47" s="5" t="s">
        <v>39</v>
      </c>
      <c r="O47" s="5" t="s">
        <v>40</v>
      </c>
      <c r="P47" s="57" t="s">
        <v>990</v>
      </c>
    </row>
    <row r="48" spans="1:16">
      <c r="A48" t="s">
        <v>986</v>
      </c>
      <c r="B48">
        <v>121</v>
      </c>
      <c r="C48">
        <v>23</v>
      </c>
      <c r="D48">
        <v>58</v>
      </c>
      <c r="E48">
        <v>36</v>
      </c>
      <c r="F48">
        <v>27</v>
      </c>
      <c r="G48">
        <v>58</v>
      </c>
      <c r="H48">
        <v>9</v>
      </c>
      <c r="I48">
        <v>34</v>
      </c>
      <c r="J48">
        <v>20</v>
      </c>
      <c r="K48">
        <v>36</v>
      </c>
      <c r="L48">
        <v>54</v>
      </c>
      <c r="M48">
        <v>25</v>
      </c>
      <c r="N48">
        <v>29</v>
      </c>
      <c r="O48">
        <v>66</v>
      </c>
      <c r="P48">
        <v>80</v>
      </c>
    </row>
    <row r="49" spans="1:15">
      <c r="A49" t="s">
        <v>987</v>
      </c>
      <c r="B49">
        <v>121</v>
      </c>
      <c r="C49">
        <v>13</v>
      </c>
      <c r="D49">
        <v>20</v>
      </c>
      <c r="E49">
        <v>36</v>
      </c>
      <c r="F49">
        <v>27</v>
      </c>
      <c r="G49">
        <v>58</v>
      </c>
      <c r="H49">
        <v>9</v>
      </c>
      <c r="I49">
        <v>34</v>
      </c>
      <c r="J49">
        <v>20</v>
      </c>
      <c r="K49">
        <v>36</v>
      </c>
      <c r="L49">
        <v>54</v>
      </c>
      <c r="M49">
        <v>25</v>
      </c>
      <c r="N49">
        <v>29</v>
      </c>
      <c r="O49">
        <v>66</v>
      </c>
    </row>
    <row r="50" spans="1:15">
      <c r="A50" t="s">
        <v>988</v>
      </c>
      <c r="B50">
        <v>40</v>
      </c>
      <c r="C50">
        <v>77</v>
      </c>
      <c r="D50">
        <v>20</v>
      </c>
      <c r="E50">
        <v>36</v>
      </c>
      <c r="F50">
        <v>27</v>
      </c>
      <c r="G50">
        <v>12</v>
      </c>
      <c r="H50">
        <v>0</v>
      </c>
      <c r="I50">
        <v>0</v>
      </c>
      <c r="J50">
        <v>20</v>
      </c>
      <c r="K50">
        <v>0</v>
      </c>
      <c r="L50">
        <v>0</v>
      </c>
      <c r="M50">
        <v>25</v>
      </c>
      <c r="N50">
        <v>0</v>
      </c>
      <c r="O50">
        <v>66</v>
      </c>
    </row>
    <row r="51" spans="1:15">
      <c r="A51" t="s">
        <v>989</v>
      </c>
    </row>
    <row r="92" spans="1:22" ht="48">
      <c r="B92" s="5" t="s">
        <v>27</v>
      </c>
      <c r="C92" s="5" t="s">
        <v>28</v>
      </c>
      <c r="D92" s="5" t="s">
        <v>29</v>
      </c>
      <c r="E92" s="5" t="s">
        <v>30</v>
      </c>
      <c r="F92" s="5" t="s">
        <v>31</v>
      </c>
      <c r="G92" s="5" t="s">
        <v>32</v>
      </c>
      <c r="H92" s="5" t="s">
        <v>33</v>
      </c>
      <c r="I92" s="5" t="s">
        <v>34</v>
      </c>
      <c r="J92" s="5" t="s">
        <v>35</v>
      </c>
      <c r="K92" s="5" t="s">
        <v>36</v>
      </c>
      <c r="L92" s="5" t="s">
        <v>37</v>
      </c>
      <c r="M92" s="5" t="s">
        <v>38</v>
      </c>
      <c r="N92" s="5" t="s">
        <v>39</v>
      </c>
      <c r="O92" s="5" t="s">
        <v>40</v>
      </c>
      <c r="P92" s="7" t="s">
        <v>991</v>
      </c>
    </row>
    <row r="93" spans="1:22">
      <c r="A93" t="s">
        <v>993</v>
      </c>
      <c r="B93">
        <v>122</v>
      </c>
      <c r="C93">
        <v>114</v>
      </c>
      <c r="D93">
        <v>58</v>
      </c>
      <c r="E93">
        <v>37</v>
      </c>
      <c r="F93">
        <v>28</v>
      </c>
      <c r="G93">
        <v>60</v>
      </c>
      <c r="H93">
        <v>9</v>
      </c>
      <c r="I93">
        <v>37</v>
      </c>
      <c r="J93">
        <v>20</v>
      </c>
      <c r="K93">
        <v>36</v>
      </c>
      <c r="L93">
        <v>56</v>
      </c>
      <c r="M93">
        <v>31</v>
      </c>
      <c r="N93">
        <v>29</v>
      </c>
      <c r="O93">
        <v>68</v>
      </c>
      <c r="P93">
        <v>80</v>
      </c>
      <c r="U93" t="s">
        <v>994</v>
      </c>
      <c r="V93">
        <v>314</v>
      </c>
    </row>
    <row r="94" spans="1:22">
      <c r="U94" t="s">
        <v>996</v>
      </c>
      <c r="V94">
        <v>53</v>
      </c>
    </row>
    <row r="95" spans="1:22">
      <c r="U95" t="s">
        <v>997</v>
      </c>
      <c r="V95">
        <f>V93-V96-V94</f>
        <v>181</v>
      </c>
    </row>
    <row r="96" spans="1:22">
      <c r="P96">
        <f>314-P93</f>
        <v>234</v>
      </c>
      <c r="U96" t="s">
        <v>995</v>
      </c>
      <c r="V96">
        <v>80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862DB-4107-8243-A5C2-D662185F48CB}">
  <dimension ref="A1:G81"/>
  <sheetViews>
    <sheetView zoomScale="134" workbookViewId="0">
      <selection activeCell="C74" sqref="C74"/>
    </sheetView>
  </sheetViews>
  <sheetFormatPr defaultColWidth="10.83203125" defaultRowHeight="16"/>
  <cols>
    <col min="1" max="1" width="19.33203125" style="53" customWidth="1"/>
    <col min="2" max="2" width="32.1640625" style="53" customWidth="1"/>
    <col min="3" max="3" width="34.5" style="53" customWidth="1"/>
    <col min="4" max="4" width="103.83203125" style="33" customWidth="1"/>
    <col min="5" max="5" width="140" style="53" customWidth="1"/>
    <col min="6" max="6" width="33.1640625" style="53" customWidth="1"/>
    <col min="7" max="7" width="36.5" style="53" customWidth="1"/>
    <col min="8" max="16384" width="10.83203125" style="53"/>
  </cols>
  <sheetData>
    <row r="1" spans="1:7" s="63" customFormat="1" ht="109" customHeight="1">
      <c r="A1" s="61" t="s">
        <v>1043</v>
      </c>
      <c r="B1" s="62" t="s">
        <v>1012</v>
      </c>
      <c r="C1" s="62" t="s">
        <v>1049</v>
      </c>
      <c r="D1" s="62" t="s">
        <v>1045</v>
      </c>
      <c r="E1" s="61" t="s">
        <v>1054</v>
      </c>
      <c r="F1" s="5" t="s">
        <v>1003</v>
      </c>
      <c r="G1" s="62" t="s">
        <v>1181</v>
      </c>
    </row>
    <row r="2" spans="1:7" ht="37" customHeight="1">
      <c r="A2" s="33" t="s">
        <v>1044</v>
      </c>
      <c r="B2" s="53" t="s">
        <v>1114</v>
      </c>
      <c r="C2" s="53" t="s">
        <v>1051</v>
      </c>
      <c r="D2" s="33" t="s">
        <v>1119</v>
      </c>
      <c r="E2" s="60"/>
    </row>
    <row r="3" spans="1:7" ht="42" customHeight="1">
      <c r="A3" s="33" t="s">
        <v>1046</v>
      </c>
      <c r="B3" s="53" t="s">
        <v>1114</v>
      </c>
      <c r="C3" s="53" t="s">
        <v>1051</v>
      </c>
      <c r="D3" s="33" t="s">
        <v>1118</v>
      </c>
      <c r="E3" s="60" t="s">
        <v>1359</v>
      </c>
    </row>
    <row r="4" spans="1:7" ht="130" customHeight="1">
      <c r="A4" s="33" t="s">
        <v>1182</v>
      </c>
      <c r="B4" s="53" t="s">
        <v>1114</v>
      </c>
      <c r="C4" s="53" t="s">
        <v>1051</v>
      </c>
      <c r="D4" s="33" t="s">
        <v>1120</v>
      </c>
      <c r="E4" s="31" t="s">
        <v>1240</v>
      </c>
    </row>
    <row r="5" spans="1:7" ht="45" customHeight="1">
      <c r="A5" s="33" t="s">
        <v>1183</v>
      </c>
      <c r="B5" s="53" t="s">
        <v>1114</v>
      </c>
      <c r="C5" s="53" t="s">
        <v>1052</v>
      </c>
      <c r="D5" s="58" t="s">
        <v>1117</v>
      </c>
    </row>
    <row r="6" spans="1:7" ht="53" customHeight="1">
      <c r="A6" s="33" t="s">
        <v>1184</v>
      </c>
      <c r="B6" s="53" t="s">
        <v>1114</v>
      </c>
      <c r="C6" s="53" t="s">
        <v>1052</v>
      </c>
      <c r="D6" s="33" t="s">
        <v>1053</v>
      </c>
    </row>
    <row r="7" spans="1:7" ht="53" customHeight="1">
      <c r="A7" s="33" t="s">
        <v>1185</v>
      </c>
      <c r="B7" s="53" t="s">
        <v>1114</v>
      </c>
      <c r="C7" s="53" t="s">
        <v>1052</v>
      </c>
      <c r="D7" s="33" t="s">
        <v>1241</v>
      </c>
    </row>
    <row r="8" spans="1:7" ht="53" customHeight="1">
      <c r="A8" s="33" t="s">
        <v>1186</v>
      </c>
      <c r="B8" s="53" t="s">
        <v>1114</v>
      </c>
      <c r="C8" s="53" t="s">
        <v>1360</v>
      </c>
      <c r="D8" s="33" t="s">
        <v>1361</v>
      </c>
    </row>
    <row r="9" spans="1:7" ht="83" customHeight="1">
      <c r="A9" s="33" t="s">
        <v>1187</v>
      </c>
      <c r="B9" s="53" t="s">
        <v>1114</v>
      </c>
      <c r="C9" s="53" t="s">
        <v>1126</v>
      </c>
      <c r="D9" s="33" t="s">
        <v>1127</v>
      </c>
    </row>
    <row r="10" spans="1:7" ht="53" customHeight="1">
      <c r="A10" s="33" t="s">
        <v>1188</v>
      </c>
      <c r="B10" s="53" t="s">
        <v>1114</v>
      </c>
      <c r="C10" s="53" t="s">
        <v>1131</v>
      </c>
      <c r="D10" s="33" t="s">
        <v>1130</v>
      </c>
      <c r="E10" s="53" t="s">
        <v>1362</v>
      </c>
    </row>
    <row r="11" spans="1:7" ht="89" customHeight="1">
      <c r="A11" s="33" t="s">
        <v>1189</v>
      </c>
      <c r="B11" s="53" t="s">
        <v>1114</v>
      </c>
      <c r="C11" s="53" t="s">
        <v>1132</v>
      </c>
      <c r="D11" s="33" t="s">
        <v>1245</v>
      </c>
      <c r="E11" s="33" t="s">
        <v>1246</v>
      </c>
    </row>
    <row r="12" spans="1:7" ht="53" customHeight="1">
      <c r="A12" s="33" t="s">
        <v>1190</v>
      </c>
      <c r="B12" s="53" t="s">
        <v>1133</v>
      </c>
      <c r="C12" s="53" t="s">
        <v>1134</v>
      </c>
      <c r="D12" s="33" t="s">
        <v>1135</v>
      </c>
    </row>
    <row r="13" spans="1:7" ht="53" customHeight="1">
      <c r="A13" s="33" t="s">
        <v>1191</v>
      </c>
      <c r="B13" s="53" t="s">
        <v>1133</v>
      </c>
      <c r="C13" s="53" t="s">
        <v>1136</v>
      </c>
      <c r="D13" s="33" t="s">
        <v>1137</v>
      </c>
    </row>
    <row r="14" spans="1:7" ht="53" customHeight="1">
      <c r="A14" s="33" t="s">
        <v>1192</v>
      </c>
      <c r="B14" s="53" t="s">
        <v>1133</v>
      </c>
      <c r="C14" s="53" t="s">
        <v>1138</v>
      </c>
      <c r="D14" s="33" t="s">
        <v>1139</v>
      </c>
    </row>
    <row r="15" spans="1:7" ht="53" customHeight="1">
      <c r="A15" s="33" t="s">
        <v>1193</v>
      </c>
      <c r="B15" s="53" t="s">
        <v>1143</v>
      </c>
      <c r="C15" s="53" t="s">
        <v>1144</v>
      </c>
      <c r="D15" s="33" t="s">
        <v>1145</v>
      </c>
      <c r="E15" s="53" t="s">
        <v>1247</v>
      </c>
    </row>
    <row r="16" spans="1:7" ht="57" customHeight="1">
      <c r="A16" s="33" t="s">
        <v>1194</v>
      </c>
      <c r="B16" s="53" t="s">
        <v>1078</v>
      </c>
      <c r="C16" s="53" t="s">
        <v>1079</v>
      </c>
      <c r="D16" s="33" t="s">
        <v>1080</v>
      </c>
    </row>
    <row r="17" spans="1:5" ht="57" customHeight="1">
      <c r="A17" s="33" t="s">
        <v>1195</v>
      </c>
      <c r="B17" s="53" t="s">
        <v>1094</v>
      </c>
      <c r="C17" s="53" t="s">
        <v>1079</v>
      </c>
      <c r="D17" s="33" t="s">
        <v>1088</v>
      </c>
    </row>
    <row r="18" spans="1:5" ht="118" customHeight="1">
      <c r="A18" s="33" t="s">
        <v>1196</v>
      </c>
      <c r="B18" s="53" t="s">
        <v>1094</v>
      </c>
      <c r="C18" s="53" t="s">
        <v>1089</v>
      </c>
      <c r="D18" s="33" t="s">
        <v>1090</v>
      </c>
      <c r="E18" s="33" t="s">
        <v>1391</v>
      </c>
    </row>
    <row r="19" spans="1:5" ht="64" customHeight="1">
      <c r="A19" s="33" t="s">
        <v>1197</v>
      </c>
      <c r="B19" s="53" t="s">
        <v>1094</v>
      </c>
      <c r="C19" s="53" t="s">
        <v>1095</v>
      </c>
      <c r="D19" s="33" t="s">
        <v>1096</v>
      </c>
    </row>
    <row r="20" spans="1:5" s="33" customFormat="1" ht="256">
      <c r="A20" s="33" t="s">
        <v>1198</v>
      </c>
      <c r="B20" s="33" t="s">
        <v>1170</v>
      </c>
      <c r="C20" s="33" t="s">
        <v>1168</v>
      </c>
      <c r="D20" s="33" t="s">
        <v>1409</v>
      </c>
      <c r="E20" s="33" t="s">
        <v>1248</v>
      </c>
    </row>
    <row r="21" spans="1:5" s="33" customFormat="1" ht="40" customHeight="1">
      <c r="A21" s="33" t="s">
        <v>1199</v>
      </c>
      <c r="B21" s="33" t="s">
        <v>1170</v>
      </c>
      <c r="C21" s="33" t="s">
        <v>1168</v>
      </c>
      <c r="D21" s="33" t="s">
        <v>1169</v>
      </c>
    </row>
    <row r="22" spans="1:5" s="33" customFormat="1" ht="45" customHeight="1">
      <c r="A22" s="33" t="s">
        <v>1200</v>
      </c>
      <c r="B22" s="33" t="s">
        <v>1170</v>
      </c>
      <c r="C22" s="33" t="s">
        <v>1174</v>
      </c>
      <c r="D22" s="33" t="s">
        <v>1175</v>
      </c>
    </row>
    <row r="23" spans="1:5" s="33" customFormat="1" ht="52" customHeight="1">
      <c r="A23" s="33" t="s">
        <v>1201</v>
      </c>
      <c r="B23" s="33" t="s">
        <v>1170</v>
      </c>
      <c r="C23" s="33" t="s">
        <v>1171</v>
      </c>
      <c r="D23" s="33" t="s">
        <v>1172</v>
      </c>
    </row>
    <row r="24" spans="1:5" s="33" customFormat="1" ht="53" customHeight="1">
      <c r="A24" s="33" t="s">
        <v>1202</v>
      </c>
      <c r="B24" s="33" t="s">
        <v>1170</v>
      </c>
      <c r="C24" s="33" t="s">
        <v>1171</v>
      </c>
      <c r="D24" s="33" t="s">
        <v>1173</v>
      </c>
    </row>
    <row r="25" spans="1:5" s="33" customFormat="1" ht="64" customHeight="1">
      <c r="A25" s="33" t="s">
        <v>1203</v>
      </c>
      <c r="B25" s="33" t="s">
        <v>42</v>
      </c>
      <c r="C25" s="33" t="s">
        <v>1115</v>
      </c>
      <c r="D25" s="33" t="s">
        <v>1239</v>
      </c>
      <c r="E25" s="33" t="s">
        <v>1249</v>
      </c>
    </row>
    <row r="26" spans="1:5" s="33" customFormat="1" ht="63" customHeight="1">
      <c r="A26" s="33" t="s">
        <v>1204</v>
      </c>
      <c r="B26" s="33" t="s">
        <v>42</v>
      </c>
      <c r="C26" s="33" t="s">
        <v>1115</v>
      </c>
      <c r="D26" s="33" t="s">
        <v>1116</v>
      </c>
    </row>
    <row r="27" spans="1:5" ht="37" customHeight="1">
      <c r="A27" s="33" t="s">
        <v>1205</v>
      </c>
      <c r="B27" s="53" t="s">
        <v>1110</v>
      </c>
      <c r="C27" s="53" t="s">
        <v>1110</v>
      </c>
      <c r="D27" s="33" t="s">
        <v>1097</v>
      </c>
    </row>
    <row r="28" spans="1:5" ht="37" customHeight="1">
      <c r="A28" s="33" t="s">
        <v>1206</v>
      </c>
      <c r="B28" s="53" t="s">
        <v>1110</v>
      </c>
      <c r="C28" s="53" t="s">
        <v>1121</v>
      </c>
      <c r="D28" s="33" t="s">
        <v>1101</v>
      </c>
    </row>
    <row r="29" spans="1:5" ht="37" customHeight="1">
      <c r="A29" s="33" t="s">
        <v>1207</v>
      </c>
      <c r="B29" s="53" t="s">
        <v>1109</v>
      </c>
      <c r="C29" s="53" t="s">
        <v>1109</v>
      </c>
      <c r="D29" s="33" t="s">
        <v>1102</v>
      </c>
      <c r="E29" s="60" t="s">
        <v>1250</v>
      </c>
    </row>
    <row r="30" spans="1:5" ht="37" customHeight="1">
      <c r="A30" s="33" t="s">
        <v>1208</v>
      </c>
      <c r="B30" s="53" t="s">
        <v>1109</v>
      </c>
      <c r="C30" s="53" t="s">
        <v>1122</v>
      </c>
      <c r="D30" s="33" t="s">
        <v>1108</v>
      </c>
      <c r="E30" s="31" t="s">
        <v>1251</v>
      </c>
    </row>
    <row r="31" spans="1:5" ht="37" customHeight="1">
      <c r="A31" s="33" t="s">
        <v>1209</v>
      </c>
      <c r="B31" s="53" t="s">
        <v>1111</v>
      </c>
      <c r="C31" s="53" t="s">
        <v>1111</v>
      </c>
      <c r="D31" s="33" t="s">
        <v>1112</v>
      </c>
    </row>
    <row r="32" spans="1:5" ht="37" customHeight="1">
      <c r="A32" s="33" t="s">
        <v>1210</v>
      </c>
      <c r="B32" s="53" t="s">
        <v>1111</v>
      </c>
      <c r="C32" s="53" t="s">
        <v>1123</v>
      </c>
      <c r="D32" s="33" t="s">
        <v>1113</v>
      </c>
      <c r="E32" s="53" t="s">
        <v>1393</v>
      </c>
    </row>
    <row r="33" spans="1:5" ht="37" customHeight="1">
      <c r="A33" s="33" t="s">
        <v>1211</v>
      </c>
      <c r="B33" s="53" t="s">
        <v>1111</v>
      </c>
      <c r="C33" s="53" t="s">
        <v>1124</v>
      </c>
      <c r="D33" s="33" t="s">
        <v>1252</v>
      </c>
      <c r="E33" s="53" t="s">
        <v>1253</v>
      </c>
    </row>
    <row r="34" spans="1:5" ht="37" customHeight="1">
      <c r="A34" s="33" t="s">
        <v>1212</v>
      </c>
      <c r="B34" s="53" t="s">
        <v>1125</v>
      </c>
      <c r="C34" s="53" t="s">
        <v>1098</v>
      </c>
      <c r="D34" s="33" t="s">
        <v>1254</v>
      </c>
    </row>
    <row r="35" spans="1:5" ht="59" customHeight="1">
      <c r="A35" s="33" t="s">
        <v>1213</v>
      </c>
      <c r="B35" s="53" t="s">
        <v>1125</v>
      </c>
      <c r="C35" s="53" t="s">
        <v>1099</v>
      </c>
      <c r="D35" s="33" t="s">
        <v>1100</v>
      </c>
    </row>
    <row r="36" spans="1:5" ht="58" customHeight="1">
      <c r="A36" s="33" t="s">
        <v>1214</v>
      </c>
      <c r="B36" s="53" t="s">
        <v>1125</v>
      </c>
      <c r="C36" s="33" t="s">
        <v>1128</v>
      </c>
      <c r="D36" s="33" t="s">
        <v>1129</v>
      </c>
    </row>
    <row r="37" spans="1:5" ht="74" customHeight="1">
      <c r="A37" s="33" t="s">
        <v>1215</v>
      </c>
      <c r="B37" s="53" t="s">
        <v>1125</v>
      </c>
      <c r="C37" s="53" t="s">
        <v>1103</v>
      </c>
      <c r="D37" s="33" t="s">
        <v>1255</v>
      </c>
      <c r="E37" s="53" t="s">
        <v>1256</v>
      </c>
    </row>
    <row r="38" spans="1:5" ht="58" customHeight="1">
      <c r="A38" s="33" t="s">
        <v>1216</v>
      </c>
      <c r="B38" s="53" t="s">
        <v>1125</v>
      </c>
      <c r="C38" s="53" t="s">
        <v>1104</v>
      </c>
      <c r="D38" s="33" t="s">
        <v>1105</v>
      </c>
    </row>
    <row r="39" spans="1:5" ht="62" customHeight="1">
      <c r="A39" s="33" t="s">
        <v>1217</v>
      </c>
      <c r="B39" s="53" t="s">
        <v>1125</v>
      </c>
      <c r="C39" s="53" t="s">
        <v>1106</v>
      </c>
      <c r="D39" s="33" t="s">
        <v>1107</v>
      </c>
      <c r="E39" s="33" t="s">
        <v>1257</v>
      </c>
    </row>
    <row r="40" spans="1:5" ht="69" customHeight="1">
      <c r="A40" s="33" t="s">
        <v>1218</v>
      </c>
      <c r="B40" s="53" t="s">
        <v>1146</v>
      </c>
      <c r="C40" s="53" t="s">
        <v>1147</v>
      </c>
      <c r="D40" s="33" t="s">
        <v>1148</v>
      </c>
      <c r="E40" s="33" t="s">
        <v>1259</v>
      </c>
    </row>
    <row r="41" spans="1:5" ht="72" customHeight="1">
      <c r="A41" s="33" t="s">
        <v>1219</v>
      </c>
      <c r="B41" s="53" t="s">
        <v>1146</v>
      </c>
      <c r="C41" s="53" t="s">
        <v>1149</v>
      </c>
      <c r="D41" s="33" t="s">
        <v>1150</v>
      </c>
      <c r="E41" s="53" t="s">
        <v>1258</v>
      </c>
    </row>
    <row r="42" spans="1:5" s="33" customFormat="1" ht="78" customHeight="1">
      <c r="A42" s="33" t="s">
        <v>1220</v>
      </c>
      <c r="B42" s="33" t="s">
        <v>1018</v>
      </c>
      <c r="C42" s="33" t="s">
        <v>1050</v>
      </c>
      <c r="D42" s="33" t="s">
        <v>1140</v>
      </c>
      <c r="E42" s="33" t="s">
        <v>1260</v>
      </c>
    </row>
    <row r="43" spans="1:5" s="33" customFormat="1" ht="89" customHeight="1">
      <c r="A43" s="33" t="s">
        <v>1221</v>
      </c>
      <c r="B43" s="33" t="s">
        <v>1018</v>
      </c>
      <c r="C43" s="33" t="s">
        <v>1141</v>
      </c>
      <c r="D43" s="33" t="s">
        <v>1142</v>
      </c>
    </row>
    <row r="44" spans="1:5" s="33" customFormat="1" ht="70" customHeight="1">
      <c r="A44" s="33" t="s">
        <v>1222</v>
      </c>
      <c r="B44" s="33" t="s">
        <v>1018</v>
      </c>
      <c r="C44" s="33" t="s">
        <v>1176</v>
      </c>
      <c r="D44" s="33" t="s">
        <v>1177</v>
      </c>
    </row>
    <row r="45" spans="1:5" ht="73" customHeight="1">
      <c r="A45" s="33" t="s">
        <v>1223</v>
      </c>
      <c r="B45" s="53" t="s">
        <v>1067</v>
      </c>
      <c r="C45" s="53" t="s">
        <v>1068</v>
      </c>
      <c r="D45" s="33" t="s">
        <v>1069</v>
      </c>
    </row>
    <row r="46" spans="1:5" ht="64" customHeight="1">
      <c r="A46" s="33" t="s">
        <v>1224</v>
      </c>
      <c r="B46" s="53" t="s">
        <v>1067</v>
      </c>
      <c r="C46" s="53" t="s">
        <v>1070</v>
      </c>
      <c r="D46" s="33" t="s">
        <v>1071</v>
      </c>
    </row>
    <row r="47" spans="1:5" ht="66" customHeight="1">
      <c r="A47" s="33" t="s">
        <v>1225</v>
      </c>
      <c r="B47" s="53" t="s">
        <v>1073</v>
      </c>
      <c r="C47" s="53" t="s">
        <v>1072</v>
      </c>
      <c r="D47" s="33" t="s">
        <v>1074</v>
      </c>
    </row>
    <row r="48" spans="1:5" ht="64" customHeight="1">
      <c r="A48" s="33" t="s">
        <v>1226</v>
      </c>
      <c r="B48" s="53" t="s">
        <v>1055</v>
      </c>
      <c r="C48" s="53" t="s">
        <v>1055</v>
      </c>
      <c r="D48" s="33" t="s">
        <v>1056</v>
      </c>
    </row>
    <row r="49" spans="1:4" ht="89" customHeight="1">
      <c r="A49" s="33" t="s">
        <v>1227</v>
      </c>
      <c r="B49" s="53" t="s">
        <v>1055</v>
      </c>
      <c r="C49" s="53" t="s">
        <v>1057</v>
      </c>
      <c r="D49" s="33" t="s">
        <v>1058</v>
      </c>
    </row>
    <row r="50" spans="1:4" ht="68" customHeight="1">
      <c r="A50" s="33" t="s">
        <v>1228</v>
      </c>
      <c r="B50" s="53" t="s">
        <v>1055</v>
      </c>
      <c r="C50" s="53" t="s">
        <v>1061</v>
      </c>
      <c r="D50" s="33" t="s">
        <v>1091</v>
      </c>
    </row>
    <row r="51" spans="1:4" ht="41" customHeight="1">
      <c r="A51" s="33" t="s">
        <v>1229</v>
      </c>
      <c r="B51" s="53" t="s">
        <v>1055</v>
      </c>
      <c r="C51" s="53" t="s">
        <v>1092</v>
      </c>
      <c r="D51" s="33" t="s">
        <v>1093</v>
      </c>
    </row>
    <row r="52" spans="1:4" ht="61" customHeight="1">
      <c r="A52" s="33" t="s">
        <v>1230</v>
      </c>
      <c r="B52" s="53" t="s">
        <v>1059</v>
      </c>
      <c r="C52" s="53" t="s">
        <v>1060</v>
      </c>
      <c r="D52" s="33" t="s">
        <v>1062</v>
      </c>
    </row>
    <row r="53" spans="1:4" ht="73" customHeight="1">
      <c r="A53" s="33" t="s">
        <v>1231</v>
      </c>
      <c r="B53" s="53" t="s">
        <v>1059</v>
      </c>
      <c r="C53" s="53" t="s">
        <v>1063</v>
      </c>
      <c r="D53" s="33" t="s">
        <v>1064</v>
      </c>
    </row>
    <row r="54" spans="1:4" ht="78" customHeight="1">
      <c r="A54" s="33" t="s">
        <v>1232</v>
      </c>
      <c r="B54" s="53" t="s">
        <v>1075</v>
      </c>
      <c r="C54" s="53" t="s">
        <v>1065</v>
      </c>
      <c r="D54" s="33" t="s">
        <v>1066</v>
      </c>
    </row>
    <row r="55" spans="1:4" ht="87" customHeight="1">
      <c r="A55" s="33" t="s">
        <v>1233</v>
      </c>
      <c r="B55" s="53" t="s">
        <v>1075</v>
      </c>
      <c r="C55" s="53" t="s">
        <v>1076</v>
      </c>
      <c r="D55" s="33" t="s">
        <v>1047</v>
      </c>
    </row>
    <row r="56" spans="1:4" ht="76" customHeight="1">
      <c r="A56" s="33" t="s">
        <v>1234</v>
      </c>
      <c r="B56" s="53" t="s">
        <v>1075</v>
      </c>
      <c r="C56" s="53" t="s">
        <v>1077</v>
      </c>
      <c r="D56" s="33" t="s">
        <v>1048</v>
      </c>
    </row>
    <row r="57" spans="1:4" ht="89" customHeight="1">
      <c r="A57" s="33" t="s">
        <v>1235</v>
      </c>
      <c r="B57" s="53" t="s">
        <v>1178</v>
      </c>
      <c r="C57" s="53" t="s">
        <v>1179</v>
      </c>
      <c r="D57" s="33" t="s">
        <v>1180</v>
      </c>
    </row>
    <row r="58" spans="1:4" ht="79" customHeight="1">
      <c r="A58" s="33" t="s">
        <v>1236</v>
      </c>
      <c r="B58" s="53" t="s">
        <v>1081</v>
      </c>
      <c r="C58" s="53" t="s">
        <v>1082</v>
      </c>
      <c r="D58" s="33" t="s">
        <v>1083</v>
      </c>
    </row>
    <row r="59" spans="1:4" ht="83" customHeight="1">
      <c r="A59" s="33" t="s">
        <v>1237</v>
      </c>
      <c r="B59" s="53" t="s">
        <v>1081</v>
      </c>
      <c r="C59" s="53" t="s">
        <v>1084</v>
      </c>
      <c r="D59" s="33" t="s">
        <v>1085</v>
      </c>
    </row>
    <row r="60" spans="1:4" ht="83" customHeight="1">
      <c r="A60" s="33" t="s">
        <v>1238</v>
      </c>
      <c r="B60" s="53" t="s">
        <v>1081</v>
      </c>
      <c r="C60" s="53" t="s">
        <v>1269</v>
      </c>
      <c r="D60" s="31" t="s">
        <v>1270</v>
      </c>
    </row>
    <row r="61" spans="1:4" ht="92" customHeight="1">
      <c r="A61" s="33" t="s">
        <v>1261</v>
      </c>
      <c r="B61" s="53" t="s">
        <v>1081</v>
      </c>
      <c r="C61" s="53" t="s">
        <v>1086</v>
      </c>
      <c r="D61" s="33" t="s">
        <v>1087</v>
      </c>
    </row>
    <row r="62" spans="1:4" ht="72" customHeight="1">
      <c r="A62" s="33" t="s">
        <v>1261</v>
      </c>
      <c r="D62" s="31" t="s">
        <v>1262</v>
      </c>
    </row>
    <row r="63" spans="1:4" ht="62" customHeight="1">
      <c r="C63" s="82" t="s">
        <v>1273</v>
      </c>
      <c r="D63" s="33" t="s">
        <v>1264</v>
      </c>
    </row>
    <row r="64" spans="1:4" ht="74" customHeight="1">
      <c r="C64" s="81"/>
      <c r="D64" s="33" t="s">
        <v>1266</v>
      </c>
    </row>
    <row r="65" spans="3:4" ht="79" customHeight="1">
      <c r="C65" s="81"/>
      <c r="D65" s="33" t="s">
        <v>1263</v>
      </c>
    </row>
    <row r="66" spans="3:4" ht="71" customHeight="1">
      <c r="C66" s="81" t="s">
        <v>1272</v>
      </c>
      <c r="D66" s="33" t="s">
        <v>1265</v>
      </c>
    </row>
    <row r="67" spans="3:4" ht="59" customHeight="1">
      <c r="C67" s="81"/>
      <c r="D67" s="33" t="s">
        <v>1267</v>
      </c>
    </row>
    <row r="68" spans="3:4" ht="69" customHeight="1">
      <c r="C68" s="33" t="s">
        <v>1274</v>
      </c>
      <c r="D68" s="33" t="s">
        <v>1268</v>
      </c>
    </row>
    <row r="69" spans="3:4" ht="78" customHeight="1">
      <c r="D69" s="33" t="s">
        <v>1271</v>
      </c>
    </row>
    <row r="70" spans="3:4" ht="91" customHeight="1">
      <c r="D70" s="31" t="s">
        <v>1363</v>
      </c>
    </row>
    <row r="71" spans="3:4" ht="21" customHeight="1">
      <c r="C71" s="53" t="s">
        <v>1394</v>
      </c>
      <c r="D71" s="33" t="s">
        <v>1395</v>
      </c>
    </row>
    <row r="72" spans="3:4">
      <c r="D72" s="33" t="s">
        <v>1397</v>
      </c>
    </row>
    <row r="73" spans="3:4">
      <c r="D73" s="33" t="s">
        <v>1396</v>
      </c>
    </row>
    <row r="74" spans="3:4">
      <c r="D74" s="33" t="s">
        <v>1398</v>
      </c>
    </row>
    <row r="75" spans="3:4">
      <c r="D75" s="33" t="s">
        <v>1399</v>
      </c>
    </row>
    <row r="76" spans="3:4">
      <c r="D76" s="33" t="s">
        <v>1400</v>
      </c>
    </row>
    <row r="77" spans="3:4">
      <c r="D77" s="33" t="s">
        <v>1401</v>
      </c>
    </row>
    <row r="79" spans="3:4">
      <c r="C79" s="53" t="s">
        <v>1402</v>
      </c>
    </row>
    <row r="81" spans="3:3">
      <c r="C81" s="58" t="s">
        <v>1405</v>
      </c>
    </row>
  </sheetData>
  <mergeCells count="2">
    <mergeCell ref="C66:C67"/>
    <mergeCell ref="C63:C65"/>
  </mergeCells>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E2152-4D79-E349-87AE-C7A7B306D95D}">
  <dimension ref="A1:P209"/>
  <sheetViews>
    <sheetView tabSelected="1" topLeftCell="H1" zoomScale="110" workbookViewId="0">
      <pane ySplit="1" topLeftCell="A141" activePane="bottomLeft" state="frozen"/>
      <selection pane="bottomLeft" activeCell="J146" sqref="J146"/>
    </sheetView>
  </sheetViews>
  <sheetFormatPr defaultColWidth="10.83203125" defaultRowHeight="16"/>
  <cols>
    <col min="1" max="1" width="12.6640625" style="58" customWidth="1"/>
    <col min="2" max="2" width="51.5" style="58" customWidth="1"/>
    <col min="3" max="3" width="36.5" style="58" customWidth="1"/>
    <col min="4" max="4" width="69.33203125" style="58" customWidth="1"/>
    <col min="5" max="5" width="65.1640625" style="58" customWidth="1"/>
    <col min="6" max="7" width="33.33203125" style="58" customWidth="1"/>
    <col min="8" max="8" width="36.83203125" style="58" customWidth="1"/>
    <col min="9" max="10" width="36.33203125" style="58" customWidth="1"/>
    <col min="11" max="11" width="36.33203125" style="33" customWidth="1"/>
    <col min="12" max="12" width="25.5" style="58" customWidth="1"/>
    <col min="13" max="13" width="33.83203125" style="58" customWidth="1"/>
    <col min="14" max="14" width="16.1640625" style="58" customWidth="1"/>
    <col min="15" max="15" width="54.5" style="58" customWidth="1"/>
    <col min="16" max="16" width="43.83203125" style="58" customWidth="1"/>
    <col min="17" max="16384" width="10.83203125" style="58"/>
  </cols>
  <sheetData>
    <row r="1" spans="1:16" ht="60" customHeight="1">
      <c r="A1" s="5" t="s">
        <v>1000</v>
      </c>
      <c r="B1" s="5" t="s">
        <v>1001</v>
      </c>
      <c r="C1" s="5" t="s">
        <v>1012</v>
      </c>
      <c r="D1" s="5" t="s">
        <v>1005</v>
      </c>
      <c r="E1" s="5" t="s">
        <v>998</v>
      </c>
      <c r="F1" s="5" t="s">
        <v>1006</v>
      </c>
      <c r="G1" s="5" t="s">
        <v>1024</v>
      </c>
      <c r="H1" s="5" t="s">
        <v>1002</v>
      </c>
      <c r="I1" s="5" t="s">
        <v>1353</v>
      </c>
      <c r="J1" s="70" t="s">
        <v>1440</v>
      </c>
      <c r="K1" s="71" t="s">
        <v>1441</v>
      </c>
      <c r="L1" s="5" t="s">
        <v>1352</v>
      </c>
      <c r="M1" s="5" t="s">
        <v>1354</v>
      </c>
      <c r="N1" s="5" t="s">
        <v>1355</v>
      </c>
      <c r="O1" s="5" t="s">
        <v>20</v>
      </c>
      <c r="P1" s="5" t="s">
        <v>1356</v>
      </c>
    </row>
    <row r="2" spans="1:16" ht="34" customHeight="1">
      <c r="A2" s="86" t="s">
        <v>999</v>
      </c>
      <c r="B2" s="86" t="s">
        <v>1004</v>
      </c>
      <c r="C2" s="86" t="s">
        <v>1013</v>
      </c>
      <c r="D2" s="86" t="s">
        <v>1323</v>
      </c>
      <c r="E2" s="58" t="s">
        <v>205</v>
      </c>
      <c r="F2" s="86" t="s">
        <v>1007</v>
      </c>
      <c r="G2" s="86" t="s">
        <v>1025</v>
      </c>
      <c r="H2" s="87"/>
      <c r="I2" s="86" t="s">
        <v>1351</v>
      </c>
      <c r="J2" s="72" t="s">
        <v>27</v>
      </c>
      <c r="K2" s="73">
        <v>15</v>
      </c>
      <c r="L2" s="86" t="s">
        <v>72</v>
      </c>
      <c r="M2" s="72" t="s">
        <v>1321</v>
      </c>
      <c r="N2" s="86" t="s">
        <v>1322</v>
      </c>
      <c r="O2" s="86"/>
      <c r="P2" s="86"/>
    </row>
    <row r="3" spans="1:16" ht="34" customHeight="1">
      <c r="A3" s="83"/>
      <c r="B3" s="83"/>
      <c r="C3" s="83"/>
      <c r="D3" s="83"/>
      <c r="E3" s="23" t="s">
        <v>167</v>
      </c>
      <c r="F3" s="83"/>
      <c r="G3" s="83"/>
      <c r="H3" s="82"/>
      <c r="I3" s="83"/>
      <c r="J3" s="33" t="s">
        <v>28</v>
      </c>
      <c r="K3" s="74">
        <v>18</v>
      </c>
      <c r="L3" s="83"/>
      <c r="M3" s="72" t="s">
        <v>1321</v>
      </c>
      <c r="N3" s="83"/>
      <c r="O3" s="83"/>
      <c r="P3" s="83"/>
    </row>
    <row r="4" spans="1:16" ht="34" customHeight="1">
      <c r="A4" s="83"/>
      <c r="B4" s="83"/>
      <c r="C4" s="83"/>
      <c r="D4" s="83"/>
      <c r="E4" s="23" t="s">
        <v>169</v>
      </c>
      <c r="F4" s="83"/>
      <c r="G4" s="83"/>
      <c r="H4" s="82"/>
      <c r="I4" s="83"/>
      <c r="J4" s="33" t="s">
        <v>1442</v>
      </c>
      <c r="K4" s="74">
        <f>7*0.5</f>
        <v>3.5</v>
      </c>
      <c r="L4" s="83"/>
      <c r="M4" s="72" t="s">
        <v>1321</v>
      </c>
      <c r="N4" s="83"/>
      <c r="O4" s="83"/>
      <c r="P4" s="83"/>
    </row>
    <row r="5" spans="1:16" ht="34" customHeight="1">
      <c r="A5" s="83"/>
      <c r="B5" s="83"/>
      <c r="C5" s="83"/>
      <c r="D5" s="83"/>
      <c r="E5" s="23" t="s">
        <v>191</v>
      </c>
      <c r="F5" s="83"/>
      <c r="G5" s="83"/>
      <c r="H5" s="82"/>
      <c r="I5" s="83"/>
      <c r="J5" s="33"/>
      <c r="L5" s="83"/>
      <c r="N5" s="83"/>
      <c r="O5" s="83"/>
      <c r="P5" s="83"/>
    </row>
    <row r="6" spans="1:16">
      <c r="A6" s="83"/>
      <c r="B6" s="83"/>
      <c r="C6" s="83"/>
      <c r="D6" s="83"/>
      <c r="E6" s="58" t="s">
        <v>208</v>
      </c>
      <c r="F6" s="83"/>
      <c r="G6" s="83"/>
      <c r="H6" s="82"/>
      <c r="I6" s="83"/>
      <c r="J6" s="33"/>
      <c r="L6" s="83"/>
      <c r="N6" s="83"/>
      <c r="O6" s="83"/>
      <c r="P6" s="83"/>
    </row>
    <row r="7" spans="1:16">
      <c r="A7" s="83"/>
      <c r="B7" s="83"/>
      <c r="C7" s="83"/>
      <c r="D7" s="83"/>
      <c r="E7" s="58" t="s">
        <v>209</v>
      </c>
      <c r="F7" s="83"/>
      <c r="G7" s="83"/>
      <c r="H7" s="82"/>
      <c r="I7" s="83"/>
      <c r="J7" s="33"/>
      <c r="L7" s="83"/>
      <c r="N7" s="83"/>
      <c r="O7" s="83"/>
      <c r="P7" s="83"/>
    </row>
    <row r="8" spans="1:16">
      <c r="A8" s="83"/>
      <c r="B8" s="83"/>
      <c r="C8" s="83"/>
      <c r="D8" s="83"/>
      <c r="E8" s="58" t="s">
        <v>212</v>
      </c>
      <c r="F8" s="83"/>
      <c r="G8" s="83"/>
      <c r="H8" s="82"/>
      <c r="I8" s="83"/>
      <c r="J8" s="33"/>
      <c r="L8" s="83"/>
      <c r="N8" s="83"/>
      <c r="O8" s="83"/>
      <c r="P8" s="83"/>
    </row>
    <row r="9" spans="1:16">
      <c r="A9" s="83"/>
      <c r="B9" s="83"/>
      <c r="C9" s="83"/>
      <c r="D9" s="83"/>
      <c r="E9" s="58" t="s">
        <v>214</v>
      </c>
      <c r="F9" s="83"/>
      <c r="G9" s="83"/>
      <c r="H9" s="82"/>
      <c r="I9" s="83"/>
      <c r="J9" s="33"/>
      <c r="L9" s="83"/>
      <c r="N9" s="83"/>
      <c r="O9" s="83"/>
      <c r="P9" s="83"/>
    </row>
    <row r="10" spans="1:16">
      <c r="A10" s="83"/>
      <c r="B10" s="83"/>
      <c r="C10" s="83"/>
      <c r="D10" s="83"/>
      <c r="E10" s="58" t="s">
        <v>223</v>
      </c>
      <c r="F10" s="83"/>
      <c r="G10" s="83"/>
      <c r="H10" s="82"/>
      <c r="I10" s="83"/>
      <c r="J10" s="33"/>
      <c r="L10" s="83"/>
      <c r="N10" s="83"/>
      <c r="O10" s="83"/>
      <c r="P10" s="83"/>
    </row>
    <row r="11" spans="1:16">
      <c r="A11" s="83"/>
      <c r="B11" s="83"/>
      <c r="C11" s="83"/>
      <c r="D11" s="83"/>
      <c r="E11" s="58" t="s">
        <v>229</v>
      </c>
      <c r="F11" s="83"/>
      <c r="G11" s="83"/>
      <c r="H11" s="82"/>
      <c r="I11" s="83"/>
      <c r="J11" s="33"/>
      <c r="L11" s="83"/>
      <c r="N11" s="83"/>
      <c r="O11" s="83"/>
      <c r="P11" s="83"/>
    </row>
    <row r="12" spans="1:16">
      <c r="A12" s="83"/>
      <c r="B12" s="83"/>
      <c r="C12" s="83"/>
      <c r="D12" s="83"/>
      <c r="E12" s="58" t="s">
        <v>285</v>
      </c>
      <c r="F12" s="83"/>
      <c r="G12" s="83"/>
      <c r="H12" s="82"/>
      <c r="I12" s="83"/>
      <c r="J12" s="33"/>
      <c r="L12" s="83"/>
      <c r="N12" s="83"/>
      <c r="O12" s="83"/>
      <c r="P12" s="83"/>
    </row>
    <row r="13" spans="1:16" ht="32">
      <c r="A13" s="83"/>
      <c r="B13" s="83"/>
      <c r="C13" s="83"/>
      <c r="D13" s="83"/>
      <c r="E13" s="58" t="s">
        <v>288</v>
      </c>
      <c r="F13" s="83"/>
      <c r="G13" s="83"/>
      <c r="H13" s="82"/>
      <c r="I13" s="83"/>
      <c r="J13" s="33"/>
      <c r="L13" s="83"/>
      <c r="N13" s="83"/>
      <c r="O13" s="83"/>
      <c r="P13" s="83"/>
    </row>
    <row r="14" spans="1:16">
      <c r="A14" s="83"/>
      <c r="B14" s="83"/>
      <c r="C14" s="83"/>
      <c r="D14" s="83"/>
      <c r="E14" s="58" t="s">
        <v>511</v>
      </c>
      <c r="F14" s="83"/>
      <c r="G14" s="83"/>
      <c r="H14" s="82"/>
      <c r="I14" s="83"/>
      <c r="J14" s="33"/>
      <c r="L14" s="83"/>
      <c r="N14" s="83"/>
      <c r="O14" s="83"/>
      <c r="P14" s="83"/>
    </row>
    <row r="15" spans="1:16">
      <c r="A15" s="83"/>
      <c r="B15" s="83"/>
      <c r="C15" s="83"/>
      <c r="D15" s="83"/>
      <c r="E15" s="58" t="s">
        <v>523</v>
      </c>
      <c r="F15" s="83"/>
      <c r="G15" s="83"/>
      <c r="H15" s="82"/>
      <c r="I15" s="83"/>
      <c r="J15" s="33"/>
      <c r="L15" s="83"/>
      <c r="N15" s="83"/>
      <c r="O15" s="83"/>
      <c r="P15" s="83"/>
    </row>
    <row r="16" spans="1:16">
      <c r="A16" s="83"/>
      <c r="B16" s="83"/>
      <c r="C16" s="83"/>
      <c r="D16" s="83"/>
      <c r="E16" s="58" t="s">
        <v>550</v>
      </c>
      <c r="F16" s="83"/>
      <c r="G16" s="83"/>
      <c r="H16" s="82"/>
      <c r="I16" s="83"/>
      <c r="J16" s="33"/>
      <c r="L16" s="83"/>
      <c r="N16" s="83"/>
      <c r="O16" s="83"/>
      <c r="P16" s="83"/>
    </row>
    <row r="17" spans="1:16">
      <c r="A17" s="83"/>
      <c r="B17" s="83"/>
      <c r="C17" s="83"/>
      <c r="D17" s="83"/>
      <c r="E17" s="58" t="s">
        <v>829</v>
      </c>
      <c r="F17" s="83"/>
      <c r="G17" s="83"/>
      <c r="H17" s="82"/>
      <c r="I17" s="83"/>
      <c r="J17" s="33"/>
      <c r="L17" s="83"/>
      <c r="N17" s="83"/>
      <c r="O17" s="83"/>
      <c r="P17" s="83"/>
    </row>
    <row r="18" spans="1:16">
      <c r="A18" s="83"/>
      <c r="B18" s="83"/>
      <c r="C18" s="83"/>
      <c r="D18" s="83"/>
      <c r="E18" s="33" t="s">
        <v>847</v>
      </c>
      <c r="F18" s="83"/>
      <c r="G18" s="83"/>
      <c r="H18" s="82"/>
      <c r="I18" s="83"/>
      <c r="J18" s="33"/>
      <c r="L18" s="83"/>
      <c r="N18" s="83"/>
      <c r="O18" s="83"/>
      <c r="P18" s="83"/>
    </row>
    <row r="19" spans="1:16">
      <c r="A19" s="83"/>
      <c r="B19" s="83"/>
      <c r="C19" s="83"/>
      <c r="D19" s="83"/>
      <c r="E19" s="33" t="s">
        <v>893</v>
      </c>
      <c r="F19" s="83"/>
      <c r="G19" s="83"/>
      <c r="H19" s="82"/>
      <c r="I19" s="83"/>
      <c r="J19" s="33"/>
      <c r="L19" s="83"/>
      <c r="N19" s="83"/>
      <c r="O19" s="83"/>
      <c r="P19" s="83"/>
    </row>
    <row r="20" spans="1:16" ht="81" customHeight="1">
      <c r="A20" s="58" t="s">
        <v>1008</v>
      </c>
      <c r="B20" s="58" t="s">
        <v>1010</v>
      </c>
      <c r="C20" s="59" t="s">
        <v>1013</v>
      </c>
      <c r="D20" s="58" t="s">
        <v>1009</v>
      </c>
      <c r="E20" s="59" t="s">
        <v>483</v>
      </c>
      <c r="F20" s="58" t="s">
        <v>29</v>
      </c>
      <c r="H20" s="58" t="s">
        <v>1325</v>
      </c>
      <c r="I20" s="58" t="s">
        <v>1324</v>
      </c>
      <c r="K20" s="58"/>
      <c r="L20" s="58" t="s">
        <v>848</v>
      </c>
      <c r="M20" s="58" t="s">
        <v>110</v>
      </c>
      <c r="N20" s="68" t="s">
        <v>1326</v>
      </c>
      <c r="O20" s="58" t="s">
        <v>1358</v>
      </c>
    </row>
    <row r="21" spans="1:16" ht="143" customHeight="1">
      <c r="A21" s="58" t="s">
        <v>1011</v>
      </c>
      <c r="B21" s="58" t="s">
        <v>1327</v>
      </c>
      <c r="C21" s="59" t="s">
        <v>1013</v>
      </c>
      <c r="D21" s="58" t="s">
        <v>1014</v>
      </c>
      <c r="E21" s="58" t="s">
        <v>1015</v>
      </c>
      <c r="F21" s="58" t="s">
        <v>1016</v>
      </c>
      <c r="G21" s="58" t="s">
        <v>1025</v>
      </c>
      <c r="I21" s="58" t="s">
        <v>1324</v>
      </c>
      <c r="K21" s="58"/>
      <c r="L21" s="58" t="s">
        <v>1332</v>
      </c>
      <c r="M21" s="58" t="s">
        <v>110</v>
      </c>
      <c r="N21" s="68" t="s">
        <v>1326</v>
      </c>
    </row>
    <row r="22" spans="1:16" ht="34" customHeight="1">
      <c r="A22" s="83" t="s">
        <v>1017</v>
      </c>
      <c r="B22" s="83" t="s">
        <v>1157</v>
      </c>
      <c r="C22" s="83" t="s">
        <v>1018</v>
      </c>
      <c r="D22" s="83" t="s">
        <v>1154</v>
      </c>
      <c r="E22" s="33" t="s">
        <v>239</v>
      </c>
      <c r="F22" s="83" t="s">
        <v>1019</v>
      </c>
      <c r="G22" s="83"/>
      <c r="H22" s="83"/>
      <c r="I22" s="83" t="s">
        <v>1334</v>
      </c>
      <c r="J22" s="33" t="s">
        <v>27</v>
      </c>
      <c r="K22" s="74">
        <f>10</f>
        <v>10</v>
      </c>
      <c r="L22" s="83" t="s">
        <v>145</v>
      </c>
      <c r="M22" s="58" t="s">
        <v>1333</v>
      </c>
      <c r="N22" s="83" t="s">
        <v>1322</v>
      </c>
      <c r="O22" s="83"/>
      <c r="P22" s="83"/>
    </row>
    <row r="23" spans="1:16">
      <c r="A23" s="83"/>
      <c r="B23" s="83"/>
      <c r="C23" s="83"/>
      <c r="D23" s="83"/>
      <c r="E23" s="33" t="s">
        <v>247</v>
      </c>
      <c r="F23" s="83"/>
      <c r="G23" s="83"/>
      <c r="H23" s="83"/>
      <c r="I23" s="83"/>
      <c r="J23" s="33" t="s">
        <v>28</v>
      </c>
      <c r="K23" s="74">
        <f>10*0.5</f>
        <v>5</v>
      </c>
      <c r="L23" s="83"/>
      <c r="M23" s="58" t="s">
        <v>1333</v>
      </c>
      <c r="N23" s="83"/>
      <c r="O23" s="83"/>
      <c r="P23" s="83"/>
    </row>
    <row r="24" spans="1:16">
      <c r="A24" s="83"/>
      <c r="B24" s="83"/>
      <c r="C24" s="83"/>
      <c r="D24" s="83"/>
      <c r="E24" s="33" t="s">
        <v>254</v>
      </c>
      <c r="F24" s="83"/>
      <c r="G24" s="83"/>
      <c r="H24" s="83"/>
      <c r="I24" s="83"/>
      <c r="J24" s="33"/>
      <c r="L24" s="83"/>
      <c r="N24" s="83"/>
      <c r="O24" s="83"/>
      <c r="P24" s="83"/>
    </row>
    <row r="25" spans="1:16">
      <c r="A25" s="83"/>
      <c r="B25" s="83"/>
      <c r="C25" s="83"/>
      <c r="D25" s="83"/>
      <c r="E25" s="33" t="s">
        <v>256</v>
      </c>
      <c r="F25" s="83"/>
      <c r="G25" s="83"/>
      <c r="H25" s="83"/>
      <c r="I25" s="83"/>
      <c r="J25" s="33"/>
      <c r="L25" s="83"/>
      <c r="N25" s="83"/>
      <c r="O25" s="83"/>
      <c r="P25" s="83"/>
    </row>
    <row r="26" spans="1:16">
      <c r="A26" s="83"/>
      <c r="B26" s="83"/>
      <c r="C26" s="83"/>
      <c r="D26" s="83"/>
      <c r="E26" s="58" t="s">
        <v>266</v>
      </c>
      <c r="F26" s="83"/>
      <c r="G26" s="83"/>
      <c r="H26" s="83"/>
      <c r="I26" s="83"/>
      <c r="J26" s="33"/>
      <c r="L26" s="83"/>
      <c r="N26" s="83"/>
      <c r="O26" s="83"/>
      <c r="P26" s="83"/>
    </row>
    <row r="27" spans="1:16">
      <c r="A27" s="83"/>
      <c r="B27" s="83"/>
      <c r="C27" s="83"/>
      <c r="D27" s="83"/>
      <c r="E27" s="59" t="s">
        <v>226</v>
      </c>
      <c r="F27" s="83"/>
      <c r="G27" s="83"/>
      <c r="H27" s="83"/>
      <c r="I27" s="83"/>
      <c r="J27" s="33"/>
      <c r="L27" s="83"/>
      <c r="N27" s="83"/>
      <c r="O27" s="83"/>
      <c r="P27" s="83"/>
    </row>
    <row r="28" spans="1:16">
      <c r="A28" s="83"/>
      <c r="B28" s="83"/>
      <c r="C28" s="83"/>
      <c r="D28" s="83"/>
      <c r="E28" s="23" t="s">
        <v>516</v>
      </c>
      <c r="F28" s="83"/>
      <c r="G28" s="83"/>
      <c r="H28" s="83"/>
      <c r="I28" s="83"/>
      <c r="J28" s="33"/>
      <c r="L28" s="83"/>
      <c r="N28" s="83"/>
      <c r="O28" s="83"/>
      <c r="P28" s="83"/>
    </row>
    <row r="29" spans="1:16">
      <c r="A29" s="83"/>
      <c r="B29" s="83"/>
      <c r="C29" s="83"/>
      <c r="D29" s="83"/>
      <c r="E29" s="23" t="s">
        <v>412</v>
      </c>
      <c r="F29" s="83"/>
      <c r="G29" s="83"/>
      <c r="H29" s="83"/>
      <c r="I29" s="83"/>
      <c r="J29" s="33"/>
      <c r="L29" s="83"/>
      <c r="N29" s="83"/>
      <c r="O29" s="83"/>
      <c r="P29" s="83"/>
    </row>
    <row r="30" spans="1:16">
      <c r="A30" s="83"/>
      <c r="B30" s="83"/>
      <c r="C30" s="83"/>
      <c r="D30" s="83"/>
      <c r="E30" s="58" t="s">
        <v>516</v>
      </c>
      <c r="F30" s="83"/>
      <c r="G30" s="83"/>
      <c r="H30" s="83"/>
      <c r="I30" s="83"/>
      <c r="J30" s="33"/>
      <c r="L30" s="83"/>
      <c r="N30" s="83"/>
      <c r="O30" s="83"/>
      <c r="P30" s="83"/>
    </row>
    <row r="31" spans="1:16" ht="51" customHeight="1">
      <c r="A31" s="83"/>
      <c r="B31" s="83"/>
      <c r="C31" s="83"/>
      <c r="D31" s="83"/>
      <c r="E31" s="33" t="s">
        <v>525</v>
      </c>
      <c r="F31" s="83"/>
      <c r="G31" s="83"/>
      <c r="H31" s="83"/>
      <c r="I31" s="83"/>
      <c r="J31" s="33"/>
      <c r="L31" s="83"/>
      <c r="N31" s="83"/>
      <c r="O31" s="83"/>
      <c r="P31" s="83"/>
    </row>
    <row r="32" spans="1:16" ht="167" customHeight="1">
      <c r="A32" s="83" t="s">
        <v>1443</v>
      </c>
      <c r="B32" s="83" t="s">
        <v>1444</v>
      </c>
      <c r="C32" s="83" t="s">
        <v>1013</v>
      </c>
      <c r="D32" s="83" t="s">
        <v>1445</v>
      </c>
      <c r="E32" s="58" t="s">
        <v>792</v>
      </c>
      <c r="F32" s="83" t="s">
        <v>1446</v>
      </c>
      <c r="G32" s="83" t="s">
        <v>1447</v>
      </c>
      <c r="H32" s="83"/>
      <c r="I32" s="83" t="s">
        <v>1448</v>
      </c>
      <c r="J32" s="33" t="s">
        <v>27</v>
      </c>
      <c r="K32" s="74">
        <v>5</v>
      </c>
      <c r="L32" s="83" t="s">
        <v>145</v>
      </c>
      <c r="M32" s="58" t="s">
        <v>110</v>
      </c>
      <c r="N32" s="83" t="s">
        <v>1322</v>
      </c>
      <c r="O32" s="83" t="s">
        <v>1335</v>
      </c>
      <c r="P32" s="83"/>
    </row>
    <row r="33" spans="1:16">
      <c r="A33" s="83"/>
      <c r="B33" s="83"/>
      <c r="C33" s="83"/>
      <c r="D33" s="83"/>
      <c r="E33" s="59" t="s">
        <v>472</v>
      </c>
      <c r="F33" s="83"/>
      <c r="G33" s="83"/>
      <c r="H33" s="83"/>
      <c r="I33" s="83"/>
      <c r="J33" s="33" t="s">
        <v>38</v>
      </c>
      <c r="K33" s="74">
        <v>4</v>
      </c>
      <c r="L33" s="83"/>
      <c r="M33" s="58" t="s">
        <v>110</v>
      </c>
      <c r="N33" s="83"/>
      <c r="O33" s="83"/>
      <c r="P33" s="83"/>
    </row>
    <row r="34" spans="1:16">
      <c r="A34" s="83"/>
      <c r="B34" s="83"/>
      <c r="C34" s="83"/>
      <c r="D34" s="83"/>
      <c r="E34" s="59" t="s">
        <v>475</v>
      </c>
      <c r="F34" s="83"/>
      <c r="G34" s="83"/>
      <c r="H34" s="83"/>
      <c r="I34" s="83"/>
      <c r="J34" s="33" t="s">
        <v>28</v>
      </c>
      <c r="K34" s="74">
        <f>5*2.5</f>
        <v>12.5</v>
      </c>
      <c r="L34" s="83"/>
      <c r="M34" s="58" t="s">
        <v>110</v>
      </c>
      <c r="N34" s="83"/>
      <c r="O34" s="83"/>
      <c r="P34" s="83"/>
    </row>
    <row r="35" spans="1:16">
      <c r="A35" s="83"/>
      <c r="B35" s="83"/>
      <c r="C35" s="83"/>
      <c r="D35" s="83"/>
      <c r="E35" s="59" t="s">
        <v>477</v>
      </c>
      <c r="F35" s="83"/>
      <c r="G35" s="83"/>
      <c r="H35" s="83"/>
      <c r="I35" s="83"/>
      <c r="J35" s="33"/>
      <c r="L35" s="83"/>
      <c r="N35" s="83"/>
      <c r="O35" s="83"/>
      <c r="P35" s="83"/>
    </row>
    <row r="36" spans="1:16">
      <c r="A36" s="83"/>
      <c r="B36" s="83"/>
      <c r="C36" s="83"/>
      <c r="D36" s="83"/>
      <c r="E36" s="59" t="s">
        <v>479</v>
      </c>
      <c r="F36" s="83"/>
      <c r="G36" s="83"/>
      <c r="H36" s="83"/>
      <c r="I36" s="83"/>
      <c r="J36" s="33"/>
      <c r="L36" s="83"/>
      <c r="N36" s="83"/>
      <c r="O36" s="83"/>
      <c r="P36" s="83"/>
    </row>
    <row r="37" spans="1:16">
      <c r="A37" s="83"/>
      <c r="B37" s="83"/>
      <c r="C37" s="83"/>
      <c r="D37" s="83"/>
      <c r="E37" s="59" t="s">
        <v>481</v>
      </c>
      <c r="F37" s="83"/>
      <c r="G37" s="83"/>
      <c r="H37" s="83"/>
      <c r="I37" s="83"/>
      <c r="J37" s="33"/>
      <c r="L37" s="83"/>
      <c r="N37" s="83"/>
      <c r="O37" s="83"/>
      <c r="P37" s="83"/>
    </row>
    <row r="38" spans="1:16" ht="83" customHeight="1">
      <c r="A38" s="58" t="s">
        <v>1021</v>
      </c>
      <c r="B38" s="33" t="s">
        <v>812</v>
      </c>
      <c r="C38" s="58" t="s">
        <v>1022</v>
      </c>
      <c r="D38" s="67" t="s">
        <v>1023</v>
      </c>
      <c r="E38" s="58" t="s">
        <v>807</v>
      </c>
      <c r="F38" s="58" t="s">
        <v>1027</v>
      </c>
      <c r="G38" s="58" t="s">
        <v>1026</v>
      </c>
      <c r="K38" s="58"/>
      <c r="N38" s="58" t="s">
        <v>1403</v>
      </c>
      <c r="O38" s="68" t="s">
        <v>1336</v>
      </c>
    </row>
    <row r="39" spans="1:16" ht="64" customHeight="1">
      <c r="A39" s="82" t="s">
        <v>1028</v>
      </c>
      <c r="B39" s="83" t="s">
        <v>1029</v>
      </c>
      <c r="C39" s="83" t="s">
        <v>1018</v>
      </c>
      <c r="D39" s="83" t="s">
        <v>1337</v>
      </c>
      <c r="E39" s="53" t="s">
        <v>866</v>
      </c>
      <c r="F39" s="83" t="s">
        <v>1030</v>
      </c>
      <c r="G39" s="83" t="s">
        <v>1031</v>
      </c>
      <c r="H39" s="82"/>
      <c r="I39" s="82"/>
      <c r="J39" s="66"/>
      <c r="K39" s="66"/>
      <c r="L39" s="82"/>
      <c r="M39" s="82"/>
      <c r="N39" s="84" t="s">
        <v>1339</v>
      </c>
      <c r="O39" s="83" t="s">
        <v>1338</v>
      </c>
      <c r="P39" s="82"/>
    </row>
    <row r="40" spans="1:16">
      <c r="A40" s="82"/>
      <c r="B40" s="83"/>
      <c r="C40" s="83"/>
      <c r="D40" s="83"/>
      <c r="E40" s="53" t="s">
        <v>869</v>
      </c>
      <c r="F40" s="83"/>
      <c r="G40" s="83"/>
      <c r="H40" s="82"/>
      <c r="I40" s="82"/>
      <c r="J40" s="66"/>
      <c r="K40" s="66"/>
      <c r="L40" s="82"/>
      <c r="M40" s="82"/>
      <c r="N40" s="84"/>
      <c r="O40" s="83"/>
      <c r="P40" s="82"/>
    </row>
    <row r="41" spans="1:16" ht="112" customHeight="1">
      <c r="A41" s="58" t="s">
        <v>1032</v>
      </c>
      <c r="B41" s="58" t="s">
        <v>1033</v>
      </c>
      <c r="C41" s="58" t="s">
        <v>1018</v>
      </c>
      <c r="D41" s="58" t="s">
        <v>1035</v>
      </c>
      <c r="E41" s="58" t="s">
        <v>929</v>
      </c>
      <c r="F41" s="58" t="s">
        <v>1034</v>
      </c>
      <c r="K41" s="58"/>
      <c r="N41" s="58" t="s">
        <v>1403</v>
      </c>
      <c r="O41" s="58" t="s">
        <v>1340</v>
      </c>
    </row>
    <row r="42" spans="1:16" ht="86" customHeight="1">
      <c r="A42" s="82" t="s">
        <v>1036</v>
      </c>
      <c r="B42" s="82" t="s">
        <v>1318</v>
      </c>
      <c r="C42" s="82" t="s">
        <v>1018</v>
      </c>
      <c r="D42" s="82" t="s">
        <v>1449</v>
      </c>
      <c r="E42" s="85" t="s">
        <v>833</v>
      </c>
      <c r="F42" s="82" t="s">
        <v>1450</v>
      </c>
      <c r="G42" s="82"/>
      <c r="H42" s="82"/>
      <c r="I42" s="82" t="s">
        <v>1330</v>
      </c>
      <c r="J42" s="58" t="s">
        <v>1417</v>
      </c>
      <c r="K42" s="75">
        <v>0.5</v>
      </c>
      <c r="L42" s="82" t="s">
        <v>72</v>
      </c>
      <c r="M42" s="58" t="s">
        <v>1344</v>
      </c>
      <c r="N42" s="82" t="s">
        <v>1322</v>
      </c>
      <c r="O42" s="82" t="s">
        <v>1372</v>
      </c>
      <c r="P42" s="66"/>
    </row>
    <row r="43" spans="1:16" ht="86" customHeight="1">
      <c r="A43" s="82"/>
      <c r="B43" s="82"/>
      <c r="C43" s="82"/>
      <c r="D43" s="82"/>
      <c r="E43" s="85"/>
      <c r="F43" s="82"/>
      <c r="G43" s="82"/>
      <c r="H43" s="82"/>
      <c r="I43" s="82"/>
      <c r="J43" s="58" t="s">
        <v>1451</v>
      </c>
      <c r="K43" s="75">
        <v>0.5</v>
      </c>
      <c r="L43" s="82"/>
      <c r="M43" s="58" t="s">
        <v>1344</v>
      </c>
      <c r="N43" s="82"/>
      <c r="O43" s="82"/>
      <c r="P43" s="66"/>
    </row>
    <row r="44" spans="1:16" ht="86" customHeight="1">
      <c r="A44" s="82"/>
      <c r="B44" s="82"/>
      <c r="C44" s="82"/>
      <c r="D44" s="82"/>
      <c r="E44" s="85"/>
      <c r="F44" s="82"/>
      <c r="G44" s="82"/>
      <c r="H44" s="82"/>
      <c r="I44" s="82"/>
      <c r="J44" s="58" t="s">
        <v>1434</v>
      </c>
      <c r="K44" s="75">
        <v>1</v>
      </c>
      <c r="L44" s="82"/>
      <c r="M44" s="58" t="s">
        <v>1344</v>
      </c>
      <c r="N44" s="82"/>
      <c r="O44" s="82"/>
      <c r="P44" s="66"/>
    </row>
    <row r="45" spans="1:16" ht="86" customHeight="1">
      <c r="A45" s="82"/>
      <c r="B45" s="82"/>
      <c r="C45" s="82"/>
      <c r="D45" s="82"/>
      <c r="E45" s="85"/>
      <c r="F45" s="82"/>
      <c r="G45" s="82"/>
      <c r="H45" s="82"/>
      <c r="I45" s="82"/>
      <c r="J45" s="58" t="s">
        <v>36</v>
      </c>
      <c r="K45" s="75"/>
      <c r="L45" s="82"/>
      <c r="M45" s="58" t="s">
        <v>1344</v>
      </c>
      <c r="N45" s="82"/>
      <c r="O45" s="82"/>
      <c r="P45" s="66"/>
    </row>
    <row r="46" spans="1:16" ht="86" customHeight="1">
      <c r="A46" s="82"/>
      <c r="B46" s="82"/>
      <c r="C46" s="82"/>
      <c r="D46" s="82"/>
      <c r="E46" s="85"/>
      <c r="F46" s="82"/>
      <c r="G46" s="82"/>
      <c r="H46" s="82"/>
      <c r="I46" s="82"/>
      <c r="K46" s="75"/>
      <c r="L46" s="82"/>
      <c r="N46" s="82"/>
      <c r="O46" s="82"/>
      <c r="P46" s="66"/>
    </row>
    <row r="47" spans="1:16" ht="102" customHeight="1">
      <c r="A47" s="82" t="s">
        <v>1037</v>
      </c>
      <c r="B47" s="83" t="s">
        <v>1038</v>
      </c>
      <c r="C47" s="83" t="s">
        <v>1013</v>
      </c>
      <c r="D47" s="83" t="s">
        <v>1039</v>
      </c>
      <c r="E47" s="58" t="s">
        <v>575</v>
      </c>
      <c r="F47" s="83" t="s">
        <v>1040</v>
      </c>
      <c r="G47" s="82"/>
      <c r="H47" s="83" t="s">
        <v>1341</v>
      </c>
      <c r="I47" s="83" t="s">
        <v>1324</v>
      </c>
      <c r="J47" s="33"/>
      <c r="L47" s="83" t="s">
        <v>72</v>
      </c>
      <c r="M47" s="83" t="s">
        <v>1331</v>
      </c>
      <c r="N47" s="84" t="s">
        <v>1326</v>
      </c>
      <c r="O47" s="83" t="s">
        <v>1342</v>
      </c>
      <c r="P47" s="82"/>
    </row>
    <row r="48" spans="1:16">
      <c r="A48" s="82"/>
      <c r="B48" s="83"/>
      <c r="C48" s="83"/>
      <c r="D48" s="83"/>
      <c r="E48" s="58" t="s">
        <v>580</v>
      </c>
      <c r="F48" s="83"/>
      <c r="G48" s="82"/>
      <c r="H48" s="83"/>
      <c r="I48" s="83"/>
      <c r="J48" s="33"/>
      <c r="L48" s="83"/>
      <c r="M48" s="83"/>
      <c r="N48" s="84"/>
      <c r="O48" s="83"/>
      <c r="P48" s="82"/>
    </row>
    <row r="49" spans="1:16">
      <c r="A49" s="82"/>
      <c r="B49" s="83"/>
      <c r="C49" s="83"/>
      <c r="D49" s="83"/>
      <c r="E49" s="58" t="s">
        <v>582</v>
      </c>
      <c r="F49" s="83"/>
      <c r="G49" s="82"/>
      <c r="H49" s="83"/>
      <c r="I49" s="83"/>
      <c r="J49" s="33"/>
      <c r="L49" s="83"/>
      <c r="M49" s="83"/>
      <c r="N49" s="84"/>
      <c r="O49" s="83"/>
      <c r="P49" s="82"/>
    </row>
    <row r="50" spans="1:16">
      <c r="A50" s="82"/>
      <c r="B50" s="83"/>
      <c r="C50" s="83"/>
      <c r="D50" s="83"/>
      <c r="E50" s="58" t="s">
        <v>1041</v>
      </c>
      <c r="F50" s="83"/>
      <c r="G50" s="82"/>
      <c r="H50" s="83"/>
      <c r="I50" s="83"/>
      <c r="J50" s="33"/>
      <c r="L50" s="83"/>
      <c r="M50" s="83"/>
      <c r="N50" s="84"/>
      <c r="O50" s="83"/>
      <c r="P50" s="82"/>
    </row>
    <row r="51" spans="1:16" ht="96">
      <c r="A51" s="58" t="s">
        <v>1042</v>
      </c>
      <c r="B51" s="33" t="s">
        <v>1151</v>
      </c>
      <c r="C51" s="58" t="s">
        <v>1152</v>
      </c>
      <c r="D51" s="58" t="s">
        <v>1153</v>
      </c>
      <c r="F51" s="58" t="s">
        <v>1156</v>
      </c>
      <c r="K51" s="58"/>
      <c r="L51" s="58" t="s">
        <v>72</v>
      </c>
      <c r="M51" s="58" t="s">
        <v>1331</v>
      </c>
      <c r="N51" s="68" t="s">
        <v>1326</v>
      </c>
      <c r="O51" s="58" t="s">
        <v>1343</v>
      </c>
    </row>
    <row r="52" spans="1:16" s="33" customFormat="1" ht="27" customHeight="1">
      <c r="A52" s="83" t="s">
        <v>1155</v>
      </c>
      <c r="B52" s="83" t="s">
        <v>1158</v>
      </c>
      <c r="C52" s="83" t="s">
        <v>1152</v>
      </c>
      <c r="D52" s="83" t="s">
        <v>1160</v>
      </c>
      <c r="E52" s="53" t="s">
        <v>490</v>
      </c>
      <c r="F52" s="83" t="s">
        <v>1159</v>
      </c>
      <c r="G52" s="82"/>
      <c r="H52" s="82"/>
      <c r="I52" s="82" t="s">
        <v>1324</v>
      </c>
      <c r="J52" s="66" t="s">
        <v>1452</v>
      </c>
      <c r="K52" s="76">
        <v>5</v>
      </c>
      <c r="L52" s="82" t="s">
        <v>145</v>
      </c>
      <c r="M52" s="58" t="s">
        <v>1344</v>
      </c>
      <c r="N52" s="82" t="s">
        <v>1322</v>
      </c>
      <c r="O52" s="83" t="s">
        <v>1345</v>
      </c>
      <c r="P52" s="82"/>
    </row>
    <row r="53" spans="1:16" s="33" customFormat="1" ht="27" customHeight="1">
      <c r="A53" s="83"/>
      <c r="B53" s="83"/>
      <c r="C53" s="83"/>
      <c r="D53" s="83"/>
      <c r="E53" s="53" t="s">
        <v>495</v>
      </c>
      <c r="F53" s="83"/>
      <c r="G53" s="82"/>
      <c r="H53" s="82"/>
      <c r="I53" s="82"/>
      <c r="J53" s="66"/>
      <c r="K53" s="66"/>
      <c r="L53" s="82"/>
      <c r="M53" s="58"/>
      <c r="N53" s="82"/>
      <c r="O53" s="83"/>
      <c r="P53" s="82"/>
    </row>
    <row r="54" spans="1:16" s="33" customFormat="1" ht="27" customHeight="1">
      <c r="A54" s="83"/>
      <c r="B54" s="83"/>
      <c r="C54" s="83"/>
      <c r="D54" s="83"/>
      <c r="E54" t="s">
        <v>610</v>
      </c>
      <c r="F54" s="83"/>
      <c r="G54" s="82"/>
      <c r="H54" s="82"/>
      <c r="I54" s="82"/>
      <c r="J54" s="66"/>
      <c r="K54" s="66"/>
      <c r="L54" s="82"/>
      <c r="M54" s="58"/>
      <c r="N54" s="82"/>
      <c r="O54" s="83"/>
      <c r="P54" s="82"/>
    </row>
    <row r="55" spans="1:16" s="33" customFormat="1" ht="27" customHeight="1">
      <c r="A55" s="83"/>
      <c r="B55" s="83"/>
      <c r="C55" s="83"/>
      <c r="D55" s="83"/>
      <c r="E55" s="23" t="s">
        <v>615</v>
      </c>
      <c r="F55" s="83"/>
      <c r="G55" s="82"/>
      <c r="H55" s="82"/>
      <c r="I55" s="82"/>
      <c r="J55" s="66"/>
      <c r="K55" s="66"/>
      <c r="L55" s="82"/>
      <c r="M55" s="58"/>
      <c r="N55" s="82"/>
      <c r="O55" s="83"/>
      <c r="P55" s="82"/>
    </row>
    <row r="56" spans="1:16" s="33" customFormat="1" ht="27" customHeight="1">
      <c r="A56" s="83"/>
      <c r="B56" s="83"/>
      <c r="C56" s="83"/>
      <c r="D56" s="83"/>
      <c r="E56" s="23" t="s">
        <v>616</v>
      </c>
      <c r="F56" s="83"/>
      <c r="G56" s="82"/>
      <c r="H56" s="82"/>
      <c r="I56" s="82"/>
      <c r="J56" s="66"/>
      <c r="K56" s="66"/>
      <c r="L56" s="82"/>
      <c r="M56" s="58"/>
      <c r="N56" s="82"/>
      <c r="O56" s="83"/>
      <c r="P56" s="82"/>
    </row>
    <row r="57" spans="1:16" s="33" customFormat="1" ht="127" customHeight="1">
      <c r="A57" s="83" t="s">
        <v>1161</v>
      </c>
      <c r="B57" s="83" t="s">
        <v>1242</v>
      </c>
      <c r="C57" s="83" t="s">
        <v>1152</v>
      </c>
      <c r="D57" s="83" t="s">
        <v>1346</v>
      </c>
      <c r="E57" s="33" t="s">
        <v>239</v>
      </c>
      <c r="F57" s="83" t="s">
        <v>1453</v>
      </c>
      <c r="G57" s="82"/>
      <c r="H57" s="82"/>
      <c r="I57" s="82" t="s">
        <v>1330</v>
      </c>
      <c r="J57" s="66" t="s">
        <v>1417</v>
      </c>
      <c r="K57" s="76">
        <v>2</v>
      </c>
      <c r="L57" s="82" t="s">
        <v>848</v>
      </c>
      <c r="M57" s="58" t="s">
        <v>1344</v>
      </c>
      <c r="N57" s="82" t="s">
        <v>1322</v>
      </c>
      <c r="O57" s="83" t="s">
        <v>1357</v>
      </c>
      <c r="P57" s="82"/>
    </row>
    <row r="58" spans="1:16" s="33" customFormat="1">
      <c r="A58" s="83"/>
      <c r="B58" s="83"/>
      <c r="C58" s="83"/>
      <c r="D58" s="83"/>
      <c r="E58" s="33" t="s">
        <v>247</v>
      </c>
      <c r="F58" s="83"/>
      <c r="G58" s="82"/>
      <c r="H58" s="82"/>
      <c r="I58" s="82"/>
      <c r="J58" s="66" t="s">
        <v>28</v>
      </c>
      <c r="K58" s="76">
        <v>2.5</v>
      </c>
      <c r="L58" s="82"/>
      <c r="M58" s="58" t="s">
        <v>1344</v>
      </c>
      <c r="N58" s="82"/>
      <c r="O58" s="83"/>
      <c r="P58" s="82"/>
    </row>
    <row r="59" spans="1:16" s="33" customFormat="1">
      <c r="A59" s="83"/>
      <c r="B59" s="83"/>
      <c r="C59" s="83"/>
      <c r="D59" s="83"/>
      <c r="E59" s="45" t="s">
        <v>856</v>
      </c>
      <c r="F59" s="83"/>
      <c r="G59" s="82"/>
      <c r="H59" s="82"/>
      <c r="I59" s="82"/>
      <c r="J59" s="66" t="s">
        <v>36</v>
      </c>
      <c r="K59" s="76"/>
      <c r="L59" s="82"/>
      <c r="M59" s="58" t="s">
        <v>1344</v>
      </c>
      <c r="N59" s="82"/>
      <c r="O59" s="83"/>
      <c r="P59" s="82"/>
    </row>
    <row r="60" spans="1:16" s="33" customFormat="1">
      <c r="A60" s="83"/>
      <c r="B60" s="83"/>
      <c r="C60" s="83"/>
      <c r="D60" s="83"/>
      <c r="E60" s="45" t="s">
        <v>850</v>
      </c>
      <c r="F60" s="83"/>
      <c r="G60" s="82"/>
      <c r="H60" s="82"/>
      <c r="I60" s="82"/>
      <c r="J60" s="66"/>
      <c r="K60" s="76"/>
      <c r="L60" s="82"/>
      <c r="M60" s="58" t="s">
        <v>1344</v>
      </c>
      <c r="N60" s="82"/>
      <c r="O60" s="83"/>
      <c r="P60" s="82"/>
    </row>
    <row r="61" spans="1:16" s="33" customFormat="1" ht="57" customHeight="1">
      <c r="A61" s="83"/>
      <c r="B61" s="83"/>
      <c r="C61" s="83"/>
      <c r="D61" s="83"/>
      <c r="E61" s="33" t="s">
        <v>254</v>
      </c>
      <c r="F61" s="83"/>
      <c r="G61" s="82"/>
      <c r="H61" s="82"/>
      <c r="I61" s="82"/>
      <c r="J61" s="66" t="s">
        <v>1434</v>
      </c>
      <c r="K61" s="76">
        <v>3</v>
      </c>
      <c r="L61" s="82"/>
      <c r="M61" s="58" t="s">
        <v>1344</v>
      </c>
      <c r="N61" s="82"/>
      <c r="O61" s="83"/>
      <c r="P61" s="82"/>
    </row>
    <row r="62" spans="1:16" s="33" customFormat="1" ht="110" customHeight="1">
      <c r="A62" s="83" t="s">
        <v>1277</v>
      </c>
      <c r="B62" s="83" t="s">
        <v>1243</v>
      </c>
      <c r="C62" s="83" t="s">
        <v>1152</v>
      </c>
      <c r="D62" s="83" t="s">
        <v>1278</v>
      </c>
      <c r="E62" s="33" t="s">
        <v>239</v>
      </c>
      <c r="F62" s="83" t="s">
        <v>1454</v>
      </c>
      <c r="G62" s="82"/>
      <c r="H62" s="82"/>
      <c r="I62" s="82" t="s">
        <v>1330</v>
      </c>
      <c r="J62" s="66" t="s">
        <v>36</v>
      </c>
      <c r="K62" s="76"/>
      <c r="L62" s="82" t="s">
        <v>848</v>
      </c>
      <c r="M62" s="58" t="s">
        <v>1344</v>
      </c>
      <c r="N62" s="82" t="s">
        <v>1322</v>
      </c>
      <c r="O62" s="83" t="s">
        <v>1357</v>
      </c>
      <c r="P62" s="82"/>
    </row>
    <row r="63" spans="1:16" s="33" customFormat="1" ht="18" customHeight="1">
      <c r="A63" s="83"/>
      <c r="B63" s="83"/>
      <c r="C63" s="83"/>
      <c r="D63" s="83"/>
      <c r="E63" s="33" t="s">
        <v>247</v>
      </c>
      <c r="F63" s="83"/>
      <c r="G63" s="82"/>
      <c r="H63" s="82"/>
      <c r="I63" s="82"/>
      <c r="J63" s="66" t="s">
        <v>39</v>
      </c>
      <c r="K63" s="76">
        <v>0</v>
      </c>
      <c r="L63" s="82"/>
      <c r="M63" s="58" t="s">
        <v>1344</v>
      </c>
      <c r="N63" s="82"/>
      <c r="O63" s="83"/>
      <c r="P63" s="82"/>
    </row>
    <row r="64" spans="1:16" s="33" customFormat="1" ht="18" customHeight="1">
      <c r="A64" s="83"/>
      <c r="B64" s="83"/>
      <c r="C64" s="83"/>
      <c r="D64" s="83"/>
      <c r="E64" s="45" t="s">
        <v>856</v>
      </c>
      <c r="F64" s="83"/>
      <c r="G64" s="82"/>
      <c r="H64" s="82"/>
      <c r="I64" s="82"/>
      <c r="J64" s="66" t="s">
        <v>1426</v>
      </c>
      <c r="K64" s="76">
        <v>2</v>
      </c>
      <c r="L64" s="82"/>
      <c r="M64" s="58" t="s">
        <v>1344</v>
      </c>
      <c r="N64" s="82"/>
      <c r="O64" s="83"/>
      <c r="P64" s="82"/>
    </row>
    <row r="65" spans="1:16" s="33" customFormat="1" ht="18" customHeight="1">
      <c r="A65" s="83"/>
      <c r="B65" s="83"/>
      <c r="C65" s="83"/>
      <c r="D65" s="83"/>
      <c r="E65" s="45" t="s">
        <v>850</v>
      </c>
      <c r="F65" s="83"/>
      <c r="G65" s="82"/>
      <c r="H65" s="82"/>
      <c r="I65" s="82"/>
      <c r="J65" s="66"/>
      <c r="K65" s="66"/>
      <c r="L65" s="82"/>
      <c r="M65" s="58"/>
      <c r="N65" s="82"/>
      <c r="O65" s="83"/>
      <c r="P65" s="82"/>
    </row>
    <row r="66" spans="1:16" s="33" customFormat="1">
      <c r="A66" s="83"/>
      <c r="B66" s="83"/>
      <c r="C66" s="83"/>
      <c r="D66" s="83"/>
      <c r="E66" s="33" t="s">
        <v>254</v>
      </c>
      <c r="F66" s="83"/>
      <c r="G66" s="82"/>
      <c r="H66" s="82"/>
      <c r="I66" s="82"/>
      <c r="J66" s="66"/>
      <c r="K66" s="66"/>
      <c r="L66" s="82"/>
      <c r="M66" s="58"/>
      <c r="N66" s="82"/>
      <c r="O66" s="83"/>
      <c r="P66" s="82"/>
    </row>
    <row r="67" spans="1:16" s="33" customFormat="1" ht="130" customHeight="1">
      <c r="A67" s="33" t="s">
        <v>1295</v>
      </c>
      <c r="B67" s="33" t="s">
        <v>1164</v>
      </c>
      <c r="C67" s="33" t="s">
        <v>1152</v>
      </c>
      <c r="D67" s="33" t="s">
        <v>1162</v>
      </c>
      <c r="E67" s="33" t="s">
        <v>1163</v>
      </c>
      <c r="G67" s="33" t="s">
        <v>1026</v>
      </c>
      <c r="I67" s="33" t="s">
        <v>1324</v>
      </c>
      <c r="J67" s="33" t="s">
        <v>1455</v>
      </c>
      <c r="L67" s="33" t="s">
        <v>145</v>
      </c>
      <c r="M67" s="33" t="s">
        <v>1344</v>
      </c>
      <c r="N67" s="33" t="s">
        <v>1322</v>
      </c>
      <c r="O67" s="33" t="s">
        <v>1347</v>
      </c>
    </row>
    <row r="68" spans="1:16" s="33" customFormat="1" ht="110" customHeight="1">
      <c r="A68" s="83" t="s">
        <v>1296</v>
      </c>
      <c r="B68" s="83" t="s">
        <v>1165</v>
      </c>
      <c r="C68" s="83" t="s">
        <v>1013</v>
      </c>
      <c r="D68" s="83" t="s">
        <v>1167</v>
      </c>
      <c r="E68" s="83" t="s">
        <v>550</v>
      </c>
      <c r="F68" s="83" t="s">
        <v>1019</v>
      </c>
      <c r="G68" s="83"/>
      <c r="H68" s="83"/>
      <c r="I68" s="83" t="s">
        <v>1330</v>
      </c>
      <c r="J68" s="58" t="s">
        <v>27</v>
      </c>
      <c r="K68" s="74">
        <v>1</v>
      </c>
      <c r="L68" s="33" t="s">
        <v>145</v>
      </c>
      <c r="M68" s="33" t="s">
        <v>1331</v>
      </c>
      <c r="N68" s="33" t="s">
        <v>1322</v>
      </c>
      <c r="O68" s="33" t="s">
        <v>1348</v>
      </c>
    </row>
    <row r="69" spans="1:16" s="33" customFormat="1" ht="110" customHeight="1">
      <c r="A69" s="83"/>
      <c r="B69" s="83"/>
      <c r="C69" s="83"/>
      <c r="D69" s="83"/>
      <c r="E69" s="83"/>
      <c r="F69" s="83"/>
      <c r="G69" s="83"/>
      <c r="H69" s="83"/>
      <c r="I69" s="83"/>
      <c r="J69" s="33" t="s">
        <v>1425</v>
      </c>
      <c r="K69" s="74">
        <v>1</v>
      </c>
      <c r="M69" s="33" t="s">
        <v>1331</v>
      </c>
    </row>
    <row r="70" spans="1:16" s="33" customFormat="1" ht="87" customHeight="1">
      <c r="A70" s="33" t="s">
        <v>1297</v>
      </c>
      <c r="B70" s="58" t="s">
        <v>161</v>
      </c>
      <c r="C70" s="33" t="s">
        <v>1013</v>
      </c>
      <c r="D70" s="33" t="s">
        <v>1282</v>
      </c>
      <c r="E70" s="33" t="s">
        <v>157</v>
      </c>
      <c r="G70" s="33" t="s">
        <v>1026</v>
      </c>
      <c r="I70" s="33" t="s">
        <v>1324</v>
      </c>
      <c r="L70" s="33" t="s">
        <v>72</v>
      </c>
      <c r="M70" s="33" t="s">
        <v>1331</v>
      </c>
      <c r="N70" s="31" t="s">
        <v>1326</v>
      </c>
      <c r="O70" s="33" t="s">
        <v>1349</v>
      </c>
    </row>
    <row r="71" spans="1:16" s="33" customFormat="1" ht="158" customHeight="1">
      <c r="A71" s="33" t="s">
        <v>1298</v>
      </c>
      <c r="B71" s="33" t="s">
        <v>1280</v>
      </c>
      <c r="C71" s="33" t="s">
        <v>1152</v>
      </c>
      <c r="D71" s="33" t="s">
        <v>1283</v>
      </c>
      <c r="E71" s="33" t="s">
        <v>1350</v>
      </c>
      <c r="F71" s="33" t="s">
        <v>1285</v>
      </c>
      <c r="I71" s="33" t="s">
        <v>1324</v>
      </c>
      <c r="J71" s="33" t="s">
        <v>1425</v>
      </c>
      <c r="K71" s="74">
        <v>1</v>
      </c>
      <c r="L71" s="33" t="s">
        <v>1332</v>
      </c>
      <c r="M71" s="33" t="s">
        <v>110</v>
      </c>
      <c r="N71" s="33" t="s">
        <v>1322</v>
      </c>
    </row>
    <row r="72" spans="1:16" s="33" customFormat="1" ht="48">
      <c r="A72" s="83" t="s">
        <v>1299</v>
      </c>
      <c r="B72" s="83" t="s">
        <v>263</v>
      </c>
      <c r="C72" s="83" t="s">
        <v>1013</v>
      </c>
      <c r="D72" s="83" t="s">
        <v>1302</v>
      </c>
      <c r="E72" s="23" t="s">
        <v>260</v>
      </c>
      <c r="F72" s="83" t="s">
        <v>1019</v>
      </c>
      <c r="G72" s="83" t="s">
        <v>1306</v>
      </c>
      <c r="H72" s="82"/>
      <c r="I72" s="82" t="s">
        <v>1364</v>
      </c>
      <c r="J72" s="66" t="s">
        <v>1456</v>
      </c>
      <c r="K72" s="66"/>
      <c r="L72" s="82" t="s">
        <v>145</v>
      </c>
      <c r="M72" s="82" t="s">
        <v>1344</v>
      </c>
      <c r="N72" s="82" t="s">
        <v>1322</v>
      </c>
      <c r="O72" s="82" t="s">
        <v>1365</v>
      </c>
      <c r="P72" s="82" t="s">
        <v>1366</v>
      </c>
    </row>
    <row r="73" spans="1:16" s="33" customFormat="1">
      <c r="A73" s="83"/>
      <c r="B73" s="83"/>
      <c r="C73" s="83"/>
      <c r="D73" s="83"/>
      <c r="E73" s="23" t="s">
        <v>264</v>
      </c>
      <c r="F73" s="83"/>
      <c r="G73" s="83"/>
      <c r="H73" s="82"/>
      <c r="I73" s="82"/>
      <c r="J73" s="66"/>
      <c r="K73" s="66"/>
      <c r="L73" s="82"/>
      <c r="M73" s="82"/>
      <c r="N73" s="82"/>
      <c r="O73" s="82"/>
      <c r="P73" s="82"/>
    </row>
    <row r="74" spans="1:16" s="33" customFormat="1">
      <c r="A74" s="83"/>
      <c r="B74" s="83"/>
      <c r="C74" s="83"/>
      <c r="D74" s="83"/>
      <c r="E74" s="23" t="s">
        <v>178</v>
      </c>
      <c r="F74" s="83"/>
      <c r="G74" s="83"/>
      <c r="H74" s="82"/>
      <c r="I74" s="82"/>
      <c r="J74" s="66"/>
      <c r="K74" s="66"/>
      <c r="L74" s="82"/>
      <c r="M74" s="82"/>
      <c r="N74" s="82"/>
      <c r="O74" s="82"/>
      <c r="P74" s="82"/>
    </row>
    <row r="75" spans="1:16" s="33" customFormat="1">
      <c r="A75" s="83"/>
      <c r="B75" s="83"/>
      <c r="C75" s="83"/>
      <c r="D75" s="83"/>
      <c r="E75" t="s">
        <v>274</v>
      </c>
      <c r="F75" s="83"/>
      <c r="G75" s="83"/>
      <c r="H75" s="82"/>
      <c r="I75" s="82"/>
      <c r="J75" s="66"/>
      <c r="K75" s="66"/>
      <c r="L75" s="82"/>
      <c r="M75" s="82"/>
      <c r="N75" s="82"/>
      <c r="O75" s="82"/>
      <c r="P75" s="82"/>
    </row>
    <row r="76" spans="1:16" s="33" customFormat="1">
      <c r="A76" s="83"/>
      <c r="B76" s="83"/>
      <c r="C76" s="83"/>
      <c r="D76" s="83"/>
      <c r="E76" t="s">
        <v>254</v>
      </c>
      <c r="F76" s="83"/>
      <c r="G76" s="83"/>
      <c r="H76" s="82"/>
      <c r="I76" s="82"/>
      <c r="J76" s="66"/>
      <c r="K76" s="66"/>
      <c r="L76" s="82"/>
      <c r="M76" s="82"/>
      <c r="N76" s="82"/>
      <c r="O76" s="82"/>
      <c r="P76" s="82"/>
    </row>
    <row r="77" spans="1:16" s="33" customFormat="1">
      <c r="A77" s="83"/>
      <c r="B77" s="83"/>
      <c r="C77" s="83"/>
      <c r="D77" s="83"/>
      <c r="E77" s="23" t="s">
        <v>281</v>
      </c>
      <c r="F77" s="83"/>
      <c r="G77" s="83"/>
      <c r="H77" s="82"/>
      <c r="I77" s="82"/>
      <c r="J77" s="66"/>
      <c r="K77" s="66"/>
      <c r="L77" s="82"/>
      <c r="M77" s="82"/>
      <c r="N77" s="82"/>
      <c r="O77" s="82"/>
      <c r="P77" s="82"/>
    </row>
    <row r="78" spans="1:16" s="33" customFormat="1">
      <c r="A78" s="83"/>
      <c r="B78" s="83"/>
      <c r="C78" s="83"/>
      <c r="D78" s="83"/>
      <c r="E78" t="s">
        <v>285</v>
      </c>
      <c r="F78" s="83"/>
      <c r="G78" s="83"/>
      <c r="H78" s="82"/>
      <c r="I78" s="82"/>
      <c r="J78" s="66"/>
      <c r="K78" s="66"/>
      <c r="L78" s="82"/>
      <c r="M78" s="82"/>
      <c r="N78" s="82"/>
      <c r="O78" s="82"/>
      <c r="P78" s="82"/>
    </row>
    <row r="79" spans="1:16" s="33" customFormat="1">
      <c r="A79" s="83"/>
      <c r="B79" s="83"/>
      <c r="C79" s="83"/>
      <c r="D79" s="83"/>
      <c r="E79" t="s">
        <v>288</v>
      </c>
      <c r="F79" s="83"/>
      <c r="G79" s="83"/>
      <c r="H79" s="82"/>
      <c r="I79" s="82"/>
      <c r="J79" s="66"/>
      <c r="K79" s="66"/>
      <c r="L79" s="82"/>
      <c r="M79" s="82"/>
      <c r="N79" s="82"/>
      <c r="O79" s="82"/>
      <c r="P79" s="82"/>
    </row>
    <row r="80" spans="1:16" s="33" customFormat="1">
      <c r="A80" s="83"/>
      <c r="B80" s="83"/>
      <c r="C80" s="83"/>
      <c r="D80" s="83"/>
      <c r="E80" t="s">
        <v>290</v>
      </c>
      <c r="F80" s="83"/>
      <c r="G80" s="83"/>
      <c r="H80" s="82"/>
      <c r="I80" s="82"/>
      <c r="J80" s="66"/>
      <c r="K80" s="66"/>
      <c r="L80" s="82"/>
      <c r="M80" s="82"/>
      <c r="N80" s="82"/>
      <c r="O80" s="82"/>
      <c r="P80" s="82"/>
    </row>
    <row r="81" spans="1:16" s="33" customFormat="1">
      <c r="A81" s="83"/>
      <c r="B81" s="83"/>
      <c r="C81" s="83"/>
      <c r="D81" s="83"/>
      <c r="E81" t="s">
        <v>292</v>
      </c>
      <c r="F81" s="83"/>
      <c r="G81" s="83"/>
      <c r="H81" s="82"/>
      <c r="I81" s="82"/>
      <c r="J81" s="66"/>
      <c r="K81" s="66"/>
      <c r="L81" s="82"/>
      <c r="M81" s="82"/>
      <c r="N81" s="82"/>
      <c r="O81" s="82"/>
      <c r="P81" s="82"/>
    </row>
    <row r="82" spans="1:16" s="33" customFormat="1">
      <c r="A82" s="83"/>
      <c r="B82" s="83"/>
      <c r="C82" s="83"/>
      <c r="D82" s="83"/>
      <c r="E82" t="s">
        <v>294</v>
      </c>
      <c r="F82" s="83"/>
      <c r="G82" s="83"/>
      <c r="H82" s="82"/>
      <c r="I82" s="82"/>
      <c r="J82" s="66"/>
      <c r="K82" s="66"/>
      <c r="L82" s="82"/>
      <c r="M82" s="82"/>
      <c r="N82" s="82"/>
      <c r="O82" s="82"/>
      <c r="P82" s="82"/>
    </row>
    <row r="83" spans="1:16" s="33" customFormat="1">
      <c r="A83" s="83"/>
      <c r="B83" s="83"/>
      <c r="C83" s="83"/>
      <c r="D83" s="83"/>
      <c r="E83" t="s">
        <v>472</v>
      </c>
      <c r="F83" s="83"/>
      <c r="G83" s="83"/>
      <c r="H83" s="82"/>
      <c r="I83" s="82"/>
      <c r="J83" s="66"/>
      <c r="K83" s="66"/>
      <c r="L83" s="82"/>
      <c r="M83" s="82"/>
      <c r="N83" s="82"/>
      <c r="O83" s="82"/>
      <c r="P83" s="82"/>
    </row>
    <row r="84" spans="1:16" s="33" customFormat="1">
      <c r="A84" s="83"/>
      <c r="B84" s="83"/>
      <c r="C84" s="83"/>
      <c r="D84" s="83"/>
      <c r="E84" t="s">
        <v>475</v>
      </c>
      <c r="F84" s="83"/>
      <c r="G84" s="83"/>
      <c r="H84" s="82"/>
      <c r="I84" s="82"/>
      <c r="J84" s="66"/>
      <c r="K84" s="66"/>
      <c r="L84" s="82"/>
      <c r="M84" s="82"/>
      <c r="N84" s="82"/>
      <c r="O84" s="82"/>
      <c r="P84" s="82"/>
    </row>
    <row r="85" spans="1:16">
      <c r="A85" s="83"/>
      <c r="B85" s="83"/>
      <c r="C85" s="83"/>
      <c r="D85" s="83"/>
      <c r="E85" t="s">
        <v>477</v>
      </c>
      <c r="F85" s="83"/>
      <c r="G85" s="83"/>
      <c r="H85" s="82"/>
      <c r="I85" s="82"/>
      <c r="J85" s="66"/>
      <c r="K85" s="66"/>
      <c r="L85" s="82"/>
      <c r="M85" s="82"/>
      <c r="N85" s="82"/>
      <c r="O85" s="82"/>
      <c r="P85" s="82"/>
    </row>
    <row r="86" spans="1:16">
      <c r="A86" s="83"/>
      <c r="B86" s="83"/>
      <c r="C86" s="83"/>
      <c r="D86" s="83"/>
      <c r="E86" t="s">
        <v>488</v>
      </c>
      <c r="F86" s="83"/>
      <c r="G86" s="83"/>
      <c r="H86" s="82"/>
      <c r="I86" s="82"/>
      <c r="J86" s="66"/>
      <c r="K86" s="66"/>
      <c r="L86" s="82"/>
      <c r="M86" s="82"/>
      <c r="N86" s="82"/>
      <c r="O86" s="82"/>
      <c r="P86" s="82"/>
    </row>
    <row r="87" spans="1:16">
      <c r="A87" s="83"/>
      <c r="B87" s="83"/>
      <c r="C87" s="83"/>
      <c r="D87" s="83"/>
      <c r="E87" s="45" t="s">
        <v>853</v>
      </c>
      <c r="F87" s="83"/>
      <c r="G87" s="83"/>
      <c r="H87" s="82"/>
      <c r="I87" s="82"/>
      <c r="J87" s="66"/>
      <c r="K87" s="66"/>
      <c r="L87" s="82"/>
      <c r="M87" s="82"/>
      <c r="N87" s="82"/>
      <c r="O87" s="82"/>
      <c r="P87" s="82"/>
    </row>
    <row r="88" spans="1:16">
      <c r="A88" s="83"/>
      <c r="B88" s="83"/>
      <c r="C88" s="83"/>
      <c r="D88" s="83"/>
      <c r="E88" s="45" t="s">
        <v>893</v>
      </c>
      <c r="F88" s="83"/>
      <c r="G88" s="83"/>
      <c r="H88" s="82"/>
      <c r="I88" s="82"/>
      <c r="J88" s="66"/>
      <c r="K88" s="66"/>
      <c r="L88" s="82"/>
      <c r="M88" s="82"/>
      <c r="N88" s="82"/>
      <c r="O88" s="82"/>
      <c r="P88" s="82"/>
    </row>
    <row r="89" spans="1:16">
      <c r="A89" s="83"/>
      <c r="B89" s="83"/>
      <c r="C89" s="83"/>
      <c r="D89" s="83"/>
      <c r="E89" s="45" t="s">
        <v>908</v>
      </c>
      <c r="F89" s="83"/>
      <c r="G89" s="83"/>
      <c r="H89" s="82"/>
      <c r="I89" s="82"/>
      <c r="J89" s="66"/>
      <c r="K89" s="66"/>
      <c r="L89" s="82"/>
      <c r="M89" s="82"/>
      <c r="N89" s="82"/>
      <c r="O89" s="82"/>
      <c r="P89" s="82"/>
    </row>
    <row r="90" spans="1:16">
      <c r="A90" s="83"/>
      <c r="B90" s="83"/>
      <c r="C90" s="83"/>
      <c r="D90" s="83"/>
      <c r="E90" s="45" t="s">
        <v>911</v>
      </c>
      <c r="F90" s="83"/>
      <c r="G90" s="83"/>
      <c r="H90" s="82"/>
      <c r="I90" s="82"/>
      <c r="J90" s="66"/>
      <c r="K90" s="66"/>
      <c r="L90" s="82"/>
      <c r="M90" s="82"/>
      <c r="N90" s="82"/>
      <c r="O90" s="82"/>
      <c r="P90" s="82"/>
    </row>
    <row r="91" spans="1:16">
      <c r="A91" s="83"/>
      <c r="B91" s="83"/>
      <c r="C91" s="83"/>
      <c r="D91" s="83"/>
      <c r="E91" s="45" t="s">
        <v>922</v>
      </c>
      <c r="F91" s="83"/>
      <c r="G91" s="83"/>
      <c r="H91" s="82"/>
      <c r="I91" s="82"/>
      <c r="J91" s="66"/>
      <c r="K91" s="66"/>
      <c r="L91" s="82"/>
      <c r="M91" s="82"/>
      <c r="N91" s="82"/>
      <c r="O91" s="82"/>
      <c r="P91" s="82"/>
    </row>
    <row r="92" spans="1:16">
      <c r="A92" s="83"/>
      <c r="B92" s="83"/>
      <c r="C92" s="83"/>
      <c r="D92" s="83"/>
      <c r="E92" s="23" t="s">
        <v>575</v>
      </c>
      <c r="F92" s="83"/>
      <c r="G92" s="83"/>
      <c r="H92" s="82"/>
      <c r="I92" s="82"/>
      <c r="J92" s="66"/>
      <c r="K92" s="66"/>
      <c r="L92" s="82"/>
      <c r="M92" s="82"/>
      <c r="N92" s="82"/>
      <c r="O92" s="82"/>
      <c r="P92" s="82"/>
    </row>
    <row r="93" spans="1:16">
      <c r="A93" s="83"/>
      <c r="B93" s="83"/>
      <c r="C93" s="83"/>
      <c r="D93" s="83"/>
      <c r="E93" s="23" t="s">
        <v>580</v>
      </c>
      <c r="F93" s="83"/>
      <c r="G93" s="83"/>
      <c r="H93" s="82"/>
      <c r="I93" s="82"/>
      <c r="J93" s="66"/>
      <c r="K93" s="66"/>
      <c r="L93" s="82"/>
      <c r="M93" s="82"/>
      <c r="N93" s="82"/>
      <c r="O93" s="82"/>
      <c r="P93" s="82"/>
    </row>
    <row r="94" spans="1:16">
      <c r="A94" s="83"/>
      <c r="B94" s="83"/>
      <c r="C94" s="83"/>
      <c r="D94" s="83"/>
      <c r="E94" s="23" t="s">
        <v>582</v>
      </c>
      <c r="F94" s="83"/>
      <c r="G94" s="83"/>
      <c r="H94" s="82"/>
      <c r="I94" s="82"/>
      <c r="J94" s="66"/>
      <c r="K94" s="66"/>
      <c r="L94" s="82"/>
      <c r="M94" s="82"/>
      <c r="N94" s="82"/>
      <c r="O94" s="82"/>
      <c r="P94" s="82"/>
    </row>
    <row r="95" spans="1:16">
      <c r="A95" s="83"/>
      <c r="B95" s="83"/>
      <c r="C95" s="83"/>
      <c r="D95" s="83"/>
      <c r="E95" s="45" t="s">
        <v>924</v>
      </c>
      <c r="F95" s="83"/>
      <c r="G95" s="83"/>
      <c r="H95" s="82"/>
      <c r="I95" s="82"/>
      <c r="J95" s="66"/>
      <c r="K95" s="66"/>
      <c r="L95" s="82"/>
      <c r="M95" s="82"/>
      <c r="N95" s="82"/>
      <c r="O95" s="82"/>
      <c r="P95" s="82"/>
    </row>
    <row r="96" spans="1:16" ht="68" customHeight="1">
      <c r="A96" s="83" t="s">
        <v>1300</v>
      </c>
      <c r="B96" s="85" t="s">
        <v>1287</v>
      </c>
      <c r="C96" s="83" t="s">
        <v>1018</v>
      </c>
      <c r="D96" s="83" t="s">
        <v>1290</v>
      </c>
      <c r="E96" s="53" t="s">
        <v>328</v>
      </c>
      <c r="F96" s="83" t="s">
        <v>1289</v>
      </c>
      <c r="G96" s="82"/>
      <c r="H96" s="82"/>
      <c r="I96" s="82" t="s">
        <v>1334</v>
      </c>
      <c r="J96" s="66" t="s">
        <v>1457</v>
      </c>
      <c r="K96" s="76">
        <v>1</v>
      </c>
      <c r="L96" s="82" t="s">
        <v>145</v>
      </c>
      <c r="M96" s="58" t="s">
        <v>1333</v>
      </c>
      <c r="N96" s="82" t="s">
        <v>1322</v>
      </c>
      <c r="O96" s="82" t="s">
        <v>1367</v>
      </c>
      <c r="P96" s="82"/>
    </row>
    <row r="97" spans="1:16">
      <c r="A97" s="83"/>
      <c r="B97" s="85"/>
      <c r="C97" s="83"/>
      <c r="D97" s="83"/>
      <c r="E97" t="s">
        <v>331</v>
      </c>
      <c r="F97" s="83"/>
      <c r="G97" s="82"/>
      <c r="H97" s="82"/>
      <c r="I97" s="82"/>
      <c r="J97" s="66" t="s">
        <v>40</v>
      </c>
      <c r="K97" s="76">
        <v>1</v>
      </c>
      <c r="L97" s="82"/>
      <c r="M97" s="58" t="s">
        <v>1333</v>
      </c>
      <c r="N97" s="82"/>
      <c r="O97" s="82"/>
      <c r="P97" s="82"/>
    </row>
    <row r="98" spans="1:16">
      <c r="A98" s="83" t="s">
        <v>1301</v>
      </c>
      <c r="B98" s="83" t="s">
        <v>1458</v>
      </c>
      <c r="C98" s="83" t="s">
        <v>1018</v>
      </c>
      <c r="D98" s="83" t="s">
        <v>1293</v>
      </c>
      <c r="E98" t="s">
        <v>460</v>
      </c>
      <c r="F98" s="83" t="s">
        <v>1292</v>
      </c>
      <c r="G98" s="82"/>
      <c r="H98" s="82"/>
      <c r="I98" s="82" t="s">
        <v>1334</v>
      </c>
      <c r="J98" s="58" t="s">
        <v>27</v>
      </c>
      <c r="K98" s="74">
        <v>2</v>
      </c>
      <c r="L98" s="82" t="s">
        <v>848</v>
      </c>
      <c r="M98" s="58" t="s">
        <v>1321</v>
      </c>
      <c r="N98" s="82" t="s">
        <v>1322</v>
      </c>
      <c r="O98" s="82" t="s">
        <v>1368</v>
      </c>
      <c r="P98" s="82"/>
    </row>
    <row r="99" spans="1:16">
      <c r="A99" s="83"/>
      <c r="B99" s="83"/>
      <c r="C99" s="83"/>
      <c r="D99" s="83"/>
      <c r="E99" t="s">
        <v>463</v>
      </c>
      <c r="F99" s="83"/>
      <c r="G99" s="82"/>
      <c r="H99" s="82"/>
      <c r="I99" s="82"/>
      <c r="J99" s="66" t="s">
        <v>1425</v>
      </c>
      <c r="K99" s="76">
        <f>7*0.5</f>
        <v>3.5</v>
      </c>
      <c r="L99" s="82"/>
      <c r="M99" s="58" t="s">
        <v>1321</v>
      </c>
      <c r="N99" s="82"/>
      <c r="O99" s="82"/>
      <c r="P99" s="82"/>
    </row>
    <row r="100" spans="1:16">
      <c r="A100" s="83"/>
      <c r="B100" s="83"/>
      <c r="C100" s="83"/>
      <c r="D100" s="83"/>
      <c r="E100" s="23" t="s">
        <v>929</v>
      </c>
      <c r="F100" s="83"/>
      <c r="G100" s="82"/>
      <c r="H100" s="82"/>
      <c r="I100" s="82"/>
      <c r="J100" s="66" t="s">
        <v>1434</v>
      </c>
      <c r="K100" s="76">
        <v>3</v>
      </c>
      <c r="L100" s="82"/>
      <c r="M100" s="58" t="s">
        <v>1321</v>
      </c>
      <c r="N100" s="82"/>
      <c r="O100" s="82"/>
      <c r="P100" s="82"/>
    </row>
    <row r="101" spans="1:16">
      <c r="A101" s="83"/>
      <c r="B101" s="83"/>
      <c r="C101" s="83"/>
      <c r="D101" s="83"/>
      <c r="E101" s="23" t="s">
        <v>936</v>
      </c>
      <c r="F101" s="83"/>
      <c r="G101" s="82"/>
      <c r="H101" s="82"/>
      <c r="I101" s="82"/>
      <c r="J101" s="66" t="s">
        <v>36</v>
      </c>
      <c r="K101" s="76">
        <f>3.5</f>
        <v>3.5</v>
      </c>
      <c r="L101" s="82"/>
      <c r="M101" s="58" t="s">
        <v>1321</v>
      </c>
      <c r="N101" s="82"/>
      <c r="O101" s="82"/>
      <c r="P101" s="82"/>
    </row>
    <row r="102" spans="1:16">
      <c r="A102" s="83"/>
      <c r="B102" s="83"/>
      <c r="C102" s="83"/>
      <c r="D102" s="83"/>
      <c r="E102" s="23" t="s">
        <v>937</v>
      </c>
      <c r="F102" s="83"/>
      <c r="G102" s="82"/>
      <c r="H102" s="82"/>
      <c r="I102" s="82"/>
      <c r="J102" s="66" t="s">
        <v>39</v>
      </c>
      <c r="K102" s="76"/>
      <c r="L102" s="82"/>
      <c r="M102" s="58" t="s">
        <v>1321</v>
      </c>
      <c r="N102" s="82"/>
      <c r="O102" s="82"/>
      <c r="P102" s="82"/>
    </row>
    <row r="103" spans="1:16">
      <c r="A103" s="83"/>
      <c r="B103" s="83"/>
      <c r="C103" s="83"/>
      <c r="D103" s="83"/>
      <c r="E103" s="23" t="s">
        <v>938</v>
      </c>
      <c r="F103" s="83"/>
      <c r="G103" s="82"/>
      <c r="H103" s="82"/>
      <c r="I103" s="82"/>
      <c r="J103" s="66"/>
      <c r="K103" s="66"/>
      <c r="L103" s="82"/>
      <c r="N103" s="82"/>
      <c r="O103" s="82"/>
      <c r="P103" s="82"/>
    </row>
    <row r="104" spans="1:16" ht="69" customHeight="1">
      <c r="A104" s="83"/>
      <c r="B104" s="83"/>
      <c r="C104" s="83"/>
      <c r="D104" s="83"/>
      <c r="E104" t="s">
        <v>467</v>
      </c>
      <c r="F104" s="83"/>
      <c r="G104" s="82"/>
      <c r="H104" s="82"/>
      <c r="I104" s="82"/>
      <c r="J104" s="66"/>
      <c r="K104" s="66"/>
      <c r="L104" s="82"/>
      <c r="N104" s="82"/>
      <c r="O104" s="82"/>
      <c r="P104" s="82"/>
    </row>
    <row r="105" spans="1:16" ht="119" customHeight="1">
      <c r="A105" s="83" t="s">
        <v>1303</v>
      </c>
      <c r="B105" s="83" t="s">
        <v>1304</v>
      </c>
      <c r="C105" s="83" t="s">
        <v>1013</v>
      </c>
      <c r="D105" s="83" t="s">
        <v>1305</v>
      </c>
      <c r="E105" s="33" t="s">
        <v>556</v>
      </c>
      <c r="F105" s="83" t="s">
        <v>1019</v>
      </c>
      <c r="G105" s="83" t="s">
        <v>1306</v>
      </c>
      <c r="H105" s="82"/>
      <c r="I105" s="82"/>
      <c r="J105" s="66" t="s">
        <v>1456</v>
      </c>
      <c r="K105" s="66"/>
      <c r="L105" s="82" t="s">
        <v>145</v>
      </c>
      <c r="M105" s="82" t="s">
        <v>1344</v>
      </c>
      <c r="N105" s="82" t="s">
        <v>1322</v>
      </c>
      <c r="O105" s="82" t="s">
        <v>1459</v>
      </c>
      <c r="P105" s="82" t="s">
        <v>1366</v>
      </c>
    </row>
    <row r="106" spans="1:16">
      <c r="A106" s="83"/>
      <c r="B106" s="83"/>
      <c r="C106" s="83"/>
      <c r="D106" s="83"/>
      <c r="E106" s="33" t="s">
        <v>559</v>
      </c>
      <c r="F106" s="83"/>
      <c r="G106" s="83"/>
      <c r="H106" s="82"/>
      <c r="I106" s="82"/>
      <c r="J106" s="66"/>
      <c r="K106" s="66"/>
      <c r="L106" s="82"/>
      <c r="M106" s="82"/>
      <c r="N106" s="82"/>
      <c r="O106" s="82"/>
      <c r="P106" s="82"/>
    </row>
    <row r="107" spans="1:16">
      <c r="A107" s="83"/>
      <c r="B107" s="83"/>
      <c r="C107" s="83"/>
      <c r="D107" s="83"/>
      <c r="E107" s="33" t="s">
        <v>562</v>
      </c>
      <c r="F107" s="83"/>
      <c r="G107" s="83"/>
      <c r="H107" s="82"/>
      <c r="I107" s="82"/>
      <c r="J107" s="66"/>
      <c r="K107" s="66"/>
      <c r="L107" s="82"/>
      <c r="M107" s="82"/>
      <c r="N107" s="82"/>
      <c r="O107" s="82"/>
      <c r="P107" s="82"/>
    </row>
    <row r="108" spans="1:16">
      <c r="A108" s="83"/>
      <c r="B108" s="83"/>
      <c r="C108" s="83"/>
      <c r="D108" s="83"/>
      <c r="E108" s="33" t="s">
        <v>564</v>
      </c>
      <c r="F108" s="83"/>
      <c r="G108" s="83"/>
      <c r="H108" s="82"/>
      <c r="I108" s="82"/>
      <c r="J108" s="66"/>
      <c r="K108" s="66"/>
      <c r="L108" s="82"/>
      <c r="M108" s="82"/>
      <c r="N108" s="82"/>
      <c r="O108" s="82"/>
      <c r="P108" s="82"/>
    </row>
    <row r="109" spans="1:16">
      <c r="A109" s="83"/>
      <c r="B109" s="83"/>
      <c r="C109" s="83"/>
      <c r="D109" s="83"/>
      <c r="E109" s="33" t="s">
        <v>567</v>
      </c>
      <c r="F109" s="83"/>
      <c r="G109" s="83"/>
      <c r="H109" s="82"/>
      <c r="I109" s="82"/>
      <c r="J109" s="66"/>
      <c r="K109" s="66"/>
      <c r="L109" s="82"/>
      <c r="M109" s="82"/>
      <c r="N109" s="82"/>
      <c r="O109" s="82"/>
      <c r="P109" s="82"/>
    </row>
    <row r="110" spans="1:16">
      <c r="A110" s="83"/>
      <c r="B110" s="83"/>
      <c r="C110" s="83"/>
      <c r="D110" s="83"/>
      <c r="E110" s="33" t="s">
        <v>570</v>
      </c>
      <c r="F110" s="83"/>
      <c r="G110" s="83"/>
      <c r="H110" s="82"/>
      <c r="I110" s="82"/>
      <c r="J110" s="66"/>
      <c r="K110" s="66"/>
      <c r="L110" s="82"/>
      <c r="M110" s="82"/>
      <c r="N110" s="82"/>
      <c r="O110" s="82"/>
      <c r="P110" s="82"/>
    </row>
    <row r="111" spans="1:16">
      <c r="A111" s="83"/>
      <c r="B111" s="83"/>
      <c r="C111" s="83"/>
      <c r="D111" s="83"/>
      <c r="E111" s="33" t="s">
        <v>572</v>
      </c>
      <c r="F111" s="83"/>
      <c r="G111" s="83"/>
      <c r="H111" s="82"/>
      <c r="I111" s="82"/>
      <c r="J111" s="66"/>
      <c r="K111" s="66"/>
      <c r="L111" s="82"/>
      <c r="M111" s="82"/>
      <c r="N111" s="82"/>
      <c r="O111" s="82"/>
      <c r="P111" s="82"/>
    </row>
    <row r="112" spans="1:16" ht="238" customHeight="1">
      <c r="A112" s="82" t="s">
        <v>1309</v>
      </c>
      <c r="B112" s="82" t="s">
        <v>636</v>
      </c>
      <c r="C112" s="82" t="s">
        <v>1018</v>
      </c>
      <c r="D112" s="83" t="s">
        <v>1310</v>
      </c>
      <c r="E112" s="82" t="s">
        <v>1378</v>
      </c>
      <c r="F112" s="83" t="s">
        <v>1311</v>
      </c>
      <c r="G112" s="83" t="s">
        <v>1026</v>
      </c>
      <c r="H112" s="82"/>
      <c r="I112" s="82"/>
      <c r="J112" s="58" t="s">
        <v>27</v>
      </c>
      <c r="K112" s="74">
        <v>0.5</v>
      </c>
      <c r="L112" s="82" t="s">
        <v>72</v>
      </c>
      <c r="M112" s="58" t="s">
        <v>1331</v>
      </c>
      <c r="N112" s="82" t="s">
        <v>1322</v>
      </c>
      <c r="O112" s="82"/>
      <c r="P112" s="82"/>
    </row>
    <row r="113" spans="1:16">
      <c r="A113" s="82"/>
      <c r="B113" s="82"/>
      <c r="C113" s="82"/>
      <c r="D113" s="83"/>
      <c r="E113" s="82"/>
      <c r="F113" s="83"/>
      <c r="G113" s="83"/>
      <c r="H113" s="82"/>
      <c r="I113" s="82"/>
      <c r="J113" s="66" t="s">
        <v>1425</v>
      </c>
      <c r="K113" s="75">
        <v>0.5</v>
      </c>
      <c r="L113" s="82"/>
      <c r="M113" s="58" t="s">
        <v>1331</v>
      </c>
      <c r="N113" s="82"/>
      <c r="O113" s="82"/>
      <c r="P113" s="82"/>
    </row>
    <row r="114" spans="1:16">
      <c r="A114" s="82"/>
      <c r="B114" s="82"/>
      <c r="C114" s="82"/>
      <c r="D114" s="83"/>
      <c r="E114" s="82"/>
      <c r="F114" s="83"/>
      <c r="G114" s="83"/>
      <c r="H114" s="82"/>
      <c r="I114" s="82"/>
      <c r="J114" s="66" t="s">
        <v>1434</v>
      </c>
      <c r="K114" s="75">
        <v>1</v>
      </c>
      <c r="L114" s="82"/>
      <c r="M114" s="58" t="s">
        <v>1331</v>
      </c>
      <c r="N114" s="82"/>
      <c r="O114" s="82"/>
      <c r="P114" s="82"/>
    </row>
    <row r="115" spans="1:16">
      <c r="A115" s="82"/>
      <c r="B115" s="82"/>
      <c r="C115" s="82"/>
      <c r="D115" s="83"/>
      <c r="E115" s="82"/>
      <c r="F115" s="83"/>
      <c r="G115" s="83"/>
      <c r="H115" s="82"/>
      <c r="I115" s="82"/>
      <c r="J115" s="66" t="s">
        <v>36</v>
      </c>
      <c r="K115" s="75">
        <v>0.5</v>
      </c>
      <c r="L115" s="82"/>
      <c r="M115" s="58" t="s">
        <v>1331</v>
      </c>
      <c r="N115" s="82"/>
      <c r="O115" s="82"/>
      <c r="P115" s="82"/>
    </row>
    <row r="116" spans="1:16">
      <c r="A116" s="82"/>
      <c r="B116" s="82"/>
      <c r="C116" s="82"/>
      <c r="D116" s="83"/>
      <c r="E116" s="82"/>
      <c r="F116" s="83"/>
      <c r="G116" s="83"/>
      <c r="H116" s="82"/>
      <c r="I116" s="82"/>
      <c r="J116" s="66" t="s">
        <v>39</v>
      </c>
      <c r="K116" s="75"/>
      <c r="L116" s="82"/>
      <c r="M116" s="58" t="s">
        <v>1331</v>
      </c>
      <c r="N116" s="82"/>
      <c r="O116" s="82"/>
      <c r="P116" s="82"/>
    </row>
    <row r="117" spans="1:16" ht="78" customHeight="1">
      <c r="A117" s="58" t="s">
        <v>1406</v>
      </c>
      <c r="B117" s="58" t="s">
        <v>1404</v>
      </c>
      <c r="C117" s="58" t="s">
        <v>1018</v>
      </c>
      <c r="E117" s="58" t="s">
        <v>633</v>
      </c>
      <c r="F117" s="58" t="s">
        <v>1460</v>
      </c>
      <c r="J117" s="58" t="s">
        <v>36</v>
      </c>
      <c r="K117" s="74">
        <v>0.5</v>
      </c>
      <c r="L117" s="58" t="s">
        <v>72</v>
      </c>
      <c r="M117" s="58" t="s">
        <v>1321</v>
      </c>
      <c r="N117" s="58" t="s">
        <v>1322</v>
      </c>
    </row>
    <row r="118" spans="1:16" ht="117" customHeight="1">
      <c r="A118" s="58" t="s">
        <v>1312</v>
      </c>
      <c r="B118" s="58" t="s">
        <v>1316</v>
      </c>
      <c r="C118" s="58" t="s">
        <v>1013</v>
      </c>
      <c r="D118" s="58" t="s">
        <v>1313</v>
      </c>
      <c r="E118" s="59" t="s">
        <v>718</v>
      </c>
      <c r="F118" s="58" t="s">
        <v>1314</v>
      </c>
      <c r="G118" s="58" t="s">
        <v>1315</v>
      </c>
      <c r="I118" s="58" t="s">
        <v>1324</v>
      </c>
      <c r="J118" s="58" t="s">
        <v>27</v>
      </c>
      <c r="K118" s="74">
        <v>1</v>
      </c>
      <c r="L118" s="58" t="s">
        <v>72</v>
      </c>
      <c r="M118" s="58" t="s">
        <v>1331</v>
      </c>
      <c r="N118" s="58" t="s">
        <v>1322</v>
      </c>
      <c r="O118" s="58" t="s">
        <v>1370</v>
      </c>
    </row>
    <row r="119" spans="1:16" ht="117" customHeight="1">
      <c r="A119" s="82" t="s">
        <v>1317</v>
      </c>
      <c r="B119" s="82" t="s">
        <v>1371</v>
      </c>
      <c r="C119" s="82" t="s">
        <v>1018</v>
      </c>
      <c r="D119" s="82"/>
      <c r="E119" s="81" t="s">
        <v>829</v>
      </c>
      <c r="F119" s="82" t="s">
        <v>1461</v>
      </c>
      <c r="G119" s="82"/>
      <c r="H119" s="82"/>
      <c r="I119" s="82" t="s">
        <v>1330</v>
      </c>
      <c r="J119" s="58" t="s">
        <v>1417</v>
      </c>
      <c r="K119" s="74">
        <v>1</v>
      </c>
      <c r="L119" s="82" t="s">
        <v>1332</v>
      </c>
      <c r="M119" s="58" t="s">
        <v>1344</v>
      </c>
      <c r="N119" s="82" t="s">
        <v>1322</v>
      </c>
      <c r="O119" s="82"/>
      <c r="P119" s="82"/>
    </row>
    <row r="120" spans="1:16" ht="112" customHeight="1">
      <c r="A120" s="82"/>
      <c r="B120" s="82"/>
      <c r="C120" s="82"/>
      <c r="D120" s="82"/>
      <c r="E120" s="81"/>
      <c r="F120" s="82"/>
      <c r="G120" s="82"/>
      <c r="H120" s="82"/>
      <c r="I120" s="82"/>
      <c r="J120" s="33" t="s">
        <v>28</v>
      </c>
      <c r="K120" s="74">
        <v>1</v>
      </c>
      <c r="L120" s="82"/>
      <c r="M120" s="58" t="s">
        <v>1344</v>
      </c>
      <c r="N120" s="82"/>
      <c r="O120" s="82"/>
      <c r="P120" s="82"/>
    </row>
    <row r="121" spans="1:16" ht="68" customHeight="1">
      <c r="A121" s="82"/>
      <c r="B121" s="82"/>
      <c r="C121" s="82"/>
      <c r="D121" s="82"/>
      <c r="E121" s="58" t="s">
        <v>847</v>
      </c>
      <c r="F121" s="82"/>
      <c r="G121" s="82"/>
      <c r="H121" s="82"/>
      <c r="I121" s="82"/>
      <c r="J121" s="33"/>
      <c r="L121" s="82"/>
      <c r="N121" s="82"/>
      <c r="O121" s="82"/>
      <c r="P121" s="82"/>
    </row>
    <row r="122" spans="1:16" ht="59" customHeight="1">
      <c r="A122" s="82" t="s">
        <v>1462</v>
      </c>
      <c r="B122" s="83" t="s">
        <v>1320</v>
      </c>
      <c r="C122" s="83" t="s">
        <v>1018</v>
      </c>
      <c r="D122" s="83"/>
      <c r="E122" s="45" t="s">
        <v>872</v>
      </c>
      <c r="F122" s="82" t="s">
        <v>1450</v>
      </c>
      <c r="G122" s="82"/>
      <c r="H122" s="82"/>
      <c r="I122" s="82" t="s">
        <v>1330</v>
      </c>
      <c r="J122" s="66" t="s">
        <v>1463</v>
      </c>
      <c r="K122" s="66">
        <v>1</v>
      </c>
      <c r="L122" s="82" t="s">
        <v>72</v>
      </c>
      <c r="M122" s="58" t="s">
        <v>1321</v>
      </c>
      <c r="N122" s="82" t="s">
        <v>1326</v>
      </c>
      <c r="O122" s="83" t="s">
        <v>1373</v>
      </c>
      <c r="P122" s="82"/>
    </row>
    <row r="123" spans="1:16" ht="63" customHeight="1">
      <c r="A123" s="82"/>
      <c r="B123" s="83"/>
      <c r="C123" s="83"/>
      <c r="D123" s="83"/>
      <c r="E123" s="45" t="s">
        <v>877</v>
      </c>
      <c r="F123" s="82"/>
      <c r="G123" s="82"/>
      <c r="H123" s="82"/>
      <c r="I123" s="82"/>
      <c r="J123" s="66" t="s">
        <v>1464</v>
      </c>
      <c r="K123" s="66">
        <v>1</v>
      </c>
      <c r="L123" s="82"/>
      <c r="M123" s="58" t="s">
        <v>1321</v>
      </c>
      <c r="N123" s="82"/>
      <c r="O123" s="83"/>
      <c r="P123" s="82"/>
    </row>
    <row r="124" spans="1:16" ht="17" customHeight="1">
      <c r="A124" s="83" t="s">
        <v>1465</v>
      </c>
      <c r="B124" s="83" t="s">
        <v>1466</v>
      </c>
      <c r="C124" s="83" t="s">
        <v>1018</v>
      </c>
      <c r="D124" s="84"/>
      <c r="E124" s="45" t="s">
        <v>881</v>
      </c>
      <c r="F124" s="82" t="s">
        <v>1450</v>
      </c>
      <c r="G124" s="82"/>
      <c r="H124" s="82"/>
      <c r="I124" s="82" t="s">
        <v>1334</v>
      </c>
      <c r="J124" s="66" t="s">
        <v>1463</v>
      </c>
      <c r="K124" s="75">
        <v>3</v>
      </c>
      <c r="L124" s="58" t="s">
        <v>72</v>
      </c>
      <c r="M124" s="58" t="s">
        <v>110</v>
      </c>
      <c r="N124" s="58" t="s">
        <v>1322</v>
      </c>
      <c r="O124" s="58" t="s">
        <v>1369</v>
      </c>
    </row>
    <row r="125" spans="1:16" ht="41" customHeight="1">
      <c r="A125" s="83"/>
      <c r="B125" s="83"/>
      <c r="C125" s="83"/>
      <c r="D125" s="84"/>
      <c r="E125" s="45" t="s">
        <v>883</v>
      </c>
      <c r="F125" s="82"/>
      <c r="G125" s="82"/>
      <c r="H125" s="82"/>
      <c r="I125" s="82"/>
      <c r="J125" s="66" t="s">
        <v>1464</v>
      </c>
      <c r="K125" s="75">
        <v>0</v>
      </c>
      <c r="M125" s="58" t="s">
        <v>110</v>
      </c>
    </row>
    <row r="126" spans="1:16" ht="55" customHeight="1">
      <c r="A126" s="83"/>
      <c r="B126" s="83"/>
      <c r="C126" s="83"/>
      <c r="D126" s="84"/>
      <c r="E126" s="45" t="s">
        <v>900</v>
      </c>
      <c r="F126" s="82"/>
      <c r="G126" s="82"/>
      <c r="H126" s="82"/>
      <c r="I126" s="82"/>
      <c r="J126" s="58" t="s">
        <v>1451</v>
      </c>
      <c r="K126" s="75">
        <v>1.5</v>
      </c>
      <c r="M126" s="58" t="s">
        <v>110</v>
      </c>
      <c r="O126" s="68" t="s">
        <v>1374</v>
      </c>
    </row>
    <row r="127" spans="1:16" ht="69" customHeight="1">
      <c r="A127" s="58" t="s">
        <v>1467</v>
      </c>
      <c r="B127" s="33" t="s">
        <v>1244</v>
      </c>
      <c r="C127" s="58" t="s">
        <v>1152</v>
      </c>
      <c r="D127" s="58" t="s">
        <v>1375</v>
      </c>
      <c r="E127" s="58" t="s">
        <v>1376</v>
      </c>
      <c r="F127" s="58" t="s">
        <v>1425</v>
      </c>
      <c r="I127" s="58" t="s">
        <v>1364</v>
      </c>
      <c r="J127" s="58" t="s">
        <v>1425</v>
      </c>
      <c r="K127" s="75">
        <v>2</v>
      </c>
      <c r="L127" s="58" t="s">
        <v>145</v>
      </c>
      <c r="M127" s="58" t="s">
        <v>1344</v>
      </c>
      <c r="N127" s="58" t="s">
        <v>1322</v>
      </c>
      <c r="O127" s="58" t="s">
        <v>1377</v>
      </c>
    </row>
    <row r="128" spans="1:16" ht="68" customHeight="1">
      <c r="A128" s="82" t="s">
        <v>1468</v>
      </c>
      <c r="B128" s="82" t="s">
        <v>1328</v>
      </c>
      <c r="C128" s="82" t="s">
        <v>1013</v>
      </c>
      <c r="D128" s="82" t="s">
        <v>1329</v>
      </c>
      <c r="E128" s="82"/>
      <c r="F128" s="82" t="s">
        <v>1469</v>
      </c>
      <c r="G128" s="82"/>
      <c r="H128" s="83"/>
      <c r="I128" s="83" t="s">
        <v>1330</v>
      </c>
      <c r="J128" s="58" t="s">
        <v>27</v>
      </c>
      <c r="K128" s="74">
        <f>11*0.5</f>
        <v>5.5</v>
      </c>
      <c r="L128" s="82" t="s">
        <v>72</v>
      </c>
      <c r="M128" s="58" t="s">
        <v>1331</v>
      </c>
      <c r="N128" s="82" t="s">
        <v>1322</v>
      </c>
      <c r="O128" s="82"/>
      <c r="P128" s="82"/>
    </row>
    <row r="129" spans="1:16">
      <c r="A129" s="82"/>
      <c r="B129" s="82"/>
      <c r="C129" s="82"/>
      <c r="D129" s="82"/>
      <c r="E129" s="82"/>
      <c r="F129" s="82"/>
      <c r="G129" s="82"/>
      <c r="H129" s="83"/>
      <c r="I129" s="83"/>
      <c r="J129" s="58" t="s">
        <v>1470</v>
      </c>
      <c r="K129" s="75">
        <v>3.5</v>
      </c>
      <c r="L129" s="82"/>
      <c r="M129" s="58" t="s">
        <v>1331</v>
      </c>
      <c r="N129" s="82"/>
      <c r="O129" s="82"/>
      <c r="P129" s="82"/>
    </row>
    <row r="130" spans="1:16" ht="94" customHeight="1">
      <c r="A130" s="58" t="s">
        <v>1471</v>
      </c>
      <c r="B130" s="58" t="s">
        <v>1472</v>
      </c>
      <c r="C130" s="58" t="s">
        <v>1018</v>
      </c>
      <c r="F130" s="58" t="s">
        <v>1473</v>
      </c>
      <c r="I130" s="58" t="s">
        <v>1330</v>
      </c>
      <c r="J130" s="58" t="s">
        <v>40</v>
      </c>
      <c r="K130" s="75">
        <v>5</v>
      </c>
      <c r="L130" s="58" t="s">
        <v>145</v>
      </c>
      <c r="M130" s="58" t="s">
        <v>1344</v>
      </c>
      <c r="N130" s="58" t="s">
        <v>1379</v>
      </c>
    </row>
    <row r="131" spans="1:16" ht="54" customHeight="1">
      <c r="A131" s="58" t="s">
        <v>1474</v>
      </c>
      <c r="B131" s="58" t="s">
        <v>1390</v>
      </c>
      <c r="C131" s="58" t="s">
        <v>1018</v>
      </c>
      <c r="D131" s="58" t="s">
        <v>1177</v>
      </c>
      <c r="I131" s="58" t="s">
        <v>1330</v>
      </c>
      <c r="J131" s="58" t="s">
        <v>1426</v>
      </c>
      <c r="K131" s="75">
        <v>1</v>
      </c>
      <c r="M131" s="58" t="s">
        <v>1333</v>
      </c>
      <c r="N131" s="58" t="s">
        <v>1322</v>
      </c>
    </row>
    <row r="132" spans="1:16" ht="59" customHeight="1">
      <c r="A132" s="58" t="s">
        <v>1475</v>
      </c>
      <c r="B132" s="58" t="s">
        <v>1380</v>
      </c>
      <c r="C132" s="58" t="s">
        <v>1018</v>
      </c>
      <c r="E132" s="58" t="s">
        <v>1383</v>
      </c>
      <c r="I132" s="58" t="s">
        <v>1330</v>
      </c>
      <c r="J132" s="58" t="s">
        <v>1434</v>
      </c>
      <c r="K132" s="75">
        <v>2</v>
      </c>
      <c r="M132" s="58" t="s">
        <v>1333</v>
      </c>
      <c r="N132" s="58" t="s">
        <v>1322</v>
      </c>
    </row>
    <row r="133" spans="1:16" ht="59" customHeight="1">
      <c r="A133" s="58" t="s">
        <v>1476</v>
      </c>
      <c r="B133" s="58" t="s">
        <v>1381</v>
      </c>
      <c r="C133" s="58" t="s">
        <v>1152</v>
      </c>
      <c r="E133" s="58" t="s">
        <v>1382</v>
      </c>
      <c r="I133" s="58" t="s">
        <v>1330</v>
      </c>
      <c r="J133" s="58" t="s">
        <v>1434</v>
      </c>
      <c r="K133" s="58">
        <v>1.5</v>
      </c>
      <c r="L133" s="58" t="s">
        <v>848</v>
      </c>
      <c r="M133" s="58" t="s">
        <v>110</v>
      </c>
      <c r="N133" s="58" t="s">
        <v>1322</v>
      </c>
    </row>
    <row r="134" spans="1:16" ht="64">
      <c r="A134" s="58" t="s">
        <v>1477</v>
      </c>
      <c r="B134" s="58" t="s">
        <v>1384</v>
      </c>
      <c r="C134" s="58" t="s">
        <v>1152</v>
      </c>
      <c r="D134" s="58" t="s">
        <v>1386</v>
      </c>
      <c r="E134" s="58" t="s">
        <v>1385</v>
      </c>
      <c r="F134" s="58" t="s">
        <v>1478</v>
      </c>
      <c r="I134" s="58" t="s">
        <v>1330</v>
      </c>
      <c r="J134" s="58" t="s">
        <v>1434</v>
      </c>
      <c r="K134" s="58">
        <v>1.5</v>
      </c>
      <c r="M134" s="58" t="s">
        <v>1333</v>
      </c>
      <c r="N134" s="58" t="s">
        <v>1322</v>
      </c>
    </row>
    <row r="135" spans="1:16" ht="81" customHeight="1">
      <c r="A135" s="58" t="s">
        <v>1479</v>
      </c>
      <c r="B135" s="58" t="s">
        <v>1387</v>
      </c>
      <c r="C135" s="58" t="s">
        <v>1152</v>
      </c>
      <c r="D135" s="58" t="s">
        <v>1389</v>
      </c>
      <c r="E135" s="58" t="s">
        <v>1388</v>
      </c>
      <c r="F135" s="58" t="s">
        <v>1480</v>
      </c>
      <c r="I135" s="58" t="s">
        <v>1324</v>
      </c>
      <c r="J135" s="58" t="s">
        <v>29</v>
      </c>
      <c r="K135" s="75">
        <v>2</v>
      </c>
      <c r="L135" s="58" t="s">
        <v>848</v>
      </c>
      <c r="M135" s="58" t="s">
        <v>1333</v>
      </c>
      <c r="N135" s="58" t="s">
        <v>1322</v>
      </c>
      <c r="P135" s="58" t="s">
        <v>1481</v>
      </c>
    </row>
    <row r="136" spans="1:16" ht="80" customHeight="1">
      <c r="A136" s="58" t="s">
        <v>1482</v>
      </c>
      <c r="B136" s="58" t="s">
        <v>1392</v>
      </c>
      <c r="C136" s="58" t="s">
        <v>1152</v>
      </c>
      <c r="F136" s="58" t="s">
        <v>1483</v>
      </c>
      <c r="K136" s="58"/>
    </row>
    <row r="137" spans="1:16" ht="57" customHeight="1">
      <c r="A137" s="58" t="s">
        <v>1484</v>
      </c>
      <c r="B137" s="58" t="s">
        <v>1405</v>
      </c>
      <c r="C137" s="58" t="s">
        <v>1407</v>
      </c>
      <c r="F137" s="58" t="s">
        <v>28</v>
      </c>
      <c r="J137" s="58" t="s">
        <v>28</v>
      </c>
      <c r="K137" s="75">
        <v>1</v>
      </c>
      <c r="L137" s="58" t="s">
        <v>72</v>
      </c>
      <c r="M137" s="58" t="s">
        <v>1321</v>
      </c>
      <c r="N137" s="58" t="s">
        <v>1322</v>
      </c>
      <c r="O137" s="58" t="s">
        <v>1485</v>
      </c>
      <c r="P137" s="58" t="s">
        <v>1486</v>
      </c>
    </row>
    <row r="138" spans="1:16" ht="64">
      <c r="A138" s="83" t="s">
        <v>1487</v>
      </c>
      <c r="B138" s="83" t="s">
        <v>1145</v>
      </c>
      <c r="C138" s="83" t="s">
        <v>1407</v>
      </c>
      <c r="D138" s="83"/>
      <c r="E138" s="58" t="s">
        <v>68</v>
      </c>
      <c r="F138" s="83" t="s">
        <v>1488</v>
      </c>
      <c r="G138" s="82"/>
      <c r="H138" s="82"/>
      <c r="I138" s="83"/>
      <c r="J138" s="58" t="s">
        <v>1489</v>
      </c>
      <c r="K138" s="74">
        <v>2</v>
      </c>
      <c r="L138" s="83" t="s">
        <v>72</v>
      </c>
      <c r="M138" s="58" t="s">
        <v>1321</v>
      </c>
      <c r="N138" s="83" t="s">
        <v>1322</v>
      </c>
      <c r="O138" s="83" t="s">
        <v>1485</v>
      </c>
      <c r="P138" s="83" t="s">
        <v>1486</v>
      </c>
    </row>
    <row r="139" spans="1:16">
      <c r="A139" s="83"/>
      <c r="B139" s="83"/>
      <c r="C139" s="83"/>
      <c r="D139" s="83"/>
      <c r="E139" s="58" t="s">
        <v>76</v>
      </c>
      <c r="F139" s="83"/>
      <c r="G139" s="82"/>
      <c r="H139" s="82"/>
      <c r="I139" s="83"/>
      <c r="J139" s="58" t="s">
        <v>1434</v>
      </c>
      <c r="K139" s="74">
        <v>4</v>
      </c>
      <c r="L139" s="83"/>
      <c r="M139" s="58" t="s">
        <v>1321</v>
      </c>
      <c r="N139" s="83"/>
      <c r="O139" s="83"/>
      <c r="P139" s="83"/>
    </row>
    <row r="140" spans="1:16">
      <c r="A140" s="83"/>
      <c r="B140" s="83"/>
      <c r="C140" s="83"/>
      <c r="D140" s="83"/>
      <c r="E140" s="58" t="s">
        <v>1490</v>
      </c>
      <c r="F140" s="83"/>
      <c r="G140" s="82"/>
      <c r="H140" s="82"/>
      <c r="I140" s="83"/>
      <c r="J140" s="58" t="s">
        <v>1464</v>
      </c>
      <c r="K140" s="74">
        <v>4</v>
      </c>
      <c r="L140" s="83"/>
      <c r="M140" s="58" t="s">
        <v>1321</v>
      </c>
      <c r="N140" s="83"/>
      <c r="O140" s="83"/>
      <c r="P140" s="83"/>
    </row>
    <row r="141" spans="1:16">
      <c r="A141" s="83"/>
      <c r="B141" s="83"/>
      <c r="C141" s="83"/>
      <c r="D141" s="83"/>
      <c r="E141" s="58" t="s">
        <v>1491</v>
      </c>
      <c r="F141" s="83"/>
      <c r="G141" s="82"/>
      <c r="H141" s="82"/>
      <c r="I141" s="83"/>
      <c r="J141" s="58" t="s">
        <v>1492</v>
      </c>
      <c r="K141" s="74">
        <f>4*0.5</f>
        <v>2</v>
      </c>
      <c r="L141" s="83"/>
      <c r="M141" s="58" t="s">
        <v>1321</v>
      </c>
      <c r="N141" s="83"/>
      <c r="O141" s="83"/>
      <c r="P141" s="83"/>
    </row>
    <row r="142" spans="1:16">
      <c r="A142" s="83" t="s">
        <v>1493</v>
      </c>
      <c r="B142" s="83" t="s">
        <v>1408</v>
      </c>
      <c r="C142" s="83" t="s">
        <v>1407</v>
      </c>
      <c r="D142" s="83"/>
      <c r="E142" t="s">
        <v>68</v>
      </c>
      <c r="F142" s="83" t="s">
        <v>1494</v>
      </c>
      <c r="G142" s="83"/>
      <c r="H142" s="83"/>
      <c r="I142" s="83"/>
      <c r="J142" s="58" t="s">
        <v>27</v>
      </c>
      <c r="K142" s="74">
        <v>27</v>
      </c>
      <c r="L142" s="83" t="s">
        <v>72</v>
      </c>
      <c r="M142" s="58" t="s">
        <v>1321</v>
      </c>
      <c r="N142" s="82" t="s">
        <v>1322</v>
      </c>
      <c r="O142" s="83" t="s">
        <v>1485</v>
      </c>
      <c r="P142" s="83" t="s">
        <v>1486</v>
      </c>
    </row>
    <row r="143" spans="1:16">
      <c r="A143" s="83"/>
      <c r="B143" s="83"/>
      <c r="C143" s="83"/>
      <c r="D143" s="83"/>
      <c r="E143" s="77" t="s">
        <v>76</v>
      </c>
      <c r="F143" s="83"/>
      <c r="G143" s="83"/>
      <c r="H143" s="83"/>
      <c r="I143" s="83"/>
      <c r="J143" s="58" t="s">
        <v>28</v>
      </c>
      <c r="K143" s="74">
        <f>18*0.5</f>
        <v>9</v>
      </c>
      <c r="L143" s="83"/>
      <c r="M143" s="58" t="s">
        <v>1321</v>
      </c>
      <c r="N143" s="82"/>
      <c r="O143" s="83"/>
      <c r="P143" s="83"/>
    </row>
    <row r="144" spans="1:16">
      <c r="A144" s="83"/>
      <c r="B144" s="83"/>
      <c r="C144" s="83"/>
      <c r="D144" s="83"/>
      <c r="E144" s="77" t="s">
        <v>460</v>
      </c>
      <c r="F144" s="83"/>
      <c r="G144" s="83"/>
      <c r="H144" s="83"/>
      <c r="I144" s="83"/>
      <c r="J144" s="58" t="s">
        <v>1495</v>
      </c>
      <c r="K144" s="74">
        <f>30*0.5</f>
        <v>15</v>
      </c>
      <c r="L144" s="83"/>
      <c r="M144" s="58" t="s">
        <v>1321</v>
      </c>
      <c r="N144" s="82"/>
      <c r="O144" s="83"/>
      <c r="P144" s="83"/>
    </row>
    <row r="145" spans="1:16">
      <c r="A145" s="83"/>
      <c r="B145" s="83"/>
      <c r="C145" s="83"/>
      <c r="D145" s="83"/>
      <c r="E145" s="77" t="s">
        <v>463</v>
      </c>
      <c r="F145" s="83"/>
      <c r="G145" s="83"/>
      <c r="H145" s="83"/>
      <c r="I145" s="83"/>
      <c r="L145" s="83"/>
      <c r="N145" s="82"/>
      <c r="O145" s="83"/>
      <c r="P145" s="83"/>
    </row>
    <row r="146" spans="1:16">
      <c r="A146" s="83"/>
      <c r="B146" s="83"/>
      <c r="C146" s="83"/>
      <c r="D146" s="83"/>
      <c r="E146" s="77" t="s">
        <v>467</v>
      </c>
      <c r="F146" s="83"/>
      <c r="G146" s="83"/>
      <c r="H146" s="83"/>
      <c r="I146" s="83"/>
      <c r="L146" s="83"/>
      <c r="N146" s="82"/>
      <c r="O146" s="83"/>
      <c r="P146" s="83"/>
    </row>
    <row r="147" spans="1:16">
      <c r="A147" s="83"/>
      <c r="B147" s="83"/>
      <c r="C147" s="83"/>
      <c r="D147" s="83"/>
      <c r="E147" s="77" t="s">
        <v>490</v>
      </c>
      <c r="F147" s="83"/>
      <c r="G147" s="83"/>
      <c r="H147" s="83"/>
      <c r="I147" s="83"/>
      <c r="L147" s="83"/>
      <c r="N147" s="82"/>
      <c r="O147" s="83"/>
      <c r="P147" s="83"/>
    </row>
    <row r="148" spans="1:16">
      <c r="A148" s="83"/>
      <c r="B148" s="83"/>
      <c r="C148" s="83"/>
      <c r="D148" s="83"/>
      <c r="E148" s="77" t="s">
        <v>495</v>
      </c>
      <c r="F148" s="83"/>
      <c r="G148" s="83"/>
      <c r="H148" s="83"/>
      <c r="I148" s="83"/>
      <c r="L148" s="83"/>
      <c r="N148" s="82"/>
      <c r="O148" s="83"/>
      <c r="P148" s="83"/>
    </row>
    <row r="149" spans="1:16">
      <c r="A149" s="83"/>
      <c r="B149" s="83"/>
      <c r="C149" s="83"/>
      <c r="D149" s="83"/>
      <c r="E149" s="77" t="s">
        <v>584</v>
      </c>
      <c r="F149" s="83"/>
      <c r="G149" s="83"/>
      <c r="H149" s="83"/>
      <c r="I149" s="83"/>
      <c r="L149" s="83"/>
      <c r="N149" s="82"/>
      <c r="O149" s="83"/>
      <c r="P149" s="83"/>
    </row>
    <row r="150" spans="1:16">
      <c r="A150" s="83"/>
      <c r="B150" s="83"/>
      <c r="C150" s="83"/>
      <c r="D150" s="83"/>
      <c r="E150" s="78" t="s">
        <v>592</v>
      </c>
      <c r="F150" s="83"/>
      <c r="G150" s="83"/>
      <c r="H150" s="83"/>
      <c r="I150" s="83"/>
      <c r="L150" s="83"/>
      <c r="N150" s="82"/>
      <c r="O150" s="83"/>
      <c r="P150" s="83"/>
    </row>
    <row r="151" spans="1:16">
      <c r="A151" s="83"/>
      <c r="B151" s="83"/>
      <c r="C151" s="83"/>
      <c r="D151" s="83"/>
      <c r="E151" s="78" t="s">
        <v>597</v>
      </c>
      <c r="F151" s="83"/>
      <c r="G151" s="83"/>
      <c r="H151" s="83"/>
      <c r="I151" s="83"/>
      <c r="L151" s="83"/>
      <c r="N151" s="82"/>
      <c r="O151" s="83"/>
      <c r="P151" s="83"/>
    </row>
    <row r="152" spans="1:16">
      <c r="A152" s="83"/>
      <c r="B152" s="83"/>
      <c r="C152" s="83"/>
      <c r="D152" s="83"/>
      <c r="E152" s="77" t="s">
        <v>610</v>
      </c>
      <c r="F152" s="83"/>
      <c r="G152" s="83"/>
      <c r="H152" s="83"/>
      <c r="I152" s="83"/>
      <c r="L152" s="83"/>
      <c r="N152" s="82"/>
      <c r="O152" s="83"/>
      <c r="P152" s="83"/>
    </row>
    <row r="153" spans="1:16">
      <c r="A153" s="83"/>
      <c r="B153" s="83"/>
      <c r="C153" s="83"/>
      <c r="D153" s="83"/>
      <c r="E153" s="77" t="s">
        <v>1496</v>
      </c>
      <c r="F153" s="83"/>
      <c r="G153" s="83"/>
      <c r="H153" s="83"/>
      <c r="I153" s="83"/>
      <c r="L153" s="83"/>
      <c r="N153" s="82"/>
      <c r="O153" s="83"/>
      <c r="P153" s="83"/>
    </row>
    <row r="154" spans="1:16">
      <c r="A154" s="83"/>
      <c r="B154" s="83"/>
      <c r="C154" s="83"/>
      <c r="D154" s="83"/>
      <c r="E154" s="78" t="s">
        <v>615</v>
      </c>
      <c r="F154" s="83"/>
      <c r="G154" s="83"/>
      <c r="H154" s="83"/>
      <c r="I154" s="83"/>
      <c r="L154" s="83"/>
      <c r="N154" s="82"/>
      <c r="O154" s="83"/>
      <c r="P154" s="83"/>
    </row>
    <row r="155" spans="1:16">
      <c r="A155" s="83"/>
      <c r="B155" s="83"/>
      <c r="C155" s="83"/>
      <c r="D155" s="83"/>
      <c r="E155" s="78" t="s">
        <v>616</v>
      </c>
      <c r="F155" s="83"/>
      <c r="G155" s="83"/>
      <c r="H155" s="83"/>
      <c r="I155" s="83"/>
      <c r="L155" s="83"/>
      <c r="N155" s="82"/>
      <c r="O155" s="83"/>
      <c r="P155" s="83"/>
    </row>
    <row r="156" spans="1:16">
      <c r="A156" s="83"/>
      <c r="B156" s="83"/>
      <c r="C156" s="83"/>
      <c r="D156" s="83"/>
      <c r="E156" s="77" t="s">
        <v>618</v>
      </c>
      <c r="F156" s="83"/>
      <c r="G156" s="83"/>
      <c r="H156" s="83"/>
      <c r="I156" s="83"/>
      <c r="L156" s="83"/>
      <c r="N156" s="82"/>
      <c r="O156" s="83"/>
      <c r="P156" s="83"/>
    </row>
    <row r="157" spans="1:16">
      <c r="A157" s="83"/>
      <c r="B157" s="83"/>
      <c r="C157" s="83"/>
      <c r="D157" s="83"/>
      <c r="E157" s="77" t="s">
        <v>633</v>
      </c>
      <c r="F157" s="83"/>
      <c r="G157" s="83"/>
      <c r="H157" s="83"/>
      <c r="I157" s="83"/>
      <c r="L157" s="83"/>
      <c r="N157" s="82"/>
      <c r="O157" s="83"/>
      <c r="P157" s="83"/>
    </row>
    <row r="158" spans="1:16">
      <c r="A158" s="83"/>
      <c r="B158" s="83"/>
      <c r="C158" s="83"/>
      <c r="D158" s="83"/>
      <c r="E158" s="77" t="s">
        <v>633</v>
      </c>
      <c r="F158" s="83"/>
      <c r="G158" s="83"/>
      <c r="H158" s="83"/>
      <c r="I158" s="83"/>
      <c r="L158" s="83"/>
      <c r="N158" s="82"/>
      <c r="O158" s="83"/>
      <c r="P158" s="83"/>
    </row>
    <row r="159" spans="1:16">
      <c r="A159" s="83"/>
      <c r="B159" s="83"/>
      <c r="C159" s="83"/>
      <c r="D159" s="83"/>
      <c r="E159" s="77" t="s">
        <v>637</v>
      </c>
      <c r="F159" s="83"/>
      <c r="G159" s="83"/>
      <c r="H159" s="83"/>
      <c r="I159" s="83"/>
      <c r="L159" s="83"/>
      <c r="N159" s="82"/>
      <c r="O159" s="83"/>
      <c r="P159" s="83"/>
    </row>
    <row r="160" spans="1:16">
      <c r="A160" s="83"/>
      <c r="B160" s="83"/>
      <c r="C160" s="83"/>
      <c r="D160" s="83"/>
      <c r="E160" s="78" t="s">
        <v>655</v>
      </c>
      <c r="F160" s="83"/>
      <c r="G160" s="83"/>
      <c r="H160" s="83"/>
      <c r="I160" s="83"/>
      <c r="L160" s="83"/>
      <c r="N160" s="82"/>
      <c r="O160" s="83"/>
      <c r="P160" s="83"/>
    </row>
    <row r="161" spans="1:16">
      <c r="A161" s="83"/>
      <c r="B161" s="83"/>
      <c r="C161" s="83"/>
      <c r="D161" s="83"/>
      <c r="E161" s="78" t="s">
        <v>663</v>
      </c>
      <c r="F161" s="83"/>
      <c r="G161" s="83"/>
      <c r="H161" s="83"/>
      <c r="I161" s="83"/>
      <c r="L161" s="83"/>
      <c r="N161" s="82"/>
      <c r="O161" s="83"/>
      <c r="P161" s="83"/>
    </row>
    <row r="162" spans="1:16">
      <c r="A162" s="83"/>
      <c r="B162" s="83"/>
      <c r="C162" s="83"/>
      <c r="D162" s="83"/>
      <c r="E162" s="78" t="s">
        <v>664</v>
      </c>
      <c r="F162" s="83"/>
      <c r="G162" s="83"/>
      <c r="H162" s="83"/>
      <c r="I162" s="83"/>
      <c r="L162" s="83"/>
      <c r="N162" s="82"/>
      <c r="O162" s="83"/>
      <c r="P162" s="83"/>
    </row>
    <row r="163" spans="1:16">
      <c r="A163" s="83"/>
      <c r="B163" s="83"/>
      <c r="C163" s="83"/>
      <c r="D163" s="83"/>
      <c r="E163" s="78" t="s">
        <v>665</v>
      </c>
      <c r="F163" s="83"/>
      <c r="G163" s="83"/>
      <c r="H163" s="83"/>
      <c r="I163" s="83"/>
      <c r="L163" s="83"/>
      <c r="N163" s="82"/>
      <c r="O163" s="83"/>
      <c r="P163" s="83"/>
    </row>
    <row r="164" spans="1:16">
      <c r="A164" s="83"/>
      <c r="B164" s="83"/>
      <c r="C164" s="83"/>
      <c r="D164" s="83"/>
      <c r="E164" s="78" t="s">
        <v>667</v>
      </c>
      <c r="F164" s="83"/>
      <c r="G164" s="83"/>
      <c r="H164" s="83"/>
      <c r="I164" s="83"/>
      <c r="L164" s="83"/>
      <c r="N164" s="82"/>
      <c r="O164" s="83"/>
      <c r="P164" s="83"/>
    </row>
    <row r="165" spans="1:16">
      <c r="A165" s="83"/>
      <c r="B165" s="83"/>
      <c r="C165" s="83"/>
      <c r="D165" s="83"/>
      <c r="E165" s="78" t="s">
        <v>670</v>
      </c>
      <c r="F165" s="83"/>
      <c r="G165" s="83"/>
      <c r="H165" s="83"/>
      <c r="I165" s="83"/>
      <c r="L165" s="83"/>
      <c r="N165" s="82"/>
      <c r="O165" s="83"/>
      <c r="P165" s="83"/>
    </row>
    <row r="166" spans="1:16">
      <c r="A166" s="83"/>
      <c r="B166" s="83"/>
      <c r="C166" s="83"/>
      <c r="D166" s="83"/>
      <c r="E166" s="78" t="s">
        <v>672</v>
      </c>
      <c r="F166" s="83"/>
      <c r="G166" s="83"/>
      <c r="H166" s="83"/>
      <c r="I166" s="83"/>
      <c r="L166" s="83"/>
      <c r="N166" s="82"/>
      <c r="O166" s="83"/>
      <c r="P166" s="83"/>
    </row>
    <row r="167" spans="1:16">
      <c r="A167" s="83"/>
      <c r="B167" s="83"/>
      <c r="C167" s="83"/>
      <c r="D167" s="83"/>
      <c r="E167" s="78" t="s">
        <v>683</v>
      </c>
      <c r="F167" s="83"/>
      <c r="G167" s="83"/>
      <c r="H167" s="83"/>
      <c r="I167" s="83"/>
      <c r="L167" s="83"/>
      <c r="N167" s="82"/>
      <c r="O167" s="83"/>
      <c r="P167" s="83"/>
    </row>
    <row r="168" spans="1:16">
      <c r="A168" s="83"/>
      <c r="B168" s="83"/>
      <c r="C168" s="83"/>
      <c r="D168" s="83"/>
      <c r="E168" s="78" t="s">
        <v>929</v>
      </c>
      <c r="F168" s="83"/>
      <c r="G168" s="83"/>
      <c r="H168" s="83"/>
      <c r="I168" s="83"/>
      <c r="L168" s="83"/>
      <c r="N168" s="82"/>
      <c r="O168" s="83"/>
      <c r="P168" s="83"/>
    </row>
    <row r="169" spans="1:16">
      <c r="A169" s="83"/>
      <c r="B169" s="83"/>
      <c r="C169" s="83"/>
      <c r="D169" s="83"/>
      <c r="E169" s="78" t="s">
        <v>936</v>
      </c>
      <c r="F169" s="83"/>
      <c r="G169" s="83"/>
      <c r="H169" s="83"/>
      <c r="I169" s="83"/>
      <c r="L169" s="83"/>
      <c r="N169" s="82"/>
      <c r="O169" s="83"/>
      <c r="P169" s="83"/>
    </row>
    <row r="170" spans="1:16">
      <c r="A170" s="83"/>
      <c r="B170" s="83"/>
      <c r="C170" s="83"/>
      <c r="D170" s="83"/>
      <c r="E170" s="78" t="s">
        <v>937</v>
      </c>
      <c r="F170" s="83"/>
      <c r="G170" s="83"/>
      <c r="H170" s="83"/>
      <c r="I170" s="83"/>
      <c r="L170" s="83"/>
      <c r="N170" s="82"/>
      <c r="O170" s="83"/>
      <c r="P170" s="83"/>
    </row>
    <row r="171" spans="1:16">
      <c r="A171" s="83"/>
      <c r="B171" s="83"/>
      <c r="C171" s="83"/>
      <c r="D171" s="83"/>
      <c r="E171" s="78" t="s">
        <v>938</v>
      </c>
      <c r="F171" s="83"/>
      <c r="G171" s="83"/>
      <c r="H171" s="83"/>
      <c r="I171" s="83"/>
      <c r="L171" s="83"/>
      <c r="N171" s="82"/>
      <c r="O171" s="83"/>
      <c r="P171" s="83"/>
    </row>
    <row r="172" spans="1:16" ht="68" customHeight="1">
      <c r="A172" s="82" t="s">
        <v>1497</v>
      </c>
      <c r="B172" s="82" t="s">
        <v>1080</v>
      </c>
      <c r="C172" s="82" t="s">
        <v>1407</v>
      </c>
      <c r="D172" s="82"/>
      <c r="E172" s="82"/>
      <c r="F172" s="82" t="s">
        <v>1498</v>
      </c>
      <c r="G172" s="82"/>
      <c r="H172" s="82"/>
      <c r="I172" s="82" t="s">
        <v>1498</v>
      </c>
      <c r="J172" s="58" t="s">
        <v>1464</v>
      </c>
      <c r="K172" s="74">
        <f>36*0.5</f>
        <v>18</v>
      </c>
      <c r="L172" s="58" t="s">
        <v>72</v>
      </c>
      <c r="M172" s="58" t="s">
        <v>1321</v>
      </c>
      <c r="N172" s="58" t="s">
        <v>1322</v>
      </c>
      <c r="O172" s="58" t="s">
        <v>1485</v>
      </c>
      <c r="P172" s="58" t="s">
        <v>1486</v>
      </c>
    </row>
    <row r="173" spans="1:16">
      <c r="A173" s="82"/>
      <c r="B173" s="82"/>
      <c r="C173" s="82"/>
      <c r="D173" s="82"/>
      <c r="E173" s="82"/>
      <c r="F173" s="82"/>
      <c r="G173" s="82"/>
      <c r="H173" s="82"/>
      <c r="I173" s="82"/>
      <c r="J173" s="58" t="s">
        <v>1499</v>
      </c>
      <c r="K173" s="75">
        <v>22</v>
      </c>
      <c r="M173" s="58" t="s">
        <v>1321</v>
      </c>
    </row>
    <row r="174" spans="1:16" ht="48">
      <c r="A174" s="58" t="s">
        <v>1500</v>
      </c>
      <c r="B174" s="58" t="s">
        <v>1409</v>
      </c>
      <c r="C174" s="58" t="s">
        <v>1407</v>
      </c>
      <c r="F174" s="58" t="s">
        <v>1501</v>
      </c>
      <c r="I174" s="58" t="s">
        <v>1501</v>
      </c>
      <c r="J174" s="58" t="s">
        <v>1414</v>
      </c>
      <c r="K174" s="74">
        <f>38*0.5</f>
        <v>19</v>
      </c>
      <c r="L174" s="58" t="s">
        <v>72</v>
      </c>
      <c r="M174" s="58" t="s">
        <v>1321</v>
      </c>
      <c r="N174" s="58" t="s">
        <v>1322</v>
      </c>
      <c r="O174" s="58" t="s">
        <v>1485</v>
      </c>
      <c r="P174" s="58" t="s">
        <v>1486</v>
      </c>
    </row>
    <row r="175" spans="1:16" ht="48">
      <c r="A175" s="58" t="s">
        <v>1502</v>
      </c>
      <c r="B175" s="58" t="s">
        <v>1410</v>
      </c>
      <c r="C175" s="58" t="s">
        <v>1407</v>
      </c>
      <c r="F175" s="58" t="s">
        <v>38</v>
      </c>
      <c r="J175" s="58" t="s">
        <v>38</v>
      </c>
      <c r="K175" s="74">
        <v>8</v>
      </c>
      <c r="L175" s="58" t="s">
        <v>72</v>
      </c>
      <c r="M175" s="58" t="s">
        <v>1321</v>
      </c>
      <c r="N175" s="58" t="s">
        <v>1322</v>
      </c>
      <c r="O175" s="58" t="s">
        <v>1485</v>
      </c>
      <c r="P175" s="58" t="s">
        <v>1486</v>
      </c>
    </row>
    <row r="176" spans="1:16" ht="51" customHeight="1">
      <c r="A176" s="83" t="s">
        <v>1503</v>
      </c>
      <c r="B176" s="83" t="s">
        <v>1239</v>
      </c>
      <c r="C176" s="82" t="s">
        <v>1407</v>
      </c>
      <c r="D176" s="82"/>
      <c r="E176" s="77" t="s">
        <v>56</v>
      </c>
      <c r="F176" s="83" t="s">
        <v>1504</v>
      </c>
      <c r="G176" s="82"/>
      <c r="H176" s="82"/>
      <c r="I176" s="83" t="s">
        <v>1505</v>
      </c>
      <c r="J176" s="58" t="s">
        <v>1506</v>
      </c>
      <c r="K176" s="74">
        <f>28*0.5</f>
        <v>14</v>
      </c>
      <c r="L176" s="82" t="s">
        <v>72</v>
      </c>
      <c r="M176" s="58" t="s">
        <v>1321</v>
      </c>
      <c r="N176" s="83" t="s">
        <v>1322</v>
      </c>
      <c r="O176" s="83" t="s">
        <v>1485</v>
      </c>
      <c r="P176" s="83" t="s">
        <v>1486</v>
      </c>
    </row>
    <row r="177" spans="1:16">
      <c r="A177" s="83"/>
      <c r="B177" s="83"/>
      <c r="C177" s="82"/>
      <c r="D177" s="82"/>
      <c r="E177" s="77" t="s">
        <v>68</v>
      </c>
      <c r="F177" s="83"/>
      <c r="G177" s="82"/>
      <c r="H177" s="82"/>
      <c r="I177" s="83"/>
      <c r="J177" s="58" t="s">
        <v>27</v>
      </c>
      <c r="K177" s="75">
        <f>26*0.5</f>
        <v>13</v>
      </c>
      <c r="L177" s="82"/>
      <c r="M177" s="58" t="s">
        <v>1321</v>
      </c>
      <c r="N177" s="83"/>
      <c r="O177" s="83"/>
      <c r="P177" s="83"/>
    </row>
    <row r="178" spans="1:16">
      <c r="A178" s="83"/>
      <c r="B178" s="83"/>
      <c r="C178" s="82"/>
      <c r="D178" s="82"/>
      <c r="E178" s="77" t="s">
        <v>76</v>
      </c>
      <c r="F178" s="83"/>
      <c r="G178" s="82"/>
      <c r="H178" s="82"/>
      <c r="I178" s="83"/>
      <c r="K178" s="58"/>
      <c r="L178" s="82"/>
      <c r="N178" s="83"/>
      <c r="O178" s="83"/>
      <c r="P178" s="83"/>
    </row>
    <row r="179" spans="1:16">
      <c r="A179" s="83"/>
      <c r="B179" s="83"/>
      <c r="C179" s="82"/>
      <c r="D179" s="82"/>
      <c r="E179" s="77" t="s">
        <v>77</v>
      </c>
      <c r="F179" s="83"/>
      <c r="G179" s="82"/>
      <c r="H179" s="82"/>
      <c r="I179" s="83"/>
      <c r="K179" s="58"/>
      <c r="L179" s="82"/>
      <c r="N179" s="83"/>
      <c r="O179" s="83"/>
      <c r="P179" s="83"/>
    </row>
    <row r="180" spans="1:16">
      <c r="A180" s="83"/>
      <c r="B180" s="83"/>
      <c r="C180" s="82"/>
      <c r="D180" s="82"/>
      <c r="E180" s="77" t="s">
        <v>80</v>
      </c>
      <c r="F180" s="83"/>
      <c r="G180" s="82"/>
      <c r="H180" s="82"/>
      <c r="I180" s="83"/>
      <c r="K180" s="58"/>
      <c r="L180" s="82"/>
      <c r="N180" s="83"/>
      <c r="O180" s="83"/>
      <c r="P180" s="83"/>
    </row>
    <row r="181" spans="1:16">
      <c r="A181" s="83"/>
      <c r="B181" s="83"/>
      <c r="C181" s="82"/>
      <c r="D181" s="82"/>
      <c r="E181" s="77" t="s">
        <v>81</v>
      </c>
      <c r="F181" s="83"/>
      <c r="G181" s="82"/>
      <c r="H181" s="82"/>
      <c r="I181" s="83"/>
      <c r="K181" s="58"/>
      <c r="L181" s="82"/>
      <c r="N181" s="83"/>
      <c r="O181" s="83"/>
      <c r="P181" s="83"/>
    </row>
    <row r="182" spans="1:16">
      <c r="A182" s="83"/>
      <c r="B182" s="83"/>
      <c r="C182" s="82"/>
      <c r="D182" s="82"/>
      <c r="E182" s="77" t="s">
        <v>83</v>
      </c>
      <c r="F182" s="83"/>
      <c r="G182" s="82"/>
      <c r="H182" s="82"/>
      <c r="I182" s="83"/>
      <c r="K182" s="58"/>
      <c r="L182" s="82"/>
      <c r="N182" s="83"/>
      <c r="O182" s="83"/>
      <c r="P182" s="83"/>
    </row>
    <row r="183" spans="1:16">
      <c r="A183" s="83"/>
      <c r="B183" s="83"/>
      <c r="C183" s="82"/>
      <c r="D183" s="82"/>
      <c r="E183" s="77" t="s">
        <v>87</v>
      </c>
      <c r="F183" s="83"/>
      <c r="G183" s="82"/>
      <c r="H183" s="82"/>
      <c r="I183" s="83"/>
      <c r="K183" s="58"/>
      <c r="L183" s="82"/>
      <c r="N183" s="83"/>
      <c r="O183" s="83"/>
      <c r="P183" s="83"/>
    </row>
    <row r="184" spans="1:16">
      <c r="A184" s="83"/>
      <c r="B184" s="83"/>
      <c r="C184" s="82"/>
      <c r="D184" s="82"/>
      <c r="E184" s="77" t="s">
        <v>92</v>
      </c>
      <c r="F184" s="83"/>
      <c r="G184" s="82"/>
      <c r="H184" s="82"/>
      <c r="I184" s="83"/>
      <c r="K184" s="58"/>
      <c r="L184" s="82"/>
      <c r="N184" s="83"/>
      <c r="O184" s="83"/>
      <c r="P184" s="83"/>
    </row>
    <row r="185" spans="1:16">
      <c r="A185" s="83"/>
      <c r="B185" s="83"/>
      <c r="C185" s="82"/>
      <c r="D185" s="82"/>
      <c r="E185" s="78" t="s">
        <v>95</v>
      </c>
      <c r="F185" s="83"/>
      <c r="G185" s="82"/>
      <c r="H185" s="82"/>
      <c r="I185" s="83"/>
      <c r="K185" s="58"/>
      <c r="L185" s="82"/>
      <c r="N185" s="83"/>
      <c r="O185" s="83"/>
      <c r="P185" s="83"/>
    </row>
    <row r="186" spans="1:16">
      <c r="A186" s="83"/>
      <c r="B186" s="83"/>
      <c r="C186" s="82"/>
      <c r="D186" s="82"/>
      <c r="E186" s="78" t="s">
        <v>98</v>
      </c>
      <c r="F186" s="83"/>
      <c r="G186" s="82"/>
      <c r="H186" s="82"/>
      <c r="I186" s="83"/>
      <c r="K186" s="58"/>
      <c r="L186" s="82"/>
      <c r="N186" s="83"/>
      <c r="O186" s="83"/>
      <c r="P186" s="83"/>
    </row>
    <row r="187" spans="1:16">
      <c r="A187" s="83"/>
      <c r="B187" s="83"/>
      <c r="C187" s="82"/>
      <c r="D187" s="82"/>
      <c r="E187" s="78" t="s">
        <v>101</v>
      </c>
      <c r="F187" s="83"/>
      <c r="G187" s="82"/>
      <c r="H187" s="82"/>
      <c r="I187" s="83"/>
      <c r="K187" s="58"/>
      <c r="L187" s="82"/>
      <c r="N187" s="83"/>
      <c r="O187" s="83"/>
      <c r="P187" s="83"/>
    </row>
    <row r="188" spans="1:16">
      <c r="A188" s="83"/>
      <c r="B188" s="83"/>
      <c r="C188" s="82"/>
      <c r="D188" s="82"/>
      <c r="E188" s="78" t="s">
        <v>102</v>
      </c>
      <c r="F188" s="83"/>
      <c r="G188" s="82"/>
      <c r="H188" s="82"/>
      <c r="I188" s="83"/>
      <c r="K188" s="58"/>
      <c r="L188" s="82"/>
      <c r="N188" s="83"/>
      <c r="O188" s="83"/>
      <c r="P188" s="83"/>
    </row>
    <row r="189" spans="1:16">
      <c r="A189" s="83"/>
      <c r="B189" s="83"/>
      <c r="C189" s="82"/>
      <c r="D189" s="82"/>
      <c r="E189" s="77" t="s">
        <v>460</v>
      </c>
      <c r="F189" s="83"/>
      <c r="G189" s="82"/>
      <c r="H189" s="82"/>
      <c r="I189" s="83"/>
      <c r="K189" s="58"/>
      <c r="L189" s="82"/>
      <c r="N189" s="83"/>
      <c r="O189" s="83"/>
      <c r="P189" s="83"/>
    </row>
    <row r="190" spans="1:16">
      <c r="A190" s="83"/>
      <c r="B190" s="83"/>
      <c r="C190" s="82"/>
      <c r="D190" s="82"/>
      <c r="E190" s="77" t="s">
        <v>467</v>
      </c>
      <c r="F190" s="83"/>
      <c r="G190" s="82"/>
      <c r="H190" s="82"/>
      <c r="I190" s="83"/>
      <c r="K190" s="58"/>
      <c r="L190" s="82"/>
      <c r="N190" s="83"/>
      <c r="O190" s="83"/>
      <c r="P190" s="83"/>
    </row>
    <row r="191" spans="1:16">
      <c r="A191" s="83"/>
      <c r="B191" s="83"/>
      <c r="C191" s="82"/>
      <c r="D191" s="82"/>
      <c r="E191" s="77" t="s">
        <v>610</v>
      </c>
      <c r="F191" s="83"/>
      <c r="G191" s="82"/>
      <c r="H191" s="82"/>
      <c r="I191" s="83"/>
      <c r="K191" s="58"/>
      <c r="L191" s="82"/>
      <c r="N191" s="83"/>
      <c r="O191" s="83"/>
      <c r="P191" s="83"/>
    </row>
    <row r="192" spans="1:16">
      <c r="A192" s="83"/>
      <c r="B192" s="83"/>
      <c r="C192" s="82"/>
      <c r="D192" s="82"/>
      <c r="E192" s="77" t="s">
        <v>1496</v>
      </c>
      <c r="F192" s="83"/>
      <c r="G192" s="82"/>
      <c r="H192" s="82"/>
      <c r="I192" s="83"/>
      <c r="K192" s="58"/>
      <c r="L192" s="82"/>
      <c r="N192" s="83"/>
      <c r="O192" s="83"/>
      <c r="P192" s="83"/>
    </row>
    <row r="193" spans="1:16">
      <c r="A193" s="83"/>
      <c r="B193" s="83"/>
      <c r="C193" s="82"/>
      <c r="D193" s="82"/>
      <c r="E193" s="78" t="s">
        <v>615</v>
      </c>
      <c r="F193" s="83"/>
      <c r="G193" s="82"/>
      <c r="H193" s="82"/>
      <c r="I193" s="83"/>
      <c r="K193" s="58"/>
      <c r="L193" s="82"/>
      <c r="N193" s="83"/>
      <c r="O193" s="83"/>
      <c r="P193" s="83"/>
    </row>
    <row r="194" spans="1:16">
      <c r="A194" s="83"/>
      <c r="B194" s="83"/>
      <c r="C194" s="82"/>
      <c r="D194" s="82"/>
      <c r="E194" s="78" t="s">
        <v>616</v>
      </c>
      <c r="F194" s="83"/>
      <c r="G194" s="82"/>
      <c r="H194" s="82"/>
      <c r="I194" s="83"/>
      <c r="K194" s="58"/>
      <c r="L194" s="82"/>
      <c r="N194" s="83"/>
      <c r="O194" s="83"/>
      <c r="P194" s="83"/>
    </row>
    <row r="195" spans="1:16">
      <c r="A195" s="83"/>
      <c r="B195" s="83"/>
      <c r="C195" s="82"/>
      <c r="D195" s="82"/>
      <c r="E195" s="77" t="s">
        <v>618</v>
      </c>
      <c r="F195" s="83"/>
      <c r="G195" s="82"/>
      <c r="H195" s="82"/>
      <c r="I195" s="83"/>
      <c r="K195" s="58"/>
      <c r="L195" s="82"/>
      <c r="N195" s="83"/>
      <c r="O195" s="83"/>
      <c r="P195" s="83"/>
    </row>
    <row r="196" spans="1:16">
      <c r="A196" s="83"/>
      <c r="B196" s="83"/>
      <c r="C196" s="82"/>
      <c r="D196" s="82"/>
      <c r="E196" s="77" t="s">
        <v>622</v>
      </c>
      <c r="F196" s="83"/>
      <c r="G196" s="82"/>
      <c r="H196" s="82"/>
      <c r="I196" s="83"/>
      <c r="K196" s="58"/>
      <c r="L196" s="82"/>
      <c r="N196" s="83"/>
      <c r="O196" s="83"/>
      <c r="P196" s="83"/>
    </row>
    <row r="197" spans="1:16">
      <c r="A197" s="83"/>
      <c r="B197" s="83"/>
      <c r="C197" s="82"/>
      <c r="D197" s="82"/>
      <c r="E197" s="77" t="s">
        <v>626</v>
      </c>
      <c r="F197" s="83"/>
      <c r="G197" s="82"/>
      <c r="H197" s="82"/>
      <c r="I197" s="83"/>
      <c r="K197" s="58"/>
      <c r="L197" s="82"/>
      <c r="N197" s="83"/>
      <c r="O197" s="83"/>
      <c r="P197" s="83"/>
    </row>
    <row r="198" spans="1:16">
      <c r="A198" s="83"/>
      <c r="B198" s="83"/>
      <c r="C198" s="82"/>
      <c r="D198" s="82"/>
      <c r="E198" s="77" t="s">
        <v>628</v>
      </c>
      <c r="F198" s="83"/>
      <c r="G198" s="82"/>
      <c r="H198" s="82"/>
      <c r="I198" s="83"/>
      <c r="K198" s="58"/>
      <c r="L198" s="82"/>
      <c r="N198" s="83"/>
      <c r="O198" s="83"/>
      <c r="P198" s="83"/>
    </row>
    <row r="199" spans="1:16">
      <c r="A199" s="83"/>
      <c r="B199" s="83"/>
      <c r="C199" s="82"/>
      <c r="D199" s="82"/>
      <c r="E199" s="77" t="s">
        <v>637</v>
      </c>
      <c r="F199" s="83"/>
      <c r="G199" s="82"/>
      <c r="H199" s="82"/>
      <c r="I199" s="83"/>
      <c r="K199" s="58"/>
      <c r="L199" s="82"/>
      <c r="N199" s="83"/>
      <c r="O199" s="83"/>
      <c r="P199" s="83"/>
    </row>
    <row r="200" spans="1:16">
      <c r="A200" s="83"/>
      <c r="B200" s="83"/>
      <c r="C200" s="82"/>
      <c r="D200" s="82"/>
      <c r="E200" s="77" t="s">
        <v>645</v>
      </c>
      <c r="F200" s="83"/>
      <c r="G200" s="82"/>
      <c r="H200" s="82"/>
      <c r="I200" s="83"/>
      <c r="K200" s="58"/>
      <c r="L200" s="82"/>
      <c r="N200" s="83"/>
      <c r="O200" s="83"/>
      <c r="P200" s="83"/>
    </row>
    <row r="201" spans="1:16">
      <c r="A201" s="83"/>
      <c r="B201" s="83"/>
      <c r="C201" s="82"/>
      <c r="D201" s="82"/>
      <c r="E201" s="77" t="s">
        <v>649</v>
      </c>
      <c r="F201" s="83"/>
      <c r="G201" s="82"/>
      <c r="H201" s="82"/>
      <c r="I201" s="83"/>
      <c r="K201" s="58"/>
      <c r="L201" s="82"/>
      <c r="N201" s="83"/>
      <c r="O201" s="83"/>
      <c r="P201" s="83"/>
    </row>
    <row r="202" spans="1:16">
      <c r="A202" s="83"/>
      <c r="B202" s="83"/>
      <c r="C202" s="82"/>
      <c r="D202" s="82"/>
      <c r="E202" s="78" t="s">
        <v>651</v>
      </c>
      <c r="F202" s="83"/>
      <c r="G202" s="82"/>
      <c r="H202" s="82"/>
      <c r="I202" s="83"/>
      <c r="K202" s="58"/>
      <c r="L202" s="82"/>
      <c r="N202" s="83"/>
      <c r="O202" s="83"/>
      <c r="P202" s="83"/>
    </row>
    <row r="203" spans="1:16">
      <c r="A203" s="83"/>
      <c r="B203" s="83"/>
      <c r="C203" s="82"/>
      <c r="D203" s="82"/>
      <c r="E203" s="78" t="s">
        <v>655</v>
      </c>
      <c r="F203" s="83"/>
      <c r="G203" s="82"/>
      <c r="H203" s="82"/>
      <c r="I203" s="83"/>
      <c r="K203" s="58"/>
      <c r="L203" s="82"/>
      <c r="N203" s="83"/>
      <c r="O203" s="83"/>
      <c r="P203" s="83"/>
    </row>
    <row r="204" spans="1:16">
      <c r="A204" s="83"/>
      <c r="B204" s="83"/>
      <c r="C204" s="82"/>
      <c r="D204" s="82"/>
      <c r="E204" s="78" t="s">
        <v>659</v>
      </c>
      <c r="F204" s="83"/>
      <c r="G204" s="82"/>
      <c r="H204" s="82"/>
      <c r="I204" s="83"/>
      <c r="K204" s="58"/>
      <c r="L204" s="82"/>
      <c r="N204" s="83"/>
      <c r="O204" s="83"/>
      <c r="P204" s="83"/>
    </row>
    <row r="205" spans="1:16">
      <c r="A205" s="83"/>
      <c r="B205" s="83"/>
      <c r="C205" s="82"/>
      <c r="D205" s="82"/>
      <c r="E205" s="78" t="s">
        <v>683</v>
      </c>
      <c r="F205" s="83"/>
      <c r="G205" s="82"/>
      <c r="H205" s="82"/>
      <c r="I205" s="83"/>
      <c r="K205" s="58"/>
      <c r="L205" s="82"/>
      <c r="N205" s="83"/>
      <c r="O205" s="83"/>
      <c r="P205" s="83"/>
    </row>
    <row r="206" spans="1:16" ht="48">
      <c r="A206" s="58" t="s">
        <v>1507</v>
      </c>
      <c r="B206" s="58" t="s">
        <v>1411</v>
      </c>
      <c r="C206" s="58" t="s">
        <v>1407</v>
      </c>
      <c r="F206" s="58" t="s">
        <v>1508</v>
      </c>
      <c r="I206" s="58" t="s">
        <v>1508</v>
      </c>
      <c r="L206" s="58" t="s">
        <v>72</v>
      </c>
      <c r="M206" s="58" t="s">
        <v>1321</v>
      </c>
      <c r="N206" s="58" t="s">
        <v>1322</v>
      </c>
      <c r="O206" s="58" t="s">
        <v>1485</v>
      </c>
      <c r="P206" s="58" t="s">
        <v>1486</v>
      </c>
    </row>
    <row r="207" spans="1:16" ht="59" customHeight="1">
      <c r="A207" s="58" t="s">
        <v>1509</v>
      </c>
      <c r="B207" s="58" t="s">
        <v>1102</v>
      </c>
      <c r="C207" s="58" t="s">
        <v>1407</v>
      </c>
      <c r="F207" s="58" t="s">
        <v>1510</v>
      </c>
      <c r="I207" s="58" t="s">
        <v>1510</v>
      </c>
      <c r="J207" s="58" t="s">
        <v>33</v>
      </c>
      <c r="K207" s="74">
        <v>2.5</v>
      </c>
      <c r="L207" s="58" t="s">
        <v>72</v>
      </c>
      <c r="M207" s="58" t="s">
        <v>1321</v>
      </c>
      <c r="N207" s="58" t="s">
        <v>1322</v>
      </c>
      <c r="O207" s="58" t="s">
        <v>1485</v>
      </c>
      <c r="P207" s="58" t="s">
        <v>1486</v>
      </c>
    </row>
    <row r="208" spans="1:16" ht="48">
      <c r="A208" s="58" t="s">
        <v>1511</v>
      </c>
      <c r="B208" s="58" t="s">
        <v>1112</v>
      </c>
      <c r="C208" s="58" t="s">
        <v>1407</v>
      </c>
      <c r="F208" s="58" t="s">
        <v>33</v>
      </c>
      <c r="I208" s="58" t="s">
        <v>33</v>
      </c>
      <c r="J208" s="58" t="s">
        <v>33</v>
      </c>
      <c r="K208" s="74">
        <v>2</v>
      </c>
      <c r="L208" s="58" t="s">
        <v>72</v>
      </c>
      <c r="M208" s="58" t="s">
        <v>1321</v>
      </c>
      <c r="N208" s="58" t="s">
        <v>1322</v>
      </c>
      <c r="O208" s="58" t="s">
        <v>1485</v>
      </c>
      <c r="P208" s="58" t="s">
        <v>1486</v>
      </c>
    </row>
    <row r="209" spans="1:16" ht="32">
      <c r="A209" s="58" t="s">
        <v>1512</v>
      </c>
      <c r="B209" s="58" t="s">
        <v>1148</v>
      </c>
      <c r="C209" s="58" t="s">
        <v>1407</v>
      </c>
      <c r="F209" s="58" t="s">
        <v>1513</v>
      </c>
      <c r="I209" s="58" t="s">
        <v>1513</v>
      </c>
      <c r="J209" s="58" t="s">
        <v>1514</v>
      </c>
      <c r="K209" s="74">
        <v>5</v>
      </c>
      <c r="L209" s="58" t="s">
        <v>72</v>
      </c>
      <c r="M209" s="58" t="s">
        <v>1321</v>
      </c>
      <c r="N209" s="58" t="s">
        <v>1322</v>
      </c>
      <c r="O209" s="58" t="s">
        <v>1485</v>
      </c>
      <c r="P209" s="58" t="s">
        <v>1486</v>
      </c>
    </row>
  </sheetData>
  <mergeCells count="273">
    <mergeCell ref="N32:N37"/>
    <mergeCell ref="N72:N95"/>
    <mergeCell ref="N98:N104"/>
    <mergeCell ref="A112:A116"/>
    <mergeCell ref="B112:B116"/>
    <mergeCell ref="P2:P19"/>
    <mergeCell ref="A22:A31"/>
    <mergeCell ref="B22:B31"/>
    <mergeCell ref="C22:C31"/>
    <mergeCell ref="D22:D31"/>
    <mergeCell ref="F22:F31"/>
    <mergeCell ref="G22:G31"/>
    <mergeCell ref="H22:H31"/>
    <mergeCell ref="I22:I31"/>
    <mergeCell ref="L22:L31"/>
    <mergeCell ref="N22:N31"/>
    <mergeCell ref="O22:O31"/>
    <mergeCell ref="P22:P31"/>
    <mergeCell ref="C2:C19"/>
    <mergeCell ref="D2:D19"/>
    <mergeCell ref="F2:F19"/>
    <mergeCell ref="G2:G19"/>
    <mergeCell ref="H2:H19"/>
    <mergeCell ref="I2:I19"/>
    <mergeCell ref="L2:L19"/>
    <mergeCell ref="N2:N19"/>
    <mergeCell ref="O2:O19"/>
    <mergeCell ref="A2:A19"/>
    <mergeCell ref="B2:B19"/>
    <mergeCell ref="O32:O37"/>
    <mergeCell ref="P32:P37"/>
    <mergeCell ref="A39:A40"/>
    <mergeCell ref="B39:B40"/>
    <mergeCell ref="C39:C40"/>
    <mergeCell ref="D39:D40"/>
    <mergeCell ref="F39:F40"/>
    <mergeCell ref="G39:G40"/>
    <mergeCell ref="H39:H40"/>
    <mergeCell ref="I39:I40"/>
    <mergeCell ref="L39:L40"/>
    <mergeCell ref="M39:M40"/>
    <mergeCell ref="N39:N40"/>
    <mergeCell ref="O39:O40"/>
    <mergeCell ref="P39:P40"/>
    <mergeCell ref="A32:A37"/>
    <mergeCell ref="B32:B37"/>
    <mergeCell ref="C32:C37"/>
    <mergeCell ref="D32:D37"/>
    <mergeCell ref="F32:F37"/>
    <mergeCell ref="G32:G37"/>
    <mergeCell ref="H32:H37"/>
    <mergeCell ref="I32:I37"/>
    <mergeCell ref="L32:L37"/>
    <mergeCell ref="O42:O46"/>
    <mergeCell ref="A47:A50"/>
    <mergeCell ref="B47:B50"/>
    <mergeCell ref="C47:C50"/>
    <mergeCell ref="D47:D50"/>
    <mergeCell ref="F47:F50"/>
    <mergeCell ref="G47:G50"/>
    <mergeCell ref="H47:H50"/>
    <mergeCell ref="I47:I50"/>
    <mergeCell ref="L47:L50"/>
    <mergeCell ref="M47:M50"/>
    <mergeCell ref="N47:N50"/>
    <mergeCell ref="O47:O50"/>
    <mergeCell ref="A42:A46"/>
    <mergeCell ref="B42:B46"/>
    <mergeCell ref="C42:C46"/>
    <mergeCell ref="D42:D46"/>
    <mergeCell ref="E42:E46"/>
    <mergeCell ref="F42:F46"/>
    <mergeCell ref="G42:G46"/>
    <mergeCell ref="H42:H46"/>
    <mergeCell ref="I42:I46"/>
    <mergeCell ref="L42:L46"/>
    <mergeCell ref="N42:N46"/>
    <mergeCell ref="P47:P50"/>
    <mergeCell ref="A52:A56"/>
    <mergeCell ref="B52:B56"/>
    <mergeCell ref="C52:C56"/>
    <mergeCell ref="D52:D56"/>
    <mergeCell ref="F52:F56"/>
    <mergeCell ref="G52:G56"/>
    <mergeCell ref="H52:H56"/>
    <mergeCell ref="I52:I56"/>
    <mergeCell ref="L52:L56"/>
    <mergeCell ref="N52:N56"/>
    <mergeCell ref="O52:O56"/>
    <mergeCell ref="P52:P56"/>
    <mergeCell ref="H57:H61"/>
    <mergeCell ref="I57:I61"/>
    <mergeCell ref="L57:L61"/>
    <mergeCell ref="N57:N61"/>
    <mergeCell ref="O57:O61"/>
    <mergeCell ref="P57:P61"/>
    <mergeCell ref="A62:A66"/>
    <mergeCell ref="B62:B66"/>
    <mergeCell ref="C62:C66"/>
    <mergeCell ref="D62:D66"/>
    <mergeCell ref="F62:F66"/>
    <mergeCell ref="G62:G66"/>
    <mergeCell ref="H62:H66"/>
    <mergeCell ref="I62:I66"/>
    <mergeCell ref="L62:L66"/>
    <mergeCell ref="N62:N66"/>
    <mergeCell ref="O62:O66"/>
    <mergeCell ref="P62:P66"/>
    <mergeCell ref="A57:A61"/>
    <mergeCell ref="B57:B61"/>
    <mergeCell ref="C57:C61"/>
    <mergeCell ref="D57:D61"/>
    <mergeCell ref="F57:F61"/>
    <mergeCell ref="G57:G61"/>
    <mergeCell ref="H68:H69"/>
    <mergeCell ref="I68:I69"/>
    <mergeCell ref="A72:A95"/>
    <mergeCell ref="B72:B95"/>
    <mergeCell ref="C72:C95"/>
    <mergeCell ref="D72:D95"/>
    <mergeCell ref="F72:F95"/>
    <mergeCell ref="G72:G95"/>
    <mergeCell ref="H72:H95"/>
    <mergeCell ref="I72:I95"/>
    <mergeCell ref="A68:A69"/>
    <mergeCell ref="B68:B69"/>
    <mergeCell ref="C68:C69"/>
    <mergeCell ref="D68:D69"/>
    <mergeCell ref="E68:E69"/>
    <mergeCell ref="F68:F69"/>
    <mergeCell ref="G68:G69"/>
    <mergeCell ref="O72:O95"/>
    <mergeCell ref="P72:P95"/>
    <mergeCell ref="A96:A97"/>
    <mergeCell ref="B96:B97"/>
    <mergeCell ref="C96:C97"/>
    <mergeCell ref="D96:D97"/>
    <mergeCell ref="F96:F97"/>
    <mergeCell ref="G96:G97"/>
    <mergeCell ref="H96:H97"/>
    <mergeCell ref="I96:I97"/>
    <mergeCell ref="L96:L97"/>
    <mergeCell ref="N96:N97"/>
    <mergeCell ref="O96:O97"/>
    <mergeCell ref="P96:P97"/>
    <mergeCell ref="L72:L95"/>
    <mergeCell ref="M72:M95"/>
    <mergeCell ref="O98:O104"/>
    <mergeCell ref="P98:P104"/>
    <mergeCell ref="A105:A111"/>
    <mergeCell ref="B105:B111"/>
    <mergeCell ref="C105:C111"/>
    <mergeCell ref="D105:D111"/>
    <mergeCell ref="F105:F111"/>
    <mergeCell ref="G105:G111"/>
    <mergeCell ref="H105:H111"/>
    <mergeCell ref="I105:I111"/>
    <mergeCell ref="L105:L111"/>
    <mergeCell ref="M105:M111"/>
    <mergeCell ref="N105:N111"/>
    <mergeCell ref="O105:O111"/>
    <mergeCell ref="P105:P111"/>
    <mergeCell ref="A98:A104"/>
    <mergeCell ref="B98:B104"/>
    <mergeCell ref="C98:C104"/>
    <mergeCell ref="D98:D104"/>
    <mergeCell ref="F98:F104"/>
    <mergeCell ref="G98:G104"/>
    <mergeCell ref="H98:H104"/>
    <mergeCell ref="I98:I104"/>
    <mergeCell ref="L98:L104"/>
    <mergeCell ref="O112:O116"/>
    <mergeCell ref="P112:P116"/>
    <mergeCell ref="A119:A121"/>
    <mergeCell ref="B119:B121"/>
    <mergeCell ref="C119:C121"/>
    <mergeCell ref="D119:D121"/>
    <mergeCell ref="E119:E120"/>
    <mergeCell ref="F119:F121"/>
    <mergeCell ref="G119:G121"/>
    <mergeCell ref="H119:H121"/>
    <mergeCell ref="I119:I121"/>
    <mergeCell ref="L119:L121"/>
    <mergeCell ref="N119:N121"/>
    <mergeCell ref="O119:O121"/>
    <mergeCell ref="P119:P121"/>
    <mergeCell ref="C112:C116"/>
    <mergeCell ref="D112:D116"/>
    <mergeCell ref="E112:E116"/>
    <mergeCell ref="F112:F116"/>
    <mergeCell ref="G112:G116"/>
    <mergeCell ref="H112:H116"/>
    <mergeCell ref="I112:I116"/>
    <mergeCell ref="L112:L116"/>
    <mergeCell ref="N112:N116"/>
    <mergeCell ref="I128:I129"/>
    <mergeCell ref="N122:N123"/>
    <mergeCell ref="O122:O123"/>
    <mergeCell ref="P122:P123"/>
    <mergeCell ref="A124:A126"/>
    <mergeCell ref="B124:B126"/>
    <mergeCell ref="C124:C126"/>
    <mergeCell ref="D124:D126"/>
    <mergeCell ref="F124:F126"/>
    <mergeCell ref="G124:G126"/>
    <mergeCell ref="H124:H126"/>
    <mergeCell ref="I124:I126"/>
    <mergeCell ref="A122:A123"/>
    <mergeCell ref="B122:B123"/>
    <mergeCell ref="C122:C123"/>
    <mergeCell ref="D122:D123"/>
    <mergeCell ref="F122:F123"/>
    <mergeCell ref="G122:G123"/>
    <mergeCell ref="H122:H123"/>
    <mergeCell ref="I122:I123"/>
    <mergeCell ref="L122:L123"/>
    <mergeCell ref="L128:L129"/>
    <mergeCell ref="N128:N129"/>
    <mergeCell ref="O128:O129"/>
    <mergeCell ref="P128:P129"/>
    <mergeCell ref="A138:A141"/>
    <mergeCell ref="B138:B141"/>
    <mergeCell ref="C138:C141"/>
    <mergeCell ref="D138:D141"/>
    <mergeCell ref="F138:F141"/>
    <mergeCell ref="G138:G141"/>
    <mergeCell ref="H138:H141"/>
    <mergeCell ref="I138:I141"/>
    <mergeCell ref="L138:L141"/>
    <mergeCell ref="N138:N141"/>
    <mergeCell ref="O138:O141"/>
    <mergeCell ref="P138:P141"/>
    <mergeCell ref="A128:A129"/>
    <mergeCell ref="B128:B129"/>
    <mergeCell ref="C128:C129"/>
    <mergeCell ref="D128:D129"/>
    <mergeCell ref="E128:E129"/>
    <mergeCell ref="F128:F129"/>
    <mergeCell ref="G128:G129"/>
    <mergeCell ref="H128:H129"/>
    <mergeCell ref="N142:N171"/>
    <mergeCell ref="O142:O171"/>
    <mergeCell ref="P142:P171"/>
    <mergeCell ref="A172:A173"/>
    <mergeCell ref="B172:B173"/>
    <mergeCell ref="C172:C173"/>
    <mergeCell ref="D172:D173"/>
    <mergeCell ref="E172:E173"/>
    <mergeCell ref="F172:F173"/>
    <mergeCell ref="G172:G173"/>
    <mergeCell ref="H172:H173"/>
    <mergeCell ref="I172:I173"/>
    <mergeCell ref="A142:A171"/>
    <mergeCell ref="B142:B171"/>
    <mergeCell ref="C142:C171"/>
    <mergeCell ref="D142:D171"/>
    <mergeCell ref="F142:F171"/>
    <mergeCell ref="G142:G171"/>
    <mergeCell ref="H142:H171"/>
    <mergeCell ref="I142:I171"/>
    <mergeCell ref="L142:L171"/>
    <mergeCell ref="N176:N205"/>
    <mergeCell ref="O176:O205"/>
    <mergeCell ref="P176:P205"/>
    <mergeCell ref="A176:A205"/>
    <mergeCell ref="B176:B205"/>
    <mergeCell ref="C176:C205"/>
    <mergeCell ref="D176:D205"/>
    <mergeCell ref="F176:F205"/>
    <mergeCell ref="G176:G205"/>
    <mergeCell ref="H176:H205"/>
    <mergeCell ref="I176:I205"/>
    <mergeCell ref="L176:L205"/>
  </mergeCells>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9DF11-AEC5-4D41-A97F-C184CE3165FA}">
  <dimension ref="A1:R44"/>
  <sheetViews>
    <sheetView workbookViewId="0">
      <selection activeCell="O10" sqref="O10"/>
    </sheetView>
  </sheetViews>
  <sheetFormatPr defaultColWidth="10.6640625" defaultRowHeight="16"/>
  <cols>
    <col min="1" max="1" width="45.5" bestFit="1" customWidth="1"/>
    <col min="11" max="11" width="12.83203125" customWidth="1"/>
  </cols>
  <sheetData>
    <row r="1" spans="1:18" ht="48">
      <c r="B1" s="5" t="s">
        <v>27</v>
      </c>
      <c r="C1" s="5" t="s">
        <v>28</v>
      </c>
      <c r="D1" s="5" t="s">
        <v>29</v>
      </c>
      <c r="E1" s="5" t="s">
        <v>30</v>
      </c>
      <c r="F1" s="5" t="s">
        <v>31</v>
      </c>
      <c r="G1" s="5" t="s">
        <v>32</v>
      </c>
      <c r="H1" s="5" t="s">
        <v>33</v>
      </c>
      <c r="I1" s="5" t="s">
        <v>34</v>
      </c>
      <c r="J1" s="5" t="s">
        <v>35</v>
      </c>
      <c r="K1" s="5" t="s">
        <v>36</v>
      </c>
      <c r="L1" s="5" t="s">
        <v>37</v>
      </c>
      <c r="M1" s="5" t="s">
        <v>38</v>
      </c>
      <c r="N1" s="5" t="s">
        <v>39</v>
      </c>
      <c r="O1" s="5" t="s">
        <v>40</v>
      </c>
      <c r="P1" s="57" t="s">
        <v>1414</v>
      </c>
      <c r="Q1" s="57" t="s">
        <v>990</v>
      </c>
      <c r="R1" s="57" t="s">
        <v>1436</v>
      </c>
    </row>
    <row r="2" spans="1:18" ht="22" customHeight="1">
      <c r="A2" t="s">
        <v>1413</v>
      </c>
      <c r="B2">
        <v>122</v>
      </c>
      <c r="C2">
        <v>114</v>
      </c>
      <c r="D2">
        <v>58</v>
      </c>
      <c r="E2">
        <v>37</v>
      </c>
      <c r="F2">
        <v>28</v>
      </c>
      <c r="G2">
        <v>60</v>
      </c>
      <c r="H2">
        <v>9</v>
      </c>
      <c r="I2">
        <v>37</v>
      </c>
      <c r="J2">
        <v>20</v>
      </c>
      <c r="K2">
        <v>36</v>
      </c>
      <c r="L2">
        <v>56</v>
      </c>
      <c r="M2">
        <v>31</v>
      </c>
      <c r="N2">
        <v>31</v>
      </c>
      <c r="O2">
        <v>68</v>
      </c>
      <c r="P2">
        <v>38</v>
      </c>
      <c r="Q2">
        <v>80</v>
      </c>
      <c r="R2">
        <f>SUM(B2:Q2)</f>
        <v>825</v>
      </c>
    </row>
    <row r="3" spans="1:18">
      <c r="A3" t="s">
        <v>1423</v>
      </c>
      <c r="B3">
        <f>C14</f>
        <v>13.5</v>
      </c>
      <c r="C3">
        <f>C18</f>
        <v>11</v>
      </c>
      <c r="D3">
        <f>C20</f>
        <v>2</v>
      </c>
      <c r="G3">
        <f>C21</f>
        <v>10.5</v>
      </c>
      <c r="K3">
        <f>C16</f>
        <v>0</v>
      </c>
      <c r="L3">
        <f>C17</f>
        <v>1</v>
      </c>
      <c r="M3">
        <f>C15</f>
        <v>5</v>
      </c>
      <c r="N3">
        <f>C22</f>
        <v>0</v>
      </c>
      <c r="O3">
        <f>C19</f>
        <v>6</v>
      </c>
      <c r="R3">
        <f t="shared" ref="R3:R5" si="0">SUM(B3:Q3)</f>
        <v>49</v>
      </c>
    </row>
    <row r="4" spans="1:18">
      <c r="A4" t="s">
        <v>1427</v>
      </c>
      <c r="B4">
        <f>C26</f>
        <v>5</v>
      </c>
      <c r="C4">
        <f>C27</f>
        <v>15</v>
      </c>
      <c r="G4">
        <f>C28</f>
        <v>4.5</v>
      </c>
      <c r="K4">
        <f>C30</f>
        <v>0</v>
      </c>
      <c r="M4">
        <f>C29</f>
        <v>4</v>
      </c>
      <c r="N4">
        <f>C31</f>
        <v>0</v>
      </c>
      <c r="R4">
        <f t="shared" si="0"/>
        <v>28.5</v>
      </c>
    </row>
    <row r="5" spans="1:18">
      <c r="A5" t="s">
        <v>1432</v>
      </c>
      <c r="B5">
        <f>C35</f>
        <v>65</v>
      </c>
      <c r="C5">
        <f>C40</f>
        <v>47</v>
      </c>
      <c r="F5">
        <v>3.5</v>
      </c>
      <c r="G5">
        <v>11.5</v>
      </c>
      <c r="H5">
        <v>4.5</v>
      </c>
      <c r="I5">
        <v>17</v>
      </c>
      <c r="K5">
        <v>27.5</v>
      </c>
      <c r="M5">
        <v>13</v>
      </c>
      <c r="N5">
        <v>22</v>
      </c>
      <c r="P5">
        <v>19</v>
      </c>
      <c r="R5">
        <f t="shared" si="0"/>
        <v>230</v>
      </c>
    </row>
    <row r="6" spans="1:18">
      <c r="A6" t="s">
        <v>1433</v>
      </c>
      <c r="B6">
        <f>B2-B3-B4-B5</f>
        <v>38.5</v>
      </c>
      <c r="C6">
        <f t="shared" ref="C6:Q6" si="1">C2-C3-C4-C5</f>
        <v>41</v>
      </c>
      <c r="D6">
        <f t="shared" si="1"/>
        <v>56</v>
      </c>
      <c r="E6">
        <f t="shared" si="1"/>
        <v>37</v>
      </c>
      <c r="F6">
        <f t="shared" si="1"/>
        <v>24.5</v>
      </c>
      <c r="G6">
        <f t="shared" si="1"/>
        <v>33.5</v>
      </c>
      <c r="H6">
        <f t="shared" si="1"/>
        <v>4.5</v>
      </c>
      <c r="I6">
        <f t="shared" si="1"/>
        <v>20</v>
      </c>
      <c r="J6">
        <f t="shared" si="1"/>
        <v>20</v>
      </c>
      <c r="K6">
        <f t="shared" si="1"/>
        <v>8.5</v>
      </c>
      <c r="L6">
        <f t="shared" si="1"/>
        <v>55</v>
      </c>
      <c r="M6">
        <f t="shared" si="1"/>
        <v>9</v>
      </c>
      <c r="N6">
        <f t="shared" si="1"/>
        <v>9</v>
      </c>
      <c r="O6">
        <f t="shared" si="1"/>
        <v>62</v>
      </c>
      <c r="P6">
        <f t="shared" si="1"/>
        <v>19</v>
      </c>
      <c r="Q6">
        <f t="shared" si="1"/>
        <v>80</v>
      </c>
      <c r="R6">
        <f>SUM(B6:Q6)</f>
        <v>517.5</v>
      </c>
    </row>
    <row r="13" spans="1:18">
      <c r="A13" s="56" t="s">
        <v>1416</v>
      </c>
    </row>
    <row r="14" spans="1:18">
      <c r="A14" t="s">
        <v>1417</v>
      </c>
      <c r="C14">
        <v>13.5</v>
      </c>
    </row>
    <row r="15" spans="1:18">
      <c r="A15" t="s">
        <v>1418</v>
      </c>
      <c r="C15">
        <v>5</v>
      </c>
    </row>
    <row r="16" spans="1:18">
      <c r="A16" t="s">
        <v>36</v>
      </c>
      <c r="C16">
        <v>0</v>
      </c>
    </row>
    <row r="17" spans="1:3">
      <c r="A17" t="s">
        <v>1419</v>
      </c>
      <c r="C17">
        <v>1</v>
      </c>
    </row>
    <row r="18" spans="1:3">
      <c r="A18" t="s">
        <v>1420</v>
      </c>
      <c r="C18">
        <v>11</v>
      </c>
    </row>
    <row r="19" spans="1:3">
      <c r="A19" t="s">
        <v>1421</v>
      </c>
      <c r="C19">
        <v>6</v>
      </c>
    </row>
    <row r="20" spans="1:3">
      <c r="A20" t="s">
        <v>1422</v>
      </c>
      <c r="C20">
        <v>2</v>
      </c>
    </row>
    <row r="21" spans="1:3">
      <c r="A21" t="s">
        <v>1434</v>
      </c>
      <c r="C21">
        <v>10.5</v>
      </c>
    </row>
    <row r="22" spans="1:3">
      <c r="A22" t="s">
        <v>1435</v>
      </c>
    </row>
    <row r="25" spans="1:3">
      <c r="A25" s="56" t="s">
        <v>1424</v>
      </c>
    </row>
    <row r="26" spans="1:3">
      <c r="A26" t="s">
        <v>1417</v>
      </c>
      <c r="C26">
        <v>5</v>
      </c>
    </row>
    <row r="27" spans="1:3">
      <c r="A27" t="s">
        <v>1425</v>
      </c>
      <c r="C27">
        <v>15</v>
      </c>
    </row>
    <row r="28" spans="1:3">
      <c r="A28" t="s">
        <v>1426</v>
      </c>
      <c r="C28">
        <v>4.5</v>
      </c>
    </row>
    <row r="29" spans="1:3">
      <c r="A29" t="s">
        <v>38</v>
      </c>
      <c r="C29">
        <v>4</v>
      </c>
    </row>
    <row r="30" spans="1:3">
      <c r="A30" t="s">
        <v>36</v>
      </c>
      <c r="C30">
        <v>0</v>
      </c>
    </row>
    <row r="31" spans="1:3">
      <c r="A31" t="s">
        <v>39</v>
      </c>
    </row>
    <row r="34" spans="1:3">
      <c r="A34" s="56" t="s">
        <v>1428</v>
      </c>
    </row>
    <row r="35" spans="1:3">
      <c r="A35" t="s">
        <v>1417</v>
      </c>
      <c r="C35">
        <v>65</v>
      </c>
    </row>
    <row r="36" spans="1:3">
      <c r="A36" t="s">
        <v>1429</v>
      </c>
      <c r="C36">
        <v>27.5</v>
      </c>
    </row>
    <row r="37" spans="1:3">
      <c r="A37" t="s">
        <v>39</v>
      </c>
      <c r="C37" s="32">
        <v>22</v>
      </c>
    </row>
    <row r="38" spans="1:3">
      <c r="A38" t="s">
        <v>1415</v>
      </c>
      <c r="C38">
        <v>19</v>
      </c>
    </row>
    <row r="39" spans="1:3">
      <c r="A39" t="s">
        <v>38</v>
      </c>
      <c r="C39">
        <v>13</v>
      </c>
    </row>
    <row r="40" spans="1:3">
      <c r="A40" t="s">
        <v>1430</v>
      </c>
      <c r="C40">
        <v>47</v>
      </c>
    </row>
    <row r="41" spans="1:3">
      <c r="A41" t="s">
        <v>1431</v>
      </c>
      <c r="C41">
        <v>4.5</v>
      </c>
    </row>
    <row r="42" spans="1:3">
      <c r="A42" t="s">
        <v>31</v>
      </c>
      <c r="C42">
        <v>3.5</v>
      </c>
    </row>
    <row r="43" spans="1:3">
      <c r="A43" t="s">
        <v>1434</v>
      </c>
      <c r="C43">
        <v>11.5</v>
      </c>
    </row>
    <row r="44" spans="1:3">
      <c r="A44" t="s">
        <v>34</v>
      </c>
      <c r="C44">
        <v>17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Hazards + Recommendations</vt:lpstr>
      <vt:lpstr>Raw Data</vt:lpstr>
      <vt:lpstr>Results</vt:lpstr>
      <vt:lpstr>Design Req - FACILITY</vt:lpstr>
      <vt:lpstr>Recommendations</vt:lpstr>
      <vt:lpstr>Hazard &amp; Rec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Stephanie Munns</dc:creator>
  <cp:lastModifiedBy>Rawlings Mayabi</cp:lastModifiedBy>
  <dcterms:created xsi:type="dcterms:W3CDTF">2024-11-06T02:41:10Z</dcterms:created>
  <dcterms:modified xsi:type="dcterms:W3CDTF">2024-11-27T23:20:04Z</dcterms:modified>
</cp:coreProperties>
</file>