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25"/>
  <workbookPr/>
  <mc:AlternateContent xmlns:mc="http://schemas.openxmlformats.org/markup-compatibility/2006">
    <mc:Choice Requires="x15">
      <x15ac:absPath xmlns:x15ac="http://schemas.microsoft.com/office/spreadsheetml/2010/11/ac" url="C:\Users\Ergo Lab\Box\NIOSH R21 Warehousing Project Docs\Data\"/>
    </mc:Choice>
  </mc:AlternateContent>
  <xr:revisionPtr revIDLastSave="0" documentId="13_ncr:1_{7EC0D951-5A1E-4A63-AAF2-22E224AB2B1B}" xr6:coauthVersionLast="47" xr6:coauthVersionMax="47" xr10:uidLastSave="{00000000-0000-0000-0000-000000000000}"/>
  <bookViews>
    <workbookView xWindow="0" yWindow="456" windowWidth="26436" windowHeight="12276" activeTab="1" xr2:uid="{00000000-000D-0000-FFFF-FFFF00000000}"/>
  </bookViews>
  <sheets>
    <sheet name="Main" sheetId="1" r:id="rId1"/>
    <sheet name="For analysi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C1" i="1" l="1"/>
  <c r="BY1" i="1"/>
  <c r="BU1" i="1"/>
  <c r="BQ1" i="1"/>
  <c r="BM1" i="1"/>
  <c r="BI1" i="1"/>
  <c r="BE1" i="1"/>
  <c r="BA1" i="1"/>
  <c r="AW1" i="1"/>
  <c r="AS1" i="1"/>
  <c r="AO1" i="1"/>
  <c r="AK1" i="1"/>
  <c r="AG1" i="1"/>
  <c r="AC1" i="1"/>
  <c r="Y1" i="1"/>
  <c r="U1" i="1"/>
  <c r="Q1" i="1"/>
  <c r="M1" i="1"/>
  <c r="I1" i="1"/>
  <c r="E1" i="1"/>
  <c r="A13" i="1"/>
  <c r="B13" i="1" s="1"/>
  <c r="A14" i="1"/>
  <c r="B14" i="1" s="1"/>
  <c r="A15" i="1"/>
  <c r="B15" i="1" s="1"/>
  <c r="A12" i="1"/>
  <c r="B12" i="1" l="1"/>
  <c r="BQ5" i="1"/>
  <c r="BQ6" i="1"/>
  <c r="S5" i="2" s="1"/>
  <c r="BY7" i="1"/>
  <c r="U6" i="2" s="1"/>
  <c r="BY4" i="1"/>
  <c r="M4" i="1"/>
  <c r="E3" i="2" s="1"/>
  <c r="M7" i="1"/>
  <c r="E6" i="2" s="1"/>
  <c r="E4" i="1"/>
  <c r="C3" i="2" s="1"/>
  <c r="Y6" i="1"/>
  <c r="AK4" i="1"/>
  <c r="K3" i="2" s="1"/>
  <c r="E7" i="1"/>
  <c r="C6" i="2" s="1"/>
  <c r="I4" i="1"/>
  <c r="D3" i="2" s="1"/>
  <c r="Q4" i="1"/>
  <c r="F3" i="2" s="1"/>
  <c r="Y4" i="1"/>
  <c r="H3" i="2" s="1"/>
  <c r="AG4" i="1"/>
  <c r="J3" i="2" s="1"/>
  <c r="AO4" i="1"/>
  <c r="L3" i="2" s="1"/>
  <c r="AW4" i="1"/>
  <c r="N3" i="2" s="1"/>
  <c r="BE4" i="1"/>
  <c r="P3" i="2" s="1"/>
  <c r="BM4" i="1"/>
  <c r="R3" i="2" s="1"/>
  <c r="BU4" i="1"/>
  <c r="T3" i="2" s="1"/>
  <c r="CC4" i="1"/>
  <c r="V3" i="2" s="1"/>
  <c r="I6" i="1"/>
  <c r="D5" i="2" s="1"/>
  <c r="Q5" i="1"/>
  <c r="F4" i="2" s="1"/>
  <c r="Y5" i="1"/>
  <c r="H4" i="2" s="1"/>
  <c r="AG5" i="1"/>
  <c r="J4" i="2" s="1"/>
  <c r="AO5" i="1"/>
  <c r="L4" i="2" s="1"/>
  <c r="AW5" i="1"/>
  <c r="N4" i="2" s="1"/>
  <c r="BE6" i="1"/>
  <c r="P5" i="2" s="1"/>
  <c r="BM5" i="1"/>
  <c r="R4" i="2" s="1"/>
  <c r="BU5" i="1"/>
  <c r="T4" i="2" s="1"/>
  <c r="CC5" i="1"/>
  <c r="V4" i="2" s="1"/>
  <c r="I7" i="1"/>
  <c r="D6" i="2" s="1"/>
  <c r="Q6" i="1"/>
  <c r="F5" i="2" s="1"/>
  <c r="AG6" i="1"/>
  <c r="J5" i="2" s="1"/>
  <c r="AO6" i="1"/>
  <c r="L5" i="2" s="1"/>
  <c r="AW6" i="1"/>
  <c r="N5" i="2" s="1"/>
  <c r="BE7" i="1"/>
  <c r="P6" i="2" s="1"/>
  <c r="BM6" i="1"/>
  <c r="R5" i="2" s="1"/>
  <c r="BU6" i="1"/>
  <c r="T5" i="2" s="1"/>
  <c r="CC6" i="1"/>
  <c r="V5" i="2" s="1"/>
  <c r="I5" i="1"/>
  <c r="D4" i="2" s="1"/>
  <c r="Q7" i="1"/>
  <c r="F6" i="2" s="1"/>
  <c r="Y7" i="1"/>
  <c r="H6" i="2" s="1"/>
  <c r="AG7" i="1"/>
  <c r="J6" i="2" s="1"/>
  <c r="AO7" i="1"/>
  <c r="L6" i="2" s="1"/>
  <c r="AW7" i="1"/>
  <c r="N6" i="2" s="1"/>
  <c r="BE5" i="1"/>
  <c r="P4" i="2" s="1"/>
  <c r="BM7" i="1"/>
  <c r="R6" i="2" s="1"/>
  <c r="BU7" i="1"/>
  <c r="T6" i="2" s="1"/>
  <c r="CC7" i="1"/>
  <c r="V6" i="2" s="1"/>
  <c r="I3" i="2"/>
  <c r="AS4" i="1"/>
  <c r="M3" i="2" s="1"/>
  <c r="BQ4" i="1"/>
  <c r="S3" i="2" s="1"/>
  <c r="E5" i="1"/>
  <c r="C4" i="2" s="1"/>
  <c r="M5" i="1"/>
  <c r="E4" i="2" s="1"/>
  <c r="U5" i="1"/>
  <c r="G4" i="2" s="1"/>
  <c r="I4" i="2"/>
  <c r="AK5" i="1"/>
  <c r="K4" i="2" s="1"/>
  <c r="AS5" i="1"/>
  <c r="M4" i="2" s="1"/>
  <c r="BA5" i="1"/>
  <c r="O4" i="2" s="1"/>
  <c r="BI5" i="1"/>
  <c r="Q4" i="2" s="1"/>
  <c r="S4" i="2"/>
  <c r="BY5" i="1"/>
  <c r="U4" i="2" s="1"/>
  <c r="H5" i="2"/>
  <c r="BA4" i="1"/>
  <c r="O3" i="2" s="1"/>
  <c r="E6" i="1"/>
  <c r="C5" i="2" s="1"/>
  <c r="M6" i="1"/>
  <c r="E5" i="2" s="1"/>
  <c r="U6" i="1"/>
  <c r="G5" i="2" s="1"/>
  <c r="AC6" i="1"/>
  <c r="I5" i="2" s="1"/>
  <c r="AK6" i="1"/>
  <c r="K5" i="2" s="1"/>
  <c r="AS6" i="1"/>
  <c r="M5" i="2" s="1"/>
  <c r="BA6" i="1"/>
  <c r="O5" i="2" s="1"/>
  <c r="BI6" i="1"/>
  <c r="Q5" i="2" s="1"/>
  <c r="BY6" i="1"/>
  <c r="U5" i="2" s="1"/>
  <c r="U3" i="2"/>
  <c r="U4" i="1"/>
  <c r="G3" i="2" s="1"/>
  <c r="BI4" i="1"/>
  <c r="Q3" i="2" s="1"/>
  <c r="U7" i="1"/>
  <c r="G6" i="2" s="1"/>
  <c r="AC7" i="1"/>
  <c r="I6" i="2" s="1"/>
  <c r="AK7" i="1"/>
  <c r="K6" i="2" s="1"/>
  <c r="AS7" i="1"/>
  <c r="M6" i="2" s="1"/>
  <c r="BA7" i="1"/>
  <c r="O6" i="2" s="1"/>
  <c r="BI7" i="1"/>
  <c r="Q6" i="2" s="1"/>
  <c r="BQ7" i="1"/>
  <c r="S6" i="2" s="1"/>
</calcChain>
</file>

<file path=xl/sharedStrings.xml><?xml version="1.0" encoding="utf-8"?>
<sst xmlns="http://schemas.openxmlformats.org/spreadsheetml/2006/main" count="180" uniqueCount="65">
  <si>
    <t>Do not change/remove this row and condition columns of each participant (they are used as an input for R)</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</si>
  <si>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</si>
  <si>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</si>
  <si>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</si>
  <si>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</si>
  <si>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</si>
  <si>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</si>
  <si>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</si>
  <si>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</si>
  <si>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</si>
  <si>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</si>
  <si>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</si>
  <si>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</si>
  <si>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</si>
  <si>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</si>
  <si>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</si>
  <si>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</si>
  <si>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</si>
  <si>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</si>
  <si>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</si>
  <si>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Participant 20</t>
  </si>
  <si>
    <t>Weight (kg)</t>
  </si>
  <si>
    <t>Pace (rep/min)</t>
  </si>
  <si>
    <t>Date</t>
  </si>
  <si>
    <t>Condition</t>
  </si>
  <si>
    <t>Session1</t>
  </si>
  <si>
    <t>Condition 1.5-15</t>
  </si>
  <si>
    <t>Session2</t>
  </si>
  <si>
    <t>Condition 2.5-5</t>
  </si>
  <si>
    <t>Session3</t>
  </si>
  <si>
    <t>Session4</t>
  </si>
  <si>
    <t>Collector</t>
  </si>
  <si>
    <t>Sahand</t>
  </si>
  <si>
    <t>Zahra</t>
  </si>
  <si>
    <t>Saeb</t>
  </si>
  <si>
    <t>Do not remove this table (Table is an input for R)</t>
  </si>
  <si>
    <t>Code</t>
  </si>
  <si>
    <t>Conditions</t>
  </si>
  <si>
    <t>Do not change/ remove this row
(Table is an input for R)</t>
  </si>
  <si>
    <t>Session</t>
  </si>
  <si>
    <t>Sub01</t>
  </si>
  <si>
    <t>Sub02</t>
  </si>
  <si>
    <t>Sub03</t>
  </si>
  <si>
    <t>Sub04</t>
  </si>
  <si>
    <t>Sub05</t>
  </si>
  <si>
    <t>Sub06</t>
  </si>
  <si>
    <t>Sub07</t>
  </si>
  <si>
    <t>Sub08</t>
  </si>
  <si>
    <t>Sub09</t>
  </si>
  <si>
    <t>Sub10</t>
  </si>
  <si>
    <t>Sub11</t>
  </si>
  <si>
    <t>Sub12</t>
  </si>
  <si>
    <t>Sub13</t>
  </si>
  <si>
    <t>Sub14</t>
  </si>
  <si>
    <t>Sub15</t>
  </si>
  <si>
    <t>Sub16</t>
  </si>
  <si>
    <t>Sub17</t>
  </si>
  <si>
    <t>Sub18</t>
  </si>
  <si>
    <t>Sub19</t>
  </si>
  <si>
    <t>Sub20</t>
  </si>
  <si>
    <t>Counts</t>
  </si>
  <si>
    <t>2.5-15</t>
  </si>
  <si>
    <t>2.5-10</t>
  </si>
  <si>
    <t>2.5-5</t>
  </si>
  <si>
    <t>1.5-15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</si>
</sst>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rgb="FFFF7C80"/>
        <bgColor indexed="64"/>
      </patternFill>
    </fill>
    <fill>
      <patternFill patternType="solid">
        <fgColor theme="4" tint="0.79998168889431442"/>
        <bgColor indexed="64"/>
      </patternFill>
    </fill>
    <fill>
      <patternFill patternType="solid">
        <fgColor rgb="FFDDEBF7"/>
        <bgColor indexed="64"/>
      </patternFill>
    </fill>
    <fill>
      <patternFill patternType="solid">
        <fgColor rgb="FFFFFF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theme="2" tint="-0.499984740745262"/>
      </left>
      <right style="medium">
        <color theme="2"/>
      </right>
      <top style="medium">
        <color theme="2"/>
      </top>
      <bottom style="medium">
        <color theme="2"/>
      </bottom>
      <diagonal/>
    </border>
    <border>
      <left style="medium">
        <color theme="2"/>
      </left>
      <right style="medium">
        <color theme="2"/>
      </right>
      <top style="medium">
        <color theme="2"/>
      </top>
      <bottom style="medium">
        <color theme="2"/>
      </bottom>
      <diagonal/>
    </border>
    <border>
      <left style="medium">
        <color theme="2"/>
      </left>
      <right style="medium">
        <color theme="2" tint="-0.499984740745262"/>
      </right>
      <top style="medium">
        <color theme="2"/>
      </top>
      <bottom style="medium">
        <color theme="2"/>
      </bottom>
      <diagonal/>
    </border>
    <border>
      <left style="medium">
        <color theme="2" tint="-0.499984740745262"/>
      </left>
      <right/>
      <top style="medium">
        <color theme="2" tint="-0.499984740745262"/>
      </top>
      <bottom style="medium">
        <color theme="2"/>
      </bottom>
      <diagonal/>
    </border>
    <border>
      <left style="medium">
        <color theme="2" tint="-0.499984740745262"/>
      </left>
      <right/>
      <top style="medium">
        <color theme="2"/>
      </top>
      <bottom style="medium">
        <color theme="2"/>
      </bottom>
      <diagonal/>
    </border>
    <border>
      <left/>
      <right style="medium">
        <color theme="2"/>
      </right>
      <top style="medium">
        <color theme="2"/>
      </top>
      <bottom style="medium">
        <color theme="2"/>
      </bottom>
      <diagonal/>
    </border>
    <border>
      <left style="medium">
        <color theme="2" tint="-0.499984740745262"/>
      </left>
      <right/>
      <top style="medium">
        <color theme="2"/>
      </top>
      <bottom/>
      <diagonal/>
    </border>
    <border>
      <left style="medium">
        <color theme="2" tint="-0.499984740745262"/>
      </left>
      <right style="medium">
        <color theme="2"/>
      </right>
      <top style="medium">
        <color theme="2"/>
      </top>
      <bottom/>
      <diagonal/>
    </border>
    <border>
      <left style="medium">
        <color theme="2"/>
      </left>
      <right style="medium">
        <color theme="2"/>
      </right>
      <top style="medium">
        <color theme="2"/>
      </top>
      <bottom/>
      <diagonal/>
    </border>
    <border>
      <left style="medium">
        <color theme="2"/>
      </left>
      <right style="medium">
        <color theme="2" tint="-0.499984740745262"/>
      </right>
      <top style="medium">
        <color theme="2"/>
      </top>
      <bottom/>
      <diagonal/>
    </border>
    <border>
      <left/>
      <right style="medium">
        <color theme="2"/>
      </right>
      <top style="medium">
        <color theme="2"/>
      </top>
      <bottom/>
      <diagonal/>
    </border>
    <border>
      <left style="medium">
        <color theme="2" tint="-0.499984740745262"/>
      </left>
      <right/>
      <top style="medium">
        <color theme="2" tint="-0.499984740745262"/>
      </top>
      <bottom style="medium">
        <color theme="2" tint="-0.499984740745262"/>
      </bottom>
      <diagonal/>
    </border>
    <border>
      <left style="medium">
        <color theme="2" tint="-0.499984740745262"/>
      </left>
      <right style="medium">
        <color theme="2"/>
      </right>
      <top style="medium">
        <color theme="2" tint="-0.499984740745262"/>
      </top>
      <bottom style="medium">
        <color theme="2" tint="-0.499984740745262"/>
      </bottom>
      <diagonal/>
    </border>
    <border>
      <left style="medium">
        <color theme="2"/>
      </left>
      <right style="medium">
        <color theme="2"/>
      </right>
      <top style="medium">
        <color theme="2" tint="-0.499984740745262"/>
      </top>
      <bottom style="medium">
        <color theme="2" tint="-0.499984740745262"/>
      </bottom>
      <diagonal/>
    </border>
    <border>
      <left style="medium">
        <color theme="2"/>
      </left>
      <right style="medium">
        <color theme="2" tint="-0.499984740745262"/>
      </right>
      <top style="medium">
        <color theme="2" tint="-0.499984740745262"/>
      </top>
      <bottom style="medium">
        <color theme="2" tint="-0.499984740745262"/>
      </bottom>
      <diagonal/>
    </border>
    <border>
      <left/>
      <right style="medium">
        <color theme="2"/>
      </right>
      <top style="medium">
        <color theme="2" tint="-0.499984740745262"/>
      </top>
      <bottom style="medium">
        <color theme="2" tint="-0.499984740745262"/>
      </bottom>
      <diagonal/>
    </border>
    <border>
      <left style="medium">
        <color theme="2" tint="-0.499984740745262"/>
      </left>
      <right style="medium">
        <color theme="2"/>
      </right>
      <top style="medium">
        <color theme="2" tint="-0.499984740745262"/>
      </top>
      <bottom/>
      <diagonal/>
    </border>
    <border>
      <left style="medium">
        <color theme="2"/>
      </left>
      <right style="medium">
        <color theme="2"/>
      </right>
      <top style="medium">
        <color theme="2" tint="-0.499984740745262"/>
      </top>
      <bottom/>
      <diagonal/>
    </border>
    <border>
      <left style="medium">
        <color theme="2"/>
      </left>
      <right style="medium">
        <color theme="2" tint="-0.499984740745262"/>
      </right>
      <top style="medium">
        <color theme="2" tint="-0.499984740745262"/>
      </top>
      <bottom/>
      <diagonal/>
    </border>
    <border>
      <left/>
      <right style="medium">
        <color theme="2"/>
      </right>
      <top style="medium">
        <color theme="2" tint="-0.499984740745262"/>
      </top>
      <bottom/>
      <diagonal/>
    </border>
    <border>
      <left style="medium">
        <color theme="2" tint="-0.499984740745262"/>
      </left>
      <right style="medium">
        <color theme="2"/>
      </right>
      <top/>
      <bottom style="medium">
        <color theme="2"/>
      </bottom>
      <diagonal/>
    </border>
    <border>
      <left style="medium">
        <color theme="2"/>
      </left>
      <right style="medium">
        <color theme="2"/>
      </right>
      <top/>
      <bottom style="medium">
        <color theme="2"/>
      </bottom>
      <diagonal/>
    </border>
    <border>
      <left style="medium">
        <color theme="2"/>
      </left>
      <right style="medium">
        <color theme="2" tint="-0.499984740745262"/>
      </right>
      <top/>
      <bottom style="medium">
        <color theme="2"/>
      </bottom>
      <diagonal/>
    </border>
    <border>
      <left/>
      <right style="medium">
        <color theme="2"/>
      </right>
      <top/>
      <bottom style="medium">
        <color theme="2"/>
      </bottom>
      <diagonal/>
    </border>
    <border>
      <left style="medium">
        <color theme="2" tint="-0.499984740745262"/>
      </left>
      <right style="medium">
        <color theme="2" tint="-9.9948118533890809E-2"/>
      </right>
      <top style="medium">
        <color theme="2" tint="-9.9948118533890809E-2"/>
      </top>
      <bottom style="medium">
        <color theme="2" tint="-9.9948118533890809E-2"/>
      </bottom>
      <diagonal/>
    </border>
    <border>
      <left style="medium">
        <color theme="2" tint="-9.9948118533890809E-2"/>
      </left>
      <right style="medium">
        <color theme="2" tint="-9.9948118533890809E-2"/>
      </right>
      <top style="medium">
        <color theme="2" tint="-9.9948118533890809E-2"/>
      </top>
      <bottom style="medium">
        <color theme="2" tint="-9.9948118533890809E-2"/>
      </bottom>
      <diagonal/>
    </border>
    <border>
      <left style="medium">
        <color theme="2" tint="-9.9948118533890809E-2"/>
      </left>
      <right style="medium">
        <color theme="2" tint="-0.499984740745262"/>
      </right>
      <top style="medium">
        <color theme="2" tint="-9.9948118533890809E-2"/>
      </top>
      <bottom style="medium">
        <color theme="2" tint="-9.9948118533890809E-2"/>
      </bottom>
      <diagonal/>
    </border>
    <border>
      <left style="medium">
        <color theme="2" tint="-0.499984740745262"/>
      </left>
      <right style="medium">
        <color theme="2" tint="-9.9948118533890809E-2"/>
      </right>
      <top style="medium">
        <color theme="2" tint="-9.9948118533890809E-2"/>
      </top>
      <bottom style="medium">
        <color theme="2" tint="-0.499984740745262"/>
      </bottom>
      <diagonal/>
    </border>
    <border>
      <left style="medium">
        <color theme="2" tint="-9.9948118533890809E-2"/>
      </left>
      <right style="medium">
        <color theme="2" tint="-9.9948118533890809E-2"/>
      </right>
      <top style="medium">
        <color theme="2" tint="-9.9948118533890809E-2"/>
      </top>
      <bottom style="medium">
        <color theme="2" tint="-0.499984740745262"/>
      </bottom>
      <diagonal/>
    </border>
    <border>
      <left style="medium">
        <color theme="2" tint="-9.9948118533890809E-2"/>
      </left>
      <right style="medium">
        <color theme="2" tint="-0.499984740745262"/>
      </right>
      <top style="medium">
        <color theme="2" tint="-9.9948118533890809E-2"/>
      </top>
      <bottom style="medium">
        <color theme="2" tint="-0.499984740745262"/>
      </bottom>
      <diagonal/>
    </border>
    <border>
      <left style="medium">
        <color theme="2" tint="-0.499984740745262"/>
      </left>
      <right style="medium">
        <color theme="2" tint="-9.9948118533890809E-2"/>
      </right>
      <top/>
      <bottom style="medium">
        <color theme="2" tint="-9.9948118533890809E-2"/>
      </bottom>
      <diagonal/>
    </border>
    <border>
      <left style="medium">
        <color theme="2" tint="-9.9948118533890809E-2"/>
      </left>
      <right style="medium">
        <color theme="2" tint="-9.9948118533890809E-2"/>
      </right>
      <top/>
      <bottom style="medium">
        <color theme="2" tint="-9.9948118533890809E-2"/>
      </bottom>
      <diagonal/>
    </border>
    <border>
      <left style="medium">
        <color theme="2" tint="-9.9948118533890809E-2"/>
      </left>
      <right style="medium">
        <color theme="2" tint="-0.499984740745262"/>
      </right>
      <top/>
      <bottom style="medium">
        <color theme="2" tint="-9.9948118533890809E-2"/>
      </bottom>
      <diagonal/>
    </border>
    <border>
      <left style="medium">
        <color theme="2" tint="-0.499984740745262"/>
      </left>
      <right style="medium">
        <color theme="2" tint="-9.9948118533890809E-2"/>
      </right>
      <top style="medium">
        <color theme="2" tint="-0.499984740745262"/>
      </top>
      <bottom style="medium">
        <color theme="2" tint="-0.499984740745262"/>
      </bottom>
      <diagonal/>
    </border>
    <border>
      <left style="medium">
        <color theme="2" tint="-9.9948118533890809E-2"/>
      </left>
      <right style="medium">
        <color theme="2" tint="-9.9948118533890809E-2"/>
      </right>
      <top style="medium">
        <color theme="2" tint="-0.499984740745262"/>
      </top>
      <bottom style="medium">
        <color theme="2" tint="-0.499984740745262"/>
      </bottom>
      <diagonal/>
    </border>
    <border>
      <left style="medium">
        <color theme="2" tint="-9.9948118533890809E-2"/>
      </left>
      <right style="medium">
        <color theme="2" tint="-0.499984740745262"/>
      </right>
      <top style="medium">
        <color theme="2" tint="-0.499984740745262"/>
      </top>
      <bottom style="medium">
        <color theme="2" tint="-0.499984740745262"/>
      </bottom>
      <diagonal/>
    </border>
    <border>
      <left/>
      <right/>
      <top style="medium">
        <color theme="2" tint="-0.24994659260841701"/>
      </top>
      <bottom/>
      <diagonal/>
    </border>
  </borders>
  <cellStyleXfs count="1">
    <xf numFmtId="0" fontId="0" fillId="0" borderId="0"/>
  </cellStyleXfs>
  <cellXfs count="83">
    <xf numFmtId="0" fontId="0" fillId="0" borderId="0" xfId="0"/>
    <xf numFmtId="0" fontId="0" fillId="0" borderId="1" xfId="0" applyBorder="1"/>
    <xf numFmtId="0" fontId="1" fillId="0" borderId="2"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1" fillId="0" borderId="0" xfId="0" applyFont="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8" xfId="0" applyBorder="1" applyAlignment="1">
      <alignment horizontal="center"/>
    </xf>
    <xf numFmtId="0" fontId="1" fillId="3" borderId="9"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2" borderId="14"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1" fillId="2" borderId="1" xfId="0" applyFont="1" applyFill="1" applyBorder="1"/>
    <xf numFmtId="0" fontId="0" fillId="0" borderId="27" xfId="0" applyBorder="1"/>
    <xf numFmtId="0" fontId="0" fillId="0" borderId="28" xfId="0"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xf numFmtId="0" fontId="0" fillId="0" borderId="31" xfId="0" applyFill="1" applyBorder="1" applyAlignment="1">
      <alignment horizont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xf numFmtId="0" fontId="0" fillId="0" borderId="34" xfId="0" applyFill="1" applyBorder="1" applyAlignment="1">
      <alignment horizontal="center"/>
    </xf>
    <xf numFmtId="0" fontId="0" fillId="0" borderId="34" xfId="0" applyBorder="1" applyAlignment="1">
      <alignment horizontal="center" vertical="center"/>
    </xf>
    <xf numFmtId="0" fontId="0" fillId="0" borderId="35" xfId="0" applyBorder="1" applyAlignment="1">
      <alignment horizontal="center" vertical="center"/>
    </xf>
    <xf numFmtId="0" fontId="1" fillId="4" borderId="36" xfId="0" applyFont="1" applyFill="1" applyBorder="1"/>
    <xf numFmtId="0" fontId="1" fillId="4" borderId="37" xfId="0" applyFont="1" applyFill="1" applyBorder="1" applyAlignment="1">
      <alignment horizontal="center"/>
    </xf>
    <xf numFmtId="0" fontId="1" fillId="4" borderId="37" xfId="0" applyFont="1" applyFill="1" applyBorder="1" applyAlignment="1">
      <alignment horizontal="center" vertical="center"/>
    </xf>
    <xf numFmtId="0" fontId="1" fillId="4" borderId="38" xfId="0" applyFont="1" applyFill="1" applyBorder="1" applyAlignment="1">
      <alignment horizontal="center" vertical="center"/>
    </xf>
    <xf numFmtId="0" fontId="1" fillId="5" borderId="1" xfId="0" applyFont="1" applyFill="1" applyBorder="1" applyAlignment="1">
      <alignment wrapText="1"/>
    </xf>
    <xf numFmtId="0" fontId="0" fillId="5" borderId="1" xfId="0" applyFont="1" applyFill="1" applyBorder="1" applyAlignment="1">
      <alignment horizontal="center" vertical="center"/>
    </xf>
    <xf numFmtId="0" fontId="1" fillId="3" borderId="1" xfId="0" applyFont="1" applyFill="1" applyBorder="1"/>
    <xf numFmtId="0" fontId="1" fillId="5" borderId="39" xfId="0" applyFont="1" applyFill="1" applyBorder="1" applyAlignment="1">
      <alignment horizontal="left"/>
    </xf>
    <xf numFmtId="0" fontId="1" fillId="5" borderId="0" xfId="0" applyFont="1" applyFill="1" applyAlignment="1">
      <alignment horizontal="left" vertical="center" wrapText="1"/>
    </xf>
    <xf numFmtId="0" fontId="1" fillId="5" borderId="0" xfId="0" applyFont="1" applyFill="1" applyAlignment="1">
      <alignment horizontal="left" vertical="center"/>
    </xf>
    <xf numFmtId="0" fontId="0" fillId="0" borderId="0" xfId="0" applyAlignment="1">
      <alignment horizontal="left" vertical="center"/>
    </xf>
    <xf numFmtId="0" fontId="1" fillId="5" borderId="0" xfId="0" applyFont="1" applyFill="1" applyAlignment="1">
      <alignment horizontal="right" vertical="center"/>
    </xf>
    <xf numFmtId="0" fontId="0" fillId="6" borderId="23" xfId="0" applyFill="1" applyBorder="1" applyAlignment="1">
      <alignment horizontal="center"/>
    </xf>
    <xf numFmtId="0" fontId="0" fillId="6" borderId="24" xfId="0" applyFill="1" applyBorder="1" applyAlignment="1">
      <alignment horizontal="center"/>
    </xf>
    <xf numFmtId="0" fontId="0" fillId="6" borderId="25" xfId="0" applyFill="1" applyBorder="1" applyAlignment="1">
      <alignment horizontal="center"/>
    </xf>
    <xf numFmtId="14" fontId="0" fillId="6" borderId="24" xfId="0" applyNumberFormat="1" applyFill="1" applyBorder="1" applyAlignment="1">
      <alignment horizontal="center"/>
    </xf>
    <xf numFmtId="14" fontId="0" fillId="6" borderId="25" xfId="0" applyNumberFormat="1"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14" fontId="0" fillId="6" borderId="4" xfId="0" applyNumberFormat="1" applyFill="1" applyBorder="1" applyAlignment="1">
      <alignment horizontal="center"/>
    </xf>
    <xf numFmtId="14" fontId="0" fillId="6" borderId="5" xfId="0" applyNumberFormat="1" applyFill="1" applyBorder="1" applyAlignment="1">
      <alignment horizontal="center"/>
    </xf>
    <xf numFmtId="0" fontId="0" fillId="6" borderId="5"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14" fontId="0" fillId="7" borderId="4" xfId="0" applyNumberFormat="1" applyFill="1" applyBorder="1" applyAlignment="1">
      <alignment horizontal="center"/>
    </xf>
    <xf numFmtId="0" fontId="0" fillId="6" borderId="3" xfId="0" applyFont="1" applyFill="1" applyBorder="1" applyAlignment="1">
      <alignment horizontal="center"/>
    </xf>
    <xf numFmtId="0" fontId="0" fillId="6" borderId="4" xfId="0" applyFont="1" applyFill="1" applyBorder="1" applyAlignment="1">
      <alignment horizontal="center"/>
    </xf>
    <xf numFmtId="0" fontId="0" fillId="6" borderId="5" xfId="0" applyFont="1" applyFill="1" applyBorder="1" applyAlignment="1">
      <alignment horizontal="center"/>
    </xf>
    <xf numFmtId="14" fontId="0" fillId="6" borderId="4" xfId="0" applyNumberFormat="1" applyFont="1" applyFill="1" applyBorder="1" applyAlignment="1">
      <alignment horizontal="center"/>
    </xf>
    <xf numFmtId="14" fontId="0" fillId="6" borderId="11" xfId="0" applyNumberFormat="1"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1" fillId="3" borderId="19" xfId="0" applyFont="1" applyFill="1" applyBorder="1" applyAlignment="1">
      <alignment horizontal="center"/>
    </xf>
    <xf numFmtId="0" fontId="1" fillId="3" borderId="20"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0" fillId="2" borderId="18" xfId="0" applyFill="1" applyBorder="1" applyAlignment="1">
      <alignment horizontal="center"/>
    </xf>
    <xf numFmtId="0" fontId="0" fillId="8" borderId="1" xfId="0" applyFont="1" applyFill="1" applyBorder="1" applyAlignment="1">
      <alignment horizontal="center" vertical="center"/>
    </xf>
    <xf numFmtId="0" fontId="1" fillId="8" borderId="1" xfId="0" applyFont="1" applyFill="1" applyBorder="1"/>
    <xf numFmtId="0" fontId="0" fillId="8" borderId="1" xfId="0" applyFill="1" applyBorder="1"/>
    <xf numFmtId="0" fontId="0" fillId="8" borderId="0" xfId="0" applyFill="1"/>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774700</xdr:colOff>
      <xdr:row>10</xdr:row>
      <xdr:rowOff>63500</xdr:rowOff>
    </xdr:from>
    <xdr:to>
      <xdr:col>8</xdr:col>
      <xdr:colOff>635000</xdr:colOff>
      <xdr:row>17</xdr:row>
      <xdr:rowOff>38100</xdr:rowOff>
    </xdr:to>
    <xdr:sp macro="" textlink="">
      <xdr:nvSpPr>
        <xdr:cNvPr id="2" name="Line Callout 1 1">
          <a:extLst>
            <a:ext uri="{FF2B5EF4-FFF2-40B4-BE49-F238E27FC236}">
              <a16:creationId xmlns:a16="http://schemas.microsoft.com/office/drawing/2014/main" id="{00000000-0008-0000-0000-000002000000}"/>
            </a:ext>
          </a:extLst>
        </xdr:cNvPr>
        <xdr:cNvSpPr/>
      </xdr:nvSpPr>
      <xdr:spPr>
        <a:xfrm>
          <a:off x="6013450" y="2336800"/>
          <a:ext cx="3676650" cy="1295400"/>
        </a:xfrm>
        <a:prstGeom prst="borderCallout1">
          <a:avLst>
            <a:gd name="adj1" fmla="val 972"/>
            <a:gd name="adj2" fmla="val -1424"/>
            <a:gd name="adj3" fmla="val 44854"/>
            <a:gd name="adj4" fmla="val -18796"/>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Note: </a:t>
          </a:r>
          <a:r>
            <a:rPr lang="en-US" sz="1100">
              <a:solidFill>
                <a:sysClr val="windowText" lastClr="000000"/>
              </a:solidFill>
            </a:rPr>
            <a:t>Different</a:t>
          </a:r>
          <a:r>
            <a:rPr lang="en-US" sz="1100" baseline="0">
              <a:solidFill>
                <a:sysClr val="windowText" lastClr="000000"/>
              </a:solidFill>
            </a:rPr>
            <a:t> codition types (combination of weights and paces) are defined in this table. If changed, the conditions of each participant in above table, and the table in the "For analysis" sheet will change, consequtively.</a:t>
          </a:r>
        </a:p>
        <a:p>
          <a:pPr algn="l"/>
          <a:r>
            <a:rPr lang="en-US" sz="1100" baseline="0">
              <a:solidFill>
                <a:srgbClr val="FF0000"/>
              </a:solidFill>
            </a:rPr>
            <a:t>Important: </a:t>
          </a:r>
          <a:r>
            <a:rPr lang="en-US" sz="1100" baseline="0">
              <a:solidFill>
                <a:sysClr val="windowText" lastClr="000000"/>
              </a:solidFill>
            </a:rPr>
            <a:t>Please do not delete or change the "Condition columns of each participant so that the summary table in "For analysis" sheet can be read.</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8</xdr:row>
      <xdr:rowOff>12700</xdr:rowOff>
    </xdr:from>
    <xdr:to>
      <xdr:col>4</xdr:col>
      <xdr:colOff>558800</xdr:colOff>
      <xdr:row>12</xdr:row>
      <xdr:rowOff>127000</xdr:rowOff>
    </xdr:to>
    <xdr:sp macro="" textlink="">
      <xdr:nvSpPr>
        <xdr:cNvPr id="2" name="Line Callout 1 1">
          <a:extLst>
            <a:ext uri="{FF2B5EF4-FFF2-40B4-BE49-F238E27FC236}">
              <a16:creationId xmlns:a16="http://schemas.microsoft.com/office/drawing/2014/main" id="{00000000-0008-0000-0100-000002000000}"/>
            </a:ext>
          </a:extLst>
        </xdr:cNvPr>
        <xdr:cNvSpPr/>
      </xdr:nvSpPr>
      <xdr:spPr>
        <a:xfrm>
          <a:off x="152400" y="1670050"/>
          <a:ext cx="4006850" cy="850900"/>
        </a:xfrm>
        <a:prstGeom prst="borderCallout1">
          <a:avLst>
            <a:gd name="adj1" fmla="val -7900"/>
            <a:gd name="adj2" fmla="val 49207"/>
            <a:gd name="adj3" fmla="val -37314"/>
            <a:gd name="adj4" fmla="val 8361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Note</a:t>
          </a:r>
          <a:r>
            <a:rPr lang="en-US" sz="1100">
              <a:solidFill>
                <a:sysClr val="windowText" lastClr="000000"/>
              </a:solidFill>
            </a:rPr>
            <a:t>: This table summarizes which</a:t>
          </a:r>
          <a:r>
            <a:rPr lang="en-US" sz="1100" baseline="0">
              <a:solidFill>
                <a:sysClr val="windowText" lastClr="000000"/>
              </a:solidFill>
            </a:rPr>
            <a:t> condition was used for each session per participant (subject) and is used directly in R. </a:t>
          </a:r>
        </a:p>
        <a:p>
          <a:pPr algn="l"/>
          <a:r>
            <a:rPr lang="en-US" sz="1100" baseline="0">
              <a:solidFill>
                <a:srgbClr val="FF0000"/>
              </a:solidFill>
            </a:rPr>
            <a:t>Important</a:t>
          </a:r>
          <a:r>
            <a:rPr lang="en-US" sz="1100" baseline="0">
              <a:solidFill>
                <a:sysClr val="windowText" lastClr="000000"/>
              </a:solidFill>
            </a:rPr>
            <a:t>: Please do not change the formulas, as it is reading from the "Condition" columns of participants in the "Main" sheet.</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C15"/>
  <sheetViews>
    <sheetView showGridLines="0" topLeftCell="A2" zoomScale="115" zoomScaleNormal="115" workbookViewId="0">
      <selection activeCell="A5" sqref="A5"/>
    </sheetView>
  </sheetViews>
  <sheetFormatPr defaultColWidth="8.7109375" defaultRowHeight="14.45"/>
  <cols>
    <col min="1" max="1" width="34.7109375" customWidth="1"/>
    <col min="2" max="3" width="14.42578125" bestFit="1" customWidth="1"/>
    <col min="4" max="5" width="14.42578125" customWidth="1"/>
    <col min="6" max="6" width="11.42578125" bestFit="1" customWidth="1"/>
    <col min="7" max="7" width="14.42578125" bestFit="1" customWidth="1"/>
    <col min="8" max="9" width="14.42578125" customWidth="1"/>
    <col min="10" max="10" width="11.42578125" bestFit="1" customWidth="1"/>
    <col min="11" max="11" width="14.42578125" bestFit="1" customWidth="1"/>
    <col min="12" max="13" width="14.42578125" customWidth="1"/>
    <col min="14" max="14" width="11.42578125" bestFit="1" customWidth="1"/>
    <col min="15" max="15" width="14.42578125" bestFit="1" customWidth="1"/>
    <col min="16" max="17" width="14.42578125" customWidth="1"/>
    <col min="18" max="18" width="11.42578125" bestFit="1" customWidth="1"/>
    <col min="19" max="19" width="14.42578125" bestFit="1" customWidth="1"/>
    <col min="20" max="21" width="14.42578125" customWidth="1"/>
    <col min="22" max="22" width="11.42578125" bestFit="1" customWidth="1"/>
    <col min="23" max="23" width="14.42578125" bestFit="1" customWidth="1"/>
    <col min="24" max="25" width="14.42578125" customWidth="1"/>
    <col min="26" max="26" width="11.42578125" bestFit="1" customWidth="1"/>
    <col min="27" max="27" width="14.42578125" bestFit="1" customWidth="1"/>
    <col min="28" max="29" width="14.42578125" customWidth="1"/>
    <col min="30" max="30" width="11.42578125" bestFit="1" customWidth="1"/>
    <col min="31" max="31" width="14.42578125" bestFit="1" customWidth="1"/>
    <col min="32" max="33" width="14.42578125" customWidth="1"/>
    <col min="34" max="34" width="11.42578125" bestFit="1" customWidth="1"/>
    <col min="35" max="35" width="14.42578125" bestFit="1" customWidth="1"/>
    <col min="36" max="37" width="14.42578125" customWidth="1"/>
    <col min="38" max="38" width="11.42578125" bestFit="1" customWidth="1"/>
    <col min="39" max="39" width="14.42578125" bestFit="1" customWidth="1"/>
    <col min="40" max="41" width="14.42578125" customWidth="1"/>
    <col min="42" max="42" width="11.42578125" bestFit="1" customWidth="1"/>
    <col min="43" max="43" width="14.42578125" bestFit="1" customWidth="1"/>
    <col min="44" max="45" width="14.42578125" customWidth="1"/>
    <col min="46" max="46" width="11.42578125" bestFit="1" customWidth="1"/>
    <col min="47" max="47" width="14.42578125" bestFit="1" customWidth="1"/>
    <col min="48" max="49" width="14.42578125" customWidth="1"/>
    <col min="50" max="50" width="11.42578125" bestFit="1" customWidth="1"/>
    <col min="51" max="51" width="14.42578125" bestFit="1" customWidth="1"/>
    <col min="52" max="53" width="14.42578125" customWidth="1"/>
    <col min="54" max="54" width="11.42578125" bestFit="1" customWidth="1"/>
    <col min="55" max="55" width="14.42578125" bestFit="1" customWidth="1"/>
    <col min="56" max="57" width="14.42578125" customWidth="1"/>
    <col min="58" max="58" width="11.42578125" bestFit="1" customWidth="1"/>
    <col min="59" max="59" width="14.42578125" bestFit="1" customWidth="1"/>
    <col min="60" max="61" width="14.42578125" customWidth="1"/>
    <col min="62" max="62" width="11.42578125" bestFit="1" customWidth="1"/>
    <col min="63" max="63" width="14.42578125" bestFit="1" customWidth="1"/>
    <col min="64" max="65" width="14.42578125" customWidth="1"/>
    <col min="66" max="66" width="11.42578125" bestFit="1" customWidth="1"/>
    <col min="67" max="67" width="14.42578125" bestFit="1" customWidth="1"/>
    <col min="68" max="69" width="14.42578125" customWidth="1"/>
    <col min="70" max="70" width="11.42578125" bestFit="1" customWidth="1"/>
    <col min="71" max="71" width="14.42578125" bestFit="1" customWidth="1"/>
    <col min="72" max="73" width="14.42578125" customWidth="1"/>
    <col min="74" max="74" width="11.42578125" bestFit="1" customWidth="1"/>
    <col min="75" max="75" width="14.42578125" bestFit="1" customWidth="1"/>
    <col min="76" max="77" width="14.42578125" customWidth="1"/>
    <col min="78" max="78" width="11.42578125" bestFit="1" customWidth="1"/>
    <col min="79" max="79" width="14.42578125" bestFit="1" customWidth="1"/>
    <col min="81" max="81" width="10.42578125" bestFit="1" customWidth="1"/>
  </cols>
  <sheetData>
    <row r="1" spans="1:81" s="47" customFormat="1" ht="43.9" hidden="1" thickBot="1">
      <c r="A1" s="45" t="s">
        <v>0</v>
      </c>
      <c r="B1" s="46"/>
      <c r="C1" s="46"/>
      <c r="D1" s="46"/>
      <c r="E1" s="48" t="str">
        <f>B2</f>
        <v>Participant 1</v>
      </c>
      <c r="F1" s="48"/>
      <c r="G1" s="48"/>
      <c r="H1" s="48"/>
      <c r="I1" s="48" t="str">
        <f>F2</f>
        <v>Participant 2</v>
      </c>
      <c r="J1" s="48"/>
      <c r="K1" s="48"/>
      <c r="L1" s="48"/>
      <c r="M1" s="48" t="str">
        <f>J2</f>
        <v>Participant 3</v>
      </c>
      <c r="N1" s="48"/>
      <c r="O1" s="48"/>
      <c r="P1" s="48"/>
      <c r="Q1" s="48" t="str">
        <f>N2</f>
        <v>Participant 4</v>
      </c>
      <c r="R1" s="48"/>
      <c r="S1" s="48"/>
      <c r="T1" s="48"/>
      <c r="U1" s="48" t="str">
        <f>R2</f>
        <v>Participant 5</v>
      </c>
      <c r="V1" s="48"/>
      <c r="W1" s="48"/>
      <c r="X1" s="48"/>
      <c r="Y1" s="48" t="str">
        <f>V2</f>
        <v>Participant 6</v>
      </c>
      <c r="Z1" s="48"/>
      <c r="AA1" s="48"/>
      <c r="AB1" s="48"/>
      <c r="AC1" s="48" t="str">
        <f>Z2</f>
        <v>Participant 7</v>
      </c>
      <c r="AD1" s="48"/>
      <c r="AE1" s="48"/>
      <c r="AF1" s="48"/>
      <c r="AG1" s="48" t="str">
        <f>AD2</f>
        <v>Participant 8</v>
      </c>
      <c r="AH1" s="48"/>
      <c r="AI1" s="48"/>
      <c r="AJ1" s="48"/>
      <c r="AK1" s="48" t="str">
        <f>AH2</f>
        <v>Participant 9</v>
      </c>
      <c r="AL1" s="48"/>
      <c r="AM1" s="48"/>
      <c r="AN1" s="48"/>
      <c r="AO1" s="48" t="str">
        <f>AL2</f>
        <v>Participant 10</v>
      </c>
      <c r="AP1" s="48"/>
      <c r="AQ1" s="48"/>
      <c r="AR1" s="48"/>
      <c r="AS1" s="48" t="str">
        <f>AP2</f>
        <v>Participant 11</v>
      </c>
      <c r="AT1" s="48"/>
      <c r="AU1" s="48"/>
      <c r="AV1" s="48"/>
      <c r="AW1" s="48" t="str">
        <f>AT2</f>
        <v>Participant 12</v>
      </c>
      <c r="AX1" s="48"/>
      <c r="AY1" s="48"/>
      <c r="AZ1" s="48"/>
      <c r="BA1" s="48" t="str">
        <f>AX2</f>
        <v>Participant 13</v>
      </c>
      <c r="BB1" s="48"/>
      <c r="BC1" s="48"/>
      <c r="BD1" s="48"/>
      <c r="BE1" s="48" t="str">
        <f>BB2</f>
        <v>Participant 14</v>
      </c>
      <c r="BF1" s="48"/>
      <c r="BG1" s="48"/>
      <c r="BH1" s="48"/>
      <c r="BI1" s="48" t="str">
        <f>BF2</f>
        <v>Participant 15</v>
      </c>
      <c r="BJ1" s="48"/>
      <c r="BK1" s="48"/>
      <c r="BL1" s="48"/>
      <c r="BM1" s="48" t="str">
        <f>BJ2</f>
        <v>Participant 16</v>
      </c>
      <c r="BN1" s="48"/>
      <c r="BO1" s="48"/>
      <c r="BP1" s="48"/>
      <c r="BQ1" s="48" t="str">
        <f>BN2</f>
        <v>Participant 17</v>
      </c>
      <c r="BR1" s="48"/>
      <c r="BS1" s="48"/>
      <c r="BT1" s="48"/>
      <c r="BU1" s="48" t="str">
        <f>BR2</f>
        <v>Participant 18</v>
      </c>
      <c r="BV1" s="48"/>
      <c r="BW1" s="48"/>
      <c r="BX1" s="48"/>
      <c r="BY1" s="48" t="str">
        <f>BV2</f>
        <v>Participant 19</v>
      </c>
      <c r="BZ1" s="48"/>
      <c r="CA1" s="48"/>
      <c r="CB1" s="48"/>
      <c r="CC1" s="48" t="str">
        <f>BZ2</f>
        <v>Participant 20</v>
      </c>
    </row>
    <row r="2" spans="1:81" ht="15" thickBot="1">
      <c r="A2" s="2"/>
      <c r="B2" s="74" t="s">
        <v>1</v>
      </c>
      <c r="C2" s="75"/>
      <c r="D2" s="75"/>
      <c r="E2" s="76"/>
      <c r="F2" s="74" t="s">
        <v>2</v>
      </c>
      <c r="G2" s="75"/>
      <c r="H2" s="75"/>
      <c r="I2" s="76"/>
      <c r="J2" s="74" t="s">
        <v>3</v>
      </c>
      <c r="K2" s="75"/>
      <c r="L2" s="75"/>
      <c r="M2" s="76"/>
      <c r="N2" s="74" t="s">
        <v>4</v>
      </c>
      <c r="O2" s="75"/>
      <c r="P2" s="75"/>
      <c r="Q2" s="76"/>
      <c r="R2" s="74" t="s">
        <v>5</v>
      </c>
      <c r="S2" s="75"/>
      <c r="T2" s="75"/>
      <c r="U2" s="76"/>
      <c r="V2" s="74" t="s">
        <v>6</v>
      </c>
      <c r="W2" s="75"/>
      <c r="X2" s="75"/>
      <c r="Y2" s="76"/>
      <c r="Z2" s="74" t="s">
        <v>7</v>
      </c>
      <c r="AA2" s="75"/>
      <c r="AB2" s="75"/>
      <c r="AC2" s="76"/>
      <c r="AD2" s="74" t="s">
        <v>8</v>
      </c>
      <c r="AE2" s="75"/>
      <c r="AF2" s="75"/>
      <c r="AG2" s="76"/>
      <c r="AH2" s="74" t="s">
        <v>9</v>
      </c>
      <c r="AI2" s="75"/>
      <c r="AJ2" s="75"/>
      <c r="AK2" s="76"/>
      <c r="AL2" s="74" t="s">
        <v>10</v>
      </c>
      <c r="AM2" s="75"/>
      <c r="AN2" s="75"/>
      <c r="AO2" s="76"/>
      <c r="AP2" s="74" t="s">
        <v>11</v>
      </c>
      <c r="AQ2" s="75"/>
      <c r="AR2" s="75"/>
      <c r="AS2" s="76"/>
      <c r="AT2" s="74" t="s">
        <v>12</v>
      </c>
      <c r="AU2" s="75"/>
      <c r="AV2" s="75"/>
      <c r="AW2" s="76"/>
      <c r="AX2" s="74" t="s">
        <v>13</v>
      </c>
      <c r="AY2" s="75"/>
      <c r="AZ2" s="75"/>
      <c r="BA2" s="76"/>
      <c r="BB2" s="74" t="s">
        <v>14</v>
      </c>
      <c r="BC2" s="75"/>
      <c r="BD2" s="75"/>
      <c r="BE2" s="76"/>
      <c r="BF2" s="74" t="s">
        <v>15</v>
      </c>
      <c r="BG2" s="75"/>
      <c r="BH2" s="75"/>
      <c r="BI2" s="76"/>
      <c r="BJ2" s="74" t="s">
        <v>16</v>
      </c>
      <c r="BK2" s="75"/>
      <c r="BL2" s="75"/>
      <c r="BM2" s="76"/>
      <c r="BN2" s="74" t="s">
        <v>17</v>
      </c>
      <c r="BO2" s="75"/>
      <c r="BP2" s="75"/>
      <c r="BQ2" s="76"/>
      <c r="BR2" s="74" t="s">
        <v>18</v>
      </c>
      <c r="BS2" s="75"/>
      <c r="BT2" s="75"/>
      <c r="BU2" s="76"/>
      <c r="BV2" s="74" t="s">
        <v>19</v>
      </c>
      <c r="BW2" s="75"/>
      <c r="BX2" s="75"/>
      <c r="BY2" s="76"/>
      <c r="BZ2" s="77" t="s">
        <v>20</v>
      </c>
      <c r="CA2" s="75"/>
      <c r="CB2" s="75"/>
      <c r="CC2" s="76"/>
    </row>
    <row r="3" spans="1:81" ht="15" thickBot="1">
      <c r="A3" s="6"/>
      <c r="B3" s="20" t="s">
        <v>21</v>
      </c>
      <c r="C3" s="21" t="s">
        <v>22</v>
      </c>
      <c r="D3" s="21" t="s">
        <v>23</v>
      </c>
      <c r="E3" s="22" t="s">
        <v>24</v>
      </c>
      <c r="F3" s="20" t="s">
        <v>21</v>
      </c>
      <c r="G3" s="21" t="s">
        <v>22</v>
      </c>
      <c r="H3" s="21" t="s">
        <v>23</v>
      </c>
      <c r="I3" s="22" t="s">
        <v>24</v>
      </c>
      <c r="J3" s="20" t="s">
        <v>21</v>
      </c>
      <c r="K3" s="21" t="s">
        <v>22</v>
      </c>
      <c r="L3" s="21" t="s">
        <v>23</v>
      </c>
      <c r="M3" s="22" t="s">
        <v>24</v>
      </c>
      <c r="N3" s="20" t="s">
        <v>21</v>
      </c>
      <c r="O3" s="21" t="s">
        <v>22</v>
      </c>
      <c r="P3" s="21" t="s">
        <v>23</v>
      </c>
      <c r="Q3" s="22" t="s">
        <v>24</v>
      </c>
      <c r="R3" s="20" t="s">
        <v>21</v>
      </c>
      <c r="S3" s="21" t="s">
        <v>22</v>
      </c>
      <c r="T3" s="21" t="s">
        <v>23</v>
      </c>
      <c r="U3" s="22" t="s">
        <v>24</v>
      </c>
      <c r="V3" s="20" t="s">
        <v>21</v>
      </c>
      <c r="W3" s="21" t="s">
        <v>22</v>
      </c>
      <c r="X3" s="21" t="s">
        <v>23</v>
      </c>
      <c r="Y3" s="22" t="s">
        <v>24</v>
      </c>
      <c r="Z3" s="20" t="s">
        <v>21</v>
      </c>
      <c r="AA3" s="21" t="s">
        <v>22</v>
      </c>
      <c r="AB3" s="21" t="s">
        <v>23</v>
      </c>
      <c r="AC3" s="22" t="s">
        <v>24</v>
      </c>
      <c r="AD3" s="20" t="s">
        <v>21</v>
      </c>
      <c r="AE3" s="21" t="s">
        <v>22</v>
      </c>
      <c r="AF3" s="21" t="s">
        <v>23</v>
      </c>
      <c r="AG3" s="22" t="s">
        <v>24</v>
      </c>
      <c r="AH3" s="20" t="s">
        <v>21</v>
      </c>
      <c r="AI3" s="21" t="s">
        <v>22</v>
      </c>
      <c r="AJ3" s="21" t="s">
        <v>23</v>
      </c>
      <c r="AK3" s="22" t="s">
        <v>24</v>
      </c>
      <c r="AL3" s="20" t="s">
        <v>21</v>
      </c>
      <c r="AM3" s="21" t="s">
        <v>22</v>
      </c>
      <c r="AN3" s="21" t="s">
        <v>23</v>
      </c>
      <c r="AO3" s="22" t="s">
        <v>24</v>
      </c>
      <c r="AP3" s="20" t="s">
        <v>21</v>
      </c>
      <c r="AQ3" s="21" t="s">
        <v>22</v>
      </c>
      <c r="AR3" s="21" t="s">
        <v>23</v>
      </c>
      <c r="AS3" s="22" t="s">
        <v>24</v>
      </c>
      <c r="AT3" s="20" t="s">
        <v>21</v>
      </c>
      <c r="AU3" s="21" t="s">
        <v>22</v>
      </c>
      <c r="AV3" s="21" t="s">
        <v>23</v>
      </c>
      <c r="AW3" s="22" t="s">
        <v>24</v>
      </c>
      <c r="AX3" s="20" t="s">
        <v>21</v>
      </c>
      <c r="AY3" s="21" t="s">
        <v>22</v>
      </c>
      <c r="AZ3" s="21" t="s">
        <v>23</v>
      </c>
      <c r="BA3" s="22" t="s">
        <v>24</v>
      </c>
      <c r="BB3" s="20" t="s">
        <v>21</v>
      </c>
      <c r="BC3" s="21" t="s">
        <v>22</v>
      </c>
      <c r="BD3" s="21" t="s">
        <v>23</v>
      </c>
      <c r="BE3" s="22" t="s">
        <v>24</v>
      </c>
      <c r="BF3" s="20" t="s">
        <v>21</v>
      </c>
      <c r="BG3" s="21" t="s">
        <v>22</v>
      </c>
      <c r="BH3" s="21" t="s">
        <v>23</v>
      </c>
      <c r="BI3" s="22" t="s">
        <v>24</v>
      </c>
      <c r="BJ3" s="20" t="s">
        <v>21</v>
      </c>
      <c r="BK3" s="21" t="s">
        <v>22</v>
      </c>
      <c r="BL3" s="21" t="s">
        <v>23</v>
      </c>
      <c r="BM3" s="22" t="s">
        <v>24</v>
      </c>
      <c r="BN3" s="20" t="s">
        <v>21</v>
      </c>
      <c r="BO3" s="21" t="s">
        <v>22</v>
      </c>
      <c r="BP3" s="21" t="s">
        <v>23</v>
      </c>
      <c r="BQ3" s="22" t="s">
        <v>24</v>
      </c>
      <c r="BR3" s="20" t="s">
        <v>21</v>
      </c>
      <c r="BS3" s="21" t="s">
        <v>22</v>
      </c>
      <c r="BT3" s="21" t="s">
        <v>23</v>
      </c>
      <c r="BU3" s="22" t="s">
        <v>24</v>
      </c>
      <c r="BV3" s="20" t="s">
        <v>21</v>
      </c>
      <c r="BW3" s="21" t="s">
        <v>22</v>
      </c>
      <c r="BX3" s="21" t="s">
        <v>23</v>
      </c>
      <c r="BY3" s="22" t="s">
        <v>24</v>
      </c>
      <c r="BZ3" s="23" t="s">
        <v>21</v>
      </c>
      <c r="CA3" s="21" t="s">
        <v>22</v>
      </c>
      <c r="CB3" s="21" t="s">
        <v>23</v>
      </c>
      <c r="CC3" s="22" t="s">
        <v>24</v>
      </c>
    </row>
    <row r="4" spans="1:81" ht="15" thickBot="1">
      <c r="A4" s="7" t="s">
        <v>25</v>
      </c>
      <c r="B4" s="49">
        <v>2.5</v>
      </c>
      <c r="C4" s="50">
        <v>15</v>
      </c>
      <c r="D4" s="52">
        <v>44457</v>
      </c>
      <c r="E4" s="51" t="str">
        <f>VLOOKUP(B4&amp;"-"&amp;C4,$A$12:$B$15,2,0)</f>
        <v>Condition 2.5-15</v>
      </c>
      <c r="F4" s="49">
        <v>2.5</v>
      </c>
      <c r="G4" s="50">
        <v>15</v>
      </c>
      <c r="H4" s="52">
        <v>44462</v>
      </c>
      <c r="I4" s="51" t="str">
        <f>VLOOKUP(F4&amp;"-"&amp;G4,$A$12:$B$15,2,0)</f>
        <v>Condition 2.5-15</v>
      </c>
      <c r="J4" s="49">
        <v>2.5</v>
      </c>
      <c r="K4" s="50">
        <v>15</v>
      </c>
      <c r="L4" s="52">
        <v>44463</v>
      </c>
      <c r="M4" s="53" t="str">
        <f>VLOOKUP(J4&amp;"-"&amp;K4,$A$12:$B$15,2,0)</f>
        <v>Condition 2.5-15</v>
      </c>
      <c r="N4" s="49">
        <v>2.5</v>
      </c>
      <c r="O4" s="50">
        <v>15</v>
      </c>
      <c r="P4" s="52">
        <v>44475</v>
      </c>
      <c r="Q4" s="53" t="str">
        <f>VLOOKUP(N4&amp;"-"&amp;O4,$A$12:$B$15,2,0)</f>
        <v>Condition 2.5-15</v>
      </c>
      <c r="R4" s="49">
        <v>2.5</v>
      </c>
      <c r="S4" s="50">
        <v>5</v>
      </c>
      <c r="T4" s="52">
        <v>44485</v>
      </c>
      <c r="U4" s="53" t="str">
        <f>VLOOKUP(R4&amp;"-"&amp;S4,$A$12:$B$15,2,0)</f>
        <v>Condition 2.5-5</v>
      </c>
      <c r="V4" s="49">
        <v>1.5</v>
      </c>
      <c r="W4" s="50">
        <v>15</v>
      </c>
      <c r="X4" s="52">
        <v>44482</v>
      </c>
      <c r="Y4" s="51" t="str">
        <f>VLOOKUP(V4&amp;"-"&amp;W4,$A$12:$B$15,2,0)</f>
        <v>Condition 1.5-15</v>
      </c>
      <c r="Z4" s="49">
        <v>2.5</v>
      </c>
      <c r="AA4" s="50">
        <v>5</v>
      </c>
      <c r="AB4" s="52">
        <v>44490</v>
      </c>
      <c r="AC4" s="51" t="s">
        <v>26</v>
      </c>
      <c r="AD4" s="49">
        <v>2.5</v>
      </c>
      <c r="AE4" s="50">
        <v>10</v>
      </c>
      <c r="AF4" s="52">
        <v>44492</v>
      </c>
      <c r="AG4" s="51" t="str">
        <f>VLOOKUP(AD4&amp;"-"&amp;AE4,$A$12:$B$15,2,0)</f>
        <v>Condition 2.5-10</v>
      </c>
      <c r="AH4" s="49">
        <v>2.5</v>
      </c>
      <c r="AI4" s="50">
        <v>5</v>
      </c>
      <c r="AJ4" s="52">
        <v>44499</v>
      </c>
      <c r="AK4" s="51" t="str">
        <f>VLOOKUP(AH4&amp;"-"&amp;AI4,$A$12:$B$15,2,0)</f>
        <v>Condition 2.5-5</v>
      </c>
      <c r="AL4" s="49">
        <v>2.5</v>
      </c>
      <c r="AM4" s="50">
        <v>10</v>
      </c>
      <c r="AN4" s="52">
        <v>44508</v>
      </c>
      <c r="AO4" s="51" t="str">
        <f>VLOOKUP(AL4&amp;"-"&amp;AM4,$A$12:$B$15,2,0)</f>
        <v>Condition 2.5-10</v>
      </c>
      <c r="AP4" s="49">
        <v>1.5</v>
      </c>
      <c r="AQ4" s="50">
        <v>15</v>
      </c>
      <c r="AR4" s="52">
        <v>44513</v>
      </c>
      <c r="AS4" s="51" t="str">
        <f>VLOOKUP(AP4&amp;"-"&amp;AQ4,$A$12:$B$15,2,0)</f>
        <v>Condition 1.5-15</v>
      </c>
      <c r="AT4" s="49">
        <v>2.5</v>
      </c>
      <c r="AU4" s="50">
        <v>5</v>
      </c>
      <c r="AV4" s="52">
        <v>44514</v>
      </c>
      <c r="AW4" s="51" t="str">
        <f>VLOOKUP(AT4&amp;"-"&amp;AU4,$A$12:$B$15,2,0)</f>
        <v>Condition 2.5-5</v>
      </c>
      <c r="AX4" s="49">
        <v>2.5</v>
      </c>
      <c r="AY4" s="50">
        <v>10</v>
      </c>
      <c r="AZ4" s="50"/>
      <c r="BA4" s="51" t="str">
        <f>VLOOKUP(AX4&amp;"-"&amp;AY4,$A$12:$B$15,2,0)</f>
        <v>Condition 2.5-10</v>
      </c>
      <c r="BB4" s="49">
        <v>2.5</v>
      </c>
      <c r="BC4" s="50">
        <v>5</v>
      </c>
      <c r="BD4" s="52">
        <v>44543</v>
      </c>
      <c r="BE4" s="51" t="str">
        <f>VLOOKUP(BB4&amp;"-"&amp;BC4,$A$12:$B$15,2,0)</f>
        <v>Condition 2.5-5</v>
      </c>
      <c r="BF4" s="49">
        <v>1.5</v>
      </c>
      <c r="BG4" s="50">
        <v>15</v>
      </c>
      <c r="BH4" s="50"/>
      <c r="BI4" s="51" t="str">
        <f>VLOOKUP(BF4&amp;"-"&amp;BG4,$A$12:$B$15,2,0)</f>
        <v>Condition 1.5-15</v>
      </c>
      <c r="BJ4" s="49">
        <v>2.5</v>
      </c>
      <c r="BK4" s="50">
        <v>15</v>
      </c>
      <c r="BL4" s="50"/>
      <c r="BM4" s="51" t="str">
        <f>VLOOKUP(BJ4&amp;"-"&amp;BK4,$A$12:$B$15,2,0)</f>
        <v>Condition 2.5-15</v>
      </c>
      <c r="BN4" s="49">
        <v>2.5</v>
      </c>
      <c r="BO4" s="50">
        <v>10</v>
      </c>
      <c r="BP4" s="52">
        <v>44627</v>
      </c>
      <c r="BQ4" s="51" t="str">
        <f>VLOOKUP(BN4&amp;"-"&amp;BO4,$A$12:$B$15,2,0)</f>
        <v>Condition 2.5-10</v>
      </c>
      <c r="BR4" s="16">
        <v>2.5</v>
      </c>
      <c r="BS4" s="17">
        <v>5</v>
      </c>
      <c r="BT4" s="17"/>
      <c r="BU4" s="18" t="str">
        <f>VLOOKUP(BR4&amp;"-"&amp;BS4,$A$12:$B$15,2,0)</f>
        <v>Condition 2.5-5</v>
      </c>
      <c r="BV4" s="16">
        <v>2.5</v>
      </c>
      <c r="BW4" s="17">
        <v>15</v>
      </c>
      <c r="BX4" s="17"/>
      <c r="BY4" s="18" t="str">
        <f>VLOOKUP(BV4&amp;"-"&amp;BW4,$A$12:$B$15,2,0)</f>
        <v>Condition 2.5-15</v>
      </c>
      <c r="BZ4" s="19">
        <v>2.5</v>
      </c>
      <c r="CA4" s="17">
        <v>5</v>
      </c>
      <c r="CB4" s="17"/>
      <c r="CC4" s="18" t="str">
        <f>VLOOKUP(BZ4&amp;"-"&amp;CA4,$A$12:$B$15,2,0)</f>
        <v>Condition 2.5-5</v>
      </c>
    </row>
    <row r="5" spans="1:81" ht="15" thickBot="1">
      <c r="A5" s="8" t="s">
        <v>27</v>
      </c>
      <c r="B5" s="54">
        <v>2.5</v>
      </c>
      <c r="C5" s="55">
        <v>10</v>
      </c>
      <c r="D5" s="56">
        <v>44599</v>
      </c>
      <c r="E5" s="58" t="str">
        <f t="shared" ref="E5:E7" si="0">VLOOKUP(B5&amp;"-"&amp;C5,$A$12:$B$15,2,0)</f>
        <v>Condition 2.5-10</v>
      </c>
      <c r="F5" s="54">
        <v>2.5</v>
      </c>
      <c r="G5" s="55">
        <v>5</v>
      </c>
      <c r="H5" s="56">
        <v>44484</v>
      </c>
      <c r="I5" s="58" t="str">
        <f>VLOOKUP(F5&amp;"-"&amp;G5,$A$12:$B$15,2,0)</f>
        <v>Condition 2.5-5</v>
      </c>
      <c r="J5" s="54">
        <v>1.5</v>
      </c>
      <c r="K5" s="55">
        <v>15</v>
      </c>
      <c r="L5" s="56">
        <v>44470</v>
      </c>
      <c r="M5" s="57" t="str">
        <f>VLOOKUP(J5&amp;"-"&amp;K5,$A$12:$B$15,2,0)</f>
        <v>Condition 1.5-15</v>
      </c>
      <c r="N5" s="54">
        <v>2.5</v>
      </c>
      <c r="O5" s="55">
        <v>5</v>
      </c>
      <c r="P5" s="56">
        <v>44489</v>
      </c>
      <c r="Q5" s="58" t="str">
        <f>VLOOKUP(N5&amp;"-"&amp;O5,$A$12:$B$15,2,0)</f>
        <v>Condition 2.5-5</v>
      </c>
      <c r="R5" s="54">
        <v>2.5</v>
      </c>
      <c r="S5" s="55">
        <v>15</v>
      </c>
      <c r="T5" s="56">
        <v>44499</v>
      </c>
      <c r="U5" s="58" t="str">
        <f>VLOOKUP(R5&amp;"-"&amp;S5,$A$12:$B$15,2,0)</f>
        <v>Condition 2.5-15</v>
      </c>
      <c r="V5" s="54">
        <v>2.5</v>
      </c>
      <c r="W5" s="55">
        <v>10</v>
      </c>
      <c r="X5" s="56">
        <v>44558</v>
      </c>
      <c r="Y5" s="58" t="str">
        <f>VLOOKUP(V5&amp;"-"&amp;W5,$A$12:$B$15,2,0)</f>
        <v>Condition 2.5-10</v>
      </c>
      <c r="Z5" s="59">
        <v>1.5</v>
      </c>
      <c r="AA5" s="60">
        <v>15</v>
      </c>
      <c r="AB5" s="62">
        <v>44497</v>
      </c>
      <c r="AC5" s="61" t="s">
        <v>28</v>
      </c>
      <c r="AD5" s="54">
        <v>2.5</v>
      </c>
      <c r="AE5" s="55">
        <v>15</v>
      </c>
      <c r="AF5" s="56">
        <v>44498</v>
      </c>
      <c r="AG5" s="58" t="str">
        <f>VLOOKUP(AD5&amp;"-"&amp;AE5,$A$12:$B$15,2,0)</f>
        <v>Condition 2.5-15</v>
      </c>
      <c r="AH5" s="54">
        <v>2.5</v>
      </c>
      <c r="AI5" s="55">
        <v>10</v>
      </c>
      <c r="AJ5" s="56">
        <v>44517</v>
      </c>
      <c r="AK5" s="58" t="str">
        <f>VLOOKUP(AH5&amp;"-"&amp;AI5,$A$12:$B$15,2,0)</f>
        <v>Condition 2.5-10</v>
      </c>
      <c r="AL5" s="54">
        <v>1.5</v>
      </c>
      <c r="AM5" s="55">
        <v>15</v>
      </c>
      <c r="AN5" s="56">
        <v>44512</v>
      </c>
      <c r="AO5" s="58" t="str">
        <f>VLOOKUP(AL5&amp;"-"&amp;AM5,$A$12:$B$15,2,0)</f>
        <v>Condition 1.5-15</v>
      </c>
      <c r="AP5" s="5">
        <v>2.5</v>
      </c>
      <c r="AQ5" s="3">
        <v>15</v>
      </c>
      <c r="AR5" s="3"/>
      <c r="AS5" s="4" t="str">
        <f>VLOOKUP(AP5&amp;"-"&amp;AQ5,$A$12:$B$15,2,0)</f>
        <v>Condition 2.5-15</v>
      </c>
      <c r="AT5" s="54">
        <v>1.5</v>
      </c>
      <c r="AU5" s="55">
        <v>15</v>
      </c>
      <c r="AV5" s="56">
        <v>44519</v>
      </c>
      <c r="AW5" s="58" t="str">
        <f>VLOOKUP(AT5&amp;"-"&amp;AU5,$A$12:$B$15,2,0)</f>
        <v>Condition 1.5-15</v>
      </c>
      <c r="AX5" s="54">
        <v>2.5</v>
      </c>
      <c r="AY5" s="55">
        <v>5</v>
      </c>
      <c r="AZ5" s="55"/>
      <c r="BA5" s="58" t="str">
        <f>VLOOKUP(AX5&amp;"-"&amp;AY5,$A$12:$B$15,2,0)</f>
        <v>Condition 2.5-5</v>
      </c>
      <c r="BB5" s="54">
        <v>2.5</v>
      </c>
      <c r="BC5" s="55">
        <v>10</v>
      </c>
      <c r="BD5" s="56">
        <v>44610</v>
      </c>
      <c r="BE5" s="58" t="str">
        <f>VLOOKUP(BB5&amp;"-"&amp;BC5,$A$12:$B$15,2,0)</f>
        <v>Condition 2.5-10</v>
      </c>
      <c r="BF5" s="54">
        <v>2.5</v>
      </c>
      <c r="BG5" s="55">
        <v>10</v>
      </c>
      <c r="BH5" s="55"/>
      <c r="BI5" s="58" t="str">
        <f>VLOOKUP(BF5&amp;"-"&amp;BG5,$A$12:$B$15,2,0)</f>
        <v>Condition 2.5-10</v>
      </c>
      <c r="BJ5" s="54">
        <v>1.5</v>
      </c>
      <c r="BK5" s="55">
        <v>15</v>
      </c>
      <c r="BL5" s="55"/>
      <c r="BM5" s="58" t="str">
        <f>VLOOKUP(BJ5&amp;"-"&amp;BK5,$A$12:$B$15,2,0)</f>
        <v>Condition 1.5-15</v>
      </c>
      <c r="BN5" s="54">
        <v>1.5</v>
      </c>
      <c r="BO5" s="55">
        <v>15</v>
      </c>
      <c r="BP5" s="56">
        <v>44630</v>
      </c>
      <c r="BQ5" s="58" t="str">
        <f>VLOOKUP(BN5&amp;"-"&amp;BO5,$A$12:$B$15,2,0)</f>
        <v>Condition 1.5-15</v>
      </c>
      <c r="BR5" s="5">
        <v>2.5</v>
      </c>
      <c r="BS5" s="3">
        <v>10</v>
      </c>
      <c r="BT5" s="3"/>
      <c r="BU5" s="4" t="str">
        <f>VLOOKUP(BR5&amp;"-"&amp;BS5,$A$12:$B$15,2,0)</f>
        <v>Condition 2.5-10</v>
      </c>
      <c r="BV5" s="5">
        <v>1.5</v>
      </c>
      <c r="BW5" s="3">
        <v>15</v>
      </c>
      <c r="BX5" s="3"/>
      <c r="BY5" s="4" t="str">
        <f>VLOOKUP(BV5&amp;"-"&amp;BW5,$A$12:$B$15,2,0)</f>
        <v>Condition 1.5-15</v>
      </c>
      <c r="BZ5" s="9">
        <v>1.5</v>
      </c>
      <c r="CA5" s="3">
        <v>15</v>
      </c>
      <c r="CB5" s="3"/>
      <c r="CC5" s="4" t="str">
        <f>VLOOKUP(BZ5&amp;"-"&amp;CA5,$A$12:$B$15,2,0)</f>
        <v>Condition 1.5-15</v>
      </c>
    </row>
    <row r="6" spans="1:81" ht="15" thickBot="1">
      <c r="A6" s="8" t="s">
        <v>29</v>
      </c>
      <c r="B6" s="54">
        <v>2.5</v>
      </c>
      <c r="C6" s="55">
        <v>5</v>
      </c>
      <c r="D6" s="56">
        <v>44603</v>
      </c>
      <c r="E6" s="58" t="str">
        <f t="shared" si="0"/>
        <v>Condition 2.5-5</v>
      </c>
      <c r="F6" s="54">
        <v>1.5</v>
      </c>
      <c r="G6" s="55">
        <v>15</v>
      </c>
      <c r="H6" s="56">
        <v>44524</v>
      </c>
      <c r="I6" s="58" t="str">
        <f t="shared" ref="I6:I7" si="1">VLOOKUP(F6&amp;"-"&amp;G6,$A$12:$B$15,2,0)</f>
        <v>Condition 1.5-15</v>
      </c>
      <c r="J6" s="54">
        <v>2.5</v>
      </c>
      <c r="K6" s="55">
        <v>10</v>
      </c>
      <c r="L6" s="56">
        <v>44477</v>
      </c>
      <c r="M6" s="57" t="str">
        <f t="shared" ref="M6:M7" si="2">VLOOKUP(J6&amp;"-"&amp;K6,$A$12:$B$15,2,0)</f>
        <v>Condition 2.5-10</v>
      </c>
      <c r="N6" s="63">
        <v>1.5</v>
      </c>
      <c r="O6" s="64">
        <v>15</v>
      </c>
      <c r="P6" s="66">
        <v>44505</v>
      </c>
      <c r="Q6" s="65" t="str">
        <f t="shared" ref="Q6:Q7" si="3">VLOOKUP(N6&amp;"-"&amp;O6,$A$12:$B$15,2,0)</f>
        <v>Condition 1.5-15</v>
      </c>
      <c r="R6" s="54">
        <v>2.5</v>
      </c>
      <c r="S6" s="55">
        <v>10</v>
      </c>
      <c r="T6" s="55"/>
      <c r="U6" s="58" t="str">
        <f t="shared" ref="U6:U7" si="4">VLOOKUP(R6&amp;"-"&amp;S6,$A$12:$B$15,2,0)</f>
        <v>Condition 2.5-10</v>
      </c>
      <c r="V6" s="54">
        <v>2.5</v>
      </c>
      <c r="W6" s="55">
        <v>15</v>
      </c>
      <c r="X6" s="56">
        <v>44589</v>
      </c>
      <c r="Y6" s="58" t="str">
        <f t="shared" ref="Y6:Y7" si="5">VLOOKUP(V6&amp;"-"&amp;W6,$A$12:$B$15,2,0)</f>
        <v>Condition 2.5-15</v>
      </c>
      <c r="Z6" s="54">
        <v>2.5</v>
      </c>
      <c r="AA6" s="55">
        <v>15</v>
      </c>
      <c r="AB6" s="56">
        <v>44511</v>
      </c>
      <c r="AC6" s="58" t="str">
        <f t="shared" ref="AC6:AC7" si="6">VLOOKUP(Z6&amp;"-"&amp;AA6,$A$12:$B$15,2,0)</f>
        <v>Condition 2.5-15</v>
      </c>
      <c r="AD6" s="54">
        <v>1.5</v>
      </c>
      <c r="AE6" s="55">
        <v>15</v>
      </c>
      <c r="AF6" s="56">
        <v>44506</v>
      </c>
      <c r="AG6" s="58" t="str">
        <f t="shared" ref="AG6:AG7" si="7">VLOOKUP(AD6&amp;"-"&amp;AE6,$A$12:$B$15,2,0)</f>
        <v>Condition 1.5-15</v>
      </c>
      <c r="AH6" s="54">
        <v>2.5</v>
      </c>
      <c r="AI6" s="55">
        <v>15</v>
      </c>
      <c r="AJ6" s="56">
        <v>44559</v>
      </c>
      <c r="AK6" s="58" t="str">
        <f t="shared" ref="AK6:AK7" si="8">VLOOKUP(AH6&amp;"-"&amp;AI6,$A$12:$B$15,2,0)</f>
        <v>Condition 2.5-15</v>
      </c>
      <c r="AL6" s="54">
        <v>2.5</v>
      </c>
      <c r="AM6" s="55">
        <v>15</v>
      </c>
      <c r="AN6" s="56">
        <v>44515</v>
      </c>
      <c r="AO6" s="58" t="str">
        <f t="shared" ref="AO6:AO7" si="9">VLOOKUP(AL6&amp;"-"&amp;AM6,$A$12:$B$15,2,0)</f>
        <v>Condition 2.5-15</v>
      </c>
      <c r="AP6" s="5">
        <v>2.5</v>
      </c>
      <c r="AQ6" s="3">
        <v>10</v>
      </c>
      <c r="AR6" s="3"/>
      <c r="AS6" s="4" t="str">
        <f t="shared" ref="AS6:AS7" si="10">VLOOKUP(AP6&amp;"-"&amp;AQ6,$A$12:$B$15,2,0)</f>
        <v>Condition 2.5-10</v>
      </c>
      <c r="AT6" s="54">
        <v>2.5</v>
      </c>
      <c r="AU6" s="55">
        <v>10</v>
      </c>
      <c r="AV6" s="56">
        <v>44546</v>
      </c>
      <c r="AW6" s="58" t="str">
        <f t="shared" ref="AW6:AW7" si="11">VLOOKUP(AT6&amp;"-"&amp;AU6,$A$12:$B$15,2,0)</f>
        <v>Condition 2.5-10</v>
      </c>
      <c r="AX6" s="54">
        <v>1.5</v>
      </c>
      <c r="AY6" s="55">
        <v>15</v>
      </c>
      <c r="AZ6" s="55"/>
      <c r="BA6" s="58" t="str">
        <f t="shared" ref="BA6:BA7" si="12">VLOOKUP(AX6&amp;"-"&amp;AY6,$A$12:$B$15,2,0)</f>
        <v>Condition 1.5-15</v>
      </c>
      <c r="BB6" s="5">
        <v>1.5</v>
      </c>
      <c r="BC6" s="3">
        <v>15</v>
      </c>
      <c r="BD6" s="3"/>
      <c r="BE6" s="4" t="str">
        <f t="shared" ref="BE6:BE7" si="13">VLOOKUP(BB6&amp;"-"&amp;BC6,$A$12:$B$15,2,0)</f>
        <v>Condition 1.5-15</v>
      </c>
      <c r="BF6" s="54">
        <v>2.5</v>
      </c>
      <c r="BG6" s="55">
        <v>15</v>
      </c>
      <c r="BH6" s="55"/>
      <c r="BI6" s="58" t="str">
        <f t="shared" ref="BI6:BI7" si="14">VLOOKUP(BF6&amp;"-"&amp;BG6,$A$12:$B$15,2,0)</f>
        <v>Condition 2.5-15</v>
      </c>
      <c r="BJ6" s="54">
        <v>2.5</v>
      </c>
      <c r="BK6" s="55">
        <v>5</v>
      </c>
      <c r="BL6" s="55"/>
      <c r="BM6" s="58" t="str">
        <f t="shared" ref="BM6:BM7" si="15">VLOOKUP(BJ6&amp;"-"&amp;BK6,$A$12:$B$15,2,0)</f>
        <v>Condition 2.5-5</v>
      </c>
      <c r="BN6" s="49">
        <v>2.5</v>
      </c>
      <c r="BO6" s="50">
        <v>5</v>
      </c>
      <c r="BP6" s="56">
        <v>44637</v>
      </c>
      <c r="BQ6" s="51" t="str">
        <f>VLOOKUP(BN6&amp;"-"&amp;BO6,$A$12:$B$15,2,0)</f>
        <v>Condition 2.5-5</v>
      </c>
      <c r="BR6" s="5">
        <v>1.5</v>
      </c>
      <c r="BS6" s="3">
        <v>15</v>
      </c>
      <c r="BT6" s="3"/>
      <c r="BU6" s="4" t="str">
        <f t="shared" ref="BU6:BU7" si="16">VLOOKUP(BR6&amp;"-"&amp;BS6,$A$12:$B$15,2,0)</f>
        <v>Condition 1.5-15</v>
      </c>
      <c r="BV6" s="5">
        <v>2.5</v>
      </c>
      <c r="BW6" s="3">
        <v>10</v>
      </c>
      <c r="BX6" s="3"/>
      <c r="BY6" s="4" t="str">
        <f t="shared" ref="BY6:BY7" si="17">VLOOKUP(BV6&amp;"-"&amp;BW6,$A$12:$B$15,2,0)</f>
        <v>Condition 2.5-10</v>
      </c>
      <c r="BZ6" s="9">
        <v>2.5</v>
      </c>
      <c r="CA6" s="3">
        <v>15</v>
      </c>
      <c r="CB6" s="3"/>
      <c r="CC6" s="4" t="str">
        <f t="shared" ref="CC6:CC7" si="18">VLOOKUP(BZ6&amp;"-"&amp;CA6,$A$12:$B$15,2,0)</f>
        <v>Condition 2.5-15</v>
      </c>
    </row>
    <row r="7" spans="1:81" ht="15" thickBot="1">
      <c r="A7" s="10" t="s">
        <v>30</v>
      </c>
      <c r="B7" s="69">
        <v>1.5</v>
      </c>
      <c r="C7" s="70">
        <v>15</v>
      </c>
      <c r="D7" s="67">
        <v>44651</v>
      </c>
      <c r="E7" s="68" t="str">
        <f t="shared" si="0"/>
        <v>Condition 1.5-15</v>
      </c>
      <c r="F7" s="69">
        <v>2.5</v>
      </c>
      <c r="G7" s="70">
        <v>10</v>
      </c>
      <c r="H7" s="67">
        <v>44547</v>
      </c>
      <c r="I7" s="68" t="str">
        <f t="shared" si="1"/>
        <v>Condition 2.5-10</v>
      </c>
      <c r="J7" s="69">
        <v>2.5</v>
      </c>
      <c r="K7" s="70">
        <v>5</v>
      </c>
      <c r="L7" s="67">
        <v>44508</v>
      </c>
      <c r="M7" s="68" t="str">
        <f t="shared" si="2"/>
        <v>Condition 2.5-5</v>
      </c>
      <c r="N7" s="69">
        <v>2.5</v>
      </c>
      <c r="O7" s="70">
        <v>10</v>
      </c>
      <c r="P7" s="67">
        <v>44512</v>
      </c>
      <c r="Q7" s="68" t="str">
        <f t="shared" si="3"/>
        <v>Condition 2.5-10</v>
      </c>
      <c r="R7" s="69">
        <v>1.5</v>
      </c>
      <c r="S7" s="70">
        <v>15</v>
      </c>
      <c r="T7" s="70"/>
      <c r="U7" s="68" t="str">
        <f t="shared" si="4"/>
        <v>Condition 1.5-15</v>
      </c>
      <c r="V7" s="69">
        <v>2.5</v>
      </c>
      <c r="W7" s="70">
        <v>5</v>
      </c>
      <c r="X7" s="67">
        <v>44599</v>
      </c>
      <c r="Y7" s="68" t="str">
        <f t="shared" si="5"/>
        <v>Condition 2.5-5</v>
      </c>
      <c r="Z7" s="69">
        <v>2.5</v>
      </c>
      <c r="AA7" s="70">
        <v>10</v>
      </c>
      <c r="AB7" s="67">
        <v>44533</v>
      </c>
      <c r="AC7" s="68" t="str">
        <f t="shared" si="6"/>
        <v>Condition 2.5-10</v>
      </c>
      <c r="AD7" s="69">
        <v>2.5</v>
      </c>
      <c r="AE7" s="70">
        <v>5</v>
      </c>
      <c r="AF7" s="70"/>
      <c r="AG7" s="68" t="str">
        <f t="shared" si="7"/>
        <v>Condition 2.5-5</v>
      </c>
      <c r="AH7" s="69">
        <v>1.5</v>
      </c>
      <c r="AI7" s="70">
        <v>15</v>
      </c>
      <c r="AJ7" s="67">
        <v>44583</v>
      </c>
      <c r="AK7" s="68" t="str">
        <f t="shared" si="8"/>
        <v>Condition 1.5-15</v>
      </c>
      <c r="AL7" s="69">
        <v>2.5</v>
      </c>
      <c r="AM7" s="70">
        <v>5</v>
      </c>
      <c r="AN7" s="67">
        <v>44529</v>
      </c>
      <c r="AO7" s="68" t="str">
        <f t="shared" si="9"/>
        <v>Condition 2.5-5</v>
      </c>
      <c r="AP7" s="11">
        <v>2.5</v>
      </c>
      <c r="AQ7" s="12">
        <v>5</v>
      </c>
      <c r="AR7" s="12"/>
      <c r="AS7" s="13" t="str">
        <f t="shared" si="10"/>
        <v>Condition 2.5-5</v>
      </c>
      <c r="AT7" s="69">
        <v>2.5</v>
      </c>
      <c r="AU7" s="70">
        <v>15</v>
      </c>
      <c r="AV7" s="67">
        <v>44551</v>
      </c>
      <c r="AW7" s="68" t="str">
        <f t="shared" si="11"/>
        <v>Condition 2.5-15</v>
      </c>
      <c r="AX7" s="69">
        <v>2.5</v>
      </c>
      <c r="AY7" s="70">
        <v>15</v>
      </c>
      <c r="AZ7" s="70"/>
      <c r="BA7" s="68" t="str">
        <f t="shared" si="12"/>
        <v>Condition 2.5-15</v>
      </c>
      <c r="BB7" s="11">
        <v>2.5</v>
      </c>
      <c r="BC7" s="12">
        <v>15</v>
      </c>
      <c r="BD7" s="12"/>
      <c r="BE7" s="13" t="str">
        <f t="shared" si="13"/>
        <v>Condition 2.5-15</v>
      </c>
      <c r="BF7" s="69">
        <v>2.5</v>
      </c>
      <c r="BG7" s="70">
        <v>5</v>
      </c>
      <c r="BH7" s="70"/>
      <c r="BI7" s="68" t="str">
        <f t="shared" si="14"/>
        <v>Condition 2.5-5</v>
      </c>
      <c r="BJ7" s="69">
        <v>2.5</v>
      </c>
      <c r="BK7" s="70">
        <v>10</v>
      </c>
      <c r="BL7" s="70"/>
      <c r="BM7" s="68" t="str">
        <f t="shared" si="15"/>
        <v>Condition 2.5-10</v>
      </c>
      <c r="BN7" s="69">
        <v>2.5</v>
      </c>
      <c r="BO7" s="70">
        <v>15</v>
      </c>
      <c r="BP7" s="67">
        <v>44652</v>
      </c>
      <c r="BQ7" s="68" t="str">
        <f t="shared" ref="BQ7" si="19">VLOOKUP(BN7&amp;"-"&amp;BO7,$A$12:$B$15,2,0)</f>
        <v>Condition 2.5-15</v>
      </c>
      <c r="BR7" s="11">
        <v>2.5</v>
      </c>
      <c r="BS7" s="12">
        <v>15</v>
      </c>
      <c r="BT7" s="12"/>
      <c r="BU7" s="13" t="str">
        <f t="shared" si="16"/>
        <v>Condition 2.5-15</v>
      </c>
      <c r="BV7" s="11">
        <v>2.5</v>
      </c>
      <c r="BW7" s="12">
        <v>5</v>
      </c>
      <c r="BX7" s="12"/>
      <c r="BY7" s="13" t="str">
        <f t="shared" si="17"/>
        <v>Condition 2.5-5</v>
      </c>
      <c r="BZ7" s="14">
        <v>2.5</v>
      </c>
      <c r="CA7" s="12">
        <v>10</v>
      </c>
      <c r="CB7" s="12"/>
      <c r="CC7" s="13" t="str">
        <f t="shared" si="18"/>
        <v>Condition 2.5-10</v>
      </c>
    </row>
    <row r="8" spans="1:81" ht="15" thickBot="1">
      <c r="A8" s="15" t="s">
        <v>31</v>
      </c>
      <c r="B8" s="71" t="s">
        <v>32</v>
      </c>
      <c r="C8" s="72"/>
      <c r="D8" s="72"/>
      <c r="E8" s="73"/>
      <c r="F8" s="71" t="s">
        <v>32</v>
      </c>
      <c r="G8" s="72"/>
      <c r="H8" s="72"/>
      <c r="I8" s="73"/>
      <c r="J8" s="71" t="s">
        <v>33</v>
      </c>
      <c r="K8" s="72"/>
      <c r="L8" s="72"/>
      <c r="M8" s="73"/>
      <c r="N8" s="71" t="s">
        <v>32</v>
      </c>
      <c r="O8" s="72"/>
      <c r="P8" s="72"/>
      <c r="Q8" s="73"/>
      <c r="R8" s="71" t="s">
        <v>34</v>
      </c>
      <c r="S8" s="72"/>
      <c r="T8" s="72"/>
      <c r="U8" s="73"/>
      <c r="V8" s="71" t="s">
        <v>32</v>
      </c>
      <c r="W8" s="72"/>
      <c r="X8" s="72"/>
      <c r="Y8" s="73"/>
      <c r="Z8" s="71" t="s">
        <v>33</v>
      </c>
      <c r="AA8" s="72"/>
      <c r="AB8" s="72"/>
      <c r="AC8" s="73"/>
      <c r="AD8" s="71" t="s">
        <v>34</v>
      </c>
      <c r="AE8" s="72"/>
      <c r="AF8" s="72"/>
      <c r="AG8" s="73"/>
      <c r="AH8" s="71" t="s">
        <v>32</v>
      </c>
      <c r="AI8" s="72"/>
      <c r="AJ8" s="72"/>
      <c r="AK8" s="73"/>
      <c r="AL8" s="71" t="s">
        <v>33</v>
      </c>
      <c r="AM8" s="72"/>
      <c r="AN8" s="72"/>
      <c r="AO8" s="73"/>
      <c r="AP8" s="71" t="s">
        <v>32</v>
      </c>
      <c r="AQ8" s="72"/>
      <c r="AR8" s="72"/>
      <c r="AS8" s="73"/>
      <c r="AT8" s="71" t="s">
        <v>33</v>
      </c>
      <c r="AU8" s="72"/>
      <c r="AV8" s="72"/>
      <c r="AW8" s="73"/>
      <c r="AX8" s="71" t="s">
        <v>34</v>
      </c>
      <c r="AY8" s="72"/>
      <c r="AZ8" s="72"/>
      <c r="BA8" s="73"/>
      <c r="BB8" s="71" t="s">
        <v>33</v>
      </c>
      <c r="BC8" s="72"/>
      <c r="BD8" s="72"/>
      <c r="BE8" s="73"/>
      <c r="BF8" s="71" t="s">
        <v>34</v>
      </c>
      <c r="BG8" s="72"/>
      <c r="BH8" s="72"/>
      <c r="BI8" s="73"/>
      <c r="BJ8" s="71" t="s">
        <v>34</v>
      </c>
      <c r="BK8" s="72"/>
      <c r="BL8" s="72"/>
      <c r="BM8" s="73"/>
      <c r="BN8" s="71"/>
      <c r="BO8" s="72"/>
      <c r="BP8" s="72"/>
      <c r="BQ8" s="73"/>
      <c r="BR8" s="71"/>
      <c r="BS8" s="72"/>
      <c r="BT8" s="72"/>
      <c r="BU8" s="73"/>
      <c r="BV8" s="71"/>
      <c r="BW8" s="72"/>
      <c r="BX8" s="72"/>
      <c r="BY8" s="73"/>
      <c r="BZ8" s="78"/>
      <c r="CA8" s="72"/>
      <c r="CB8" s="72"/>
      <c r="CC8" s="73"/>
    </row>
    <row r="9" spans="1:81" ht="15" thickBot="1"/>
    <row r="10" spans="1:81" ht="15" hidden="1" thickBot="1">
      <c r="A10" s="44" t="s">
        <v>35</v>
      </c>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row>
    <row r="11" spans="1:81" ht="15" thickBot="1">
      <c r="A11" s="37" t="s">
        <v>36</v>
      </c>
      <c r="B11" s="38" t="s">
        <v>37</v>
      </c>
      <c r="C11" s="39" t="s">
        <v>21</v>
      </c>
      <c r="D11" s="40" t="s">
        <v>22</v>
      </c>
    </row>
    <row r="12" spans="1:81" ht="15" thickBot="1">
      <c r="A12" s="33" t="str">
        <f>C12&amp;"-"&amp;D12</f>
        <v>2.5-15</v>
      </c>
      <c r="B12" s="34" t="str">
        <f>"Condition "&amp;A12</f>
        <v>Condition 2.5-15</v>
      </c>
      <c r="C12" s="35">
        <v>2.5</v>
      </c>
      <c r="D12" s="36">
        <v>15</v>
      </c>
    </row>
    <row r="13" spans="1:81" ht="15" thickBot="1">
      <c r="A13" s="25" t="str">
        <f>C13&amp;"-"&amp;D13</f>
        <v>2.5-10</v>
      </c>
      <c r="B13" s="26" t="str">
        <f t="shared" ref="B13:B15" si="20">"Condition "&amp;A13</f>
        <v>Condition 2.5-10</v>
      </c>
      <c r="C13" s="27">
        <v>2.5</v>
      </c>
      <c r="D13" s="28">
        <v>10</v>
      </c>
    </row>
    <row r="14" spans="1:81" ht="15" thickBot="1">
      <c r="A14" s="25" t="str">
        <f>C14&amp;"-"&amp;D14</f>
        <v>2.5-5</v>
      </c>
      <c r="B14" s="26" t="str">
        <f t="shared" si="20"/>
        <v>Condition 2.5-5</v>
      </c>
      <c r="C14" s="27">
        <v>2.5</v>
      </c>
      <c r="D14" s="28">
        <v>5</v>
      </c>
    </row>
    <row r="15" spans="1:81" ht="15" thickBot="1">
      <c r="A15" s="29" t="str">
        <f>C15&amp;"-"&amp;D15</f>
        <v>1.5-15</v>
      </c>
      <c r="B15" s="30" t="str">
        <f t="shared" si="20"/>
        <v>Condition 1.5-15</v>
      </c>
      <c r="C15" s="31">
        <v>1.5</v>
      </c>
      <c r="D15" s="32">
        <v>15</v>
      </c>
    </row>
  </sheetData>
  <mergeCells count="40">
    <mergeCell ref="BR2:BU2"/>
    <mergeCell ref="BR8:BU8"/>
    <mergeCell ref="BV2:BY2"/>
    <mergeCell ref="BV8:BY8"/>
    <mergeCell ref="BZ2:CC2"/>
    <mergeCell ref="BZ8:CC8"/>
    <mergeCell ref="BF2:BI2"/>
    <mergeCell ref="BF8:BI8"/>
    <mergeCell ref="BJ2:BM2"/>
    <mergeCell ref="BJ8:BM8"/>
    <mergeCell ref="BN2:BQ2"/>
    <mergeCell ref="BN8:BQ8"/>
    <mergeCell ref="AT2:AW2"/>
    <mergeCell ref="AT8:AW8"/>
    <mergeCell ref="AX2:BA2"/>
    <mergeCell ref="AX8:BA8"/>
    <mergeCell ref="BB2:BE2"/>
    <mergeCell ref="BB8:BE8"/>
    <mergeCell ref="V8:Y8"/>
    <mergeCell ref="Z8:AC8"/>
    <mergeCell ref="AD2:AG2"/>
    <mergeCell ref="AD8:AG8"/>
    <mergeCell ref="AH2:AK2"/>
    <mergeCell ref="AH8:AK8"/>
    <mergeCell ref="AL8:AO8"/>
    <mergeCell ref="AP8:AS8"/>
    <mergeCell ref="B2:E2"/>
    <mergeCell ref="Z2:AC2"/>
    <mergeCell ref="AL2:AO2"/>
    <mergeCell ref="AP2:AS2"/>
    <mergeCell ref="B8:E8"/>
    <mergeCell ref="F2:I2"/>
    <mergeCell ref="F8:I8"/>
    <mergeCell ref="J2:M2"/>
    <mergeCell ref="J8:M8"/>
    <mergeCell ref="N8:Q8"/>
    <mergeCell ref="N2:Q2"/>
    <mergeCell ref="R2:U2"/>
    <mergeCell ref="R8:U8"/>
    <mergeCell ref="V2:Y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13"/>
  <sheetViews>
    <sheetView showGridLines="0" tabSelected="1" topLeftCell="A2" workbookViewId="0">
      <selection activeCell="J14" sqref="J14"/>
    </sheetView>
  </sheetViews>
  <sheetFormatPr defaultColWidth="8.7109375" defaultRowHeight="14.45"/>
  <cols>
    <col min="1" max="1" width="1.7109375" customWidth="1"/>
    <col min="2" max="2" width="28.140625" bestFit="1" customWidth="1"/>
    <col min="3" max="3" width="17.140625" customWidth="1"/>
    <col min="4" max="4" width="14.42578125" bestFit="1" customWidth="1"/>
    <col min="5" max="8" width="15.85546875" bestFit="1" customWidth="1"/>
    <col min="9" max="9" width="16.140625" customWidth="1"/>
    <col min="10" max="12" width="15.85546875" bestFit="1" customWidth="1"/>
    <col min="13" max="14" width="11.42578125" style="82" hidden="1" customWidth="1"/>
    <col min="15" max="15" width="15.85546875" bestFit="1" customWidth="1"/>
    <col min="16" max="16" width="11.42578125" style="82" hidden="1" customWidth="1"/>
    <col min="17" max="19" width="15.85546875" bestFit="1" customWidth="1"/>
    <col min="20" max="22" width="11.42578125" style="82" bestFit="1" customWidth="1"/>
  </cols>
  <sheetData>
    <row r="1" spans="2:22" ht="43.15" hidden="1">
      <c r="B1" s="41" t="s">
        <v>38</v>
      </c>
      <c r="C1" s="42" t="s">
        <v>1</v>
      </c>
      <c r="D1" s="42" t="s">
        <v>2</v>
      </c>
      <c r="E1" s="42" t="s">
        <v>3</v>
      </c>
      <c r="F1" s="42" t="s">
        <v>4</v>
      </c>
      <c r="G1" s="42" t="s">
        <v>5</v>
      </c>
      <c r="H1" s="42" t="s">
        <v>6</v>
      </c>
      <c r="I1" s="42" t="s">
        <v>7</v>
      </c>
      <c r="J1" s="42" t="s">
        <v>8</v>
      </c>
      <c r="K1" s="42" t="s">
        <v>9</v>
      </c>
      <c r="L1" s="42" t="s">
        <v>10</v>
      </c>
      <c r="M1" s="79" t="s">
        <v>11</v>
      </c>
      <c r="N1" s="79" t="s">
        <v>12</v>
      </c>
      <c r="O1" s="42" t="s">
        <v>13</v>
      </c>
      <c r="P1" s="79" t="s">
        <v>14</v>
      </c>
      <c r="Q1" s="42" t="s">
        <v>15</v>
      </c>
      <c r="R1" s="42" t="s">
        <v>16</v>
      </c>
      <c r="S1" s="42" t="s">
        <v>17</v>
      </c>
      <c r="T1" s="79" t="s">
        <v>18</v>
      </c>
      <c r="U1" s="79" t="s">
        <v>19</v>
      </c>
      <c r="V1" s="79" t="s">
        <v>20</v>
      </c>
    </row>
    <row r="2" spans="2:22">
      <c r="B2" s="43" t="s">
        <v>39</v>
      </c>
      <c r="C2" s="43" t="s">
        <v>40</v>
      </c>
      <c r="D2" s="43" t="s">
        <v>41</v>
      </c>
      <c r="E2" s="43" t="s">
        <v>42</v>
      </c>
      <c r="F2" s="43" t="s">
        <v>43</v>
      </c>
      <c r="G2" s="43" t="s">
        <v>44</v>
      </c>
      <c r="H2" s="43" t="s">
        <v>45</v>
      </c>
      <c r="I2" s="43" t="s">
        <v>46</v>
      </c>
      <c r="J2" s="43" t="s">
        <v>47</v>
      </c>
      <c r="K2" s="43" t="s">
        <v>48</v>
      </c>
      <c r="L2" s="43" t="s">
        <v>49</v>
      </c>
      <c r="M2" s="80" t="s">
        <v>50</v>
      </c>
      <c r="N2" s="80" t="s">
        <v>51</v>
      </c>
      <c r="O2" s="43" t="s">
        <v>52</v>
      </c>
      <c r="P2" s="80" t="s">
        <v>53</v>
      </c>
      <c r="Q2" s="43" t="s">
        <v>54</v>
      </c>
      <c r="R2" s="43" t="s">
        <v>55</v>
      </c>
      <c r="S2" s="43" t="s">
        <v>56</v>
      </c>
      <c r="T2" s="80" t="s">
        <v>57</v>
      </c>
      <c r="U2" s="80" t="s">
        <v>58</v>
      </c>
      <c r="V2" s="80" t="s">
        <v>59</v>
      </c>
    </row>
    <row r="3" spans="2:22">
      <c r="B3" s="24" t="s">
        <v>25</v>
      </c>
      <c r="C3" s="1" t="str">
        <f>INDEX(Main!$A$4:$CC$7,MATCH('For analysis'!$B3,Main!$A$4:$A$7,0),MATCH('For analysis'!C$1,Main!$A$1:$CC$1,0))</f>
        <v>Condition 2.5-15</v>
      </c>
      <c r="D3" s="1" t="str">
        <f>INDEX(Main!$A$4:$CC$7,MATCH('For analysis'!$B3,Main!$A$4:$A$7,0),MATCH('For analysis'!D$1,Main!$A$1:$CC$1,0))</f>
        <v>Condition 2.5-15</v>
      </c>
      <c r="E3" s="1" t="str">
        <f>INDEX(Main!$A$4:$CC$7,MATCH('For analysis'!$B3,Main!$A$4:$A$7,0),MATCH('For analysis'!E$1,Main!$A$1:$CC$1,0))</f>
        <v>Condition 2.5-15</v>
      </c>
      <c r="F3" s="1" t="str">
        <f>INDEX(Main!$A$4:$CC$7,MATCH('For analysis'!$B3,Main!$A$4:$A$7,0),MATCH('For analysis'!F$1,Main!$A$1:$CC$1,0))</f>
        <v>Condition 2.5-15</v>
      </c>
      <c r="G3" s="1" t="str">
        <f>INDEX(Main!$A$4:$CC$7,MATCH('For analysis'!$B3,Main!$A$4:$A$7,0),MATCH('For analysis'!G$1,Main!$A$1:$CC$1,0))</f>
        <v>Condition 2.5-5</v>
      </c>
      <c r="H3" s="1" t="str">
        <f>INDEX(Main!$A$4:$CC$7,MATCH('For analysis'!$B3,Main!$A$4:$A$7,0),MATCH('For analysis'!H$1,Main!$A$1:$CC$1,0))</f>
        <v>Condition 1.5-15</v>
      </c>
      <c r="I3" s="1" t="str">
        <f>INDEX(Main!$A$4:$CC$7,MATCH('For analysis'!$B3,Main!$A$4:$A$7,0),MATCH('For analysis'!I$1,Main!$A$1:$CC$1,0))</f>
        <v>Condition 1.5-15</v>
      </c>
      <c r="J3" s="1" t="str">
        <f>INDEX(Main!$A$4:$CC$7,MATCH('For analysis'!$B3,Main!$A$4:$A$7,0),MATCH('For analysis'!J$1,Main!$A$1:$CC$1,0))</f>
        <v>Condition 2.5-10</v>
      </c>
      <c r="K3" s="1" t="str">
        <f>INDEX(Main!$A$4:$CC$7,MATCH('For analysis'!$B3,Main!$A$4:$A$7,0),MATCH('For analysis'!K$1,Main!$A$1:$CC$1,0))</f>
        <v>Condition 2.5-5</v>
      </c>
      <c r="L3" s="1" t="str">
        <f>INDEX(Main!$A$4:$CC$7,MATCH('For analysis'!$B3,Main!$A$4:$A$7,0),MATCH('For analysis'!L$1,Main!$A$1:$CC$1,0))</f>
        <v>Condition 2.5-10</v>
      </c>
      <c r="M3" s="81" t="str">
        <f>INDEX(Main!$A$4:$CC$7,MATCH('For analysis'!$B3,Main!$A$4:$A$7,0),MATCH('For analysis'!M$1,Main!$A$1:$CC$1,0))</f>
        <v>Condition 1.5-15</v>
      </c>
      <c r="N3" s="81" t="str">
        <f>INDEX(Main!$A$4:$CC$7,MATCH('For analysis'!$B3,Main!$A$4:$A$7,0),MATCH('For analysis'!N$1,Main!$A$1:$CC$1,0))</f>
        <v>Condition 2.5-5</v>
      </c>
      <c r="O3" s="1" t="str">
        <f>INDEX(Main!$A$4:$CC$7,MATCH('For analysis'!$B3,Main!$A$4:$A$7,0),MATCH('For analysis'!O$1,Main!$A$1:$CC$1,0))</f>
        <v>Condition 2.5-10</v>
      </c>
      <c r="P3" s="81" t="str">
        <f>INDEX(Main!$A$4:$CC$7,MATCH('For analysis'!$B3,Main!$A$4:$A$7,0),MATCH('For analysis'!P$1,Main!$A$1:$CC$1,0))</f>
        <v>Condition 2.5-5</v>
      </c>
      <c r="Q3" s="1" t="str">
        <f>INDEX(Main!$A$4:$CC$7,MATCH('For analysis'!$B3,Main!$A$4:$A$7,0),MATCH('For analysis'!Q$1,Main!$A$1:$CC$1,0))</f>
        <v>Condition 1.5-15</v>
      </c>
      <c r="R3" s="1" t="str">
        <f>INDEX(Main!$A$4:$CC$7,MATCH('For analysis'!$B3,Main!$A$4:$A$7,0),MATCH('For analysis'!R$1,Main!$A$1:$CC$1,0))</f>
        <v>Condition 2.5-15</v>
      </c>
      <c r="S3" s="1" t="str">
        <f>INDEX(Main!$A$4:$CC$7,MATCH('For analysis'!$B3,Main!$A$4:$A$7,0),MATCH('For analysis'!S$1,Main!$A$1:$CC$1,0))</f>
        <v>Condition 2.5-10</v>
      </c>
      <c r="T3" s="81" t="str">
        <f>INDEX(Main!$A$4:$CC$7,MATCH('For analysis'!$B3,Main!$A$4:$A$7,0),MATCH('For analysis'!T$1,Main!$A$1:$CC$1,0))</f>
        <v>Condition 2.5-5</v>
      </c>
      <c r="U3" s="81" t="str">
        <f>INDEX(Main!$A$4:$CC$7,MATCH('For analysis'!$B3,Main!$A$4:$A$7,0),MATCH('For analysis'!U$1,Main!$A$1:$CC$1,0))</f>
        <v>Condition 2.5-15</v>
      </c>
      <c r="V3" s="81" t="str">
        <f>INDEX(Main!$A$4:$CC$7,MATCH('For analysis'!$B3,Main!$A$4:$A$7,0),MATCH('For analysis'!V$1,Main!$A$1:$CC$1,0))</f>
        <v>Condition 2.5-5</v>
      </c>
    </row>
    <row r="4" spans="2:22">
      <c r="B4" s="24" t="s">
        <v>27</v>
      </c>
      <c r="C4" s="1" t="str">
        <f>INDEX(Main!$A$4:$CC$7,MATCH('For analysis'!$B4,Main!$A$4:$A$7,0),MATCH('For analysis'!C$1,Main!$A$1:$CC$1,0))</f>
        <v>Condition 2.5-10</v>
      </c>
      <c r="D4" s="1" t="str">
        <f>INDEX(Main!$A$4:$CC$7,MATCH('For analysis'!$B4,Main!$A$4:$A$7,0),MATCH('For analysis'!D$1,Main!$A$1:$CC$1,0))</f>
        <v>Condition 2.5-5</v>
      </c>
      <c r="E4" s="1" t="str">
        <f>INDEX(Main!$A$4:$CC$7,MATCH('For analysis'!$B4,Main!$A$4:$A$7,0),MATCH('For analysis'!E$1,Main!$A$1:$CC$1,0))</f>
        <v>Condition 1.5-15</v>
      </c>
      <c r="F4" s="1" t="str">
        <f>INDEX(Main!$A$4:$CC$7,MATCH('For analysis'!$B4,Main!$A$4:$A$7,0),MATCH('For analysis'!F$1,Main!$A$1:$CC$1,0))</f>
        <v>Condition 2.5-5</v>
      </c>
      <c r="G4" s="1" t="str">
        <f>INDEX(Main!$A$4:$CC$7,MATCH('For analysis'!$B4,Main!$A$4:$A$7,0),MATCH('For analysis'!G$1,Main!$A$1:$CC$1,0))</f>
        <v>Condition 2.5-15</v>
      </c>
      <c r="H4" s="1" t="str">
        <f>INDEX(Main!$A$4:$CC$7,MATCH('For analysis'!$B4,Main!$A$4:$A$7,0),MATCH('For analysis'!H$1,Main!$A$1:$CC$1,0))</f>
        <v>Condition 2.5-10</v>
      </c>
      <c r="I4" s="1" t="str">
        <f>INDEX(Main!$A$4:$CC$7,MATCH('For analysis'!$B4,Main!$A$4:$A$7,0),MATCH('For analysis'!I$1,Main!$A$1:$CC$1,0))</f>
        <v>Condition 2.5-5</v>
      </c>
      <c r="J4" s="1" t="str">
        <f>INDEX(Main!$A$4:$CC$7,MATCH('For analysis'!$B4,Main!$A$4:$A$7,0),MATCH('For analysis'!J$1,Main!$A$1:$CC$1,0))</f>
        <v>Condition 2.5-15</v>
      </c>
      <c r="K4" s="1" t="str">
        <f>INDEX(Main!$A$4:$CC$7,MATCH('For analysis'!$B4,Main!$A$4:$A$7,0),MATCH('For analysis'!K$1,Main!$A$1:$CC$1,0))</f>
        <v>Condition 2.5-10</v>
      </c>
      <c r="L4" s="1" t="str">
        <f>INDEX(Main!$A$4:$CC$7,MATCH('For analysis'!$B4,Main!$A$4:$A$7,0),MATCH('For analysis'!L$1,Main!$A$1:$CC$1,0))</f>
        <v>Condition 1.5-15</v>
      </c>
      <c r="M4" s="81" t="str">
        <f>INDEX(Main!$A$4:$CC$7,MATCH('For analysis'!$B4,Main!$A$4:$A$7,0),MATCH('For analysis'!M$1,Main!$A$1:$CC$1,0))</f>
        <v>Condition 2.5-15</v>
      </c>
      <c r="N4" s="81" t="str">
        <f>INDEX(Main!$A$4:$CC$7,MATCH('For analysis'!$B4,Main!$A$4:$A$7,0),MATCH('For analysis'!N$1,Main!$A$1:$CC$1,0))</f>
        <v>Condition 1.5-15</v>
      </c>
      <c r="O4" s="1" t="str">
        <f>INDEX(Main!$A$4:$CC$7,MATCH('For analysis'!$B4,Main!$A$4:$A$7,0),MATCH('For analysis'!O$1,Main!$A$1:$CC$1,0))</f>
        <v>Condition 2.5-5</v>
      </c>
      <c r="P4" s="81" t="str">
        <f>INDEX(Main!$A$4:$CC$7,MATCH('For analysis'!$B4,Main!$A$4:$A$7,0),MATCH('For analysis'!P$1,Main!$A$1:$CC$1,0))</f>
        <v>Condition 2.5-10</v>
      </c>
      <c r="Q4" s="1" t="str">
        <f>INDEX(Main!$A$4:$CC$7,MATCH('For analysis'!$B4,Main!$A$4:$A$7,0),MATCH('For analysis'!Q$1,Main!$A$1:$CC$1,0))</f>
        <v>Condition 2.5-10</v>
      </c>
      <c r="R4" s="1" t="str">
        <f>INDEX(Main!$A$4:$CC$7,MATCH('For analysis'!$B4,Main!$A$4:$A$7,0),MATCH('For analysis'!R$1,Main!$A$1:$CC$1,0))</f>
        <v>Condition 1.5-15</v>
      </c>
      <c r="S4" s="1" t="str">
        <f>INDEX(Main!$A$4:$CC$7,MATCH('For analysis'!$B4,Main!$A$4:$A$7,0),MATCH('For analysis'!S$1,Main!$A$1:$CC$1,0))</f>
        <v>Condition 1.5-15</v>
      </c>
      <c r="T4" s="81" t="str">
        <f>INDEX(Main!$A$4:$CC$7,MATCH('For analysis'!$B4,Main!$A$4:$A$7,0),MATCH('For analysis'!T$1,Main!$A$1:$CC$1,0))</f>
        <v>Condition 2.5-10</v>
      </c>
      <c r="U4" s="81" t="str">
        <f>INDEX(Main!$A$4:$CC$7,MATCH('For analysis'!$B4,Main!$A$4:$A$7,0),MATCH('For analysis'!U$1,Main!$A$1:$CC$1,0))</f>
        <v>Condition 1.5-15</v>
      </c>
      <c r="V4" s="81" t="str">
        <f>INDEX(Main!$A$4:$CC$7,MATCH('For analysis'!$B4,Main!$A$4:$A$7,0),MATCH('For analysis'!V$1,Main!$A$1:$CC$1,0))</f>
        <v>Condition 1.5-15</v>
      </c>
    </row>
    <row r="5" spans="2:22">
      <c r="B5" s="24" t="s">
        <v>29</v>
      </c>
      <c r="C5" s="1" t="str">
        <f>INDEX(Main!$A$4:$CC$7,MATCH('For analysis'!$B5,Main!$A$4:$A$7,0),MATCH('For analysis'!C$1,Main!$A$1:$CC$1,0))</f>
        <v>Condition 2.5-5</v>
      </c>
      <c r="D5" s="1" t="str">
        <f>INDEX(Main!$A$4:$CC$7,MATCH('For analysis'!$B5,Main!$A$4:$A$7,0),MATCH('For analysis'!D$1,Main!$A$1:$CC$1,0))</f>
        <v>Condition 1.5-15</v>
      </c>
      <c r="E5" s="1" t="str">
        <f>INDEX(Main!$A$4:$CC$7,MATCH('For analysis'!$B5,Main!$A$4:$A$7,0),MATCH('For analysis'!E$1,Main!$A$1:$CC$1,0))</f>
        <v>Condition 2.5-10</v>
      </c>
      <c r="F5" s="1" t="str">
        <f>INDEX(Main!$A$4:$CC$7,MATCH('For analysis'!$B5,Main!$A$4:$A$7,0),MATCH('For analysis'!F$1,Main!$A$1:$CC$1,0))</f>
        <v>Condition 1.5-15</v>
      </c>
      <c r="G5" s="1" t="str">
        <f>INDEX(Main!$A$4:$CC$7,MATCH('For analysis'!$B5,Main!$A$4:$A$7,0),MATCH('For analysis'!G$1,Main!$A$1:$CC$1,0))</f>
        <v>Condition 2.5-10</v>
      </c>
      <c r="H5" s="1" t="str">
        <f>INDEX(Main!$A$4:$CC$7,MATCH('For analysis'!$B5,Main!$A$4:$A$7,0),MATCH('For analysis'!H$1,Main!$A$1:$CC$1,0))</f>
        <v>Condition 2.5-15</v>
      </c>
      <c r="I5" s="1" t="str">
        <f>INDEX(Main!$A$4:$CC$7,MATCH('For analysis'!$B5,Main!$A$4:$A$7,0),MATCH('For analysis'!I$1,Main!$A$1:$CC$1,0))</f>
        <v>Condition 2.5-15</v>
      </c>
      <c r="J5" s="1" t="str">
        <f>INDEX(Main!$A$4:$CC$7,MATCH('For analysis'!$B5,Main!$A$4:$A$7,0),MATCH('For analysis'!J$1,Main!$A$1:$CC$1,0))</f>
        <v>Condition 1.5-15</v>
      </c>
      <c r="K5" s="1" t="str">
        <f>INDEX(Main!$A$4:$CC$7,MATCH('For analysis'!$B5,Main!$A$4:$A$7,0),MATCH('For analysis'!K$1,Main!$A$1:$CC$1,0))</f>
        <v>Condition 2.5-15</v>
      </c>
      <c r="L5" s="1" t="str">
        <f>INDEX(Main!$A$4:$CC$7,MATCH('For analysis'!$B5,Main!$A$4:$A$7,0),MATCH('For analysis'!L$1,Main!$A$1:$CC$1,0))</f>
        <v>Condition 2.5-15</v>
      </c>
      <c r="M5" s="81" t="str">
        <f>INDEX(Main!$A$4:$CC$7,MATCH('For analysis'!$B5,Main!$A$4:$A$7,0),MATCH('For analysis'!M$1,Main!$A$1:$CC$1,0))</f>
        <v>Condition 2.5-10</v>
      </c>
      <c r="N5" s="81" t="str">
        <f>INDEX(Main!$A$4:$CC$7,MATCH('For analysis'!$B5,Main!$A$4:$A$7,0),MATCH('For analysis'!N$1,Main!$A$1:$CC$1,0))</f>
        <v>Condition 2.5-10</v>
      </c>
      <c r="O5" s="1" t="str">
        <f>INDEX(Main!$A$4:$CC$7,MATCH('For analysis'!$B5,Main!$A$4:$A$7,0),MATCH('For analysis'!O$1,Main!$A$1:$CC$1,0))</f>
        <v>Condition 1.5-15</v>
      </c>
      <c r="P5" s="81" t="str">
        <f>INDEX(Main!$A$4:$CC$7,MATCH('For analysis'!$B5,Main!$A$4:$A$7,0),MATCH('For analysis'!P$1,Main!$A$1:$CC$1,0))</f>
        <v>Condition 1.5-15</v>
      </c>
      <c r="Q5" s="1" t="str">
        <f>INDEX(Main!$A$4:$CC$7,MATCH('For analysis'!$B5,Main!$A$4:$A$7,0),MATCH('For analysis'!Q$1,Main!$A$1:$CC$1,0))</f>
        <v>Condition 2.5-15</v>
      </c>
      <c r="R5" s="1" t="str">
        <f>INDEX(Main!$A$4:$CC$7,MATCH('For analysis'!$B5,Main!$A$4:$A$7,0),MATCH('For analysis'!R$1,Main!$A$1:$CC$1,0))</f>
        <v>Condition 2.5-5</v>
      </c>
      <c r="S5" s="1" t="str">
        <f>INDEX(Main!$A$4:$CC$7,MATCH('For analysis'!$B5,Main!$A$4:$A$7,0),MATCH('For analysis'!S$1,Main!$A$1:$CC$1,0))</f>
        <v>Condition 2.5-5</v>
      </c>
      <c r="T5" s="81" t="str">
        <f>INDEX(Main!$A$4:$CC$7,MATCH('For analysis'!$B5,Main!$A$4:$A$7,0),MATCH('For analysis'!T$1,Main!$A$1:$CC$1,0))</f>
        <v>Condition 1.5-15</v>
      </c>
      <c r="U5" s="81" t="str">
        <f>INDEX(Main!$A$4:$CC$7,MATCH('For analysis'!$B5,Main!$A$4:$A$7,0),MATCH('For analysis'!U$1,Main!$A$1:$CC$1,0))</f>
        <v>Condition 2.5-10</v>
      </c>
      <c r="V5" s="81" t="str">
        <f>INDEX(Main!$A$4:$CC$7,MATCH('For analysis'!$B5,Main!$A$4:$A$7,0),MATCH('For analysis'!V$1,Main!$A$1:$CC$1,0))</f>
        <v>Condition 2.5-15</v>
      </c>
    </row>
    <row r="6" spans="2:22">
      <c r="B6" s="24" t="s">
        <v>30</v>
      </c>
      <c r="C6" s="1" t="str">
        <f>INDEX(Main!$A$4:$CC$7,MATCH('For analysis'!$B6,Main!$A$4:$A$7,0),MATCH('For analysis'!C$1,Main!$A$1:$CC$1,0))</f>
        <v>Condition 1.5-15</v>
      </c>
      <c r="D6" s="1" t="str">
        <f>INDEX(Main!$A$4:$CC$7,MATCH('For analysis'!$B6,Main!$A$4:$A$7,0),MATCH('For analysis'!D$1,Main!$A$1:$CC$1,0))</f>
        <v>Condition 2.5-10</v>
      </c>
      <c r="E6" s="1" t="str">
        <f>INDEX(Main!$A$4:$CC$7,MATCH('For analysis'!$B6,Main!$A$4:$A$7,0),MATCH('For analysis'!E$1,Main!$A$1:$CC$1,0))</f>
        <v>Condition 2.5-5</v>
      </c>
      <c r="F6" s="1" t="str">
        <f>INDEX(Main!$A$4:$CC$7,MATCH('For analysis'!$B6,Main!$A$4:$A$7,0),MATCH('For analysis'!F$1,Main!$A$1:$CC$1,0))</f>
        <v>Condition 2.5-10</v>
      </c>
      <c r="G6" s="1" t="str">
        <f>INDEX(Main!$A$4:$CC$7,MATCH('For analysis'!$B6,Main!$A$4:$A$7,0),MATCH('For analysis'!G$1,Main!$A$1:$CC$1,0))</f>
        <v>Condition 1.5-15</v>
      </c>
      <c r="H6" s="1" t="str">
        <f>INDEX(Main!$A$4:$CC$7,MATCH('For analysis'!$B6,Main!$A$4:$A$7,0),MATCH('For analysis'!H$1,Main!$A$1:$CC$1,0))</f>
        <v>Condition 2.5-5</v>
      </c>
      <c r="I6" s="1" t="str">
        <f>INDEX(Main!$A$4:$CC$7,MATCH('For analysis'!$B6,Main!$A$4:$A$7,0),MATCH('For analysis'!I$1,Main!$A$1:$CC$1,0))</f>
        <v>Condition 2.5-10</v>
      </c>
      <c r="J6" s="1" t="str">
        <f>INDEX(Main!$A$4:$CC$7,MATCH('For analysis'!$B6,Main!$A$4:$A$7,0),MATCH('For analysis'!J$1,Main!$A$1:$CC$1,0))</f>
        <v>Condition 2.5-5</v>
      </c>
      <c r="K6" s="1" t="str">
        <f>INDEX(Main!$A$4:$CC$7,MATCH('For analysis'!$B6,Main!$A$4:$A$7,0),MATCH('For analysis'!K$1,Main!$A$1:$CC$1,0))</f>
        <v>Condition 1.5-15</v>
      </c>
      <c r="L6" s="1" t="str">
        <f>INDEX(Main!$A$4:$CC$7,MATCH('For analysis'!$B6,Main!$A$4:$A$7,0),MATCH('For analysis'!L$1,Main!$A$1:$CC$1,0))</f>
        <v>Condition 2.5-5</v>
      </c>
      <c r="M6" s="81" t="str">
        <f>INDEX(Main!$A$4:$CC$7,MATCH('For analysis'!$B6,Main!$A$4:$A$7,0),MATCH('For analysis'!M$1,Main!$A$1:$CC$1,0))</f>
        <v>Condition 2.5-5</v>
      </c>
      <c r="N6" s="81" t="str">
        <f>INDEX(Main!$A$4:$CC$7,MATCH('For analysis'!$B6,Main!$A$4:$A$7,0),MATCH('For analysis'!N$1,Main!$A$1:$CC$1,0))</f>
        <v>Condition 2.5-15</v>
      </c>
      <c r="O6" s="1" t="str">
        <f>INDEX(Main!$A$4:$CC$7,MATCH('For analysis'!$B6,Main!$A$4:$A$7,0),MATCH('For analysis'!O$1,Main!$A$1:$CC$1,0))</f>
        <v>Condition 2.5-15</v>
      </c>
      <c r="P6" s="81" t="str">
        <f>INDEX(Main!$A$4:$CC$7,MATCH('For analysis'!$B6,Main!$A$4:$A$7,0),MATCH('For analysis'!P$1,Main!$A$1:$CC$1,0))</f>
        <v>Condition 2.5-15</v>
      </c>
      <c r="Q6" s="1" t="str">
        <f>INDEX(Main!$A$4:$CC$7,MATCH('For analysis'!$B6,Main!$A$4:$A$7,0),MATCH('For analysis'!Q$1,Main!$A$1:$CC$1,0))</f>
        <v>Condition 2.5-5</v>
      </c>
      <c r="R6" s="1" t="str">
        <f>INDEX(Main!$A$4:$CC$7,MATCH('For analysis'!$B6,Main!$A$4:$A$7,0),MATCH('For analysis'!R$1,Main!$A$1:$CC$1,0))</f>
        <v>Condition 2.5-10</v>
      </c>
      <c r="S6" s="1" t="str">
        <f>INDEX(Main!$A$4:$CC$7,MATCH('For analysis'!$B6,Main!$A$4:$A$7,0),MATCH('For analysis'!S$1,Main!$A$1:$CC$1,0))</f>
        <v>Condition 2.5-15</v>
      </c>
      <c r="T6" s="81" t="str">
        <f>INDEX(Main!$A$4:$CC$7,MATCH('For analysis'!$B6,Main!$A$4:$A$7,0),MATCH('For analysis'!T$1,Main!$A$1:$CC$1,0))</f>
        <v>Condition 2.5-15</v>
      </c>
      <c r="U6" s="81" t="str">
        <f>INDEX(Main!$A$4:$CC$7,MATCH('For analysis'!$B6,Main!$A$4:$A$7,0),MATCH('For analysis'!U$1,Main!$A$1:$CC$1,0))</f>
        <v>Condition 2.5-5</v>
      </c>
      <c r="V6" s="81" t="str">
        <f>INDEX(Main!$A$4:$CC$7,MATCH('For analysis'!$B6,Main!$A$4:$A$7,0),MATCH('For analysis'!V$1,Main!$A$1:$CC$1,0))</f>
        <v>Condition 2.5-10</v>
      </c>
    </row>
    <row r="9" spans="2:22">
      <c r="F9" t="s">
        <v>60</v>
      </c>
      <c r="G9">
        <v>1</v>
      </c>
      <c r="H9">
        <v>2</v>
      </c>
      <c r="I9">
        <v>3</v>
      </c>
      <c r="J9">
        <v>4</v>
      </c>
    </row>
    <row r="10" spans="2:22">
      <c r="F10" t="s">
        <v>61</v>
      </c>
      <c r="G10">
        <v>5</v>
      </c>
      <c r="H10">
        <v>2</v>
      </c>
      <c r="I10">
        <v>5</v>
      </c>
      <c r="J10">
        <v>2</v>
      </c>
    </row>
    <row r="11" spans="2:22">
      <c r="F11" t="s">
        <v>62</v>
      </c>
      <c r="G11">
        <v>4</v>
      </c>
      <c r="H11">
        <v>4</v>
      </c>
      <c r="I11">
        <v>2</v>
      </c>
      <c r="J11">
        <v>4</v>
      </c>
    </row>
    <row r="12" spans="2:22">
      <c r="F12" t="s">
        <v>63</v>
      </c>
      <c r="G12">
        <v>2</v>
      </c>
      <c r="H12">
        <v>4</v>
      </c>
      <c r="I12">
        <v>3</v>
      </c>
      <c r="J12">
        <v>5</v>
      </c>
    </row>
    <row r="13" spans="2:22">
      <c r="F13" t="s">
        <v>64</v>
      </c>
      <c r="G13">
        <v>3</v>
      </c>
      <c r="H13">
        <v>4</v>
      </c>
      <c r="I13">
        <v>4</v>
      </c>
      <c r="J13">
        <v>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at Buffalo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sahan</dc:creator>
  <cp:keywords/>
  <dc:description/>
  <cp:lastModifiedBy>Lora Cavuoto</cp:lastModifiedBy>
  <cp:revision/>
  <dcterms:created xsi:type="dcterms:W3CDTF">2021-10-08T15:33:01Z</dcterms:created>
  <dcterms:modified xsi:type="dcterms:W3CDTF">2022-10-27T19:34:33Z</dcterms:modified>
  <cp:category/>
  <cp:contentStatus/>
</cp:coreProperties>
</file>