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Eagle/EOPD/"/>
    </mc:Choice>
  </mc:AlternateContent>
  <xr:revisionPtr revIDLastSave="0" documentId="8_{5C28A3AB-CEBB-417B-9670-A2249B196631}" xr6:coauthVersionLast="45" xr6:coauthVersionMax="45" xr10:uidLastSave="{00000000-0000-0000-0000-000000000000}"/>
  <bookViews>
    <workbookView xWindow="5610" yWindow="1440" windowWidth="21135" windowHeight="13365" xr2:uid="{00000000-000D-0000-FFFF-FFFF00000000}"/>
  </bookViews>
  <sheets>
    <sheet name="Sheet1" sheetId="1" r:id="rId1"/>
    <sheet name="Build BOM" sheetId="4" r:id="rId2"/>
  </sheets>
  <definedNames>
    <definedName name="DAPD_DFMa" localSheetId="0">Sheet1!$A$1:$I$12</definedName>
    <definedName name="_xlnm.Print_Area" localSheetId="0">Sheet1!$A$1:$H$13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9" i="1" l="1"/>
  <c r="J5" i="1"/>
  <c r="J20" i="1"/>
  <c r="J2" i="1"/>
  <c r="J13" i="1"/>
  <c r="J12" i="1"/>
  <c r="J11" i="1"/>
  <c r="J16" i="1" s="1"/>
  <c r="J17" i="1" s="1"/>
  <c r="J8" i="1"/>
  <c r="J10" i="1"/>
  <c r="J7" i="1"/>
  <c r="J6" i="1"/>
  <c r="J4" i="1"/>
  <c r="J21" i="1" l="1"/>
  <c r="J22" i="1" s="1"/>
  <c r="J18" i="1"/>
  <c r="J24" i="1" l="1"/>
  <c r="J25" i="1" l="1"/>
  <c r="J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PD-DFMa" type="6" refreshedVersion="3" background="1" saveData="1">
    <textPr codePage="437" sourceFile="C:\Users\SETH_N\Documents\eagle\DAPD-DFM\DAPD-DFMa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<sst xmlns="http://schemas.openxmlformats.org/spreadsheetml/2006/main" count="162" uniqueCount="68">
  <si>
    <t>Qty</t>
  </si>
  <si>
    <t>Value</t>
  </si>
  <si>
    <t>Device</t>
  </si>
  <si>
    <t>Package</t>
  </si>
  <si>
    <t>Parts</t>
  </si>
  <si>
    <t>Description</t>
  </si>
  <si>
    <t>1 uF Tant</t>
  </si>
  <si>
    <t>CPOL-USE2.5-5</t>
  </si>
  <si>
    <t>E2,5-5</t>
  </si>
  <si>
    <t>C1</t>
  </si>
  <si>
    <t>10K</t>
  </si>
  <si>
    <t>RESISTORPTH-1/4W</t>
  </si>
  <si>
    <t>AXIAL-0.4</t>
  </si>
  <si>
    <t>Resistor</t>
  </si>
  <si>
    <t>1K</t>
  </si>
  <si>
    <t>2M</t>
  </si>
  <si>
    <t>R4</t>
  </si>
  <si>
    <t>2N4401</t>
  </si>
  <si>
    <t>TO92-EBC</t>
  </si>
  <si>
    <t>T2</t>
  </si>
  <si>
    <t>5.6K</t>
  </si>
  <si>
    <t>R2</t>
  </si>
  <si>
    <t>1X04_LOCK</t>
  </si>
  <si>
    <t>LM2903N</t>
  </si>
  <si>
    <t>DIL08</t>
  </si>
  <si>
    <t>IC1</t>
  </si>
  <si>
    <t>COMPARATOR</t>
  </si>
  <si>
    <t>Vendor</t>
  </si>
  <si>
    <t>Part</t>
  </si>
  <si>
    <t>Unit</t>
  </si>
  <si>
    <t>EOQ</t>
  </si>
  <si>
    <t>Jameco</t>
  </si>
  <si>
    <t>Extd</t>
  </si>
  <si>
    <t>PCB</t>
  </si>
  <si>
    <t>Seeed</t>
  </si>
  <si>
    <t>4 position Screw terminal</t>
  </si>
  <si>
    <t>electronic salon</t>
  </si>
  <si>
    <t>POLARIZED CAPACITOR, Tant</t>
  </si>
  <si>
    <t>Unit total</t>
  </si>
  <si>
    <t>Parts Markup</t>
  </si>
  <si>
    <t>Labor</t>
  </si>
  <si>
    <t>Labor Markup</t>
  </si>
  <si>
    <t>Ecommerce</t>
  </si>
  <si>
    <t>Grand Total</t>
  </si>
  <si>
    <t>Sell</t>
  </si>
  <si>
    <t>minutes</t>
  </si>
  <si>
    <t>R8</t>
  </si>
  <si>
    <t>100K</t>
  </si>
  <si>
    <t>R3</t>
  </si>
  <si>
    <t>R1, R5, R6, R7</t>
  </si>
  <si>
    <t>Parts + Labor</t>
  </si>
  <si>
    <t>EOPD</t>
  </si>
  <si>
    <t>NPN Transistor</t>
  </si>
  <si>
    <t>Diode Shottky 1N5819</t>
  </si>
  <si>
    <t>D1</t>
  </si>
  <si>
    <t>1N5819</t>
  </si>
  <si>
    <t>JP1,2</t>
  </si>
  <si>
    <t>4 pos screw</t>
  </si>
  <si>
    <t>inovice 28921</t>
  </si>
  <si>
    <t>Digikey</t>
  </si>
  <si>
    <t>PT19</t>
  </si>
  <si>
    <t>1080-1019-ND</t>
  </si>
  <si>
    <t>Photo transistor</t>
  </si>
  <si>
    <t>Option + T1</t>
  </si>
  <si>
    <t>TO92</t>
  </si>
  <si>
    <t>AXIAL-0.3</t>
  </si>
  <si>
    <t>DO41</t>
  </si>
  <si>
    <t>Schottky diode, 1A 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</si>
</sst>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2" applyFont="1"/>
    <xf numFmtId="44" fontId="2" fillId="0" borderId="0" xfId="2" applyFont="1"/>
    <xf numFmtId="44" fontId="0" fillId="0" borderId="0" xfId="0" applyNumberFormat="1"/>
    <xf numFmtId="44" fontId="2" fillId="0" borderId="0" xfId="0" applyNumberFormat="1" applyFont="1"/>
    <xf numFmtId="43" fontId="0" fillId="0" borderId="0" xfId="1" applyFont="1"/>
    <xf numFmtId="9" fontId="0" fillId="0" borderId="0" xfId="3" applyFont="1"/>
    <xf numFmtId="0" fontId="0" fillId="0" borderId="0" xfId="0" applyFill="1"/>
    <xf numFmtId="0" fontId="0" fillId="0" borderId="1" xfId="0" applyFill="1" applyBorder="1"/>
    <xf numFmtId="44" fontId="0" fillId="0" borderId="0" xfId="2" applyFont="1" applyFill="1"/>
    <xf numFmtId="43" fontId="0" fillId="0" borderId="0" xfId="1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PD-DFMa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4.140625" bestFit="1" customWidth="1"/>
    <col min="2" max="2" width="11.140625" bestFit="1" customWidth="1"/>
    <col min="3" max="3" width="23.85546875" bestFit="1" customWidth="1"/>
    <col min="4" max="4" width="10.7109375" bestFit="1" customWidth="1"/>
    <col min="5" max="5" width="23" bestFit="1" customWidth="1"/>
    <col min="6" max="6" width="26.7109375" bestFit="1" customWidth="1"/>
    <col min="7" max="7" width="15.140625" bestFit="1" customWidth="1"/>
    <col min="8" max="8" width="13.28515625" bestFit="1" customWidth="1"/>
    <col min="11" max="11" width="9.140625" style="13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28</v>
      </c>
      <c r="I1" s="1" t="s">
        <v>29</v>
      </c>
      <c r="J1" s="1" t="s">
        <v>32</v>
      </c>
      <c r="K1" s="15" t="s">
        <v>30</v>
      </c>
    </row>
    <row r="2" spans="1:1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37</v>
      </c>
      <c r="G2" t="s">
        <v>31</v>
      </c>
      <c r="H2">
        <v>1938421</v>
      </c>
      <c r="I2" s="6">
        <v>0.28999999999999998</v>
      </c>
      <c r="J2" s="6">
        <f>A2*I2</f>
        <v>0.28999999999999998</v>
      </c>
      <c r="K2" s="13">
        <v>10</v>
      </c>
    </row>
    <row r="3" spans="1:11" x14ac:dyDescent="0.25">
      <c r="A3">
        <v>1</v>
      </c>
      <c r="B3" t="s">
        <v>55</v>
      </c>
      <c r="C3" t="s">
        <v>67</v>
      </c>
      <c r="D3" t="s">
        <v>66</v>
      </c>
      <c r="E3" t="s">
        <v>54</v>
      </c>
      <c r="F3" t="s">
        <v>67</v>
      </c>
      <c r="G3" t="s">
        <v>31</v>
      </c>
      <c r="H3" s="1">
        <v>177965</v>
      </c>
      <c r="I3" s="6">
        <v>0.25</v>
      </c>
      <c r="J3" s="6">
        <f>A3*I3</f>
        <v>0.25</v>
      </c>
      <c r="K3" s="13">
        <v>10</v>
      </c>
    </row>
    <row r="4" spans="1:11" x14ac:dyDescent="0.25">
      <c r="A4">
        <v>4</v>
      </c>
      <c r="B4" t="s">
        <v>10</v>
      </c>
      <c r="C4" t="s">
        <v>11</v>
      </c>
      <c r="D4" t="s">
        <v>12</v>
      </c>
      <c r="E4" t="s">
        <v>49</v>
      </c>
      <c r="F4" t="s">
        <v>13</v>
      </c>
      <c r="G4" t="s">
        <v>31</v>
      </c>
      <c r="H4">
        <v>691104</v>
      </c>
      <c r="I4" s="6">
        <v>0.04</v>
      </c>
      <c r="J4" s="6">
        <f>A4*I4</f>
        <v>0.16</v>
      </c>
      <c r="K4" s="13">
        <v>100</v>
      </c>
    </row>
    <row r="5" spans="1:11" x14ac:dyDescent="0.25">
      <c r="A5">
        <v>1</v>
      </c>
      <c r="B5" t="s">
        <v>47</v>
      </c>
      <c r="C5" t="s">
        <v>11</v>
      </c>
      <c r="D5" t="s">
        <v>12</v>
      </c>
      <c r="E5" t="s">
        <v>48</v>
      </c>
      <c r="F5" t="s">
        <v>13</v>
      </c>
      <c r="G5" t="s">
        <v>31</v>
      </c>
      <c r="H5">
        <v>691340</v>
      </c>
      <c r="I5" s="6">
        <v>0.04</v>
      </c>
      <c r="J5" s="6">
        <f>A5*I5</f>
        <v>0.04</v>
      </c>
      <c r="K5" s="13">
        <v>100</v>
      </c>
    </row>
    <row r="6" spans="1:11" x14ac:dyDescent="0.25">
      <c r="A6">
        <v>1</v>
      </c>
      <c r="B6" t="s">
        <v>14</v>
      </c>
      <c r="C6" t="s">
        <v>11</v>
      </c>
      <c r="D6" t="s">
        <v>12</v>
      </c>
      <c r="E6" t="s">
        <v>46</v>
      </c>
      <c r="F6" t="s">
        <v>13</v>
      </c>
      <c r="G6" t="s">
        <v>31</v>
      </c>
      <c r="H6">
        <v>690865</v>
      </c>
      <c r="I6" s="6">
        <v>0.04</v>
      </c>
      <c r="J6" s="6">
        <f t="shared" ref="J6:J13" si="0">A6*I6</f>
        <v>0.04</v>
      </c>
      <c r="K6" s="13">
        <v>100</v>
      </c>
    </row>
    <row r="7" spans="1:11" x14ac:dyDescent="0.25">
      <c r="A7">
        <v>1</v>
      </c>
      <c r="B7" t="s">
        <v>15</v>
      </c>
      <c r="C7" t="s">
        <v>11</v>
      </c>
      <c r="D7" t="s">
        <v>12</v>
      </c>
      <c r="E7" t="s">
        <v>16</v>
      </c>
      <c r="F7" t="s">
        <v>13</v>
      </c>
      <c r="G7" t="s">
        <v>31</v>
      </c>
      <c r="H7">
        <v>691649</v>
      </c>
      <c r="I7" s="6">
        <v>0.04</v>
      </c>
      <c r="J7" s="6">
        <f t="shared" si="0"/>
        <v>0.04</v>
      </c>
      <c r="K7" s="13">
        <v>100</v>
      </c>
    </row>
    <row r="8" spans="1:11" x14ac:dyDescent="0.25">
      <c r="A8">
        <v>1</v>
      </c>
      <c r="B8" t="s">
        <v>20</v>
      </c>
      <c r="C8" t="s">
        <v>11</v>
      </c>
      <c r="D8" t="s">
        <v>12</v>
      </c>
      <c r="E8" t="s">
        <v>21</v>
      </c>
      <c r="F8" t="s">
        <v>13</v>
      </c>
      <c r="G8" t="s">
        <v>31</v>
      </c>
      <c r="H8">
        <v>691041</v>
      </c>
      <c r="I8" s="6">
        <v>0.04</v>
      </c>
      <c r="J8" s="6">
        <f>A8*I8</f>
        <v>0.04</v>
      </c>
      <c r="K8" s="13">
        <v>100</v>
      </c>
    </row>
    <row r="9" spans="1:11" s="12" customFormat="1" x14ac:dyDescent="0.25">
      <c r="A9" s="16">
        <v>1</v>
      </c>
      <c r="B9" s="8" t="s">
        <v>55</v>
      </c>
      <c r="C9" s="8" t="s">
        <v>53</v>
      </c>
      <c r="D9" s="9" t="s">
        <v>31</v>
      </c>
      <c r="E9" s="8" t="s">
        <v>54</v>
      </c>
      <c r="F9" s="8" t="s">
        <v>53</v>
      </c>
      <c r="G9" t="s">
        <v>31</v>
      </c>
      <c r="H9" s="14">
        <v>177965</v>
      </c>
      <c r="I9" s="10">
        <v>0.14000000000000001</v>
      </c>
      <c r="J9" s="11">
        <f>A9*I9</f>
        <v>0.14000000000000001</v>
      </c>
      <c r="K9" s="16">
        <v>100</v>
      </c>
    </row>
    <row r="10" spans="1:11" x14ac:dyDescent="0.25">
      <c r="A10">
        <v>1</v>
      </c>
      <c r="B10" t="s">
        <v>17</v>
      </c>
      <c r="C10" t="s">
        <v>17</v>
      </c>
      <c r="D10" t="s">
        <v>18</v>
      </c>
      <c r="E10" t="s">
        <v>19</v>
      </c>
      <c r="F10" t="s">
        <v>52</v>
      </c>
      <c r="G10" t="s">
        <v>31</v>
      </c>
      <c r="H10">
        <v>38421</v>
      </c>
      <c r="I10" s="6">
        <v>0.06</v>
      </c>
      <c r="J10" s="6">
        <f t="shared" si="0"/>
        <v>0.06</v>
      </c>
      <c r="K10" s="13">
        <v>100</v>
      </c>
    </row>
    <row r="11" spans="1:11" x14ac:dyDescent="0.25">
      <c r="A11">
        <v>2</v>
      </c>
      <c r="B11" t="s">
        <v>57</v>
      </c>
      <c r="C11" t="s">
        <v>35</v>
      </c>
      <c r="D11" t="s">
        <v>22</v>
      </c>
      <c r="E11" t="s">
        <v>56</v>
      </c>
      <c r="F11" t="s">
        <v>35</v>
      </c>
      <c r="G11" t="s">
        <v>36</v>
      </c>
      <c r="I11" s="6">
        <v>0.4</v>
      </c>
      <c r="J11" s="6">
        <f t="shared" si="0"/>
        <v>0.8</v>
      </c>
      <c r="K11" s="13">
        <v>100</v>
      </c>
    </row>
    <row r="12" spans="1:11" x14ac:dyDescent="0.25">
      <c r="A12">
        <v>1</v>
      </c>
      <c r="B12" t="s">
        <v>23</v>
      </c>
      <c r="C12" t="s">
        <v>23</v>
      </c>
      <c r="D12" t="s">
        <v>24</v>
      </c>
      <c r="E12" t="s">
        <v>25</v>
      </c>
      <c r="F12" t="s">
        <v>26</v>
      </c>
      <c r="G12" t="s">
        <v>31</v>
      </c>
      <c r="H12">
        <v>1922939</v>
      </c>
      <c r="I12" s="6">
        <v>0.25</v>
      </c>
      <c r="J12" s="6">
        <f t="shared" si="0"/>
        <v>0.25</v>
      </c>
      <c r="K12" s="13">
        <v>10</v>
      </c>
    </row>
    <row r="13" spans="1:11" x14ac:dyDescent="0.25">
      <c r="A13">
        <v>1</v>
      </c>
      <c r="B13" t="s">
        <v>33</v>
      </c>
      <c r="C13" t="s">
        <v>51</v>
      </c>
      <c r="D13" t="s">
        <v>33</v>
      </c>
      <c r="E13" t="s">
        <v>33</v>
      </c>
      <c r="F13" t="s">
        <v>51</v>
      </c>
      <c r="G13" t="s">
        <v>34</v>
      </c>
      <c r="I13" s="6">
        <v>1.03</v>
      </c>
      <c r="J13" s="6">
        <f t="shared" si="0"/>
        <v>1.03</v>
      </c>
      <c r="K13" s="13">
        <v>10</v>
      </c>
    </row>
    <row r="15" spans="1:11" x14ac:dyDescent="0.25">
      <c r="C15" s="13"/>
    </row>
    <row r="16" spans="1:11" s="1" customFormat="1" x14ac:dyDescent="0.25">
      <c r="H16" s="1" t="s">
        <v>38</v>
      </c>
      <c r="J16" s="3">
        <f>SUM(J2:J15)</f>
        <v>3.1400000000000006</v>
      </c>
      <c r="K16" s="15"/>
    </row>
    <row r="17" spans="1:12" x14ac:dyDescent="0.25">
      <c r="H17" t="s">
        <v>39</v>
      </c>
      <c r="I17" s="7">
        <v>0.2</v>
      </c>
      <c r="J17" s="4">
        <f>I17*J16:J16</f>
        <v>0.62800000000000011</v>
      </c>
    </row>
    <row r="18" spans="1:12" x14ac:dyDescent="0.25">
      <c r="H18" s="1" t="s">
        <v>4</v>
      </c>
      <c r="I18" s="1"/>
      <c r="J18" s="5">
        <f>SUM(J16:J17)</f>
        <v>3.7680000000000007</v>
      </c>
    </row>
    <row r="20" spans="1:12" x14ac:dyDescent="0.25">
      <c r="A20">
        <v>8</v>
      </c>
      <c r="C20" t="s">
        <v>45</v>
      </c>
      <c r="H20" t="s">
        <v>40</v>
      </c>
      <c r="I20">
        <v>1</v>
      </c>
      <c r="J20" s="2">
        <f t="shared" ref="J20" si="1">A20*I20</f>
        <v>8</v>
      </c>
      <c r="L20" t="s">
        <v>58</v>
      </c>
    </row>
    <row r="21" spans="1:12" x14ac:dyDescent="0.25">
      <c r="H21" t="s">
        <v>41</v>
      </c>
      <c r="I21" s="7">
        <v>0.2</v>
      </c>
      <c r="J21" s="4">
        <f>I21*J20:J20</f>
        <v>1.6</v>
      </c>
    </row>
    <row r="22" spans="1:12" x14ac:dyDescent="0.25">
      <c r="H22" s="1" t="s">
        <v>40</v>
      </c>
      <c r="I22" s="1"/>
      <c r="J22" s="5">
        <f>SUM(J20:J21)</f>
        <v>9.6</v>
      </c>
    </row>
    <row r="24" spans="1:12" x14ac:dyDescent="0.25">
      <c r="H24" t="s">
        <v>50</v>
      </c>
      <c r="J24" s="4">
        <f>J22+J18</f>
        <v>13.368</v>
      </c>
    </row>
    <row r="25" spans="1:12" x14ac:dyDescent="0.25">
      <c r="H25" t="s">
        <v>42</v>
      </c>
      <c r="I25" s="7">
        <v>0.1</v>
      </c>
      <c r="J25" s="4">
        <f>I25*J24:J24</f>
        <v>1.3368000000000002</v>
      </c>
    </row>
    <row r="26" spans="1:12" x14ac:dyDescent="0.25">
      <c r="H26" s="1" t="s">
        <v>43</v>
      </c>
      <c r="I26" s="1"/>
      <c r="J26" s="5">
        <f>SUM(J24:J25)</f>
        <v>14.704800000000001</v>
      </c>
    </row>
    <row r="28" spans="1:12" x14ac:dyDescent="0.25">
      <c r="H28" s="1" t="s">
        <v>44</v>
      </c>
      <c r="I28" s="1"/>
      <c r="J28" s="3">
        <v>15</v>
      </c>
    </row>
    <row r="31" spans="1:12" x14ac:dyDescent="0.25">
      <c r="A31">
        <v>2</v>
      </c>
      <c r="C31" t="s">
        <v>60</v>
      </c>
      <c r="D31" t="s">
        <v>64</v>
      </c>
      <c r="E31" t="s">
        <v>63</v>
      </c>
      <c r="F31" t="s">
        <v>62</v>
      </c>
      <c r="G31" t="s">
        <v>59</v>
      </c>
      <c r="H31" t="s">
        <v>61</v>
      </c>
      <c r="J31">
        <v>0.26</v>
      </c>
      <c r="K31" s="13">
        <v>50</v>
      </c>
    </row>
  </sheetData>
  <printOptions horizontalCentered="1" verticalCentered="1" headings="1"/>
  <pageMargins left="0.7" right="0.7" top="0.75" bottom="0.75" header="0.3" footer="0.3"/>
  <pageSetup scale="95" orientation="landscape" r:id="rId1"/>
  <headerFooter>
    <oddHeader>&amp;CEOPD Rev 3</oddHeader>
    <oddFooter>&amp;LPage &amp;P of &amp;N&amp;CMRCS&amp;R&amp;D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D478-D65D-4633-9BB1-1FB13E6372A5}">
  <dimension ref="A1:F13"/>
  <sheetViews>
    <sheetView workbookViewId="0">
      <selection activeCell="H7" sqref="H7"/>
    </sheetView>
  </sheetViews>
  <sheetFormatPr defaultRowHeight="15" x14ac:dyDescent="0.25"/>
  <cols>
    <col min="1" max="1" width="4.140625" bestFit="1" customWidth="1"/>
    <col min="3" max="3" width="23.85546875" bestFit="1" customWidth="1"/>
    <col min="4" max="4" width="10.7109375" bestFit="1" customWidth="1"/>
    <col min="5" max="5" width="12.5703125" bestFit="1" customWidth="1"/>
    <col min="6" max="6" width="26.7109375" bestFit="1" customWidth="1"/>
  </cols>
  <sheetData>
    <row r="1" spans="1:6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25">
      <c r="A2" s="21">
        <v>1</v>
      </c>
      <c r="B2" s="17" t="s">
        <v>6</v>
      </c>
      <c r="C2" s="17" t="s">
        <v>7</v>
      </c>
      <c r="D2" s="17" t="s">
        <v>8</v>
      </c>
      <c r="E2" s="17" t="s">
        <v>9</v>
      </c>
      <c r="F2" s="22" t="s">
        <v>37</v>
      </c>
    </row>
    <row r="3" spans="1:6" x14ac:dyDescent="0.25">
      <c r="A3" s="21">
        <v>1</v>
      </c>
      <c r="B3" s="17" t="s">
        <v>55</v>
      </c>
      <c r="C3" s="17" t="s">
        <v>67</v>
      </c>
      <c r="D3" s="17" t="s">
        <v>66</v>
      </c>
      <c r="E3" s="17" t="s">
        <v>54</v>
      </c>
      <c r="F3" s="22" t="s">
        <v>67</v>
      </c>
    </row>
    <row r="4" spans="1:6" x14ac:dyDescent="0.25">
      <c r="A4" s="21">
        <v>4</v>
      </c>
      <c r="B4" s="17" t="s">
        <v>10</v>
      </c>
      <c r="C4" s="17" t="s">
        <v>11</v>
      </c>
      <c r="D4" s="17" t="s">
        <v>12</v>
      </c>
      <c r="E4" s="17" t="s">
        <v>49</v>
      </c>
      <c r="F4" s="22" t="s">
        <v>13</v>
      </c>
    </row>
    <row r="5" spans="1:6" x14ac:dyDescent="0.25">
      <c r="A5" s="21">
        <v>1</v>
      </c>
      <c r="B5" s="17" t="s">
        <v>47</v>
      </c>
      <c r="C5" s="17" t="s">
        <v>11</v>
      </c>
      <c r="D5" s="17" t="s">
        <v>12</v>
      </c>
      <c r="E5" s="17" t="s">
        <v>48</v>
      </c>
      <c r="F5" s="22" t="s">
        <v>13</v>
      </c>
    </row>
    <row r="6" spans="1:6" x14ac:dyDescent="0.25">
      <c r="A6" s="21">
        <v>1</v>
      </c>
      <c r="B6" s="17" t="s">
        <v>14</v>
      </c>
      <c r="C6" s="17" t="s">
        <v>11</v>
      </c>
      <c r="D6" s="17" t="s">
        <v>12</v>
      </c>
      <c r="E6" s="17" t="s">
        <v>46</v>
      </c>
      <c r="F6" s="22" t="s">
        <v>13</v>
      </c>
    </row>
    <row r="7" spans="1:6" x14ac:dyDescent="0.25">
      <c r="A7" s="21">
        <v>1</v>
      </c>
      <c r="B7" s="17" t="s">
        <v>15</v>
      </c>
      <c r="C7" s="17" t="s">
        <v>11</v>
      </c>
      <c r="D7" s="17" t="s">
        <v>12</v>
      </c>
      <c r="E7" s="17" t="s">
        <v>16</v>
      </c>
      <c r="F7" s="22" t="s">
        <v>13</v>
      </c>
    </row>
    <row r="8" spans="1:6" x14ac:dyDescent="0.25">
      <c r="A8" s="21">
        <v>1</v>
      </c>
      <c r="B8" s="17" t="s">
        <v>20</v>
      </c>
      <c r="C8" s="17" t="s">
        <v>11</v>
      </c>
      <c r="D8" s="17" t="s">
        <v>12</v>
      </c>
      <c r="E8" s="17" t="s">
        <v>21</v>
      </c>
      <c r="F8" s="22" t="s">
        <v>13</v>
      </c>
    </row>
    <row r="9" spans="1:6" x14ac:dyDescent="0.25">
      <c r="A9" s="23">
        <v>1</v>
      </c>
      <c r="B9" s="9" t="s">
        <v>55</v>
      </c>
      <c r="C9" s="9" t="s">
        <v>53</v>
      </c>
      <c r="D9" s="17" t="s">
        <v>65</v>
      </c>
      <c r="E9" s="9" t="s">
        <v>54</v>
      </c>
      <c r="F9" s="24" t="s">
        <v>53</v>
      </c>
    </row>
    <row r="10" spans="1:6" x14ac:dyDescent="0.25">
      <c r="A10" s="21">
        <v>1</v>
      </c>
      <c r="B10" s="17" t="s">
        <v>17</v>
      </c>
      <c r="C10" s="17" t="s">
        <v>17</v>
      </c>
      <c r="D10" s="17" t="s">
        <v>18</v>
      </c>
      <c r="E10" s="17" t="s">
        <v>19</v>
      </c>
      <c r="F10" s="22" t="s">
        <v>52</v>
      </c>
    </row>
    <row r="11" spans="1:6" x14ac:dyDescent="0.25">
      <c r="A11" s="21">
        <v>1</v>
      </c>
      <c r="B11" s="17" t="s">
        <v>23</v>
      </c>
      <c r="C11" s="17" t="s">
        <v>23</v>
      </c>
      <c r="D11" s="17" t="s">
        <v>24</v>
      </c>
      <c r="E11" s="17" t="s">
        <v>25</v>
      </c>
      <c r="F11" s="22" t="s">
        <v>26</v>
      </c>
    </row>
    <row r="12" spans="1:6" x14ac:dyDescent="0.25">
      <c r="A12" s="21">
        <v>1</v>
      </c>
      <c r="B12" s="17" t="s">
        <v>33</v>
      </c>
      <c r="C12" s="17" t="s">
        <v>51</v>
      </c>
      <c r="D12" s="17" t="s">
        <v>33</v>
      </c>
      <c r="E12" s="17" t="s">
        <v>33</v>
      </c>
      <c r="F12" s="22" t="s">
        <v>51</v>
      </c>
    </row>
    <row r="13" spans="1:6" ht="15.75" thickBot="1" x14ac:dyDescent="0.3">
      <c r="A13" s="25"/>
      <c r="B13" s="26"/>
      <c r="C13" s="26"/>
      <c r="D13" s="26"/>
      <c r="E13" s="26"/>
      <c r="F13" s="27"/>
    </row>
  </sheetData>
  <printOptions gridLines="1"/>
  <pageMargins left="0.7" right="0.7" top="0.75" bottom="0.75" header="0.3" footer="0.3"/>
  <pageSetup orientation="landscape" r:id="rId1"/>
  <headerFooter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Build BOM</vt:lpstr>
      <vt:lpstr>Sheet1!DAPD_DFMa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2018-11-30T04:58:13Z</cp:lastPrinted>
  <dcterms:created xsi:type="dcterms:W3CDTF">2017-11-15T04:04:25Z</dcterms:created>
  <dcterms:modified xsi:type="dcterms:W3CDTF">2020-10-06T01:18:21Z</dcterms:modified>
</cp:coreProperties>
</file>