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2b26490cde1dc/Documents/GitHub/MRCS-Tiny85-Servo-Auto/"/>
    </mc:Choice>
  </mc:AlternateContent>
  <xr:revisionPtr revIDLastSave="3" documentId="8_{6CC17CE6-A6B0-41FF-938F-A5772A3C49F8}" xr6:coauthVersionLast="47" xr6:coauthVersionMax="47" xr10:uidLastSave="{06F557A9-5EDB-4E21-8507-247B9A5BA13F}"/>
  <bookViews>
    <workbookView xWindow="780" yWindow="780" windowWidth="26850" windowHeight="14520" xr2:uid="{3BDF2C10-64C8-4B4D-8880-00486008EA39}"/>
  </bookViews>
  <sheets>
    <sheet name="MRCS-Tiny85-Servo-Auto" sheetId="2" r:id="rId1"/>
    <sheet name="Sheet1" sheetId="1" r:id="rId2"/>
  </sheets>
  <definedNames>
    <definedName name="ExternalData_1" localSheetId="0" hidden="1">'MRCS-Tiny85-Servo-Auto'!$A$1:$N$13</definedName>
    <definedName name="_xlnm.Print_Area" localSheetId="0">MRCS_Tiny85_Servo_Auto[[#All],[Value]:[Description]]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19" i="2"/>
  <c r="L18" i="2"/>
  <c r="L10" i="2"/>
  <c r="N10" i="2"/>
  <c r="N9" i="2"/>
  <c r="N8" i="2"/>
  <c r="N7" i="2"/>
  <c r="N6" i="2"/>
  <c r="N5" i="2"/>
  <c r="N4" i="2"/>
  <c r="N3" i="2"/>
  <c r="N13" i="2"/>
  <c r="N12" i="2"/>
  <c r="N11" i="2"/>
  <c r="L13" i="2"/>
  <c r="L12" i="2"/>
  <c r="L11" i="2"/>
  <c r="L9" i="2"/>
  <c r="L8" i="2"/>
  <c r="L7" i="2"/>
  <c r="L6" i="2"/>
  <c r="L5" i="2"/>
  <c r="L4" i="2"/>
  <c r="L3" i="2"/>
  <c r="N2" i="2"/>
  <c r="N15" i="2" s="1"/>
  <c r="L2" i="2"/>
  <c r="L16" i="2" l="1"/>
  <c r="L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B808-9A64-4578-A8AD-27DABB025DBF}" keepAlive="1" name="Query - MRCS-Tiny85-Servo-Auto" description="Connection to the 'MRCS-Tiny85-Servo-Auto' query in the workbook." type="5" refreshedVersion="8" background="1" saveData="1">
    <dbPr connection="Provider=Microsoft.Mashup.OleDb.1;Data Source=$Workbook$;Location=MRCS-Tiny85-Servo-Auto;Extended Properties=&quot;&quot;" command="SELECT * FROM [MRCS-Tiny85-Servo-Auto]"/>
  </connection>
</connections>
</file>

<file path=xl/sharedStrings.xml><?xml version="1.0" encoding="utf-8"?>
<sst xmlns="http://schemas.openxmlformats.org/spreadsheetml/2006/main" count="123" uniqueCount="61">
  <si>
    <t>Qty</t>
  </si>
  <si>
    <t>Value</t>
  </si>
  <si>
    <t>Device</t>
  </si>
  <si>
    <t>Package</t>
  </si>
  <si>
    <t>Parts</t>
  </si>
  <si>
    <t>Description</t>
  </si>
  <si>
    <t/>
  </si>
  <si>
    <t>CONNECTOR-M08LOCK</t>
  </si>
  <si>
    <t>1X08_LOCK</t>
  </si>
  <si>
    <t>J1</t>
  </si>
  <si>
    <t>Header 8</t>
  </si>
  <si>
    <t>TAC_SWITCHPTH</t>
  </si>
  <si>
    <t>TACTILE-PTH</t>
  </si>
  <si>
    <t>S1, S2</t>
  </si>
  <si>
    <t>Momentary Switch</t>
  </si>
  <si>
    <t>0.1 uF</t>
  </si>
  <si>
    <t>CAPPTH2</t>
  </si>
  <si>
    <t>C-PTH-0.100</t>
  </si>
  <si>
    <t>C2</t>
  </si>
  <si>
    <t>0.1uF</t>
  </si>
  <si>
    <t>C1</t>
  </si>
  <si>
    <t>1K</t>
  </si>
  <si>
    <t>RPTH04</t>
  </si>
  <si>
    <t>AXIAL-0.4-RES</t>
  </si>
  <si>
    <t>R4, R5</t>
  </si>
  <si>
    <t>Resistor</t>
  </si>
  <si>
    <t>2</t>
  </si>
  <si>
    <t>R1, R2, R7, R8</t>
  </si>
  <si>
    <t>4.7K</t>
  </si>
  <si>
    <t>R3</t>
  </si>
  <si>
    <t>ATTINY85-20PU</t>
  </si>
  <si>
    <t>DIP762W46P254L927H533Q8B</t>
  </si>
  <si>
    <t>U1</t>
  </si>
  <si>
    <t>ATtiny Series 20 MHz 8 KB Flash 512 B SRAM 8-Bit Microcontroller - DIP-8 Check availability</t>
  </si>
  <si>
    <t>Microchip Technology / Atmel</t>
  </si>
  <si>
    <t>CONNECTOR-M03254-LOCK</t>
  </si>
  <si>
    <t>3POL254</t>
  </si>
  <si>
    <t>SERVO</t>
  </si>
  <si>
    <t>TLUV5300</t>
  </si>
  <si>
    <t>LED2</t>
  </si>
  <si>
    <t>Bicolor LED 5 mm Untinted Diffused Package</t>
  </si>
  <si>
    <t>PCB Board</t>
  </si>
  <si>
    <t>1/4 Panel of 4</t>
  </si>
  <si>
    <t>Vendor</t>
  </si>
  <si>
    <t>VPN</t>
  </si>
  <si>
    <t>MFG</t>
  </si>
  <si>
    <t>MPN</t>
  </si>
  <si>
    <t>Unit</t>
  </si>
  <si>
    <t>Extd</t>
  </si>
  <si>
    <t>Pins</t>
  </si>
  <si>
    <t>P Extd</t>
  </si>
  <si>
    <t>AliExpress</t>
  </si>
  <si>
    <t>8 pin Dip Socket</t>
  </si>
  <si>
    <t>DIL8</t>
  </si>
  <si>
    <t>U1a</t>
  </si>
  <si>
    <t>parts</t>
  </si>
  <si>
    <t>Labor</t>
  </si>
  <si>
    <t>Markup @ .4</t>
  </si>
  <si>
    <t>Subtptal</t>
  </si>
  <si>
    <t>total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</si>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</sst>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1C3BD3-E156-403C-ADE3-1E07CDCBADE0}" autoFormatId="16" applyNumberFormats="0" applyBorderFormats="0" applyFontFormats="0" applyPatternFormats="0" applyAlignmentFormats="0" applyWidthHeightFormats="0">
  <queryTableRefresh nextId="15">
    <queryTableFields count="14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AVAILABILITY" tableColumnId="7"/>
      <queryTableField id="8" name="DESCRIPTION.1" tableColumnId="8"/>
      <queryTableField id="9" name="MF" tableColumnId="9"/>
      <queryTableField id="10" name="MP" tableColumnId="10"/>
      <queryTableField id="11" name="PACKAGE.1" tableColumnId="11"/>
      <queryTableField id="12" name="PRICE" tableColumnId="12"/>
      <queryTableField id="13" name="PURCHASE-URL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E038C4-BAA4-48FD-A5D7-B2D727B290D5}" name="MRCS_Tiny85_Servo_Auto" displayName="MRCS_Tiny85_Servo_Auto" ref="A1:N13" tableType="queryTable" totalsRowShown="0">
  <autoFilter ref="A1:N13" xr:uid="{5DE038C4-BAA4-48FD-A5D7-B2D727B290D5}"/>
  <tableColumns count="14">
    <tableColumn id="1" xr3:uid="{F626C593-B992-4786-896D-5DAB231D852F}" uniqueName="1" name="Qty" queryTableFieldId="1"/>
    <tableColumn id="2" xr3:uid="{FBE729C8-2835-4079-B7EB-6F3604006BC6}" uniqueName="2" name="Value" queryTableFieldId="2" dataDxfId="10"/>
    <tableColumn id="3" xr3:uid="{A3990DDA-6313-4C46-989E-A1E1A0D2EA83}" uniqueName="3" name="Device" queryTableFieldId="3" dataDxfId="9"/>
    <tableColumn id="4" xr3:uid="{E3B74FA6-80F4-4797-9986-3D646A7AD41C}" uniqueName="4" name="Package" queryTableFieldId="4" dataDxfId="8"/>
    <tableColumn id="5" xr3:uid="{D48A55F6-6D1A-4A2E-A7F4-1C07D6F50E79}" uniqueName="5" name="Parts" queryTableFieldId="5" dataDxfId="7"/>
    <tableColumn id="6" xr3:uid="{04E689D1-A837-40A5-AABD-92AC6C78B64F}" uniqueName="6" name="Description" queryTableFieldId="6" dataDxfId="6"/>
    <tableColumn id="7" xr3:uid="{B895499E-E198-44A5-BC8E-0A47B7C72921}" uniqueName="7" name="Vendor" queryTableFieldId="7" dataDxfId="5"/>
    <tableColumn id="8" xr3:uid="{836251E0-9F5F-4C15-A38F-33A41C5AE1FF}" uniqueName="8" name="VPN" queryTableFieldId="8" dataDxfId="4"/>
    <tableColumn id="9" xr3:uid="{33FDB77F-2410-44A1-A4A4-3C4D24E712B7}" uniqueName="9" name="MFG" queryTableFieldId="9" dataDxfId="3"/>
    <tableColumn id="10" xr3:uid="{6BC2E1E4-8BDF-4512-B622-282D00D852D5}" uniqueName="10" name="MPN" queryTableFieldId="10" dataDxfId="2"/>
    <tableColumn id="11" xr3:uid="{50C94F6E-7A28-4895-9E9C-C959CB7A394F}" uniqueName="11" name="Unit" queryTableFieldId="11" dataCellStyle="Currency"/>
    <tableColumn id="12" xr3:uid="{872A8B91-C790-47D7-BD8B-1ABC62352AEE}" uniqueName="12" name="Extd" queryTableFieldId="12" dataCellStyle="Currency"/>
    <tableColumn id="13" xr3:uid="{FCFE16EF-9F46-4B82-9633-B654FF10575F}" uniqueName="13" name="Pins" queryTableFieldId="13" dataDxfId="1"/>
    <tableColumn id="14" xr3:uid="{E9C2AAB9-B405-448C-A900-714B4818B20A}" uniqueName="14" name="P Ext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596C-DB7D-46B8-9E2F-58EF3F81C49B}">
  <sheetPr>
    <pageSetUpPr fitToPage="1"/>
  </sheetPr>
  <dimension ref="A1:N22"/>
  <sheetViews>
    <sheetView tabSelected="1" topLeftCell="B1" workbookViewId="0">
      <selection activeCell="B1" sqref="B1:F13"/>
    </sheetView>
  </sheetViews>
  <sheetFormatPr defaultRowHeight="15" x14ac:dyDescent="0.25"/>
  <cols>
    <col min="1" max="1" width="6.42578125" bestFit="1" customWidth="1"/>
    <col min="2" max="3" width="25.28515625" bestFit="1" customWidth="1"/>
    <col min="4" max="4" width="27.28515625" bestFit="1" customWidth="1"/>
    <col min="5" max="5" width="12.5703125" bestFit="1" customWidth="1"/>
    <col min="6" max="6" width="41" customWidth="1"/>
    <col min="7" max="7" width="15.140625" bestFit="1" customWidth="1"/>
    <col min="8" max="8" width="9.5703125" customWidth="1"/>
    <col min="9" max="9" width="28" bestFit="1" customWidth="1"/>
    <col min="10" max="10" width="14.5703125" bestFit="1" customWidth="1"/>
    <col min="11" max="11" width="13.28515625" style="2" bestFit="1" customWidth="1"/>
    <col min="12" max="12" width="8.28515625" style="2" bestFit="1" customWidth="1"/>
    <col min="13" max="13" width="7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t="s">
        <v>45</v>
      </c>
      <c r="J1" t="s">
        <v>46</v>
      </c>
      <c r="K1" s="2" t="s">
        <v>47</v>
      </c>
      <c r="L1" s="2" t="s">
        <v>48</v>
      </c>
      <c r="M1" t="s">
        <v>49</v>
      </c>
      <c r="N1" t="s">
        <v>50</v>
      </c>
    </row>
    <row r="2" spans="1:14" x14ac:dyDescent="0.25">
      <c r="A2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51</v>
      </c>
      <c r="H2" s="1" t="s">
        <v>6</v>
      </c>
      <c r="I2" s="1" t="s">
        <v>6</v>
      </c>
      <c r="J2" s="1" t="s">
        <v>6</v>
      </c>
      <c r="K2" s="2">
        <v>0.45</v>
      </c>
      <c r="L2" s="2">
        <f>MRCS_Tiny85_Servo_Auto[[#This Row],[Unit]]*MRCS_Tiny85_Servo_Auto[[#This Row],[Qty]]</f>
        <v>0.45</v>
      </c>
      <c r="M2" s="1">
        <v>8</v>
      </c>
      <c r="N2" s="1">
        <f>MRCS_Tiny85_Servo_Auto[[#This Row],[Pins]]*MRCS_Tiny85_Servo_Auto[[#This Row],[Qty]]</f>
        <v>8</v>
      </c>
    </row>
    <row r="3" spans="1:14" x14ac:dyDescent="0.25">
      <c r="A3">
        <v>2</v>
      </c>
      <c r="B3" s="1" t="s">
        <v>6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6</v>
      </c>
      <c r="H3" s="1" t="s">
        <v>6</v>
      </c>
      <c r="I3" s="1" t="s">
        <v>6</v>
      </c>
      <c r="J3" s="1" t="s">
        <v>6</v>
      </c>
      <c r="K3" s="2">
        <v>0.1</v>
      </c>
      <c r="L3" s="2">
        <f>MRCS_Tiny85_Servo_Auto[[#This Row],[Unit]]*MRCS_Tiny85_Servo_Auto[[#This Row],[Qty]]</f>
        <v>0.2</v>
      </c>
      <c r="M3" s="1">
        <v>2</v>
      </c>
      <c r="N3" s="1">
        <f>MRCS_Tiny85_Servo_Auto[[#This Row],[Pins]]*MRCS_Tiny85_Servo_Auto[[#This Row],[Qty]]</f>
        <v>4</v>
      </c>
    </row>
    <row r="4" spans="1:14" x14ac:dyDescent="0.25">
      <c r="A4">
        <v>1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2">
        <v>0.15</v>
      </c>
      <c r="L4" s="2">
        <f>MRCS_Tiny85_Servo_Auto[[#This Row],[Unit]]*MRCS_Tiny85_Servo_Auto[[#This Row],[Qty]]</f>
        <v>0.15</v>
      </c>
      <c r="M4" s="1">
        <v>2</v>
      </c>
      <c r="N4" s="1">
        <f>MRCS_Tiny85_Servo_Auto[[#This Row],[Pins]]*MRCS_Tiny85_Servo_Auto[[#This Row],[Qty]]</f>
        <v>2</v>
      </c>
    </row>
    <row r="5" spans="1:14" x14ac:dyDescent="0.25">
      <c r="A5">
        <v>0</v>
      </c>
      <c r="B5" s="1" t="s">
        <v>19</v>
      </c>
      <c r="C5" s="1" t="s">
        <v>16</v>
      </c>
      <c r="D5" s="1" t="s">
        <v>17</v>
      </c>
      <c r="E5" s="1" t="s">
        <v>20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2">
        <v>0.15</v>
      </c>
      <c r="L5" s="2">
        <f>MRCS_Tiny85_Servo_Auto[[#This Row],[Unit]]*MRCS_Tiny85_Servo_Auto[[#This Row],[Qty]]</f>
        <v>0</v>
      </c>
      <c r="M5" s="1">
        <v>2</v>
      </c>
      <c r="N5" s="1">
        <f>MRCS_Tiny85_Servo_Auto[[#This Row],[Pins]]*MRCS_Tiny85_Servo_Auto[[#This Row],[Qty]]</f>
        <v>0</v>
      </c>
    </row>
    <row r="6" spans="1:14" x14ac:dyDescent="0.25">
      <c r="A6">
        <v>2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6</v>
      </c>
      <c r="H6" s="1" t="s">
        <v>6</v>
      </c>
      <c r="I6" s="1" t="s">
        <v>6</v>
      </c>
      <c r="J6" s="1" t="s">
        <v>6</v>
      </c>
      <c r="K6" s="2">
        <v>0.02</v>
      </c>
      <c r="L6" s="2">
        <f>MRCS_Tiny85_Servo_Auto[[#This Row],[Unit]]*MRCS_Tiny85_Servo_Auto[[#This Row],[Qty]]</f>
        <v>0.04</v>
      </c>
      <c r="M6" s="1">
        <v>2</v>
      </c>
      <c r="N6" s="1">
        <f>MRCS_Tiny85_Servo_Auto[[#This Row],[Pins]]*MRCS_Tiny85_Servo_Auto[[#This Row],[Qty]]</f>
        <v>4</v>
      </c>
    </row>
    <row r="7" spans="1:14" x14ac:dyDescent="0.25">
      <c r="A7">
        <v>4</v>
      </c>
      <c r="B7" s="1" t="s">
        <v>26</v>
      </c>
      <c r="C7" s="1" t="s">
        <v>22</v>
      </c>
      <c r="D7" s="1" t="s">
        <v>23</v>
      </c>
      <c r="E7" s="1" t="s">
        <v>27</v>
      </c>
      <c r="F7" s="1" t="s">
        <v>25</v>
      </c>
      <c r="G7" s="1" t="s">
        <v>6</v>
      </c>
      <c r="H7" s="1" t="s">
        <v>6</v>
      </c>
      <c r="I7" s="1" t="s">
        <v>6</v>
      </c>
      <c r="J7" s="1" t="s">
        <v>6</v>
      </c>
      <c r="K7" s="2">
        <v>0.02</v>
      </c>
      <c r="L7" s="2">
        <f>MRCS_Tiny85_Servo_Auto[[#This Row],[Unit]]*MRCS_Tiny85_Servo_Auto[[#This Row],[Qty]]</f>
        <v>0.08</v>
      </c>
      <c r="M7" s="1">
        <v>2</v>
      </c>
      <c r="N7" s="1">
        <f>MRCS_Tiny85_Servo_Auto[[#This Row],[Pins]]*MRCS_Tiny85_Servo_Auto[[#This Row],[Qty]]</f>
        <v>8</v>
      </c>
    </row>
    <row r="8" spans="1:14" x14ac:dyDescent="0.25">
      <c r="A8">
        <v>1</v>
      </c>
      <c r="B8" s="1" t="s">
        <v>28</v>
      </c>
      <c r="C8" s="1" t="s">
        <v>22</v>
      </c>
      <c r="D8" s="1" t="s">
        <v>23</v>
      </c>
      <c r="E8" s="1" t="s">
        <v>29</v>
      </c>
      <c r="F8" s="1" t="s">
        <v>25</v>
      </c>
      <c r="G8" s="1" t="s">
        <v>6</v>
      </c>
      <c r="H8" s="1" t="s">
        <v>6</v>
      </c>
      <c r="I8" s="1" t="s">
        <v>6</v>
      </c>
      <c r="J8" s="1" t="s">
        <v>6</v>
      </c>
      <c r="K8" s="2">
        <v>0.02</v>
      </c>
      <c r="L8" s="2">
        <f>MRCS_Tiny85_Servo_Auto[[#This Row],[Unit]]*MRCS_Tiny85_Servo_Auto[[#This Row],[Qty]]</f>
        <v>0.02</v>
      </c>
      <c r="M8" s="1">
        <v>2</v>
      </c>
      <c r="N8" s="1">
        <f>MRCS_Tiny85_Servo_Auto[[#This Row],[Pins]]*MRCS_Tiny85_Servo_Auto[[#This Row],[Qty]]</f>
        <v>2</v>
      </c>
    </row>
    <row r="9" spans="1:14" x14ac:dyDescent="0.25">
      <c r="A9">
        <v>1</v>
      </c>
      <c r="B9" s="1" t="s">
        <v>30</v>
      </c>
      <c r="C9" s="1" t="s">
        <v>30</v>
      </c>
      <c r="D9" s="1" t="s">
        <v>31</v>
      </c>
      <c r="E9" s="1" t="s">
        <v>32</v>
      </c>
      <c r="F9" s="1" t="s">
        <v>33</v>
      </c>
      <c r="G9" s="1"/>
      <c r="H9" s="1"/>
      <c r="I9" s="1" t="s">
        <v>34</v>
      </c>
      <c r="J9" s="1" t="s">
        <v>30</v>
      </c>
      <c r="K9" s="2">
        <v>2</v>
      </c>
      <c r="L9" s="2">
        <f>MRCS_Tiny85_Servo_Auto[[#This Row],[Unit]]*MRCS_Tiny85_Servo_Auto[[#This Row],[Qty]]</f>
        <v>2</v>
      </c>
      <c r="M9" s="1">
        <v>0</v>
      </c>
      <c r="N9" s="1">
        <f>MRCS_Tiny85_Servo_Auto[[#This Row],[Pins]]*MRCS_Tiny85_Servo_Auto[[#This Row],[Qty]]</f>
        <v>0</v>
      </c>
    </row>
    <row r="10" spans="1:14" x14ac:dyDescent="0.25">
      <c r="A10">
        <v>1</v>
      </c>
      <c r="B10" s="1" t="s">
        <v>52</v>
      </c>
      <c r="C10" s="1" t="s">
        <v>53</v>
      </c>
      <c r="D10" s="1"/>
      <c r="E10" s="1" t="s">
        <v>54</v>
      </c>
      <c r="F10" s="1"/>
      <c r="G10" s="1"/>
      <c r="H10" s="1"/>
      <c r="I10" s="1"/>
      <c r="J10" s="1"/>
      <c r="K10" s="2">
        <v>0.1</v>
      </c>
      <c r="L10" s="2">
        <f>MRCS_Tiny85_Servo_Auto[[#This Row],[Unit]]*MRCS_Tiny85_Servo_Auto[[#This Row],[Qty]]</f>
        <v>0.1</v>
      </c>
      <c r="M10" s="1">
        <v>8</v>
      </c>
      <c r="N10" s="1">
        <f>MRCS_Tiny85_Servo_Auto[[#This Row],[Pins]]*MRCS_Tiny85_Servo_Auto[[#This Row],[Qty]]</f>
        <v>8</v>
      </c>
    </row>
    <row r="11" spans="1:14" x14ac:dyDescent="0.25">
      <c r="A11">
        <v>1</v>
      </c>
      <c r="B11" s="1" t="s">
        <v>35</v>
      </c>
      <c r="C11" s="1" t="s">
        <v>35</v>
      </c>
      <c r="D11" s="1" t="s">
        <v>36</v>
      </c>
      <c r="E11" s="1" t="s">
        <v>37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2">
        <v>0.03</v>
      </c>
      <c r="L11" s="2">
        <f>MRCS_Tiny85_Servo_Auto[[#This Row],[Unit]]*MRCS_Tiny85_Servo_Auto[[#This Row],[Qty]]</f>
        <v>0.03</v>
      </c>
      <c r="M11" s="1">
        <v>3</v>
      </c>
      <c r="N11" s="1">
        <f>MRCS_Tiny85_Servo_Auto[[#This Row],[Pins]]*MRCS_Tiny85_Servo_Auto[[#This Row],[Qty]]</f>
        <v>3</v>
      </c>
    </row>
    <row r="12" spans="1:14" x14ac:dyDescent="0.25">
      <c r="A12">
        <v>1</v>
      </c>
      <c r="B12" s="1" t="s">
        <v>38</v>
      </c>
      <c r="C12" s="1" t="s">
        <v>38</v>
      </c>
      <c r="D12" s="1" t="s">
        <v>38</v>
      </c>
      <c r="E12" s="1" t="s">
        <v>39</v>
      </c>
      <c r="F12" s="1" t="s">
        <v>40</v>
      </c>
      <c r="G12" s="1" t="s">
        <v>6</v>
      </c>
      <c r="H12" s="1" t="s">
        <v>6</v>
      </c>
      <c r="I12" s="1" t="s">
        <v>6</v>
      </c>
      <c r="J12" s="1" t="s">
        <v>6</v>
      </c>
      <c r="K12" s="2">
        <v>0.15</v>
      </c>
      <c r="L12" s="2">
        <f>MRCS_Tiny85_Servo_Auto[[#This Row],[Unit]]*MRCS_Tiny85_Servo_Auto[[#This Row],[Qty]]</f>
        <v>0.15</v>
      </c>
      <c r="M12" s="1">
        <v>3</v>
      </c>
      <c r="N12" s="1">
        <f>MRCS_Tiny85_Servo_Auto[[#This Row],[Pins]]*MRCS_Tiny85_Servo_Auto[[#This Row],[Qty]]</f>
        <v>3</v>
      </c>
    </row>
    <row r="13" spans="1:14" x14ac:dyDescent="0.25">
      <c r="A13">
        <v>1</v>
      </c>
      <c r="B13" s="1" t="s">
        <v>41</v>
      </c>
      <c r="C13" s="1" t="s">
        <v>42</v>
      </c>
      <c r="D13" s="1" t="s">
        <v>42</v>
      </c>
      <c r="E13" s="1" t="s">
        <v>42</v>
      </c>
      <c r="F13" s="1"/>
      <c r="G13" s="1"/>
      <c r="H13" s="1"/>
      <c r="I13" s="1"/>
      <c r="J13" s="1"/>
      <c r="K13" s="2">
        <v>0.5</v>
      </c>
      <c r="L13" s="2">
        <f>MRCS_Tiny85_Servo_Auto[[#This Row],[Unit]]*MRCS_Tiny85_Servo_Auto[[#This Row],[Qty]]</f>
        <v>0.5</v>
      </c>
      <c r="M13" s="1">
        <v>0</v>
      </c>
      <c r="N13" s="1">
        <f>MRCS_Tiny85_Servo_Auto[[#This Row],[Pins]]*MRCS_Tiny85_Servo_Auto[[#This Row],[Qty]]</f>
        <v>0</v>
      </c>
    </row>
    <row r="15" spans="1:14" x14ac:dyDescent="0.25">
      <c r="J15" t="s">
        <v>55</v>
      </c>
      <c r="L15" s="2">
        <f>SUM(L2:L14)</f>
        <v>3.7199999999999998</v>
      </c>
      <c r="N15">
        <f>SUM(N2:N14)</f>
        <v>42</v>
      </c>
    </row>
    <row r="16" spans="1:14" x14ac:dyDescent="0.25">
      <c r="J16" t="s">
        <v>56</v>
      </c>
      <c r="L16" s="2">
        <f>COUNT(MRCS_Tiny85_Servo_Auto[Extd],0)*0.5+N15*0.1</f>
        <v>10.7</v>
      </c>
    </row>
    <row r="18" spans="10:12" x14ac:dyDescent="0.25">
      <c r="J18" t="s">
        <v>58</v>
      </c>
      <c r="L18" s="2">
        <f>SUM(L15:L17)</f>
        <v>14.419999999999998</v>
      </c>
    </row>
    <row r="19" spans="10:12" x14ac:dyDescent="0.25">
      <c r="J19" t="s">
        <v>57</v>
      </c>
      <c r="L19" s="2">
        <f>+L18*0.4</f>
        <v>5.7679999999999998</v>
      </c>
    </row>
    <row r="21" spans="10:12" x14ac:dyDescent="0.25">
      <c r="J21" t="s">
        <v>59</v>
      </c>
      <c r="L21" s="2">
        <f>SUM(L18:L20)</f>
        <v>20.187999999999999</v>
      </c>
    </row>
    <row r="22" spans="10:12" x14ac:dyDescent="0.25">
      <c r="J22" t="s">
        <v>60</v>
      </c>
      <c r="L22" s="2">
        <f>ROUND(L21,0)</f>
        <v>20</v>
      </c>
    </row>
  </sheetData>
  <pageMargins left="0.7" right="0.7" top="0.75" bottom="0.75" header="0.3" footer="0.3"/>
  <pageSetup scale="9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2250-4E61-4DFA-9D64-CE2877CCC2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a 3 8 x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r f z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8 x V 9 h 5 7 C O k A Q A A h w M A A B M A H A B G b 3 J t d W x h c y 9 T Z W N 0 a W 9 u M S 5 t I K I Y A C i g F A A A A A A A A A A A A A A A A A A A A A A A A A A A A H W S w U 7 j M B C G 7 5 X 6 D p a 5 p F I a q Q g Q 2 i q H r F t o R I G S p E g r s g f j z h Z r H R v Z T k R V 9 d 3 X 2 Q Q V S P A l 9 v d P Z u b 3 2 A C z X E m U N t / J d D g Y D s w L 1 b B B J / g 2 I e k 4 4 3 J 3 e T 5 O Q V d q H J V W Y R Q i A X Y 4 Q G 6 l q t Q M H C G m C m a K l Q V I 6 1 1 x A Q F R 0 r q D 8 T D 5 k a 8 N a J M b C W W R 3 0 u Y a V 5 B / h 5 v 8 m t u F + V z 3 l / w G x w w U + G R / z Q D w Q t u Q Y d 4 i n 1 E l C g L a c L J m Y / m k q k N l 9 t w c n p + 6 q O H U l l I 7 U 5 A e N w G d 0 r C 7 5 H f + D n B K 6 0 K p 2 3 Q A u j G N V 3 b z e i z C 2 y V l n u N d R 8 9 t T w S I m V U U G 1 C q 8 u P K c k L l V u X M d u 9 w j F d p q k 0 f 5 Q u m o 5 r 0 X g 9 9 f 3 9 H j / Y n b M W S 3 t x F t S B B x / t 8 S M V J T h s H U A W 3 u x / O o O K s y 5 e U f a X b v u 4 t q Y n i W G a v 9 Z v o q N F j 1 G 8 j H 7 G y z j 7 1 f 1 x n p I k X m X x / V 1 H u 7 3 q o l W 3 o Y j c R N f z L k 9 i 0 k P X C V l E 6 X y 8 T p Y d 8 R M 4 H O e R g K S F u + H 2 q R x H 0 g g t 9 r 4 M r p 7 D Z 3 s f j 8 E E f 2 n / f V s r h 9 F w w O V 3 9 a f / A F B L A Q I t A B Q A A g A I A G t / M V e d i G a P o w A A A P Y A A A A S A A A A A A A A A A A A A A A A A A A A A A B D b 2 5 m a W c v U G F j a 2 F n Z S 5 4 b W x Q S w E C L Q A U A A I A C A B r f z F X D 8 r p q 6 Q A A A D p A A A A E w A A A A A A A A A A A A A A A A D v A A A A W 0 N v b n R l b n R f V H l w Z X N d L n h t b F B L A Q I t A B Q A A g A I A G t / M V f Y e e w j p A E A A I c D A A A T A A A A A A A A A A A A A A A A A O A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k N T L V R p b n k 4 N S 1 T Z X J 2 b y 1 B d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J D U 1 9 U a W 5 5 O D V f U 2 V y d m 9 f Q X V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1 Q y M j o 1 O T o y M i 4 w M D k z O D U 1 W i I g L z 4 8 R W 5 0 c n k g V H l w Z T 0 i R m l s b E N v b H V t b l R 5 c G V z I i B W Y W x 1 Z T 0 i c 0 F 3 W U d C Z 1 l H Q m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B V k F J T E F C S U x J V F k m c X V v d D s s J n F 1 b 3 Q 7 R E V T Q 1 J J U F R J T 0 4 u M S Z x d W 9 0 O y w m c X V v d D t N R i Z x d W 9 0 O y w m c X V v d D t N U C Z x d W 9 0 O y w m c X V v d D t Q Q U N L Q U d F L j E m c X V v d D s s J n F 1 b 3 Q 7 U F J J Q 0 U m c X V v d D s s J n F 1 b 3 Q 7 U F V S Q 0 h B U 0 U t V V J M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J D U y 1 U a W 5 5 O D U t U 2 V y d m 8 t Q X V 0 b y 9 B d X R v U m V t b 3 Z l Z E N v b H V t b n M x L n t R d H k s M H 0 m c X V v d D s s J n F 1 b 3 Q 7 U 2 V j d G l v b j E v T V J D U y 1 U a W 5 5 O D U t U 2 V y d m 8 t Q X V 0 b y 9 B d X R v U m V t b 3 Z l Z E N v b H V t b n M x L n t W Y W x 1 Z S w x f S Z x d W 9 0 O y w m c X V v d D t T Z W N 0 a W 9 u M S 9 N U k N T L V R p b n k 4 N S 1 T Z X J 2 b y 1 B d X R v L 0 F 1 d G 9 S Z W 1 v d m V k Q 2 9 s d W 1 u c z E u e 0 R l d m l j Z S w y f S Z x d W 9 0 O y w m c X V v d D t T Z W N 0 a W 9 u M S 9 N U k N T L V R p b n k 4 N S 1 T Z X J 2 b y 1 B d X R v L 0 F 1 d G 9 S Z W 1 v d m V k Q 2 9 s d W 1 u c z E u e 1 B h Y 2 t h Z 2 U s M 3 0 m c X V v d D s s J n F 1 b 3 Q 7 U 2 V j d G l v b j E v T V J D U y 1 U a W 5 5 O D U t U 2 V y d m 8 t Q X V 0 b y 9 B d X R v U m V t b 3 Z l Z E N v b H V t b n M x L n t Q Y X J 0 c y w 0 f S Z x d W 9 0 O y w m c X V v d D t T Z W N 0 a W 9 u M S 9 N U k N T L V R p b n k 4 N S 1 T Z X J 2 b y 1 B d X R v L 0 F 1 d G 9 S Z W 1 v d m V k Q 2 9 s d W 1 u c z E u e 0 R l c 2 N y a X B 0 a W 9 u L D V 9 J n F 1 b 3 Q 7 L C Z x d W 9 0 O 1 N l Y 3 R p b 2 4 x L 0 1 S Q 1 M t V G l u e T g 1 L V N l c n Z v L U F 1 d G 8 v Q X V 0 b 1 J l b W 9 2 Z W R D b 2 x 1 b W 5 z M S 5 7 Q V Z B S U x B Q k l M S V R Z L D Z 9 J n F 1 b 3 Q 7 L C Z x d W 9 0 O 1 N l Y 3 R p b 2 4 x L 0 1 S Q 1 M t V G l u e T g 1 L V N l c n Z v L U F 1 d G 8 v Q X V 0 b 1 J l b W 9 2 Z W R D b 2 x 1 b W 5 z M S 5 7 R E V T Q 1 J J U F R J T 0 4 u M S w 3 f S Z x d W 9 0 O y w m c X V v d D t T Z W N 0 a W 9 u M S 9 N U k N T L V R p b n k 4 N S 1 T Z X J 2 b y 1 B d X R v L 0 F 1 d G 9 S Z W 1 v d m V k Q 2 9 s d W 1 u c z E u e 0 1 G L D h 9 J n F 1 b 3 Q 7 L C Z x d W 9 0 O 1 N l Y 3 R p b 2 4 x L 0 1 S Q 1 M t V G l u e T g 1 L V N l c n Z v L U F 1 d G 8 v Q X V 0 b 1 J l b W 9 2 Z W R D b 2 x 1 b W 5 z M S 5 7 T V A s O X 0 m c X V v d D s s J n F 1 b 3 Q 7 U 2 V j d G l v b j E v T V J D U y 1 U a W 5 5 O D U t U 2 V y d m 8 t Q X V 0 b y 9 B d X R v U m V t b 3 Z l Z E N v b H V t b n M x L n t Q Q U N L Q U d F L j E s M T B 9 J n F 1 b 3 Q 7 L C Z x d W 9 0 O 1 N l Y 3 R p b 2 4 x L 0 1 S Q 1 M t V G l u e T g 1 L V N l c n Z v L U F 1 d G 8 v Q X V 0 b 1 J l b W 9 2 Z W R D b 2 x 1 b W 5 z M S 5 7 U F J J Q 0 U s M T F 9 J n F 1 b 3 Q 7 L C Z x d W 9 0 O 1 N l Y 3 R p b 2 4 x L 0 1 S Q 1 M t V G l u e T g 1 L V N l c n Z v L U F 1 d G 8 v Q X V 0 b 1 J l b W 9 2 Z W R D b 2 x 1 b W 5 z M S 5 7 U F V S Q 0 h B U 0 U t V V J M L D E y f S Z x d W 9 0 O y w m c X V v d D t T Z W N 0 a W 9 u M S 9 N U k N T L V R p b n k 4 N S 1 T Z X J 2 b y 1 B d X R v L 0 F 1 d G 9 S Z W 1 v d m V k Q 2 9 s d W 1 u c z E u e 0 N v b H V t b j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U k N T L V R p b n k 4 N S 1 T Z X J 2 b y 1 B d X R v L 0 F 1 d G 9 S Z W 1 v d m V k Q 2 9 s d W 1 u c z E u e 1 F 0 e S w w f S Z x d W 9 0 O y w m c X V v d D t T Z W N 0 a W 9 u M S 9 N U k N T L V R p b n k 4 N S 1 T Z X J 2 b y 1 B d X R v L 0 F 1 d G 9 S Z W 1 v d m V k Q 2 9 s d W 1 u c z E u e 1 Z h b H V l L D F 9 J n F 1 b 3 Q 7 L C Z x d W 9 0 O 1 N l Y 3 R p b 2 4 x L 0 1 S Q 1 M t V G l u e T g 1 L V N l c n Z v L U F 1 d G 8 v Q X V 0 b 1 J l b W 9 2 Z W R D b 2 x 1 b W 5 z M S 5 7 R G V 2 a W N l L D J 9 J n F 1 b 3 Q 7 L C Z x d W 9 0 O 1 N l Y 3 R p b 2 4 x L 0 1 S Q 1 M t V G l u e T g 1 L V N l c n Z v L U F 1 d G 8 v Q X V 0 b 1 J l b W 9 2 Z W R D b 2 x 1 b W 5 z M S 5 7 U G F j a 2 F n Z S w z f S Z x d W 9 0 O y w m c X V v d D t T Z W N 0 a W 9 u M S 9 N U k N T L V R p b n k 4 N S 1 T Z X J 2 b y 1 B d X R v L 0 F 1 d G 9 S Z W 1 v d m V k Q 2 9 s d W 1 u c z E u e 1 B h c n R z L D R 9 J n F 1 b 3 Q 7 L C Z x d W 9 0 O 1 N l Y 3 R p b 2 4 x L 0 1 S Q 1 M t V G l u e T g 1 L V N l c n Z v L U F 1 d G 8 v Q X V 0 b 1 J l b W 9 2 Z W R D b 2 x 1 b W 5 z M S 5 7 R G V z Y 3 J p c H R p b 2 4 s N X 0 m c X V v d D s s J n F 1 b 3 Q 7 U 2 V j d G l v b j E v T V J D U y 1 U a W 5 5 O D U t U 2 V y d m 8 t Q X V 0 b y 9 B d X R v U m V t b 3 Z l Z E N v b H V t b n M x L n t B V k F J T E F C S U x J V F k s N n 0 m c X V v d D s s J n F 1 b 3 Q 7 U 2 V j d G l v b j E v T V J D U y 1 U a W 5 5 O D U t U 2 V y d m 8 t Q X V 0 b y 9 B d X R v U m V t b 3 Z l Z E N v b H V t b n M x L n t E R V N D U k l Q V E l P T i 4 x L D d 9 J n F 1 b 3 Q 7 L C Z x d W 9 0 O 1 N l Y 3 R p b 2 4 x L 0 1 S Q 1 M t V G l u e T g 1 L V N l c n Z v L U F 1 d G 8 v Q X V 0 b 1 J l b W 9 2 Z W R D b 2 x 1 b W 5 z M S 5 7 T U Y s O H 0 m c X V v d D s s J n F 1 b 3 Q 7 U 2 V j d G l v b j E v T V J D U y 1 U a W 5 5 O D U t U 2 V y d m 8 t Q X V 0 b y 9 B d X R v U m V t b 3 Z l Z E N v b H V t b n M x L n t N U C w 5 f S Z x d W 9 0 O y w m c X V v d D t T Z W N 0 a W 9 u M S 9 N U k N T L V R p b n k 4 N S 1 T Z X J 2 b y 1 B d X R v L 0 F 1 d G 9 S Z W 1 v d m V k Q 2 9 s d W 1 u c z E u e 1 B B Q 0 t B R 0 U u M S w x M H 0 m c X V v d D s s J n F 1 b 3 Q 7 U 2 V j d G l v b j E v T V J D U y 1 U a W 5 5 O D U t U 2 V y d m 8 t Q X V 0 b y 9 B d X R v U m V t b 3 Z l Z E N v b H V t b n M x L n t Q U k l D R S w x M X 0 m c X V v d D s s J n F 1 b 3 Q 7 U 2 V j d G l v b j E v T V J D U y 1 U a W 5 5 O D U t U 2 V y d m 8 t Q X V 0 b y 9 B d X R v U m V t b 3 Z l Z E N v b H V t b n M x L n t Q V V J D S E F T R S 1 V U k w s M T J 9 J n F 1 b 3 Q 7 L C Z x d W 9 0 O 1 N l Y 3 R p b 2 4 x L 0 1 S Q 1 M t V G l u e T g 1 L V N l c n Z v L U F 1 d G 8 v Q X V 0 b 1 J l b W 9 2 Z W R D b 2 x 1 b W 5 z M S 5 7 Q 2 9 s d W 1 u M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S Q 1 M t V G l u e T g 1 L V N l c n Z v L U F 1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D U y 1 U a W 5 5 O D U t U 2 V y d m 8 t Q X V 0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k N T L V R p b n k 4 N S 1 T Z X J 2 b y 1 B d X R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D U y 1 U a W 5 5 O D U t U 2 V y d m 8 t Q X V 0 b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F V o Q 4 T o p Q 4 1 w r g d e t 8 6 Y A A A A A A I A A A A A A B B m A A A A A Q A A I A A A A K 9 b t X 9 9 b v J q g 2 4 d T 8 E s b i o F C T D 8 B u 5 d 0 B B 9 u 0 A K T B B p A A A A A A 6 A A A A A A g A A I A A A A N V I E x j y v F M o O v v o 4 n l e 2 I Q P i 4 H G 5 M 8 S 6 t t Y X P R 0 r N k S U A A A A A X Y z 3 b g N c 3 9 j l 9 Y t f x W Z H N T H F T F j w r L 9 T e K Z J h O P U n N 0 6 7 r j 8 P P 6 V 0 O C c p s 5 V J b I N V D I 3 5 g v 8 L S S R V f Y N l y d S U J 7 l S Z n d l c n 3 V M 1 n L r 4 x N H Q A A A A N H D Z 6 o w 7 6 j U L 6 B x Z n L 6 a 3 o 3 1 N s W V K k B U L I + r 2 1 z i j O z A j 5 O t H I 3 f R O d b / / a Y h 6 1 u H i Z 7 Y D a O o p m A r o m f k s e + a s = < / D a t a M a s h u p > 
</file>

<file path=customXml/itemProps1.xml><?xml version="1.0" encoding="utf-8"?>
<ds:datastoreItem xmlns:ds="http://schemas.openxmlformats.org/officeDocument/2006/customXml" ds:itemID="{C8952A69-DDB0-41D8-90F5-D9A55F28F2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MRCS-Tiny85-Servo-Auto</vt:lpstr>
      <vt:lpstr>Sheet1</vt:lpstr>
      <vt:lpstr>'MRCS-Tiny85-Servo-Auto'!Print_Area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2023-09-17T23:09:46Z</cp:lastPrinted>
  <dcterms:created xsi:type="dcterms:W3CDTF">2023-09-17T22:58:50Z</dcterms:created>
  <dcterms:modified xsi:type="dcterms:W3CDTF">2023-09-17T23:11:06Z</dcterms:modified>
</cp:coreProperties>
</file>