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52b26490cde1dc/Documents/GitHub/PCR-Voltage-Divider-Storage-Unit/"/>
    </mc:Choice>
  </mc:AlternateContent>
  <xr:revisionPtr revIDLastSave="44" documentId="8_{A83A5FF6-B968-4D7D-BEF1-5954AEA0E011}" xr6:coauthVersionLast="45" xr6:coauthVersionMax="45" xr10:uidLastSave="{00A753F0-2DC9-4352-AE79-AAC853BA7ADE}"/>
  <bookViews>
    <workbookView xWindow="780" yWindow="780" windowWidth="27045" windowHeight="14250" xr2:uid="{AEE59F3A-1055-41A6-AA1B-99AB10C6C671}"/>
  </bookViews>
  <sheets>
    <sheet name="Sheet2" sheetId="2" r:id="rId1"/>
    <sheet name="Sheet1" sheetId="1" r:id="rId2"/>
  </sheets>
  <definedNames>
    <definedName name="ExternalData_1" localSheetId="0" hidden="1">Sheet2!$A$1:$H$7</definedName>
    <definedName name="_xlnm.Print_Area" localSheetId="0">PCR_Voltage_Divider_Storage_Unit[[#All],[Qty]:[Description]]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L2" i="2"/>
  <c r="L7" i="2"/>
  <c r="L6" i="2"/>
  <c r="L5" i="2"/>
  <c r="L3" i="2"/>
  <c r="L4" i="2"/>
  <c r="J3" i="2"/>
  <c r="J4" i="2"/>
  <c r="J5" i="2"/>
  <c r="J6" i="2"/>
  <c r="J7" i="2"/>
  <c r="L9" i="2" l="1"/>
  <c r="J9" i="2"/>
  <c r="J1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E05B2F-2FF4-4EE1-9BD4-87629671E33A}" keepAlive="1" name="Query - PCR-Voltage-Divider-Storage-Unit" description="Connection to the 'PCR-Voltage-Divider-Storage-Unit' query in the workbook." type="5" refreshedVersion="6" background="1" saveData="1">
    <dbPr connection="Provider=Microsoft.Mashup.OleDb.1;Data Source=$Workbook$;Location=PCR-Voltage-Divider-Storage-Unit;Extended Properties=&quot;&quot;" command="SELECT * FROM [PCR-Voltage-Divider-Storage-Unit]"/>
  </connection>
</connections>
</file>

<file path=xl/sharedStrings.xml><?xml version="1.0" encoding="utf-8"?>
<sst xmlns="http://schemas.openxmlformats.org/spreadsheetml/2006/main" count="51" uniqueCount="45">
  <si>
    <t>Qty</t>
  </si>
  <si>
    <t>Value</t>
  </si>
  <si>
    <t>Device</t>
  </si>
  <si>
    <t>Package</t>
  </si>
  <si>
    <t>Parts</t>
  </si>
  <si>
    <t>Description</t>
  </si>
  <si>
    <t>.22F</t>
  </si>
  <si>
    <t>CPOL-USE2.5-5</t>
  </si>
  <si>
    <t>E2,5-5</t>
  </si>
  <si>
    <t>POLARIZED CAPACITOR, American symbol</t>
  </si>
  <si>
    <t/>
  </si>
  <si>
    <t>10K</t>
  </si>
  <si>
    <t>RPTH04</t>
  </si>
  <si>
    <t>AXIAL-0.4-RES</t>
  </si>
  <si>
    <t>R3, R4, R5, R6, R7, R8</t>
  </si>
  <si>
    <t>1N5819</t>
  </si>
  <si>
    <t>DIODEPTH</t>
  </si>
  <si>
    <t>DIODE-1N4001</t>
  </si>
  <si>
    <t>D1</t>
  </si>
  <si>
    <t>Diode</t>
  </si>
  <si>
    <t xml:space="preserve">220 </t>
  </si>
  <si>
    <t>R1, R2</t>
  </si>
  <si>
    <t>to decoder</t>
  </si>
  <si>
    <t>CONNECTOR-M021X02-LOCK</t>
  </si>
  <si>
    <t>1X02_LOCK</t>
  </si>
  <si>
    <t>CON1</t>
  </si>
  <si>
    <t>PHOENIX CONNECTOR</t>
  </si>
  <si>
    <t>Vendor</t>
  </si>
  <si>
    <t>Part</t>
  </si>
  <si>
    <t>Unit</t>
  </si>
  <si>
    <t>Extd</t>
  </si>
  <si>
    <t>Leads</t>
  </si>
  <si>
    <t>any</t>
  </si>
  <si>
    <t>leads extd</t>
  </si>
  <si>
    <t>Digikey</t>
  </si>
  <si>
    <t>497-6610-1-ND</t>
  </si>
  <si>
    <t>C1, C2, C3, C4, C5, C6</t>
  </si>
  <si>
    <t>PCB</t>
  </si>
  <si>
    <t>MRCS</t>
  </si>
  <si>
    <t>Newark</t>
  </si>
  <si>
    <t>504-B0510-2R5224-R</t>
  </si>
  <si>
    <t>Markup</t>
  </si>
  <si>
    <t>PCB, VD Storage Unit, 10 up</t>
  </si>
  <si>
    <t>Resistor 1/4 W</t>
  </si>
  <si>
    <t>Resistor 1/4W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</si>
</sst>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3" fontId="0" fillId="0" borderId="0" xfId="1" applyFont="1" applyAlignment="1">
      <alignment vertical="center" wrapText="1"/>
    </xf>
    <xf numFmtId="0" fontId="2" fillId="0" borderId="0" xfId="2"/>
    <xf numFmtId="43" fontId="0" fillId="0" borderId="0" xfId="1" applyFont="1"/>
  </cellXfs>
  <cellStyles count="3">
    <cellStyle name="Comma" xfId="1" builtinId="3"/>
    <cellStyle name="Hyperlink" xfId="2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9EB9C4-0A37-4088-BD64-E6BD31830E74}" autoFormatId="16" applyNumberFormats="0" applyBorderFormats="0" applyFontFormats="0" applyPatternFormats="0" applyAlignmentFormats="0" applyWidthHeightFormats="0">
  <queryTableRefresh nextId="13" unboundColumnsRight="4">
    <queryTableFields count="12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E9C63-E5F3-4BEB-A1ED-0254D190DB0A}" name="PCR_Voltage_Divider_Storage_Unit" displayName="PCR_Voltage_Divider_Storage_Unit" ref="A1:L7" tableType="queryTable" totalsRowShown="0">
  <autoFilter ref="A1:L7" xr:uid="{38ABC76C-8FC0-4CF7-9CB1-15134E7688C3}"/>
  <tableColumns count="12">
    <tableColumn id="1" xr3:uid="{742FDB92-9B44-42FC-96C0-F8C46220C65E}" uniqueName="1" name="Qty" queryTableFieldId="1"/>
    <tableColumn id="2" xr3:uid="{84EA2DD2-1AAB-435A-B242-3DFAED18845D}" uniqueName="2" name="Value" queryTableFieldId="2" dataDxfId="8"/>
    <tableColumn id="3" xr3:uid="{F05628DB-1A9B-46D9-93DB-AD9364556583}" uniqueName="3" name="Device" queryTableFieldId="3" dataDxfId="7"/>
    <tableColumn id="4" xr3:uid="{ADA6CD46-01A7-4F38-B5CB-1D07685FE6C1}" uniqueName="4" name="Package" queryTableFieldId="4" dataDxfId="6"/>
    <tableColumn id="5" xr3:uid="{49DA0AFA-2C00-4B38-9D20-F6D3329E9085}" uniqueName="5" name="Parts" queryTableFieldId="5" dataDxfId="5"/>
    <tableColumn id="6" xr3:uid="{E187ABFC-65B3-41DF-958C-033D41105825}" uniqueName="6" name="Description" queryTableFieldId="6" dataDxfId="4"/>
    <tableColumn id="7" xr3:uid="{A2F9CD92-6B87-4382-AE5A-11A821B1754E}" uniqueName="7" name="Vendor" queryTableFieldId="7" dataDxfId="3"/>
    <tableColumn id="8" xr3:uid="{E50E31C5-83DE-4D06-823C-F2B0D295FBE5}" uniqueName="8" name="Part" queryTableFieldId="8" dataDxfId="2"/>
    <tableColumn id="9" xr3:uid="{4E5A3045-16AB-4BC4-AFB0-8BB9E4F161E4}" uniqueName="9" name="Unit" queryTableFieldId="9" dataCellStyle="Comma"/>
    <tableColumn id="10" xr3:uid="{CA2820F0-4F38-4CCC-8144-F065509FE74F}" uniqueName="10" name="Extd" queryTableFieldId="10" dataCellStyle="Comma">
      <calculatedColumnFormula>PCR_Voltage_Divider_Storage_Unit[[#This Row],[Unit]]*PCR_Voltage_Divider_Storage_Unit[[#This Row],[Qty]]</calculatedColumnFormula>
    </tableColumn>
    <tableColumn id="11" xr3:uid="{2152E6FD-435D-4FC4-BE25-D841FA110F43}" uniqueName="11" name="Leads" queryTableFieldId="11" dataDxfId="1"/>
    <tableColumn id="12" xr3:uid="{80720378-1398-4868-AE8E-9D1B83F35233}" uniqueName="12" name="leads extd" queryTableFieldId="12" dataDxfId="0">
      <calculatedColumnFormula>PCR_Voltage_Divider_Storage_Unit[[#This Row],[Leads]]*PCR_Voltage_Divider_Storage_Unit[[#This Row],[Qty]]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504-B0510-2R5224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84F0-6B02-4CEB-8C25-A525F01EF239}">
  <dimension ref="A1:L13"/>
  <sheetViews>
    <sheetView tabSelected="1" workbookViewId="0">
      <selection sqref="A1:H7"/>
    </sheetView>
  </sheetViews>
  <sheetFormatPr defaultRowHeight="15" x14ac:dyDescent="0.25"/>
  <cols>
    <col min="1" max="1" width="6.42578125" bestFit="1" customWidth="1"/>
    <col min="2" max="2" width="11.140625" bestFit="1" customWidth="1"/>
    <col min="3" max="3" width="26.5703125" bestFit="1" customWidth="1"/>
    <col min="4" max="4" width="13.85546875" bestFit="1" customWidth="1"/>
    <col min="5" max="5" width="19.140625" bestFit="1" customWidth="1"/>
    <col min="6" max="6" width="38.5703125" bestFit="1" customWidth="1"/>
    <col min="7" max="7" width="11.140625" bestFit="1" customWidth="1"/>
    <col min="8" max="8" width="18.85546875" bestFit="1" customWidth="1"/>
    <col min="9" max="10" width="9.140625" style="4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s="4" t="s">
        <v>29</v>
      </c>
      <c r="J1" s="4" t="s">
        <v>30</v>
      </c>
      <c r="K1" t="s">
        <v>31</v>
      </c>
      <c r="L1" t="s">
        <v>33</v>
      </c>
    </row>
    <row r="2" spans="1:12" x14ac:dyDescent="0.25">
      <c r="A2">
        <v>1</v>
      </c>
      <c r="C2" t="s">
        <v>37</v>
      </c>
      <c r="F2" t="s">
        <v>42</v>
      </c>
      <c r="G2" t="s">
        <v>38</v>
      </c>
      <c r="I2" s="4">
        <v>0.2</v>
      </c>
      <c r="J2" s="4">
        <f>PCR_Voltage_Divider_Storage_Unit[[#This Row],[Unit]]*PCR_Voltage_Divider_Storage_Unit[[#This Row],[Qty]]</f>
        <v>0.2</v>
      </c>
      <c r="L2">
        <f>PCR_Voltage_Divider_Storage_Unit[[#This Row],[Leads]]*PCR_Voltage_Divider_Storage_Unit[[#This Row],[Qty]]</f>
        <v>0</v>
      </c>
    </row>
    <row r="3" spans="1:12" x14ac:dyDescent="0.25">
      <c r="A3">
        <v>6</v>
      </c>
      <c r="B3" s="1" t="s">
        <v>6</v>
      </c>
      <c r="C3" s="1" t="s">
        <v>7</v>
      </c>
      <c r="D3" s="1" t="s">
        <v>8</v>
      </c>
      <c r="E3" s="1" t="s">
        <v>36</v>
      </c>
      <c r="F3" s="1" t="s">
        <v>9</v>
      </c>
      <c r="G3" s="1" t="s">
        <v>39</v>
      </c>
      <c r="H3" s="3" t="s">
        <v>40</v>
      </c>
      <c r="I3" s="4">
        <v>1.42</v>
      </c>
      <c r="J3" s="4">
        <f>PCR_Voltage_Divider_Storage_Unit[[#This Row],[Unit]]*PCR_Voltage_Divider_Storage_Unit[[#This Row],[Qty]]</f>
        <v>8.52</v>
      </c>
      <c r="K3" s="1">
        <v>2</v>
      </c>
      <c r="L3" s="1">
        <f>PCR_Voltage_Divider_Storage_Unit[[#This Row],[Leads]]*PCR_Voltage_Divider_Storage_Unit[[#This Row],[Qty]]</f>
        <v>12</v>
      </c>
    </row>
    <row r="4" spans="1:12" x14ac:dyDescent="0.25">
      <c r="A4">
        <v>6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44</v>
      </c>
      <c r="G4" s="1" t="s">
        <v>32</v>
      </c>
      <c r="H4" s="1" t="s">
        <v>10</v>
      </c>
      <c r="I4" s="4">
        <v>0.04</v>
      </c>
      <c r="J4" s="4">
        <f>PCR_Voltage_Divider_Storage_Unit[[#This Row],[Unit]]*PCR_Voltage_Divider_Storage_Unit[[#This Row],[Qty]]</f>
        <v>0.24</v>
      </c>
      <c r="K4" s="1">
        <v>2</v>
      </c>
      <c r="L4" s="1">
        <f>PCR_Voltage_Divider_Storage_Unit[[#This Row],[Leads]]*PCR_Voltage_Divider_Storage_Unit[[#This Row],[Qty]]</f>
        <v>12</v>
      </c>
    </row>
    <row r="5" spans="1:12" x14ac:dyDescent="0.25">
      <c r="A5">
        <v>1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t="s">
        <v>34</v>
      </c>
      <c r="H5" t="s">
        <v>35</v>
      </c>
      <c r="I5" s="2">
        <v>0.21</v>
      </c>
      <c r="J5" s="4">
        <f>PCR_Voltage_Divider_Storage_Unit[[#This Row],[Unit]]*PCR_Voltage_Divider_Storage_Unit[[#This Row],[Qty]]</f>
        <v>0.21</v>
      </c>
      <c r="K5" s="1">
        <v>2</v>
      </c>
      <c r="L5" s="1">
        <f>PCR_Voltage_Divider_Storage_Unit[[#This Row],[Leads]]*PCR_Voltage_Divider_Storage_Unit[[#This Row],[Qty]]</f>
        <v>2</v>
      </c>
    </row>
    <row r="6" spans="1:12" x14ac:dyDescent="0.25">
      <c r="A6">
        <v>2</v>
      </c>
      <c r="B6" s="1" t="s">
        <v>20</v>
      </c>
      <c r="C6" s="1" t="s">
        <v>12</v>
      </c>
      <c r="D6" s="1" t="s">
        <v>13</v>
      </c>
      <c r="E6" s="1" t="s">
        <v>21</v>
      </c>
      <c r="F6" s="1" t="s">
        <v>43</v>
      </c>
      <c r="G6" s="1" t="s">
        <v>32</v>
      </c>
      <c r="H6" s="1" t="s">
        <v>10</v>
      </c>
      <c r="I6" s="4">
        <v>0.04</v>
      </c>
      <c r="J6" s="4">
        <f>PCR_Voltage_Divider_Storage_Unit[[#This Row],[Unit]]*PCR_Voltage_Divider_Storage_Unit[[#This Row],[Qty]]</f>
        <v>0.08</v>
      </c>
      <c r="K6" s="1">
        <v>2</v>
      </c>
      <c r="L6" s="1">
        <f>PCR_Voltage_Divider_Storage_Unit[[#This Row],[Leads]]*PCR_Voltage_Divider_Storage_Unit[[#This Row],[Qty]]</f>
        <v>4</v>
      </c>
    </row>
    <row r="7" spans="1:12" x14ac:dyDescent="0.25">
      <c r="A7">
        <v>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10</v>
      </c>
      <c r="H7" s="1" t="s">
        <v>10</v>
      </c>
      <c r="J7" s="4">
        <f>PCR_Voltage_Divider_Storage_Unit[[#This Row],[Unit]]*PCR_Voltage_Divider_Storage_Unit[[#This Row],[Qty]]</f>
        <v>0</v>
      </c>
      <c r="K7" s="1">
        <v>2</v>
      </c>
      <c r="L7" s="1">
        <f>PCR_Voltage_Divider_Storage_Unit[[#This Row],[Leads]]*PCR_Voltage_Divider_Storage_Unit[[#This Row],[Qty]]</f>
        <v>2</v>
      </c>
    </row>
    <row r="9" spans="1:12" x14ac:dyDescent="0.25">
      <c r="J9" s="4">
        <f>SUM(J3:J8)</f>
        <v>9.0500000000000007</v>
      </c>
      <c r="L9">
        <f>SUM(L3:L8)</f>
        <v>32</v>
      </c>
    </row>
    <row r="11" spans="1:12" x14ac:dyDescent="0.25">
      <c r="H11" t="s">
        <v>41</v>
      </c>
      <c r="I11" s="4">
        <v>1.3</v>
      </c>
      <c r="J11" s="4">
        <f>J9*I11</f>
        <v>11.765000000000001</v>
      </c>
    </row>
    <row r="13" spans="1:12" x14ac:dyDescent="0.25">
      <c r="J13" s="4">
        <v>11.99</v>
      </c>
    </row>
  </sheetData>
  <hyperlinks>
    <hyperlink ref="H3" r:id="rId1" display="https://www.mouser.com/ProductDetail/504-B0510-2R5224-R" xr:uid="{9731924B-3E41-49F0-B2FB-72C7E27C35AA}"/>
  </hyperlinks>
  <pageMargins left="0.7" right="0.7" top="0.75" bottom="0.75" header="0.3" footer="0.3"/>
  <pageSetup orientation="landscape" horizontalDpi="4294967293" verticalDpi="4294967293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B8DB-E663-48CF-B111-1DBE7B6891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7A8857-3D90-4A6C-8B13-5746A3040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Neumann</dc:creator>
  <cp:lastModifiedBy>Seth Neumann</cp:lastModifiedBy>
  <cp:lastPrinted>2020-11-03T22:22:11Z</cp:lastPrinted>
  <dcterms:created xsi:type="dcterms:W3CDTF">2020-10-19T18:45:29Z</dcterms:created>
  <dcterms:modified xsi:type="dcterms:W3CDTF">2021-01-05T22:46:29Z</dcterms:modified>
</cp:coreProperties>
</file>