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3"/>
    <sheet state="visible" name="Sheet1" sheetId="2" r:id="rId4"/>
    <sheet state="visible" name="Sheet3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<sst xmlns="http://schemas.openxmlformats.org/spreadsheetml/2006/main" count="262" uniqueCount="114">
  <si>
    <t>Day</t>
  </si>
  <si>
    <t>strength Progression</t>
  </si>
  <si>
    <t xml:space="preserve">,                                            </t>
  </si>
  <si>
    <t>Intensity</t>
  </si>
  <si>
    <t>Weekday Num</t>
  </si>
  <si>
    <t>Weekday</t>
  </si>
  <si>
    <t>random number</t>
  </si>
  <si>
    <t>Strength Progression</t>
  </si>
  <si>
    <t>legs</t>
  </si>
  <si>
    <t>M</t>
  </si>
  <si>
    <t>Snatch/OHS</t>
  </si>
  <si>
    <t>Star shrugs and skull crushers</t>
  </si>
  <si>
    <t>2000 M row</t>
  </si>
  <si>
    <t>- 5 x 3 Snatch to OHS 
- 5 x 5 star shrugs  with 6 skull crushers
- 2000 M row</t>
  </si>
  <si>
    <t>H</t>
  </si>
  <si>
    <t>Bench Press</t>
  </si>
  <si>
    <t>Back squat and Dumbell row</t>
  </si>
  <si>
    <t>Push up, Broad jumps, box jumps, ring rows</t>
  </si>
  <si>
    <t xml:space="preserve">- 6x3 Bench press with 10 GHD situps
- 5x3 Frnot squat with 5 dumbbell rows
- 6 minute AMRAP: 7 pushups, 3 mox jumps, 2 broad jumps, 5 ring rows
</t>
  </si>
  <si>
    <t>Deadlift</t>
  </si>
  <si>
    <t>Pull ups  and Dips</t>
  </si>
  <si>
    <t>EMOM 5 cleans  12 minutes</t>
  </si>
  <si>
    <t>-5x3 dealift with 5 hammer curls
- 3 rounds: 10 pullups, 10 dips, 30 s plank
- 12 minute EMOM 3 cleans</t>
  </si>
  <si>
    <t>Weighted lunges</t>
  </si>
  <si>
    <t>Ropes and high pulls</t>
  </si>
  <si>
    <t>- 4 x 3 weighted lunges with 5 dips
- 4 rounds 30 seconds ropes, 4 high pulls
- 4 rounds: seated 10 russian twists, 4 goblet squats, farmer's carry</t>
  </si>
  <si>
    <t>Push Press</t>
  </si>
  <si>
    <t>Front Squat</t>
  </si>
  <si>
    <t>KB swings, bear crawl, lunge down and back</t>
  </si>
  <si>
    <t>- 6x3 push press with 10 GHD situps
- 5x4 front squat with 3 box jumps
- 4 rounds: 20 KB swings, bearcrawl, lunge down and back</t>
  </si>
  <si>
    <t>Dead lift</t>
  </si>
  <si>
    <t>Bent over rows</t>
  </si>
  <si>
    <t>deadbugs, plank, suicide sprint</t>
  </si>
  <si>
    <t xml:space="preserve">- 6 x 3 deadlift with 5 stepups
- 5 x 5 bent over rows with 4 knees to elbows
- 4 rounds: 30 s deadbugs, 30 s plnak, 1 suicide sprint </t>
  </si>
  <si>
    <t>L</t>
  </si>
  <si>
    <t>Main Movements</t>
  </si>
  <si>
    <t>Supplemental movements</t>
  </si>
  <si>
    <t>Dealift</t>
  </si>
  <si>
    <t>Hammer curls</t>
  </si>
  <si>
    <t>KB swings</t>
  </si>
  <si>
    <t>renegade manmakers</t>
  </si>
  <si>
    <t>AMRAP</t>
  </si>
  <si>
    <t>bench press</t>
  </si>
  <si>
    <t>KB snatch</t>
  </si>
  <si>
    <t>burpees</t>
  </si>
  <si>
    <t>Tabata</t>
  </si>
  <si>
    <t>Pushpress</t>
  </si>
  <si>
    <t>grass hoppers</t>
  </si>
  <si>
    <t>30 on 30 off</t>
  </si>
  <si>
    <t>strict press</t>
  </si>
  <si>
    <t>skull crushers</t>
  </si>
  <si>
    <t>ropes</t>
  </si>
  <si>
    <t>N rounds</t>
  </si>
  <si>
    <t>jerk</t>
  </si>
  <si>
    <t>Dips</t>
  </si>
  <si>
    <t>turkish getups</t>
  </si>
  <si>
    <t>clusters</t>
  </si>
  <si>
    <t>clean</t>
  </si>
  <si>
    <t>pushups</t>
  </si>
  <si>
    <t>star shrugs</t>
  </si>
  <si>
    <t>EMOM</t>
  </si>
  <si>
    <t>snatch</t>
  </si>
  <si>
    <t>high pulls</t>
  </si>
  <si>
    <t>bar complexes</t>
  </si>
  <si>
    <t>front squat</t>
  </si>
  <si>
    <t>back squat</t>
  </si>
  <si>
    <t>Ring Rows</t>
  </si>
  <si>
    <t>step ups</t>
  </si>
  <si>
    <t>row</t>
  </si>
  <si>
    <t>dumbell rows</t>
  </si>
  <si>
    <t>box jumps</t>
  </si>
  <si>
    <t>bentover_rows</t>
  </si>
  <si>
    <t>pistols</t>
  </si>
  <si>
    <t>pull ups</t>
  </si>
  <si>
    <t>side lunges</t>
  </si>
  <si>
    <t>lunges</t>
  </si>
  <si>
    <t>knees to elbows</t>
  </si>
  <si>
    <t>GHD situps</t>
  </si>
  <si>
    <t>suicide sprints</t>
  </si>
  <si>
    <t>planks</t>
  </si>
  <si>
    <t>bear crawls</t>
  </si>
  <si>
    <t>dead bugs</t>
  </si>
  <si>
    <t>grapevines</t>
  </si>
  <si>
    <t>seated russion twists</t>
  </si>
  <si>
    <t>farmer's carry</t>
  </si>
  <si>
    <t>landmine twists</t>
  </si>
  <si>
    <t>GHD back extensions</t>
  </si>
  <si>
    <t>week</t>
  </si>
  <si>
    <t>index</t>
  </si>
  <si>
    <t>deadlift</t>
  </si>
  <si>
    <t>over head squat</t>
  </si>
  <si>
    <t>thrusters</t>
  </si>
  <si>
    <t>pistols/lunge/side lunge</t>
  </si>
  <si>
    <t>sumo deadift</t>
  </si>
  <si>
    <t>30s</t>
  </si>
  <si>
    <t>500m</t>
  </si>
  <si>
    <t>10s</t>
  </si>
  <si>
    <t>sled push</t>
  </si>
  <si>
    <t>tire flip</t>
  </si>
  <si>
    <t>20s</t>
  </si>
  <si>
    <t>assault bike</t>
  </si>
  <si>
    <t>3 minute</t>
  </si>
  <si>
    <t>run</t>
  </si>
  <si>
    <t>1 minute</t>
  </si>
  <si>
    <t>bike</t>
  </si>
  <si>
    <t>flys</t>
  </si>
  <si>
    <t>sandbag drops</t>
  </si>
  <si>
    <t>ball slams</t>
  </si>
  <si>
    <t>good mornings</t>
  </si>
  <si>
    <t>romanian deadlift</t>
  </si>
  <si>
    <t>mountain climbers</t>
  </si>
  <si>
    <t xml:space="preserve">1 mile </t>
  </si>
  <si>
    <t>5 mile</t>
  </si>
  <si>
    <t>wall balls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</si>
</sst>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/>
    <font>
      <sz val="12.0"/>
      <color rgb="FF000000"/>
      <name val="Calibri"/>
    </font>
    <font>
      <sz val="9.0"/>
    </font>
    <font>
      <sz val="12.0"/>
      <color rgb="FF9C5700"/>
      <name val="Calibri"/>
    </font>
    <font>
      <sz val="12.0"/>
      <color rgb="FF006100"/>
      <name val="Calibri"/>
    </font>
    <font>
      <sz val="12.0"/>
      <color rgb="FF9C0006"/>
      <name val="Calibri"/>
    </font>
    <font>
      <name val="Arial"/>
    </font>
    <font>
      <sz val="9.0"/>
      <color rgb="FF7E3794"/>
    </font>
  </fonts>
  <fills count="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readingOrder="0" shrinkToFit="0" vertical="top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4" numFmtId="0" xfId="0" applyAlignment="1" applyFill="1" applyFont="1">
      <alignment horizontal="right"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5" numFmtId="0" xfId="0" applyAlignment="1" applyFill="1" applyFont="1">
      <alignment horizontal="right" readingOrder="0" shrinkToFit="0" vertical="top" wrapText="1"/>
    </xf>
    <xf borderId="0" fillId="4" fontId="6" numFmtId="0" xfId="0" applyAlignment="1" applyFill="1" applyFont="1">
      <alignment horizontal="right" readingOrder="0" shrinkToFit="0" vertical="top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1" numFmtId="164" xfId="0" applyFont="1" applyNumberFormat="1"/>
    <xf borderId="0" fillId="5" fontId="1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  <col customWidth="1" min="5" max="5" width="3.0"/>
    <col customWidth="1" min="6" max="6" width="21.38"/>
    <col customWidth="1" min="7" max="7" width="4.5"/>
    <col customWidth="1" min="9" max="10" width="16.88"/>
  </cols>
  <sheetData>
    <row r="1">
      <c r="F1" s="1"/>
      <c r="G1" s="1"/>
      <c r="I1" s="1"/>
      <c r="J1" s="1"/>
    </row>
    <row r="2">
      <c r="B2" s="2" t="s">
        <v>0</v>
      </c>
      <c r="C2" s="3" t="s">
        <v>1</v>
      </c>
      <c r="F2" s="4" t="s">
        <v>2</v>
      </c>
      <c r="G2" s="1"/>
      <c r="H2" s="3" t="s">
        <v>3</v>
      </c>
      <c r="I2" s="1"/>
      <c r="J2" s="4" t="s">
        <v>2</v>
      </c>
    </row>
    <row r="3">
      <c r="A3">
        <f>1</f>
        <v>1</v>
      </c>
      <c r="B3" s="5">
        <v>45105.0</v>
      </c>
      <c r="C3">
        <f>Sheet2!D2</f>
        <v>3</v>
      </c>
      <c r="D3" t="str">
        <f>Sheet2!G2</f>
        <v>front squat</v>
      </c>
      <c r="F3" s="1" t="str">
        <f>TEXTJOIN(F$2,True, Sheet2!I2, Sheet2!K2, Sheet2!M2)</f>
        <v>5 high pulls,                                            5 bench press,                                            5 flys</v>
      </c>
      <c r="G3" s="6"/>
      <c r="H3" s="3" t="str">
        <f>Sheet2!F2</f>
        <v>M</v>
      </c>
      <c r="I3" s="6" t="str">
        <f>Sheet2!O2</f>
        <v>30 on 30 off</v>
      </c>
      <c r="J3" s="1" t="str">
        <f>TEXTJOIN(J$2,True, Sheet2!Q2, Sheet2!S2, Sheet2!U2)</f>
        <v>5 skull crushers,                                            5 GHD situps,                                            5 renegade manmakers</v>
      </c>
    </row>
    <row r="4">
      <c r="A4">
        <f t="shared" ref="A4:A1002" si="1">A3+1</f>
        <v>2</v>
      </c>
      <c r="B4" s="5">
        <v>45106.0</v>
      </c>
      <c r="C4">
        <f>Sheet2!D3</f>
        <v>3</v>
      </c>
      <c r="D4" t="str">
        <f>Sheet2!G3</f>
        <v>back squat</v>
      </c>
      <c r="F4" s="1" t="str">
        <f>TEXTJOIN(F$2,True, Sheet2!I3, Sheet2!K3, Sheet2!M3)</f>
        <v>10 box jumps,                                            5 bench press,                                            1 sled push</v>
      </c>
      <c r="G4" s="6"/>
      <c r="H4" s="3" t="str">
        <f>Sheet2!F3</f>
        <v>H</v>
      </c>
      <c r="I4" s="6" t="str">
        <f>Sheet2!O3</f>
        <v>N rounds</v>
      </c>
      <c r="J4" s="1" t="str">
        <f>TEXTJOIN(J$2,True, Sheet2!Q3, Sheet2!S3, Sheet2!U3)</f>
        <v>5 bentover_rows,                                            5 sandbag drops</v>
      </c>
    </row>
    <row r="5">
      <c r="A5">
        <f t="shared" si="1"/>
        <v>3</v>
      </c>
      <c r="B5" s="5">
        <v>45107.0</v>
      </c>
      <c r="C5">
        <f>Sheet2!D4</f>
        <v>8</v>
      </c>
      <c r="D5" t="str">
        <f>Sheet2!G4</f>
        <v>clean</v>
      </c>
      <c r="F5" s="1" t="str">
        <f>TEXTJOIN(F$2,True, Sheet2!I4, Sheet2!K4, Sheet2!M4)</f>
        <v>5 clean,                                            5 side lunges</v>
      </c>
      <c r="G5" s="6"/>
      <c r="H5" s="3" t="str">
        <f>Sheet2!F4</f>
        <v>M</v>
      </c>
      <c r="I5" s="6" t="str">
        <f>Sheet2!O4</f>
        <v>AMRAP</v>
      </c>
      <c r="J5" s="1" t="str">
        <f>TEXTJOIN(J$2,True, Sheet2!Q4, Sheet2!S4, Sheet2!U4)</f>
        <v>5 pull ups,                                            500m row,                                            10 step ups</v>
      </c>
    </row>
    <row r="6">
      <c r="A6">
        <f t="shared" si="1"/>
        <v>4</v>
      </c>
      <c r="B6" s="5">
        <v>45108.0</v>
      </c>
      <c r="C6">
        <f>Sheet2!D5</f>
        <v>8</v>
      </c>
      <c r="D6" t="str">
        <f>Sheet2!G5</f>
        <v>over head squat</v>
      </c>
      <c r="F6" s="1" t="str">
        <f>TEXTJOIN(F$2,True, Sheet2!I5, Sheet2!K5, Sheet2!M5)</f>
        <v>5 deadlift,                                            5 pull ups,                                            5 turkish getups</v>
      </c>
      <c r="G6" s="6"/>
      <c r="H6" s="3" t="str">
        <f>Sheet2!F5</f>
        <v>H</v>
      </c>
      <c r="I6" s="6" t="str">
        <f>Sheet2!O5</f>
        <v>N rounds</v>
      </c>
      <c r="J6" s="1" t="str">
        <f>TEXTJOIN(J$2,True, Sheet2!Q5, Sheet2!S5, Sheet2!U5)</f>
        <v>5 lunges,                                            5 bar complexes,                                            5 skull crushers</v>
      </c>
    </row>
    <row r="7">
      <c r="A7">
        <f t="shared" si="1"/>
        <v>5</v>
      </c>
      <c r="B7" s="5">
        <v>45109.0</v>
      </c>
      <c r="C7">
        <f>Sheet2!D6</f>
        <v>5</v>
      </c>
      <c r="D7" t="str">
        <f>Sheet2!G6</f>
        <v>deadlift</v>
      </c>
      <c r="F7" s="1" t="str">
        <f>TEXTJOIN(F$2,True, Sheet2!I6, Sheet2!K6, Sheet2!M6)</f>
        <v>5 sumo deadift,                                            5 knees to elbows,                                            10 wall balls</v>
      </c>
      <c r="G7" s="6"/>
      <c r="H7" s="3" t="str">
        <f>Sheet2!F6</f>
        <v>M</v>
      </c>
      <c r="I7" s="6" t="str">
        <f>Sheet2!O6</f>
        <v>Tabata</v>
      </c>
      <c r="J7" s="1" t="str">
        <f>TEXTJOIN(J$2,True, Sheet2!Q6, Sheet2!S6, Sheet2!U6)</f>
        <v>5 dumbell rows,                                            10 wall balls,                                            5 tire flip</v>
      </c>
    </row>
    <row r="8">
      <c r="A8">
        <f t="shared" si="1"/>
        <v>6</v>
      </c>
      <c r="B8" s="5">
        <v>45110.0</v>
      </c>
      <c r="C8">
        <f>Sheet2!D7</f>
        <v>5</v>
      </c>
      <c r="D8" t="str">
        <f>Sheet2!G7</f>
        <v>front squat</v>
      </c>
      <c r="F8" s="1" t="str">
        <f>TEXTJOIN(F$2,True, Sheet2!I7, Sheet2!K7, Sheet2!M7)</f>
        <v>5 thrusters,                                            1 farmer's carry</v>
      </c>
      <c r="G8" s="6"/>
      <c r="H8" s="3" t="str">
        <f>Sheet2!F7</f>
        <v>L</v>
      </c>
      <c r="I8" s="6" t="str">
        <f>Sheet2!O7</f>
        <v>30 on 30 off</v>
      </c>
      <c r="J8" s="1" t="str">
        <f>TEXTJOIN(J$2,True, Sheet2!Q7, Sheet2!S7, Sheet2!U7)</f>
        <v>5 pushups,                                            5 GHD back extensions,                                            5 tire flip</v>
      </c>
    </row>
    <row r="9">
      <c r="A9">
        <f t="shared" si="1"/>
        <v>7</v>
      </c>
      <c r="B9" s="5">
        <v>45111.0</v>
      </c>
      <c r="C9">
        <f>Sheet2!D8</f>
        <v>10</v>
      </c>
      <c r="D9" t="str">
        <f>Sheet2!G8</f>
        <v>back squat</v>
      </c>
      <c r="F9" s="1" t="str">
        <f>TEXTJOIN(F$2,True, Sheet2!I8, Sheet2!K8, Sheet2!M8)</f>
        <v>5 deadlift,                                            5 side lunges</v>
      </c>
      <c r="G9" s="6"/>
      <c r="H9" s="3" t="str">
        <f>Sheet2!F8</f>
        <v>H</v>
      </c>
      <c r="I9" s="6" t="str">
        <f>Sheet2!O8</f>
        <v>EMOM</v>
      </c>
      <c r="J9" s="1" t="str">
        <f>TEXTJOIN(J$2,True, Sheet2!Q8, Sheet2!S8, Sheet2!U8)</f>
        <v>5 pull ups,                                            5 Hammer curls,                                            1 mile  run</v>
      </c>
    </row>
    <row r="10">
      <c r="A10">
        <f t="shared" si="1"/>
        <v>8</v>
      </c>
      <c r="B10" s="5">
        <v>45112.0</v>
      </c>
      <c r="C10">
        <f>Sheet2!D9</f>
        <v>3</v>
      </c>
      <c r="D10" t="str">
        <f>Sheet2!G9</f>
        <v>pistols/lunge/side lunge</v>
      </c>
      <c r="F10" s="1" t="str">
        <f>TEXTJOIN(F$2,True, Sheet2!I9, Sheet2!K9, Sheet2!M9)</f>
        <v>5 KB snatch,                                            1 grapevines,                                            1 sled push</v>
      </c>
      <c r="G10" s="6"/>
      <c r="H10" s="3" t="str">
        <f>Sheet2!F9</f>
        <v>M</v>
      </c>
      <c r="I10" s="6" t="str">
        <f>Sheet2!O9</f>
        <v>AMRAP</v>
      </c>
      <c r="J10" s="1" t="str">
        <f>TEXTJOIN(J$2,True, Sheet2!Q9, Sheet2!S9, Sheet2!U9)</f>
        <v>5 Ring Rows,                                            10 good mornings,                                            5 bentover_rows</v>
      </c>
    </row>
    <row r="11">
      <c r="A11">
        <f t="shared" si="1"/>
        <v>9</v>
      </c>
      <c r="B11" s="5">
        <v>45113.0</v>
      </c>
      <c r="C11">
        <f>Sheet2!D10</f>
        <v>3</v>
      </c>
      <c r="D11" t="str">
        <f>Sheet2!G10</f>
        <v>deadlift</v>
      </c>
      <c r="F11" s="1" t="str">
        <f>TEXTJOIN(F$2,True, Sheet2!I10, Sheet2!K10, Sheet2!M10)</f>
        <v>5 jerk,                                            5 sandbag drops</v>
      </c>
      <c r="G11" s="6"/>
      <c r="H11" s="3" t="str">
        <f>Sheet2!F10</f>
        <v>H</v>
      </c>
      <c r="I11" s="6" t="str">
        <f>Sheet2!O10</f>
        <v>clusters</v>
      </c>
      <c r="J11" s="1" t="str">
        <f>TEXTJOIN(J$2,True, Sheet2!Q10, Sheet2!S10, Sheet2!U10)</f>
        <v>5 side lunges</v>
      </c>
    </row>
    <row r="12">
      <c r="A12">
        <f t="shared" si="1"/>
        <v>10</v>
      </c>
      <c r="B12" s="5">
        <v>45114.0</v>
      </c>
      <c r="C12">
        <f>Sheet2!D11</f>
        <v>3</v>
      </c>
      <c r="D12" t="str">
        <f>Sheet2!G11</f>
        <v>front squat</v>
      </c>
      <c r="F12" s="1" t="str">
        <f>TEXTJOIN(F$2,True, Sheet2!I11, Sheet2!K11, Sheet2!M11)</f>
        <v>5 high pulls,                                            1 suicide sprints</v>
      </c>
      <c r="G12" s="6"/>
      <c r="H12" s="3" t="str">
        <f>Sheet2!F11</f>
        <v>H</v>
      </c>
      <c r="I12" s="6" t="str">
        <f>Sheet2!O11</f>
        <v>N rounds</v>
      </c>
      <c r="J12" s="1" t="str">
        <f>TEXTJOIN(J$2,True, Sheet2!Q11, Sheet2!S11, Sheet2!U11)</f>
        <v>5 pushups,                                            1 mile  run,                                            5 GHD back extensions</v>
      </c>
    </row>
    <row r="13">
      <c r="A13">
        <f t="shared" si="1"/>
        <v>11</v>
      </c>
      <c r="B13" s="5">
        <v>45115.0</v>
      </c>
      <c r="C13">
        <f>Sheet2!D12</f>
        <v>5</v>
      </c>
      <c r="D13" t="str">
        <f>Sheet2!G12</f>
        <v>back squat</v>
      </c>
      <c r="F13" s="1" t="str">
        <f>TEXTJOIN(F$2,True, Sheet2!I12, Sheet2!K12, Sheet2!M12)</f>
        <v>5 thrusters,                                            5 romanian deadlift,                                            5 bench press</v>
      </c>
      <c r="G13" s="6"/>
      <c r="H13" s="3" t="str">
        <f>Sheet2!F12</f>
        <v>L</v>
      </c>
      <c r="I13" s="6" t="str">
        <f>Sheet2!O12</f>
        <v>AMRAP</v>
      </c>
      <c r="J13" s="1" t="str">
        <f>TEXTJOIN(J$2,True, Sheet2!Q12, Sheet2!S12, Sheet2!U12)</f>
        <v>5 bentover_rows,                                            5 flys,                                            1 sled push</v>
      </c>
    </row>
    <row r="14">
      <c r="A14">
        <f t="shared" si="1"/>
        <v>12</v>
      </c>
      <c r="B14" s="5">
        <v>45116.0</v>
      </c>
      <c r="C14">
        <f>Sheet2!D13</f>
        <v>5</v>
      </c>
      <c r="D14" t="str">
        <f>Sheet2!G13</f>
        <v>snatch</v>
      </c>
      <c r="F14" s="1" t="str">
        <f>TEXTJOIN(F$2,True, Sheet2!I13, Sheet2!K13, Sheet2!M13)</f>
        <v>5 KB snatch,                                            500m row,                                            5 romanian deadlift</v>
      </c>
      <c r="G14" s="6"/>
      <c r="H14" s="3" t="str">
        <f>Sheet2!F13</f>
        <v>M</v>
      </c>
      <c r="I14" s="6" t="str">
        <f>Sheet2!O13</f>
        <v>EMOM</v>
      </c>
      <c r="J14" s="1" t="str">
        <f>TEXTJOIN(J$2,True, Sheet2!Q13, Sheet2!S13, Sheet2!U13)</f>
        <v>5 dumbell rows,                                            30s planks,                                            5 knees to elbows</v>
      </c>
    </row>
    <row r="15">
      <c r="A15">
        <f t="shared" si="1"/>
        <v>13</v>
      </c>
      <c r="B15" s="5">
        <v>45117.0</v>
      </c>
      <c r="C15">
        <f>Sheet2!D14</f>
        <v>5</v>
      </c>
      <c r="D15" t="str">
        <f>Sheet2!G14</f>
        <v>deadlift</v>
      </c>
      <c r="F15" s="1" t="str">
        <f>TEXTJOIN(F$2,True, Sheet2!I14, Sheet2!K14, Sheet2!M14)</f>
        <v>5 star shrugs,                                            3 minute run,                                            1 suicide sprints</v>
      </c>
      <c r="G15" s="6"/>
      <c r="H15" s="3" t="str">
        <f>Sheet2!F14</f>
        <v>H</v>
      </c>
      <c r="I15" s="6" t="str">
        <f>Sheet2!O14</f>
        <v>30 on 30 off</v>
      </c>
      <c r="J15" s="1" t="str">
        <f>TEXTJOIN(J$2,True, Sheet2!Q14, Sheet2!S14, Sheet2!U14)</f>
        <v>5 dumbell rows,                                            10s ropes,                                            30s planks</v>
      </c>
    </row>
    <row r="16">
      <c r="A16">
        <f t="shared" si="1"/>
        <v>14</v>
      </c>
      <c r="B16" s="5">
        <v>45118.0</v>
      </c>
      <c r="C16">
        <f>Sheet2!D15</f>
        <v>5</v>
      </c>
      <c r="D16" t="str">
        <f>Sheet2!G15</f>
        <v>front squat</v>
      </c>
      <c r="F16" s="1" t="str">
        <f>TEXTJOIN(F$2,True, Sheet2!I15, Sheet2!K15, Sheet2!M15)</f>
        <v>5 jerk,                                            1 minute bike</v>
      </c>
      <c r="G16" s="6"/>
      <c r="H16" s="3" t="str">
        <f>Sheet2!F15</f>
        <v>M</v>
      </c>
      <c r="I16" s="6" t="str">
        <f>Sheet2!O15</f>
        <v>N rounds</v>
      </c>
      <c r="J16" s="1" t="str">
        <f>TEXTJOIN(J$2,True, Sheet2!Q15, Sheet2!S15, Sheet2!U15)</f>
        <v>5 pushups,                                            1 suicide sprints,                                            5 pull ups</v>
      </c>
    </row>
    <row r="17">
      <c r="A17">
        <f t="shared" si="1"/>
        <v>15</v>
      </c>
      <c r="B17" s="5">
        <v>45119.0</v>
      </c>
      <c r="C17">
        <f>Sheet2!D16</f>
        <v>5</v>
      </c>
      <c r="D17" t="str">
        <f>Sheet2!G16</f>
        <v>back squat</v>
      </c>
      <c r="F17" s="1" t="str">
        <f>TEXTJOIN(F$2,True, Sheet2!I16, Sheet2!K16, Sheet2!M16)</f>
        <v>10 box jumps,                                            10 good mornings</v>
      </c>
      <c r="G17" s="6"/>
      <c r="H17" s="3" t="str">
        <f>Sheet2!F16</f>
        <v>M</v>
      </c>
      <c r="I17" s="6" t="str">
        <f>Sheet2!O16</f>
        <v>AMRAP</v>
      </c>
      <c r="J17" s="1" t="str">
        <f>TEXTJOIN(J$2,True, Sheet2!Q16, Sheet2!S16, Sheet2!U16)</f>
        <v>5 skull crushers,                                            1 grapevines,                                            20s assault bike</v>
      </c>
    </row>
    <row r="18">
      <c r="A18">
        <f t="shared" si="1"/>
        <v>16</v>
      </c>
      <c r="B18" s="5">
        <v>45120.0</v>
      </c>
      <c r="C18">
        <f>Sheet2!D17</f>
        <v>3</v>
      </c>
      <c r="D18" t="str">
        <f>Sheet2!G17</f>
        <v>over head squat</v>
      </c>
      <c r="F18" s="1" t="str">
        <f>TEXTJOIN(F$2,True, Sheet2!I17, Sheet2!K17, Sheet2!M17)</f>
        <v>5 jerk,                                            5 mile bike</v>
      </c>
      <c r="G18" s="6"/>
      <c r="H18" s="3" t="str">
        <f>Sheet2!F17</f>
        <v>M</v>
      </c>
      <c r="I18" s="6" t="str">
        <f>Sheet2!O17</f>
        <v>N rounds</v>
      </c>
      <c r="J18" s="1" t="str">
        <f>TEXTJOIN(J$2,True, Sheet2!Q17, Sheet2!S17, Sheet2!U17)</f>
        <v>5 Dips,                                            5 bench press,                                            5 grass hoppers</v>
      </c>
    </row>
    <row r="19">
      <c r="A19">
        <f t="shared" si="1"/>
        <v>17</v>
      </c>
      <c r="B19" s="5">
        <v>45121.0</v>
      </c>
      <c r="C19">
        <f>Sheet2!D18</f>
        <v>3</v>
      </c>
      <c r="D19" t="str">
        <f>Sheet2!G18</f>
        <v>deadlift</v>
      </c>
      <c r="F19" s="1" t="str">
        <f>TEXTJOIN(F$2,True, Sheet2!I18, Sheet2!K18, Sheet2!M18)</f>
        <v>5 clean,                                            5 bar complexes,                                            5 GHD situps</v>
      </c>
      <c r="G19" s="6"/>
      <c r="H19" s="3" t="str">
        <f>Sheet2!F18</f>
        <v>L</v>
      </c>
      <c r="I19" s="6" t="str">
        <f>Sheet2!O18</f>
        <v>Tabata</v>
      </c>
      <c r="J19" s="1" t="str">
        <f>TEXTJOIN(J$2,True, Sheet2!Q18, Sheet2!S18, Sheet2!U18)</f>
        <v>5 skull crushers,                                            5 bar complexes,                                            5 lunges</v>
      </c>
    </row>
    <row r="20">
      <c r="A20">
        <f t="shared" si="1"/>
        <v>18</v>
      </c>
      <c r="B20" s="5">
        <v>45122.0</v>
      </c>
      <c r="C20">
        <f>Sheet2!D19</f>
        <v>3</v>
      </c>
      <c r="D20" t="str">
        <f>Sheet2!G19</f>
        <v>front squat</v>
      </c>
      <c r="F20" s="1" t="str">
        <f>TEXTJOIN(F$2,True, Sheet2!I19, Sheet2!K19, Sheet2!M19)</f>
        <v>5 deadlift,                                            5 GHD back extensions</v>
      </c>
      <c r="G20" s="6"/>
      <c r="H20" s="3" t="str">
        <f>Sheet2!F19</f>
        <v>M</v>
      </c>
      <c r="I20" s="6" t="str">
        <f>Sheet2!O19</f>
        <v>30 on 30 off</v>
      </c>
      <c r="J20" s="1" t="str">
        <f>TEXTJOIN(J$2,True, Sheet2!Q19, Sheet2!S19, Sheet2!U19)</f>
        <v>5 pull ups,                                            1 minute bike,                                            5 knees to elbows</v>
      </c>
    </row>
    <row r="21">
      <c r="A21">
        <f t="shared" si="1"/>
        <v>19</v>
      </c>
      <c r="B21" s="5">
        <v>45123.0</v>
      </c>
      <c r="C21">
        <f>Sheet2!D20</f>
        <v>1</v>
      </c>
      <c r="D21" t="str">
        <f>Sheet2!G20</f>
        <v>back squat</v>
      </c>
      <c r="F21" s="1" t="str">
        <f>TEXTJOIN(F$2,True, Sheet2!I20, Sheet2!K20, Sheet2!M20)</f>
        <v>5 snatch,                                            5 GHD back extensions</v>
      </c>
      <c r="G21" s="6"/>
      <c r="H21" s="3" t="str">
        <f>Sheet2!F20</f>
        <v>H</v>
      </c>
      <c r="I21" s="6" t="str">
        <f>Sheet2!O20</f>
        <v>EMOM</v>
      </c>
      <c r="J21" s="1" t="str">
        <f>TEXTJOIN(J$2,True, Sheet2!Q20, Sheet2!S20, Sheet2!U20)</f>
        <v>5 pushups,                                            10s ropes,                                            5 bentover_rows</v>
      </c>
    </row>
    <row r="22">
      <c r="A22">
        <f t="shared" si="1"/>
        <v>20</v>
      </c>
      <c r="B22" s="5">
        <v>45124.0</v>
      </c>
      <c r="C22">
        <f>Sheet2!D21</f>
        <v>1</v>
      </c>
      <c r="D22" t="str">
        <f>Sheet2!G21</f>
        <v>over head squat</v>
      </c>
      <c r="F22" s="1" t="str">
        <f>TEXTJOIN(F$2,True, Sheet2!I21, Sheet2!K21, Sheet2!M21)</f>
        <v>5 KB snatch,                                            20 mountain climbers,                                            5 romanian deadlift</v>
      </c>
      <c r="G22" s="6"/>
      <c r="H22" s="3" t="str">
        <f>Sheet2!F21</f>
        <v>L</v>
      </c>
      <c r="I22" s="6" t="str">
        <f>Sheet2!O21</f>
        <v>AMRAP</v>
      </c>
      <c r="J22" s="1" t="str">
        <f>TEXTJOIN(J$2,True, Sheet2!Q21, Sheet2!S21, Sheet2!U21)</f>
        <v>5 pull ups,                                            5 grass hoppers,                                            5 lunges</v>
      </c>
    </row>
    <row r="23">
      <c r="A23">
        <f t="shared" si="1"/>
        <v>21</v>
      </c>
      <c r="B23" s="5">
        <v>45125.0</v>
      </c>
      <c r="C23">
        <f>Sheet2!D22</f>
        <v>1</v>
      </c>
      <c r="D23" t="str">
        <f>Sheet2!G22</f>
        <v>deadlift</v>
      </c>
      <c r="F23" s="1" t="str">
        <f>TEXTJOIN(F$2,True, Sheet2!I22, Sheet2!K22, Sheet2!M22)</f>
        <v>5 sumo deadift</v>
      </c>
      <c r="G23" s="6"/>
      <c r="H23" s="3" t="str">
        <f>Sheet2!F22</f>
        <v>H</v>
      </c>
      <c r="I23" s="6" t="str">
        <f>Sheet2!O22</f>
        <v>clusters</v>
      </c>
      <c r="J23" s="1" t="str">
        <f>TEXTJOIN(J$2,True, Sheet2!Q22, Sheet2!S22, Sheet2!U22)</f>
        <v>5 skull crushers,                                            5 renegade manmakers,                                            5 bentover_rows</v>
      </c>
    </row>
    <row r="24">
      <c r="A24">
        <f t="shared" si="1"/>
        <v>22</v>
      </c>
      <c r="B24" s="5">
        <v>45126.0</v>
      </c>
      <c r="C24">
        <f>Sheet2!D23</f>
        <v>5</v>
      </c>
      <c r="D24" t="str">
        <f>Sheet2!G23</f>
        <v>front squat</v>
      </c>
      <c r="F24" s="1" t="str">
        <f>TEXTJOIN(F$2,True, Sheet2!I23, Sheet2!K23, Sheet2!M23)</f>
        <v>5 jerk,                                            5 renegade manmakers,                                            5 sandbag drops</v>
      </c>
      <c r="G24" s="6"/>
      <c r="H24" s="3" t="str">
        <f>Sheet2!F23</f>
        <v>L</v>
      </c>
      <c r="I24" s="6" t="str">
        <f>Sheet2!O23</f>
        <v>N rounds</v>
      </c>
      <c r="J24" s="1" t="str">
        <f>TEXTJOIN(J$2,True, Sheet2!Q23, Sheet2!S23, Sheet2!U23)</f>
        <v>5 pull ups,                                            5 ball slams,                                            3 minute run</v>
      </c>
    </row>
    <row r="25">
      <c r="A25">
        <f t="shared" si="1"/>
        <v>23</v>
      </c>
      <c r="B25" s="5">
        <v>45127.0</v>
      </c>
      <c r="C25">
        <f>Sheet2!D24</f>
        <v>10</v>
      </c>
      <c r="D25" t="str">
        <f>Sheet2!G24</f>
        <v>back squat</v>
      </c>
      <c r="F25" s="1" t="str">
        <f>TEXTJOIN(F$2,True, Sheet2!I24, Sheet2!K24, Sheet2!M24)</f>
        <v>5 deadlift,                                            5 renegade manmakers</v>
      </c>
      <c r="G25" s="6"/>
      <c r="H25" s="3" t="str">
        <f>Sheet2!F24</f>
        <v>M</v>
      </c>
      <c r="I25" s="6" t="str">
        <f>Sheet2!O24</f>
        <v>AMRAP</v>
      </c>
      <c r="J25" s="1" t="str">
        <f>TEXTJOIN(J$2,True, Sheet2!Q24, Sheet2!S24, Sheet2!U24)</f>
        <v>5 skull crushers,                                            5 dumbell rows,                                            5 GHD back extensions</v>
      </c>
    </row>
    <row r="26">
      <c r="A26">
        <f t="shared" si="1"/>
        <v>24</v>
      </c>
      <c r="B26" s="5">
        <v>45128.0</v>
      </c>
      <c r="C26">
        <f>Sheet2!D25</f>
        <v>5</v>
      </c>
      <c r="D26" t="str">
        <f>Sheet2!G25</f>
        <v>clean</v>
      </c>
      <c r="F26" s="1" t="str">
        <f>TEXTJOIN(F$2,True, Sheet2!I25, Sheet2!K25, Sheet2!M25)</f>
        <v>5 star shrugs</v>
      </c>
      <c r="G26" s="6"/>
      <c r="H26" s="3" t="str">
        <f>Sheet2!F25</f>
        <v>L</v>
      </c>
      <c r="I26" s="6" t="str">
        <f>Sheet2!O25</f>
        <v>EMOM</v>
      </c>
      <c r="J26" s="1" t="str">
        <f>TEXTJOIN(J$2,True, Sheet2!Q25, Sheet2!S25, Sheet2!U25)</f>
        <v>5 Dips,                                            5 lunges,                                            5 bentover_rows</v>
      </c>
    </row>
    <row r="27">
      <c r="A27">
        <f t="shared" si="1"/>
        <v>25</v>
      </c>
      <c r="B27" s="5">
        <v>45129.0</v>
      </c>
      <c r="C27">
        <f>Sheet2!D26</f>
        <v>5</v>
      </c>
      <c r="D27" t="str">
        <f>Sheet2!G26</f>
        <v>deadlift</v>
      </c>
      <c r="F27" s="1" t="str">
        <f>TEXTJOIN(F$2,True, Sheet2!I26, Sheet2!K26, Sheet2!M26)</f>
        <v>5 thrusters,                                            5 GHD situps,                                            5 knees to elbows</v>
      </c>
      <c r="G27" s="6"/>
      <c r="H27" s="3" t="str">
        <f>Sheet2!F26</f>
        <v>H</v>
      </c>
      <c r="I27" s="6" t="str">
        <f>Sheet2!O26</f>
        <v>30 on 30 off</v>
      </c>
      <c r="J27" s="1" t="str">
        <f>TEXTJOIN(J$2,True, Sheet2!Q26, Sheet2!S26, Sheet2!U26)</f>
        <v>5 lunges,                                            5 pull ups,                                            3 pistols</v>
      </c>
    </row>
    <row r="28">
      <c r="A28">
        <f t="shared" si="1"/>
        <v>26</v>
      </c>
      <c r="B28" s="5">
        <v>45130.0</v>
      </c>
      <c r="C28">
        <f>Sheet2!D27</f>
        <v>5</v>
      </c>
      <c r="D28" t="str">
        <f>Sheet2!G27</f>
        <v>front squat</v>
      </c>
      <c r="F28" s="1" t="str">
        <f>TEXTJOIN(F$2,True, Sheet2!I27, Sheet2!K27, Sheet2!M27)</f>
        <v>5 thrusters,                                            5 mile bike,                                            5 GHD back extensions</v>
      </c>
      <c r="G28" s="6"/>
      <c r="H28" s="3" t="str">
        <f>Sheet2!F27</f>
        <v>L</v>
      </c>
      <c r="I28" s="6" t="str">
        <f>Sheet2!O27</f>
        <v>N rounds</v>
      </c>
      <c r="J28" s="1" t="str">
        <f>TEXTJOIN(J$2,True, Sheet2!Q27, Sheet2!S27, Sheet2!U27)</f>
        <v>5 bentover_rows,                                            5 side lunges,                                            1 mile  run</v>
      </c>
    </row>
    <row r="29">
      <c r="A29">
        <f t="shared" si="1"/>
        <v>27</v>
      </c>
      <c r="B29" s="5">
        <v>45131.0</v>
      </c>
      <c r="C29">
        <f>Sheet2!D28</f>
        <v>3</v>
      </c>
      <c r="D29" t="str">
        <f>Sheet2!G28</f>
        <v>back squat</v>
      </c>
      <c r="F29" s="1" t="str">
        <f>TEXTJOIN(F$2,True, Sheet2!I28, Sheet2!K28, Sheet2!M28)</f>
        <v>5 sumo deadift,                                            5 turkish getups</v>
      </c>
      <c r="G29" s="6"/>
      <c r="H29" s="3" t="str">
        <f>Sheet2!F28</f>
        <v>M</v>
      </c>
      <c r="I29" s="6" t="str">
        <f>Sheet2!O28</f>
        <v>AMRAP</v>
      </c>
      <c r="J29" s="1" t="str">
        <f>TEXTJOIN(J$2,True, Sheet2!Q28, Sheet2!S28, Sheet2!U28)</f>
        <v>5 lunges,                                            5 ball slams</v>
      </c>
    </row>
    <row r="30">
      <c r="A30">
        <f t="shared" si="1"/>
        <v>28</v>
      </c>
      <c r="B30" s="5">
        <v>45132.0</v>
      </c>
      <c r="C30">
        <f>Sheet2!D29</f>
        <v>3</v>
      </c>
      <c r="D30" t="str">
        <f>Sheet2!G29</f>
        <v>pistols/lunge/side lunge</v>
      </c>
      <c r="F30" s="1" t="str">
        <f>TEXTJOIN(F$2,True, Sheet2!I29, Sheet2!K29, Sheet2!M29)</f>
        <v>10 box jumps,                                            5 tire flip</v>
      </c>
      <c r="G30" s="6"/>
      <c r="H30" s="3" t="str">
        <f>Sheet2!F29</f>
        <v>H</v>
      </c>
      <c r="I30" s="6" t="str">
        <f>Sheet2!O29</f>
        <v>N rounds</v>
      </c>
      <c r="J30" s="1" t="str">
        <f>TEXTJOIN(J$2,True, Sheet2!Q29, Sheet2!S29, Sheet2!U29)</f>
        <v>5 side lunges,                                            5 side lunges</v>
      </c>
    </row>
    <row r="31">
      <c r="A31">
        <f t="shared" si="1"/>
        <v>29</v>
      </c>
      <c r="B31" s="5">
        <v>45133.0</v>
      </c>
      <c r="C31">
        <f>Sheet2!D30</f>
        <v>8</v>
      </c>
      <c r="D31" t="str">
        <f>Sheet2!G30</f>
        <v>deadlift</v>
      </c>
      <c r="F31" s="1" t="str">
        <f>TEXTJOIN(F$2,True, Sheet2!I30, Sheet2!K30, Sheet2!M30)</f>
        <v>10 KB swings,                                            1 farmer's carry</v>
      </c>
      <c r="G31" s="6"/>
      <c r="H31" s="3" t="str">
        <f>Sheet2!F30</f>
        <v>L</v>
      </c>
      <c r="I31" s="6" t="str">
        <f>Sheet2!O30</f>
        <v>Tabata</v>
      </c>
      <c r="J31" s="1" t="str">
        <f>TEXTJOIN(J$2,True, Sheet2!Q30, Sheet2!S30, Sheet2!U30)</f>
        <v>5 dumbell rows,                                            10 landmine twists,                                            4 burpees</v>
      </c>
    </row>
    <row r="32">
      <c r="A32">
        <f t="shared" si="1"/>
        <v>30</v>
      </c>
      <c r="B32" s="5">
        <v>45134.0</v>
      </c>
      <c r="C32">
        <f>Sheet2!D31</f>
        <v>8</v>
      </c>
      <c r="D32" t="str">
        <f>Sheet2!G31</f>
        <v>front squat</v>
      </c>
      <c r="F32" s="1" t="str">
        <f>TEXTJOIN(F$2,True, Sheet2!I31, Sheet2!K31, Sheet2!M31)</f>
        <v>5 clean,                                            5 romanian deadlift,                                            5 Ring Rows</v>
      </c>
      <c r="G32" s="6"/>
      <c r="H32" s="3" t="str">
        <f>Sheet2!F31</f>
        <v>L</v>
      </c>
      <c r="I32" s="6" t="str">
        <f>Sheet2!O31</f>
        <v>30 on 30 off</v>
      </c>
      <c r="J32" s="1" t="str">
        <f>TEXTJOIN(J$2,True, Sheet2!Q31, Sheet2!S31, Sheet2!U31)</f>
        <v>5 pushups,                                            3 minute run</v>
      </c>
    </row>
    <row r="33">
      <c r="A33">
        <f t="shared" si="1"/>
        <v>31</v>
      </c>
      <c r="B33" s="5">
        <v>45135.0</v>
      </c>
      <c r="C33">
        <f>Sheet2!D32</f>
        <v>8</v>
      </c>
      <c r="D33" t="str">
        <f>Sheet2!G32</f>
        <v>back squat</v>
      </c>
      <c r="F33" s="1" t="str">
        <f>TEXTJOIN(F$2,True, Sheet2!I32, Sheet2!K32, Sheet2!M32)</f>
        <v>5 deadlift,                                            5 Hammer curls,                                            5 turkish getups</v>
      </c>
      <c r="G33" s="6"/>
      <c r="H33" s="3" t="str">
        <f>Sheet2!F32</f>
        <v>M</v>
      </c>
      <c r="I33" s="6" t="str">
        <f>Sheet2!O32</f>
        <v>EMOM</v>
      </c>
      <c r="J33" s="1" t="str">
        <f>TEXTJOIN(J$2,True, Sheet2!Q32, Sheet2!S32, Sheet2!U32)</f>
        <v>5 Ring Rows,                                            5 ball slams</v>
      </c>
    </row>
    <row r="34">
      <c r="A34">
        <f t="shared" si="1"/>
        <v>32</v>
      </c>
      <c r="B34" s="5">
        <v>45136.0</v>
      </c>
      <c r="C34">
        <f>Sheet2!D33</f>
        <v>3</v>
      </c>
      <c r="D34" t="str">
        <f>Sheet2!G33</f>
        <v>clean</v>
      </c>
      <c r="F34" s="1" t="str">
        <f>TEXTJOIN(F$2,True, Sheet2!I33, Sheet2!K33, Sheet2!M33)</f>
        <v>5 KB snatch,                                            5 renegade manmakers</v>
      </c>
      <c r="G34" s="6"/>
      <c r="H34" s="3" t="str">
        <f>Sheet2!F33</f>
        <v>M</v>
      </c>
      <c r="I34" s="6" t="str">
        <f>Sheet2!O33</f>
        <v>AMRAP</v>
      </c>
      <c r="J34" s="1" t="str">
        <f>TEXTJOIN(J$2,True, Sheet2!Q33, Sheet2!S33, Sheet2!U33)</f>
        <v>5 bentover_rows,                                            1 suicide sprints,                                            5 box jumps</v>
      </c>
    </row>
    <row r="35">
      <c r="A35">
        <f t="shared" si="1"/>
        <v>33</v>
      </c>
      <c r="B35" s="5">
        <v>45137.0</v>
      </c>
      <c r="C35">
        <f>Sheet2!D34</f>
        <v>3</v>
      </c>
      <c r="D35" t="str">
        <f>Sheet2!G34</f>
        <v>over head squat</v>
      </c>
      <c r="F35" s="1" t="str">
        <f>TEXTJOIN(F$2,True, Sheet2!I34, Sheet2!K34, Sheet2!M34)</f>
        <v>5 snatch,                                            4 burpees,                                            1 sled push</v>
      </c>
      <c r="G35" s="6"/>
      <c r="H35" s="3" t="str">
        <f>Sheet2!F34</f>
        <v>M</v>
      </c>
      <c r="I35" s="6" t="str">
        <f>Sheet2!O34</f>
        <v>clusters</v>
      </c>
      <c r="J35" s="1" t="str">
        <f>TEXTJOIN(J$2,True, Sheet2!Q34, Sheet2!S34, Sheet2!U34)</f>
        <v>5 bentover_rows,                                            10 step ups,                                            10 good mornings</v>
      </c>
    </row>
    <row r="36">
      <c r="A36">
        <f t="shared" si="1"/>
        <v>34</v>
      </c>
      <c r="B36" s="5">
        <v>45138.0</v>
      </c>
      <c r="C36">
        <f>Sheet2!D35</f>
        <v>3</v>
      </c>
      <c r="D36" t="str">
        <f>Sheet2!G35</f>
        <v>deadlift</v>
      </c>
      <c r="F36" s="1" t="str">
        <f>TEXTJOIN(F$2,True, Sheet2!I35, Sheet2!K35, Sheet2!M35)</f>
        <v>5 high pulls,                                            5 bentover_rows</v>
      </c>
      <c r="G36" s="6"/>
      <c r="H36" s="3" t="str">
        <f>Sheet2!F35</f>
        <v>H</v>
      </c>
      <c r="I36" s="6" t="str">
        <f>Sheet2!O35</f>
        <v>N rounds</v>
      </c>
      <c r="J36" s="1" t="str">
        <f>TEXTJOIN(J$2,True, Sheet2!Q35, Sheet2!S35, Sheet2!U35)</f>
        <v>5 dumbell rows,                                            5 GHD back extensions,                                            1 bear crawls</v>
      </c>
    </row>
    <row r="37">
      <c r="A37">
        <f t="shared" si="1"/>
        <v>35</v>
      </c>
      <c r="B37" s="5">
        <v>45139.0</v>
      </c>
      <c r="C37">
        <f>Sheet2!D36</f>
        <v>1</v>
      </c>
      <c r="D37" t="str">
        <f>Sheet2!G36</f>
        <v>front squat</v>
      </c>
      <c r="F37" s="1" t="str">
        <f>TEXTJOIN(F$2,True, Sheet2!I36, Sheet2!K36, Sheet2!M36)</f>
        <v>5 sumo deadift,                                            1 sled push</v>
      </c>
      <c r="G37" s="6"/>
      <c r="H37" s="3" t="str">
        <f>Sheet2!F36</f>
        <v>M</v>
      </c>
      <c r="I37" s="6" t="str">
        <f>Sheet2!O36</f>
        <v>AMRAP</v>
      </c>
      <c r="J37" s="1" t="str">
        <f>TEXTJOIN(J$2,True, Sheet2!Q36, Sheet2!S36, Sheet2!U36)</f>
        <v>5 bentover_rows,                                            5 bentover_rows</v>
      </c>
    </row>
    <row r="38">
      <c r="A38">
        <f t="shared" si="1"/>
        <v>36</v>
      </c>
      <c r="B38" s="5">
        <v>45140.0</v>
      </c>
      <c r="C38">
        <f>Sheet2!D37</f>
        <v>1</v>
      </c>
      <c r="D38" t="str">
        <f>Sheet2!G37</f>
        <v>back squat</v>
      </c>
      <c r="F38" s="1" t="str">
        <f>TEXTJOIN(F$2,True, Sheet2!I37, Sheet2!K37, Sheet2!M37)</f>
        <v>5 KB snatch,                                            1 minute bike,                                            1 minute bike</v>
      </c>
      <c r="G38" s="6"/>
      <c r="H38" s="3" t="str">
        <f>Sheet2!F37</f>
        <v>H</v>
      </c>
      <c r="I38" s="6" t="str">
        <f>Sheet2!O37</f>
        <v>EMOM</v>
      </c>
      <c r="J38" s="1" t="str">
        <f>TEXTJOIN(J$2,True, Sheet2!Q37, Sheet2!S37, Sheet2!U37)</f>
        <v>5 bentover_rows,                                            5 renegade manmakers,                                            5 flys</v>
      </c>
    </row>
    <row r="39">
      <c r="A39">
        <f t="shared" si="1"/>
        <v>37</v>
      </c>
      <c r="B39" s="5">
        <v>45141.0</v>
      </c>
      <c r="C39">
        <f>Sheet2!D38</f>
        <v>1</v>
      </c>
      <c r="D39" t="str">
        <f>Sheet2!G38</f>
        <v>pistols/lunge/side lunge</v>
      </c>
      <c r="F39" s="1" t="str">
        <f>TEXTJOIN(F$2,True, Sheet2!I38, Sheet2!K38, Sheet2!M38)</f>
        <v>5 thrusters,                                            1 suicide sprints</v>
      </c>
      <c r="G39" s="6"/>
      <c r="H39" s="3" t="str">
        <f>Sheet2!F38</f>
        <v>H</v>
      </c>
      <c r="I39" s="6" t="str">
        <f>Sheet2!O38</f>
        <v>30 on 30 off</v>
      </c>
      <c r="J39" s="1" t="str">
        <f>TEXTJOIN(J$2,True, Sheet2!Q38, Sheet2!S38, Sheet2!U38)</f>
        <v>5 Dips,                                            20s assault bike,                                            5 tire flip</v>
      </c>
    </row>
    <row r="40">
      <c r="A40">
        <f t="shared" si="1"/>
        <v>38</v>
      </c>
      <c r="B40" s="5">
        <v>45142.0</v>
      </c>
      <c r="C40">
        <f>Sheet2!D39</f>
        <v>10</v>
      </c>
      <c r="D40" t="str">
        <f>Sheet2!G39</f>
        <v>deadlift</v>
      </c>
      <c r="F40" s="1" t="str">
        <f>TEXTJOIN(F$2,True, Sheet2!I39, Sheet2!K39, Sheet2!M39)</f>
        <v>5 clean,                                            5 Hammer curls</v>
      </c>
      <c r="G40" s="6"/>
      <c r="H40" s="3" t="str">
        <f>Sheet2!F39</f>
        <v>M</v>
      </c>
      <c r="I40" s="6" t="str">
        <f>Sheet2!O39</f>
        <v>N rounds</v>
      </c>
      <c r="J40" s="1" t="str">
        <f>TEXTJOIN(J$2,True, Sheet2!Q39, Sheet2!S39, Sheet2!U39)</f>
        <v>5 pull ups,                                            30s planks,                                            10 wall balls</v>
      </c>
    </row>
    <row r="41">
      <c r="A41">
        <f t="shared" si="1"/>
        <v>39</v>
      </c>
      <c r="B41" s="5">
        <v>45143.0</v>
      </c>
      <c r="C41">
        <f>Sheet2!D40</f>
        <v>3</v>
      </c>
      <c r="D41" t="str">
        <f>Sheet2!G40</f>
        <v>front squat</v>
      </c>
      <c r="F41" s="1" t="str">
        <f>TEXTJOIN(F$2,True, Sheet2!I40, Sheet2!K40, Sheet2!M40)</f>
        <v>5 jerk,                                            1 sled push,                                            500m row</v>
      </c>
      <c r="G41" s="6"/>
      <c r="H41" s="3" t="str">
        <f>Sheet2!F40</f>
        <v>H</v>
      </c>
      <c r="I41" s="6" t="str">
        <f>Sheet2!O40</f>
        <v>AMRAP</v>
      </c>
      <c r="J41" s="1" t="str">
        <f>TEXTJOIN(J$2,True, Sheet2!Q40, Sheet2!S40, Sheet2!U40)</f>
        <v>5 Ring Rows,                                            5 pushups,                                            5 Hammer curls</v>
      </c>
    </row>
    <row r="42">
      <c r="A42">
        <f t="shared" si="1"/>
        <v>40</v>
      </c>
      <c r="B42" s="5">
        <v>45144.0</v>
      </c>
      <c r="C42">
        <f>Sheet2!D41</f>
        <v>3</v>
      </c>
      <c r="D42" t="str">
        <f>Sheet2!G41</f>
        <v>back squat</v>
      </c>
      <c r="F42" s="1" t="str">
        <f>TEXTJOIN(F$2,True, Sheet2!I41, Sheet2!K41, Sheet2!M41)</f>
        <v>5 KB snatch,                                            3 pistols</v>
      </c>
      <c r="G42" s="6"/>
      <c r="H42" s="3" t="str">
        <f>Sheet2!F41</f>
        <v>M</v>
      </c>
      <c r="I42" s="6" t="str">
        <f>Sheet2!O41</f>
        <v>N rounds</v>
      </c>
      <c r="J42" s="1" t="str">
        <f>TEXTJOIN(J$2,True, Sheet2!Q41, Sheet2!S41, Sheet2!U41)</f>
        <v>5 bentover_rows,                                            5 bentover_rows,                                            5 Hammer curls</v>
      </c>
    </row>
    <row r="43">
      <c r="A43">
        <f t="shared" si="1"/>
        <v>41</v>
      </c>
      <c r="B43" s="5">
        <v>45145.0</v>
      </c>
      <c r="C43">
        <f>Sheet2!D42</f>
        <v>3</v>
      </c>
      <c r="D43" t="str">
        <f>Sheet2!G42</f>
        <v>snatch</v>
      </c>
      <c r="F43" s="1" t="str">
        <f>TEXTJOIN(F$2,True, Sheet2!I42, Sheet2!K42, Sheet2!M42)</f>
        <v>5 KB snatch,                                            5 Dips</v>
      </c>
      <c r="G43" s="6"/>
      <c r="H43" s="3" t="str">
        <f>Sheet2!F42</f>
        <v>M</v>
      </c>
      <c r="I43" s="6" t="str">
        <f>Sheet2!O42</f>
        <v>Tabata</v>
      </c>
      <c r="J43" s="1" t="str">
        <f>TEXTJOIN(J$2,True, Sheet2!Q42, Sheet2!S42, Sheet2!U42)</f>
        <v>5 pushups,                                            5 dumbell rows,                                            4 burpees</v>
      </c>
    </row>
    <row r="44">
      <c r="A44">
        <f t="shared" si="1"/>
        <v>42</v>
      </c>
      <c r="B44" s="5">
        <v>45146.0</v>
      </c>
      <c r="C44">
        <f>Sheet2!D43</f>
        <v>8</v>
      </c>
      <c r="D44" t="str">
        <f>Sheet2!G43</f>
        <v>deadlift</v>
      </c>
      <c r="F44" s="1" t="str">
        <f>TEXTJOIN(F$2,True, Sheet2!I43, Sheet2!K43, Sheet2!M43)</f>
        <v>10 KB swings,                                            10 landmine twists,                                            5 bench press</v>
      </c>
      <c r="G44" s="6"/>
      <c r="H44" s="3" t="str">
        <f>Sheet2!F43</f>
        <v>L</v>
      </c>
      <c r="I44" s="6" t="str">
        <f>Sheet2!O43</f>
        <v>30 on 30 off</v>
      </c>
      <c r="J44" s="1" t="str">
        <f>TEXTJOIN(J$2,True, Sheet2!Q43, Sheet2!S43, Sheet2!U43)</f>
        <v>5 lunges,                                            5 side lunges</v>
      </c>
    </row>
    <row r="45">
      <c r="A45">
        <f t="shared" si="1"/>
        <v>43</v>
      </c>
      <c r="B45" s="5">
        <v>45147.0</v>
      </c>
      <c r="C45">
        <f>Sheet2!D44</f>
        <v>8</v>
      </c>
      <c r="D45" t="str">
        <f>Sheet2!G44</f>
        <v>front squat</v>
      </c>
      <c r="F45" s="1" t="str">
        <f>TEXTJOIN(F$2,True, Sheet2!I44, Sheet2!K44, Sheet2!M44)</f>
        <v>5 KB snatch,                                            20 dead bugs</v>
      </c>
      <c r="G45" s="6"/>
      <c r="H45" s="3" t="str">
        <f>Sheet2!F44</f>
        <v>H</v>
      </c>
      <c r="I45" s="6" t="str">
        <f>Sheet2!O44</f>
        <v>EMOM</v>
      </c>
      <c r="J45" s="1" t="str">
        <f>TEXTJOIN(J$2,True, Sheet2!Q44, Sheet2!S44, Sheet2!U44)</f>
        <v>5 side lunges,                                            5 knees to elbows,                                            5 bentover_rows</v>
      </c>
    </row>
    <row r="46">
      <c r="A46">
        <f t="shared" si="1"/>
        <v>44</v>
      </c>
      <c r="B46" s="5">
        <v>45148.0</v>
      </c>
      <c r="C46">
        <f>Sheet2!D45</f>
        <v>5</v>
      </c>
      <c r="D46" t="str">
        <f>Sheet2!G45</f>
        <v>back squat</v>
      </c>
      <c r="F46" s="1" t="str">
        <f>TEXTJOIN(F$2,True, Sheet2!I45, Sheet2!K45, Sheet2!M45)</f>
        <v>5 deadlift,                                            5 sandbag drops</v>
      </c>
      <c r="G46" s="6"/>
      <c r="H46" s="3" t="str">
        <f>Sheet2!F45</f>
        <v>H</v>
      </c>
      <c r="I46" s="6" t="str">
        <f>Sheet2!O45</f>
        <v>AMRAP</v>
      </c>
      <c r="J46" s="1" t="str">
        <f>TEXTJOIN(J$2,True, Sheet2!Q45, Sheet2!S45, Sheet2!U45)</f>
        <v>5 lunges,                                            5 renegade manmakers,                                            5 flys</v>
      </c>
    </row>
    <row r="47">
      <c r="A47">
        <f t="shared" si="1"/>
        <v>45</v>
      </c>
      <c r="B47" s="5">
        <v>45149.0</v>
      </c>
      <c r="C47">
        <f>Sheet2!D46</f>
        <v>5</v>
      </c>
      <c r="D47" t="str">
        <f>Sheet2!G46</f>
        <v>over head squat</v>
      </c>
      <c r="F47" s="1" t="str">
        <f>TEXTJOIN(F$2,True, Sheet2!I46, Sheet2!K46, Sheet2!M46)</f>
        <v>5 jerk,                                            5 GHD situps,                                            5 mile bike</v>
      </c>
      <c r="G47" s="6"/>
      <c r="H47" s="3" t="str">
        <f>Sheet2!F46</f>
        <v>M</v>
      </c>
      <c r="I47" s="6" t="str">
        <f>Sheet2!O46</f>
        <v>clusters</v>
      </c>
      <c r="J47" s="1" t="str">
        <f>TEXTJOIN(J$2,True, Sheet2!Q46, Sheet2!S46, Sheet2!U46)</f>
        <v>5 pushups,                                            1 bear crawls</v>
      </c>
    </row>
    <row r="48">
      <c r="A48">
        <f t="shared" si="1"/>
        <v>46</v>
      </c>
      <c r="B48" s="5">
        <v>45150.0</v>
      </c>
      <c r="C48">
        <f>Sheet2!D47</f>
        <v>10</v>
      </c>
      <c r="D48" t="str">
        <f>Sheet2!G47</f>
        <v>deadlift</v>
      </c>
      <c r="F48" s="1" t="str">
        <f>TEXTJOIN(F$2,True, Sheet2!I47, Sheet2!K47, Sheet2!M47)</f>
        <v>10 box jumps,                                            10s ropes,                                            5 tire flip</v>
      </c>
      <c r="G48" s="6"/>
      <c r="H48" s="3" t="str">
        <f>Sheet2!F47</f>
        <v>M</v>
      </c>
      <c r="I48" s="6" t="str">
        <f>Sheet2!O47</f>
        <v>N rounds</v>
      </c>
      <c r="J48" s="1" t="str">
        <f>TEXTJOIN(J$2,True, Sheet2!Q47, Sheet2!S47, Sheet2!U47)</f>
        <v>5 Dips,                                            1 suicide sprints,                                            5 turkish getups</v>
      </c>
    </row>
    <row r="49">
      <c r="A49">
        <f t="shared" si="1"/>
        <v>47</v>
      </c>
      <c r="B49" s="5">
        <v>45151.0</v>
      </c>
      <c r="C49">
        <f>Sheet2!D48</f>
        <v>3</v>
      </c>
      <c r="D49" t="str">
        <f>Sheet2!G48</f>
        <v>front squat</v>
      </c>
      <c r="F49" s="1" t="str">
        <f>TEXTJOIN(F$2,True, Sheet2!I48, Sheet2!K48, Sheet2!M48)</f>
        <v>5 sumo deadift,                                            10 good mornings</v>
      </c>
      <c r="G49" s="6"/>
      <c r="H49" s="3" t="str">
        <f>Sheet2!F48</f>
        <v>M</v>
      </c>
      <c r="I49" s="6" t="str">
        <f>Sheet2!O48</f>
        <v>AMRAP</v>
      </c>
      <c r="J49" s="1" t="str">
        <f>TEXTJOIN(J$2,True, Sheet2!Q48, Sheet2!S48, Sheet2!U48)</f>
        <v>5 Ring Rows,                                            5 romanian deadlift,                                            5 Ring Rows</v>
      </c>
    </row>
    <row r="50">
      <c r="A50">
        <f t="shared" si="1"/>
        <v>48</v>
      </c>
      <c r="B50" s="5">
        <v>45152.0</v>
      </c>
      <c r="C50">
        <f>Sheet2!D49</f>
        <v>3</v>
      </c>
      <c r="D50" t="str">
        <f>Sheet2!G49</f>
        <v>back squat</v>
      </c>
      <c r="F50" s="1" t="str">
        <f>TEXTJOIN(F$2,True, Sheet2!I49, Sheet2!K49, Sheet2!M49)</f>
        <v>5 snatch,                                            5 GHD back extensions,                                            5 Dips</v>
      </c>
      <c r="G50" s="6"/>
      <c r="H50" s="3" t="str">
        <f>Sheet2!F49</f>
        <v>H</v>
      </c>
      <c r="I50" s="6" t="str">
        <f>Sheet2!O49</f>
        <v>EMOM</v>
      </c>
      <c r="J50" s="1" t="str">
        <f>TEXTJOIN(J$2,True, Sheet2!Q49, Sheet2!S49, Sheet2!U49)</f>
        <v>5 pull ups,                                            5 box jumps,                                            5 Ring Rows</v>
      </c>
    </row>
    <row r="51">
      <c r="A51">
        <f t="shared" si="1"/>
        <v>49</v>
      </c>
      <c r="B51" s="5">
        <v>45153.0</v>
      </c>
      <c r="C51">
        <f>Sheet2!D50</f>
        <v>3</v>
      </c>
      <c r="D51" t="str">
        <f>Sheet2!G50</f>
        <v>over head squat</v>
      </c>
      <c r="F51" s="1" t="str">
        <f>TEXTJOIN(F$2,True, Sheet2!I50, Sheet2!K50, Sheet2!M50)</f>
        <v>10 box jumps,                                            5 Ring Rows,                                            10 seated russion twists</v>
      </c>
      <c r="G51" s="6"/>
      <c r="H51" s="3" t="str">
        <f>Sheet2!F50</f>
        <v>M</v>
      </c>
      <c r="I51" s="6" t="str">
        <f>Sheet2!O50</f>
        <v>30 on 30 off</v>
      </c>
      <c r="J51" s="1" t="str">
        <f>TEXTJOIN(J$2,True, Sheet2!Q50, Sheet2!S50, Sheet2!U50)</f>
        <v>5 bentover_rows,                                            5 strict press,                                            5 grass hoppers</v>
      </c>
    </row>
    <row r="52">
      <c r="A52">
        <f t="shared" si="1"/>
        <v>50</v>
      </c>
      <c r="B52" s="5">
        <v>45154.0</v>
      </c>
      <c r="C52">
        <f>Sheet2!D51</f>
        <v>3</v>
      </c>
      <c r="D52" t="str">
        <f>Sheet2!G51</f>
        <v>deadlift</v>
      </c>
      <c r="F52" s="1" t="str">
        <f>TEXTJOIN(F$2,True, Sheet2!I51, Sheet2!K51, Sheet2!M51)</f>
        <v>10 KB swings,                                            5 skull crushers,                                            1 suicide sprints</v>
      </c>
      <c r="G52" s="6"/>
      <c r="H52" s="3" t="str">
        <f>Sheet2!F51</f>
        <v>M</v>
      </c>
      <c r="I52" s="6" t="str">
        <f>Sheet2!O51</f>
        <v>N rounds</v>
      </c>
      <c r="J52" s="1" t="str">
        <f>TEXTJOIN(J$2,True, Sheet2!Q51, Sheet2!S51, Sheet2!U51)</f>
        <v>5 bentover_rows,                                            5 strict press,                                            1 minute bike</v>
      </c>
    </row>
    <row r="53">
      <c r="A53">
        <f t="shared" si="1"/>
        <v>51</v>
      </c>
      <c r="B53" s="5">
        <v>45155.0</v>
      </c>
      <c r="C53">
        <f>Sheet2!D52</f>
        <v>3</v>
      </c>
      <c r="D53" t="str">
        <f>Sheet2!G52</f>
        <v>front squat</v>
      </c>
      <c r="F53" s="1" t="str">
        <f>TEXTJOIN(F$2,True, Sheet2!I52, Sheet2!K52, Sheet2!M52)</f>
        <v>5 high pulls,                                            5 GHD situps,                                            10 step ups</v>
      </c>
      <c r="G53" s="6"/>
      <c r="H53" s="3" t="str">
        <f>Sheet2!F52</f>
        <v>L</v>
      </c>
      <c r="I53" s="6" t="str">
        <f>Sheet2!O52</f>
        <v>AMRAP</v>
      </c>
      <c r="J53" s="1" t="str">
        <f>TEXTJOIN(J$2,True, Sheet2!Q52, Sheet2!S52, Sheet2!U52)</f>
        <v>5 bentover_rows,                                            10s ropes</v>
      </c>
    </row>
    <row r="54">
      <c r="A54">
        <f t="shared" si="1"/>
        <v>52</v>
      </c>
      <c r="B54" s="5">
        <v>45156.0</v>
      </c>
      <c r="C54">
        <f>Sheet2!D53</f>
        <v>3</v>
      </c>
      <c r="D54" t="str">
        <f>Sheet2!G53</f>
        <v>back squat</v>
      </c>
      <c r="F54" s="1" t="str">
        <f>TEXTJOIN(F$2,True, Sheet2!I53, Sheet2!K53, Sheet2!M53)</f>
        <v>5 snatch,                                            5 tire flip,                                            5 flys</v>
      </c>
      <c r="G54" s="6"/>
      <c r="H54" s="3" t="str">
        <f>Sheet2!F53</f>
        <v>L</v>
      </c>
      <c r="I54" s="6" t="str">
        <f>Sheet2!O53</f>
        <v>N rounds</v>
      </c>
      <c r="J54" s="1" t="str">
        <f>TEXTJOIN(J$2,True, Sheet2!Q53, Sheet2!S53, Sheet2!U53)</f>
        <v>5 lunges,                                            5 Dips,                                            5 pushups</v>
      </c>
    </row>
    <row r="55">
      <c r="A55">
        <f t="shared" si="1"/>
        <v>53</v>
      </c>
      <c r="B55" s="5">
        <v>45157.0</v>
      </c>
      <c r="C55">
        <f>Sheet2!D54</f>
        <v>8</v>
      </c>
      <c r="D55" t="str">
        <f>Sheet2!G54</f>
        <v>clean</v>
      </c>
      <c r="F55" s="1" t="str">
        <f>TEXTJOIN(F$2,True, Sheet2!I54, Sheet2!K54, Sheet2!M54)</f>
        <v>10 box jumps,                                            20 dead bugs,                                            5 lunges</v>
      </c>
      <c r="G55" s="6"/>
      <c r="H55" s="3" t="str">
        <f>Sheet2!F54</f>
        <v>M</v>
      </c>
      <c r="I55" s="6" t="str">
        <f>Sheet2!O54</f>
        <v>Tabata</v>
      </c>
      <c r="J55" s="1" t="str">
        <f>TEXTJOIN(J$2,True, Sheet2!Q54, Sheet2!S54, Sheet2!U54)</f>
        <v>5 skull crushers,                                            10 wall balls</v>
      </c>
    </row>
    <row r="56">
      <c r="A56">
        <f t="shared" si="1"/>
        <v>54</v>
      </c>
      <c r="B56" s="5">
        <v>45158.0</v>
      </c>
      <c r="C56">
        <f>Sheet2!D55</f>
        <v>8</v>
      </c>
      <c r="D56" t="str">
        <f>Sheet2!G55</f>
        <v>deadlift</v>
      </c>
      <c r="F56" s="1" t="str">
        <f>TEXTJOIN(F$2,True, Sheet2!I55, Sheet2!K55, Sheet2!M55)</f>
        <v>5 thrusters,                                            10 step ups</v>
      </c>
      <c r="G56" s="6"/>
      <c r="H56" s="3" t="str">
        <f>Sheet2!F55</f>
        <v>H</v>
      </c>
      <c r="I56" s="6" t="str">
        <f>Sheet2!O55</f>
        <v>30 on 30 off</v>
      </c>
      <c r="J56" s="1" t="str">
        <f>TEXTJOIN(J$2,True, Sheet2!Q55, Sheet2!S55, Sheet2!U55)</f>
        <v>5 dumbell rows,                                            500m row,                                            5 strict press</v>
      </c>
    </row>
    <row r="57">
      <c r="A57">
        <f t="shared" si="1"/>
        <v>55</v>
      </c>
      <c r="B57" s="5">
        <v>45159.0</v>
      </c>
      <c r="C57">
        <f>Sheet2!D56</f>
        <v>5</v>
      </c>
      <c r="D57" t="str">
        <f>Sheet2!G56</f>
        <v>front squat</v>
      </c>
      <c r="F57" s="1" t="str">
        <f>TEXTJOIN(F$2,True, Sheet2!I56, Sheet2!K56, Sheet2!M56)</f>
        <v>10 KB swings,                                            500m row,                                            1 grapevines</v>
      </c>
      <c r="G57" s="6"/>
      <c r="H57" s="3" t="str">
        <f>Sheet2!F56</f>
        <v>M</v>
      </c>
      <c r="I57" s="6" t="str">
        <f>Sheet2!O56</f>
        <v>EMOM</v>
      </c>
      <c r="J57" s="1" t="str">
        <f>TEXTJOIN(J$2,True, Sheet2!Q56, Sheet2!S56, Sheet2!U56)</f>
        <v>5 pull ups,                                            5 strict press,                                            10 landmine twists</v>
      </c>
    </row>
    <row r="58">
      <c r="A58">
        <f t="shared" si="1"/>
        <v>56</v>
      </c>
      <c r="B58" s="5">
        <v>45160.0</v>
      </c>
      <c r="C58">
        <f>Sheet2!D57</f>
        <v>5</v>
      </c>
      <c r="D58" t="str">
        <f>Sheet2!G57</f>
        <v>back squat</v>
      </c>
      <c r="F58" s="1" t="str">
        <f>TEXTJOIN(F$2,True, Sheet2!I57, Sheet2!K57, Sheet2!M57)</f>
        <v>5 star shrugs,                                            3 pistols,                                            5 bar complexes</v>
      </c>
      <c r="G58" s="6"/>
      <c r="H58" s="3" t="str">
        <f>Sheet2!F57</f>
        <v>M</v>
      </c>
      <c r="I58" s="6" t="str">
        <f>Sheet2!O57</f>
        <v>AMRAP</v>
      </c>
      <c r="J58" s="1" t="str">
        <f>TEXTJOIN(J$2,True, Sheet2!Q57, Sheet2!S57, Sheet2!U57)</f>
        <v>5 side lunges,                                            5 skull crushers,                                            5 Pushpress</v>
      </c>
    </row>
    <row r="59">
      <c r="A59">
        <f t="shared" si="1"/>
        <v>57</v>
      </c>
      <c r="B59" s="5">
        <v>45161.0</v>
      </c>
      <c r="C59">
        <f>Sheet2!D58</f>
        <v>10</v>
      </c>
      <c r="D59" t="str">
        <f>Sheet2!G58</f>
        <v>pistols/lunge/side lunge</v>
      </c>
      <c r="F59" s="1" t="str">
        <f>TEXTJOIN(F$2,True, Sheet2!I58, Sheet2!K58, Sheet2!M58)</f>
        <v>5 deadlift</v>
      </c>
      <c r="G59" s="6"/>
      <c r="H59" s="3" t="str">
        <f>Sheet2!F58</f>
        <v>L</v>
      </c>
      <c r="I59" s="6" t="str">
        <f>Sheet2!O58</f>
        <v>clusters</v>
      </c>
      <c r="J59" s="1" t="str">
        <f>TEXTJOIN(J$2,True, Sheet2!Q58, Sheet2!S58, Sheet2!U58)</f>
        <v>5 Dips,                                            5 lunges,                                            10 landmine twists</v>
      </c>
    </row>
    <row r="60">
      <c r="A60">
        <f t="shared" si="1"/>
        <v>58</v>
      </c>
      <c r="B60" s="5">
        <v>45162.0</v>
      </c>
      <c r="C60">
        <f>Sheet2!D59</f>
        <v>3</v>
      </c>
      <c r="D60" t="str">
        <f>Sheet2!G59</f>
        <v>deadlift</v>
      </c>
      <c r="F60" s="1" t="str">
        <f>TEXTJOIN(F$2,True, Sheet2!I59, Sheet2!K59, Sheet2!M59)</f>
        <v>5 KB snatch,                                            1 sled push</v>
      </c>
      <c r="G60" s="6"/>
      <c r="H60" s="3" t="str">
        <f>Sheet2!F59</f>
        <v>M</v>
      </c>
      <c r="I60" s="6" t="str">
        <f>Sheet2!O59</f>
        <v>N rounds</v>
      </c>
      <c r="J60" s="1" t="str">
        <f>TEXTJOIN(J$2,True, Sheet2!Q59, Sheet2!S59, Sheet2!U59)</f>
        <v>5 Hammer curls,                                            1 farmer's carry,                                            5 bentover_rows</v>
      </c>
    </row>
    <row r="61">
      <c r="A61">
        <f t="shared" si="1"/>
        <v>59</v>
      </c>
      <c r="B61" s="5">
        <v>45163.0</v>
      </c>
      <c r="C61">
        <f>Sheet2!D60</f>
        <v>3</v>
      </c>
      <c r="D61" t="str">
        <f>Sheet2!G60</f>
        <v>front squat</v>
      </c>
      <c r="F61" s="1" t="str">
        <f>TEXTJOIN(F$2,True, Sheet2!I60, Sheet2!K60, Sheet2!M60)</f>
        <v>10 box jumps,                                            5 flys</v>
      </c>
      <c r="G61" s="6"/>
      <c r="H61" s="3" t="str">
        <f>Sheet2!F60</f>
        <v>M</v>
      </c>
      <c r="I61" s="6" t="str">
        <f>Sheet2!O60</f>
        <v>AMRAP</v>
      </c>
      <c r="J61" s="1" t="str">
        <f>TEXTJOIN(J$2,True, Sheet2!Q60, Sheet2!S60, Sheet2!U60)</f>
        <v>5 bentover_rows,                                            10 wall balls,                                            5 bench press</v>
      </c>
    </row>
    <row r="62">
      <c r="A62">
        <f t="shared" si="1"/>
        <v>60</v>
      </c>
      <c r="B62" s="5">
        <v>45164.0</v>
      </c>
      <c r="C62">
        <f>Sheet2!D61</f>
        <v>3</v>
      </c>
      <c r="D62" t="str">
        <f>Sheet2!G61</f>
        <v>back squat</v>
      </c>
      <c r="F62" s="1" t="str">
        <f>TEXTJOIN(F$2,True, Sheet2!I61, Sheet2!K61, Sheet2!M61)</f>
        <v>5 jerk,                                            20 mountain climbers,                                            5 Ring Rows</v>
      </c>
      <c r="G62" s="6"/>
      <c r="H62" s="3" t="str">
        <f>Sheet2!F61</f>
        <v>L</v>
      </c>
      <c r="I62" s="6" t="str">
        <f>Sheet2!O61</f>
        <v>EMOM</v>
      </c>
      <c r="J62" s="1" t="str">
        <f>TEXTJOIN(J$2,True, Sheet2!Q61, Sheet2!S61, Sheet2!U61)</f>
        <v>5 pushups,                                            5 skull crushers,                                            5 side lunges</v>
      </c>
    </row>
    <row r="63">
      <c r="A63">
        <f t="shared" si="1"/>
        <v>61</v>
      </c>
      <c r="B63" s="5">
        <v>45165.0</v>
      </c>
      <c r="C63">
        <f>Sheet2!D62</f>
        <v>5</v>
      </c>
      <c r="D63" t="str">
        <f>Sheet2!G62</f>
        <v>clean</v>
      </c>
      <c r="F63" s="1" t="str">
        <f>TEXTJOIN(F$2,True, Sheet2!I62, Sheet2!K62, Sheet2!M62)</f>
        <v>5 thrusters,                                            5 strict press</v>
      </c>
      <c r="G63" s="6"/>
      <c r="H63" s="3" t="str">
        <f>Sheet2!F62</f>
        <v>L</v>
      </c>
      <c r="I63" s="6" t="str">
        <f>Sheet2!O62</f>
        <v>30 on 30 off</v>
      </c>
      <c r="J63" s="1" t="str">
        <f>TEXTJOIN(J$2,True, Sheet2!Q62, Sheet2!S62, Sheet2!U62)</f>
        <v>5 lunges,                                            5 romanian deadlift,                                            5 GHD back extensions</v>
      </c>
    </row>
    <row r="64">
      <c r="A64">
        <f t="shared" si="1"/>
        <v>62</v>
      </c>
      <c r="B64" s="5">
        <v>45166.0</v>
      </c>
      <c r="C64">
        <f>Sheet2!D63</f>
        <v>5</v>
      </c>
      <c r="D64" t="str">
        <f>Sheet2!G63</f>
        <v>over head squat</v>
      </c>
      <c r="F64" s="1" t="str">
        <f>TEXTJOIN(F$2,True, Sheet2!I63, Sheet2!K63, Sheet2!M63)</f>
        <v>10 KB swings,                                            5 lunges,                                            5 side lunges</v>
      </c>
      <c r="G64" s="6"/>
      <c r="H64" s="3" t="str">
        <f>Sheet2!F63</f>
        <v>L</v>
      </c>
      <c r="I64" s="6" t="str">
        <f>Sheet2!O63</f>
        <v>N rounds</v>
      </c>
      <c r="J64" s="1" t="str">
        <f>TEXTJOIN(J$2,True, Sheet2!Q63, Sheet2!S63, Sheet2!U63)</f>
        <v>5 skull crushers,                                            1 mile  run</v>
      </c>
    </row>
    <row r="65">
      <c r="A65">
        <f t="shared" si="1"/>
        <v>63</v>
      </c>
      <c r="B65" s="5">
        <v>45167.0</v>
      </c>
      <c r="C65">
        <f>Sheet2!D64</f>
        <v>5</v>
      </c>
      <c r="D65" t="str">
        <f>Sheet2!G64</f>
        <v>deadlift</v>
      </c>
      <c r="F65" s="1" t="str">
        <f>TEXTJOIN(F$2,True, Sheet2!I64, Sheet2!K64, Sheet2!M64)</f>
        <v>5 thrusters,                                            5 strict press,                                            30s planks</v>
      </c>
      <c r="G65" s="6"/>
      <c r="H65" s="3" t="str">
        <f>Sheet2!F64</f>
        <v>H</v>
      </c>
      <c r="I65" s="6" t="str">
        <f>Sheet2!O64</f>
        <v>AMRAP</v>
      </c>
      <c r="J65" s="1" t="str">
        <f>TEXTJOIN(J$2,True, Sheet2!Q64, Sheet2!S64, Sheet2!U64)</f>
        <v>5 dumbell rows,                                            5 knees to elbows,                                            1 mile  run</v>
      </c>
    </row>
    <row r="66">
      <c r="A66">
        <f t="shared" si="1"/>
        <v>64</v>
      </c>
      <c r="B66" s="5">
        <v>45168.0</v>
      </c>
      <c r="C66">
        <f>Sheet2!D65</f>
        <v>5</v>
      </c>
      <c r="D66" t="str">
        <f>Sheet2!G65</f>
        <v>front squat</v>
      </c>
      <c r="F66" s="1" t="str">
        <f>TEXTJOIN(F$2,True, Sheet2!I65, Sheet2!K65, Sheet2!M65)</f>
        <v>5 deadlift,                                            5 bentover_rows</v>
      </c>
      <c r="G66" s="6"/>
      <c r="H66" s="3" t="str">
        <f>Sheet2!F65</f>
        <v>H</v>
      </c>
      <c r="I66" s="6" t="str">
        <f>Sheet2!O65</f>
        <v>N rounds</v>
      </c>
      <c r="J66" s="1" t="str">
        <f>TEXTJOIN(J$2,True, Sheet2!Q65, Sheet2!S65, Sheet2!U65)</f>
        <v>5 Dips,                                            30s planks,                                            10 good mornings</v>
      </c>
    </row>
    <row r="67">
      <c r="A67">
        <f t="shared" si="1"/>
        <v>65</v>
      </c>
      <c r="B67" s="5">
        <v>45169.0</v>
      </c>
      <c r="C67">
        <f>Sheet2!D66</f>
        <v>5</v>
      </c>
      <c r="D67" t="str">
        <f>Sheet2!G66</f>
        <v>back squat</v>
      </c>
      <c r="F67" s="1" t="str">
        <f>TEXTJOIN(F$2,True, Sheet2!I66, Sheet2!K66, Sheet2!M66)</f>
        <v>5 clean,                                            5 romanian deadlift,                                            30s planks</v>
      </c>
      <c r="G67" s="6"/>
      <c r="H67" s="3" t="str">
        <f>Sheet2!F66</f>
        <v>L</v>
      </c>
      <c r="I67" s="6" t="str">
        <f>Sheet2!O66</f>
        <v>Tabata</v>
      </c>
      <c r="J67" s="1" t="str">
        <f>TEXTJOIN(J$2,True, Sheet2!Q66, Sheet2!S66, Sheet2!U66)</f>
        <v>5 Dips,                                            5 grass hoppers,                                            20 mountain climbers</v>
      </c>
    </row>
    <row r="68">
      <c r="A68">
        <f t="shared" si="1"/>
        <v>66</v>
      </c>
      <c r="B68" s="5">
        <v>45170.0</v>
      </c>
      <c r="C68">
        <f>Sheet2!D67</f>
        <v>3</v>
      </c>
      <c r="D68" t="str">
        <f>Sheet2!G67</f>
        <v>pistols/lunge/side lunge</v>
      </c>
      <c r="F68" s="1" t="str">
        <f>TEXTJOIN(F$2,True, Sheet2!I67, Sheet2!K67, Sheet2!M67)</f>
        <v>5 clean,                                            5 pull ups,                                            10 step ups</v>
      </c>
      <c r="G68" s="6"/>
      <c r="H68" s="3" t="str">
        <f>Sheet2!F67</f>
        <v>L</v>
      </c>
      <c r="I68" s="6" t="str">
        <f>Sheet2!O67</f>
        <v>30 on 30 off</v>
      </c>
      <c r="J68" s="1" t="str">
        <f>TEXTJOIN(J$2,True, Sheet2!Q67, Sheet2!S67, Sheet2!U67)</f>
        <v>5 Hammer curls,                                            20 dead bugs,                                            5 ball slams</v>
      </c>
    </row>
    <row r="69">
      <c r="A69">
        <f t="shared" si="1"/>
        <v>67</v>
      </c>
      <c r="B69" s="5">
        <v>45171.0</v>
      </c>
      <c r="C69">
        <f>Sheet2!D68</f>
        <v>3</v>
      </c>
      <c r="D69" t="str">
        <f>Sheet2!G68</f>
        <v>deadlift</v>
      </c>
      <c r="F69" s="1" t="str">
        <f>TEXTJOIN(F$2,True, Sheet2!I68, Sheet2!K68, Sheet2!M68)</f>
        <v>5 snatch,                                            5 bar complexes,                                            5 dumbell rows</v>
      </c>
      <c r="G69" s="6"/>
      <c r="H69" s="3" t="str">
        <f>Sheet2!F68</f>
        <v>L</v>
      </c>
      <c r="I69" s="6" t="str">
        <f>Sheet2!O68</f>
        <v>EMOM</v>
      </c>
      <c r="J69" s="1" t="str">
        <f>TEXTJOIN(J$2,True, Sheet2!Q68, Sheet2!S68, Sheet2!U68)</f>
        <v>5 bentover_rows,                                            5 turkish getups,                                            3 pistols</v>
      </c>
    </row>
    <row r="70">
      <c r="A70">
        <f t="shared" si="1"/>
        <v>68</v>
      </c>
      <c r="B70" s="5">
        <v>45172.0</v>
      </c>
      <c r="C70">
        <f>Sheet2!D69</f>
        <v>3</v>
      </c>
      <c r="D70" t="str">
        <f>Sheet2!G69</f>
        <v>front squat</v>
      </c>
      <c r="F70" s="1" t="str">
        <f>TEXTJOIN(F$2,True, Sheet2!I69, Sheet2!K69, Sheet2!M69)</f>
        <v>5 star shrugs,                                            5 grass hoppers,                                            10 wall balls</v>
      </c>
      <c r="G70" s="6"/>
      <c r="H70" s="3" t="str">
        <f>Sheet2!F69</f>
        <v>L</v>
      </c>
      <c r="I70" s="6" t="str">
        <f>Sheet2!O69</f>
        <v>AMRAP</v>
      </c>
      <c r="J70" s="1" t="str">
        <f>TEXTJOIN(J$2,True, Sheet2!Q69, Sheet2!S69, Sheet2!U69)</f>
        <v>5 dumbell rows,                                            5 mile bike,                                            5 flys</v>
      </c>
    </row>
    <row r="71">
      <c r="A71">
        <f t="shared" si="1"/>
        <v>69</v>
      </c>
      <c r="B71" s="5">
        <v>45173.0</v>
      </c>
      <c r="C71">
        <f>Sheet2!D70</f>
        <v>1</v>
      </c>
      <c r="D71" t="str">
        <f>Sheet2!G70</f>
        <v>back squat</v>
      </c>
      <c r="F71" s="1" t="str">
        <f>TEXTJOIN(F$2,True, Sheet2!I70, Sheet2!K70, Sheet2!M70)</f>
        <v>10 KB swings,                                            5 renegade manmakers</v>
      </c>
      <c r="G71" s="6"/>
      <c r="H71" s="3" t="str">
        <f>Sheet2!F70</f>
        <v>L</v>
      </c>
      <c r="I71" s="6" t="str">
        <f>Sheet2!O70</f>
        <v>clusters</v>
      </c>
      <c r="J71" s="1" t="str">
        <f>TEXTJOIN(J$2,True, Sheet2!Q70, Sheet2!S70, Sheet2!U70)</f>
        <v>5 Dips,                                            5 GHD situps,                                            3 pistols</v>
      </c>
    </row>
    <row r="72">
      <c r="A72">
        <f t="shared" si="1"/>
        <v>70</v>
      </c>
      <c r="B72" s="5">
        <v>45174.0</v>
      </c>
      <c r="C72">
        <f>Sheet2!D71</f>
        <v>1</v>
      </c>
      <c r="D72" t="str">
        <f>Sheet2!G71</f>
        <v>snatch</v>
      </c>
      <c r="F72" s="1" t="str">
        <f>TEXTJOIN(F$2,True, Sheet2!I71, Sheet2!K71, Sheet2!M71)</f>
        <v>5 jerk,                                            5 lunges,                                            5 flys</v>
      </c>
      <c r="G72" s="6"/>
      <c r="H72" s="3" t="str">
        <f>Sheet2!F71</f>
        <v>M</v>
      </c>
      <c r="I72" s="6" t="str">
        <f>Sheet2!O71</f>
        <v>N rounds</v>
      </c>
      <c r="J72" s="1" t="str">
        <f>TEXTJOIN(J$2,True, Sheet2!Q71, Sheet2!S71, Sheet2!U71)</f>
        <v>5 bentover_rows,                                            10 good mornings</v>
      </c>
    </row>
    <row r="73">
      <c r="A73">
        <f t="shared" si="1"/>
        <v>71</v>
      </c>
      <c r="B73" s="5">
        <v>45175.0</v>
      </c>
      <c r="C73">
        <f>Sheet2!D72</f>
        <v>1</v>
      </c>
      <c r="D73" t="str">
        <f>Sheet2!G72</f>
        <v>deadlift</v>
      </c>
      <c r="F73" s="1" t="str">
        <f>TEXTJOIN(F$2,True, Sheet2!I72, Sheet2!K72, Sheet2!M72)</f>
        <v>5 deadlift,                                            5 box jumps,                                            3 minute run</v>
      </c>
      <c r="G73" s="6"/>
      <c r="H73" s="3" t="str">
        <f>Sheet2!F72</f>
        <v>M</v>
      </c>
      <c r="I73" s="6" t="str">
        <f>Sheet2!O72</f>
        <v>AMRAP</v>
      </c>
      <c r="J73" s="1" t="str">
        <f>TEXTJOIN(J$2,True, Sheet2!Q72, Sheet2!S72, Sheet2!U72)</f>
        <v>5 pull ups,                                            5 lunges,                                            10 step ups</v>
      </c>
    </row>
    <row r="74">
      <c r="A74">
        <f t="shared" si="1"/>
        <v>72</v>
      </c>
      <c r="B74" s="5">
        <v>45176.0</v>
      </c>
      <c r="C74">
        <f>Sheet2!D73</f>
        <v>5</v>
      </c>
      <c r="D74" t="str">
        <f>Sheet2!G73</f>
        <v>front squat</v>
      </c>
      <c r="F74" s="1" t="str">
        <f>TEXTJOIN(F$2,True, Sheet2!I73, Sheet2!K73, Sheet2!M73)</f>
        <v>5 star shrugs,                                            5 side lunges,                                            5 strict press</v>
      </c>
      <c r="G74" s="6"/>
      <c r="H74" s="3" t="str">
        <f>Sheet2!F73</f>
        <v>H</v>
      </c>
      <c r="I74" s="6" t="str">
        <f>Sheet2!O73</f>
        <v>EMOM</v>
      </c>
      <c r="J74" s="1" t="str">
        <f>TEXTJOIN(J$2,True, Sheet2!Q73, Sheet2!S73, Sheet2!U73)</f>
        <v>5 Ring Rows,                                            5 renegade manmakers</v>
      </c>
    </row>
    <row r="75">
      <c r="A75">
        <f t="shared" si="1"/>
        <v>73</v>
      </c>
      <c r="B75" s="5">
        <v>45177.0</v>
      </c>
      <c r="C75">
        <f>Sheet2!D74</f>
        <v>10</v>
      </c>
      <c r="D75" t="str">
        <f>Sheet2!G74</f>
        <v>back squat</v>
      </c>
      <c r="F75" s="1" t="str">
        <f>TEXTJOIN(F$2,True, Sheet2!I74, Sheet2!K74, Sheet2!M74)</f>
        <v>10 KB swings</v>
      </c>
      <c r="G75" s="6"/>
      <c r="H75" s="3" t="str">
        <f>Sheet2!F74</f>
        <v>M</v>
      </c>
      <c r="I75" s="6" t="str">
        <f>Sheet2!O74</f>
        <v>30 on 30 off</v>
      </c>
      <c r="J75" s="1" t="str">
        <f>TEXTJOIN(J$2,True, Sheet2!Q74, Sheet2!S74, Sheet2!U74)</f>
        <v>5 lunges,                                            5 box jumps,                                            500m row</v>
      </c>
    </row>
    <row r="76">
      <c r="A76">
        <f t="shared" si="1"/>
        <v>74</v>
      </c>
      <c r="B76" s="5">
        <v>45178.0</v>
      </c>
      <c r="C76">
        <f>Sheet2!D75</f>
        <v>5</v>
      </c>
      <c r="D76" t="str">
        <f>Sheet2!G75</f>
        <v>over head squat</v>
      </c>
      <c r="F76" s="1" t="str">
        <f>TEXTJOIN(F$2,True, Sheet2!I75, Sheet2!K75, Sheet2!M75)</f>
        <v>5 KB snatch,                                            5 Ring Rows,                                            1 farmer's carry</v>
      </c>
      <c r="G76" s="6"/>
      <c r="H76" s="3" t="str">
        <f>Sheet2!F75</f>
        <v>L</v>
      </c>
      <c r="I76" s="6" t="str">
        <f>Sheet2!O75</f>
        <v>N rounds</v>
      </c>
      <c r="J76" s="1" t="str">
        <f>TEXTJOIN(J$2,True, Sheet2!Q75, Sheet2!S75, Sheet2!U75)</f>
        <v>5 Hammer curls,                                            5 flys,                                            5 lunges</v>
      </c>
    </row>
    <row r="77">
      <c r="A77">
        <f t="shared" si="1"/>
        <v>75</v>
      </c>
      <c r="B77" s="5">
        <v>45179.0</v>
      </c>
      <c r="C77">
        <f>Sheet2!D76</f>
        <v>5</v>
      </c>
      <c r="D77" t="str">
        <f>Sheet2!G76</f>
        <v>deadlift</v>
      </c>
      <c r="F77" s="1" t="str">
        <f>TEXTJOIN(F$2,True, Sheet2!I76, Sheet2!K76, Sheet2!M76)</f>
        <v>5 deadlift,                                            5 GHD situps,                                            5 GHD back extensions</v>
      </c>
      <c r="G77" s="6"/>
      <c r="H77" s="3" t="str">
        <f>Sheet2!F76</f>
        <v>M</v>
      </c>
      <c r="I77" s="6" t="str">
        <f>Sheet2!O76</f>
        <v>AMRAP</v>
      </c>
      <c r="J77" s="1" t="str">
        <f>TEXTJOIN(J$2,True, Sheet2!Q76, Sheet2!S76, Sheet2!U76)</f>
        <v>5 side lunges,                                            5 lunges</v>
      </c>
    </row>
    <row r="78">
      <c r="A78">
        <f t="shared" si="1"/>
        <v>76</v>
      </c>
      <c r="B78" s="5">
        <v>45180.0</v>
      </c>
      <c r="C78">
        <f>Sheet2!D77</f>
        <v>5</v>
      </c>
      <c r="D78" t="str">
        <f>Sheet2!G77</f>
        <v>front squat</v>
      </c>
      <c r="F78" s="1" t="str">
        <f>TEXTJOIN(F$2,True, Sheet2!I77, Sheet2!K77, Sheet2!M77)</f>
        <v>10 KB swings,                                            5 sandbag drops,                                            5 knees to elbows</v>
      </c>
      <c r="G78" s="6"/>
      <c r="H78" s="3" t="str">
        <f>Sheet2!F77</f>
        <v>L</v>
      </c>
      <c r="I78" s="6" t="str">
        <f>Sheet2!O77</f>
        <v>N rounds</v>
      </c>
      <c r="J78" s="1" t="str">
        <f>TEXTJOIN(J$2,True, Sheet2!Q77, Sheet2!S77, Sheet2!U77)</f>
        <v>5 Ring Rows,                                            5 pushups</v>
      </c>
    </row>
    <row r="79">
      <c r="A79">
        <f t="shared" si="1"/>
        <v>77</v>
      </c>
      <c r="B79" s="5">
        <v>45181.0</v>
      </c>
      <c r="C79">
        <f>Sheet2!D78</f>
        <v>3</v>
      </c>
      <c r="D79" t="str">
        <f>Sheet2!G78</f>
        <v>back squat</v>
      </c>
      <c r="F79" s="1" t="str">
        <f>TEXTJOIN(F$2,True, Sheet2!I78, Sheet2!K78, Sheet2!M78)</f>
        <v>5 snatch,                                            5 bentover_rows,                                            5 dumbell rows</v>
      </c>
      <c r="G79" s="6"/>
      <c r="H79" s="3" t="str">
        <f>Sheet2!F78</f>
        <v>M</v>
      </c>
      <c r="I79" s="6" t="str">
        <f>Sheet2!O78</f>
        <v>Tabata</v>
      </c>
      <c r="J79" s="1" t="str">
        <f>TEXTJOIN(J$2,True, Sheet2!Q78, Sheet2!S78, Sheet2!U78)</f>
        <v>5 Ring Rows,                                            1 farmer's carry</v>
      </c>
    </row>
    <row r="80">
      <c r="A80">
        <f t="shared" si="1"/>
        <v>78</v>
      </c>
      <c r="B80" s="5">
        <v>45182.0</v>
      </c>
      <c r="C80">
        <f>Sheet2!D79</f>
        <v>3</v>
      </c>
      <c r="D80" t="str">
        <f>Sheet2!G79</f>
        <v>over head squat</v>
      </c>
      <c r="F80" s="1" t="str">
        <f>TEXTJOIN(F$2,True, Sheet2!I79, Sheet2!K79, Sheet2!M79)</f>
        <v>5 clean,                                            10 seated russion twists</v>
      </c>
      <c r="G80" s="6"/>
      <c r="H80" s="3" t="str">
        <f>Sheet2!F79</f>
        <v>L</v>
      </c>
      <c r="I80" s="6" t="str">
        <f>Sheet2!O79</f>
        <v>30 on 30 off</v>
      </c>
      <c r="J80" s="1" t="str">
        <f>TEXTJOIN(J$2,True, Sheet2!Q79, Sheet2!S79, Sheet2!U79)</f>
        <v>5 Ring Rows,                                            5 Hammer curls,                                            5 Dips</v>
      </c>
    </row>
    <row r="81">
      <c r="A81">
        <f t="shared" si="1"/>
        <v>79</v>
      </c>
      <c r="B81" s="5">
        <v>45183.0</v>
      </c>
      <c r="C81">
        <f>Sheet2!D80</f>
        <v>8</v>
      </c>
      <c r="D81" t="str">
        <f>Sheet2!G80</f>
        <v>deadlift</v>
      </c>
      <c r="F81" s="1" t="str">
        <f>TEXTJOIN(F$2,True, Sheet2!I80, Sheet2!K80, Sheet2!M80)</f>
        <v>5 thrusters,                                            10s ropes,                                            5 ball slams</v>
      </c>
      <c r="G81" s="6"/>
      <c r="H81" s="3" t="str">
        <f>Sheet2!F80</f>
        <v>M</v>
      </c>
      <c r="I81" s="6" t="str">
        <f>Sheet2!O80</f>
        <v>EMOM</v>
      </c>
      <c r="J81" s="1" t="str">
        <f>TEXTJOIN(J$2,True, Sheet2!Q80, Sheet2!S80, Sheet2!U80)</f>
        <v>5 Hammer curls,                                            5 grass hoppers,                                            5 skull crushers</v>
      </c>
    </row>
    <row r="82">
      <c r="A82">
        <f t="shared" si="1"/>
        <v>80</v>
      </c>
      <c r="B82" s="5">
        <v>45184.0</v>
      </c>
      <c r="C82">
        <f>Sheet2!D81</f>
        <v>8</v>
      </c>
      <c r="D82" t="str">
        <f>Sheet2!G81</f>
        <v>front squat</v>
      </c>
      <c r="F82" s="1" t="str">
        <f>TEXTJOIN(F$2,True, Sheet2!I81, Sheet2!K81, Sheet2!M81)</f>
        <v>5 star shrugs,                                            5 Hammer curls,                                            5 lunges</v>
      </c>
      <c r="G82" s="6"/>
      <c r="H82" s="3" t="str">
        <f>Sheet2!F81</f>
        <v>H</v>
      </c>
      <c r="I82" s="6" t="str">
        <f>Sheet2!O81</f>
        <v>AMRAP</v>
      </c>
      <c r="J82" s="1" t="str">
        <f>TEXTJOIN(J$2,True, Sheet2!Q81, Sheet2!S81, Sheet2!U81)</f>
        <v>5 skull crushers,                                            10 landmine twists,                                            5 bentover_rows</v>
      </c>
    </row>
    <row r="83">
      <c r="A83">
        <f t="shared" si="1"/>
        <v>81</v>
      </c>
      <c r="B83" s="5">
        <v>45185.0</v>
      </c>
      <c r="C83">
        <f>Sheet2!D82</f>
        <v>8</v>
      </c>
      <c r="D83" t="str">
        <f>Sheet2!G82</f>
        <v>back squat</v>
      </c>
      <c r="F83" s="1" t="str">
        <f>TEXTJOIN(F$2,True, Sheet2!I82, Sheet2!K82, Sheet2!M82)</f>
        <v>5 clean,                                            5 lunges</v>
      </c>
      <c r="G83" s="6"/>
      <c r="H83" s="3" t="str">
        <f>Sheet2!F82</f>
        <v>L</v>
      </c>
      <c r="I83" s="6" t="str">
        <f>Sheet2!O82</f>
        <v>clusters</v>
      </c>
      <c r="J83" s="1" t="str">
        <f>TEXTJOIN(J$2,True, Sheet2!Q82, Sheet2!S82, Sheet2!U82)</f>
        <v>5 dumbell rows,                                            1 suicide sprints,                                            5 renegade manmakers</v>
      </c>
    </row>
    <row r="84">
      <c r="A84">
        <f t="shared" si="1"/>
        <v>82</v>
      </c>
      <c r="B84" s="5">
        <v>45186.0</v>
      </c>
      <c r="C84">
        <f>Sheet2!D83</f>
        <v>3</v>
      </c>
      <c r="D84" t="str">
        <f>Sheet2!G83</f>
        <v>clean</v>
      </c>
      <c r="F84" s="1" t="str">
        <f>TEXTJOIN(F$2,True, Sheet2!I83, Sheet2!K83, Sheet2!M83)</f>
        <v>5 snatch,                                            5 lunges</v>
      </c>
      <c r="G84" s="6"/>
      <c r="H84" s="3" t="str">
        <f>Sheet2!F83</f>
        <v>M</v>
      </c>
      <c r="I84" s="6" t="str">
        <f>Sheet2!O83</f>
        <v>N rounds</v>
      </c>
      <c r="J84" s="1" t="str">
        <f>TEXTJOIN(J$2,True, Sheet2!Q83, Sheet2!S83, Sheet2!U83)</f>
        <v>5 lunges,                                            5 sandbag drops</v>
      </c>
    </row>
    <row r="85">
      <c r="A85">
        <f t="shared" si="1"/>
        <v>83</v>
      </c>
      <c r="B85" s="5">
        <v>45187.0</v>
      </c>
      <c r="C85">
        <f>Sheet2!D84</f>
        <v>3</v>
      </c>
      <c r="D85" t="str">
        <f>Sheet2!G84</f>
        <v>deadlift</v>
      </c>
      <c r="F85" s="1" t="str">
        <f>TEXTJOIN(F$2,True, Sheet2!I84, Sheet2!K84, Sheet2!M84)</f>
        <v>5 jerk,                                            5 strict press</v>
      </c>
      <c r="G85" s="6"/>
      <c r="H85" s="3" t="str">
        <f>Sheet2!F84</f>
        <v>M</v>
      </c>
      <c r="I85" s="6" t="str">
        <f>Sheet2!O84</f>
        <v>AMRAP</v>
      </c>
      <c r="J85" s="1" t="str">
        <f>TEXTJOIN(J$2,True, Sheet2!Q84, Sheet2!S84, Sheet2!U84)</f>
        <v>5 pushups,                                            5 renegade manmakers,                                            5 pull ups</v>
      </c>
    </row>
    <row r="86">
      <c r="A86">
        <f t="shared" si="1"/>
        <v>84</v>
      </c>
      <c r="B86" s="5">
        <v>45188.0</v>
      </c>
      <c r="C86">
        <f>Sheet2!D85</f>
        <v>3</v>
      </c>
      <c r="D86" t="str">
        <f>Sheet2!G85</f>
        <v>front squat</v>
      </c>
      <c r="F86" s="1" t="str">
        <f>TEXTJOIN(F$2,True, Sheet2!I85, Sheet2!K85, Sheet2!M85)</f>
        <v>10 KB swings,                                            5 skull crushers,                                            5 Ring Rows</v>
      </c>
      <c r="G86" s="6"/>
      <c r="H86" s="3" t="str">
        <f>Sheet2!F85</f>
        <v>L</v>
      </c>
      <c r="I86" s="6" t="str">
        <f>Sheet2!O85</f>
        <v>EMOM</v>
      </c>
      <c r="J86" s="1" t="str">
        <f>TEXTJOIN(J$2,True, Sheet2!Q85, Sheet2!S85, Sheet2!U85)</f>
        <v>5 Hammer curls,                                            1 minute bike,                                            5 romanian deadlift</v>
      </c>
    </row>
    <row r="87">
      <c r="A87">
        <f t="shared" si="1"/>
        <v>85</v>
      </c>
      <c r="B87" s="5">
        <v>45189.0</v>
      </c>
      <c r="C87">
        <f>Sheet2!D86</f>
        <v>1</v>
      </c>
      <c r="D87" t="str">
        <f>Sheet2!G86</f>
        <v>back squat</v>
      </c>
      <c r="F87" s="1" t="str">
        <f>TEXTJOIN(F$2,True, Sheet2!I86, Sheet2!K86, Sheet2!M86)</f>
        <v>10 KB swings,                                            20s assault bike,                                            5 box jumps</v>
      </c>
      <c r="G87" s="6"/>
      <c r="H87" s="3" t="str">
        <f>Sheet2!F86</f>
        <v>M</v>
      </c>
      <c r="I87" s="6" t="str">
        <f>Sheet2!O86</f>
        <v>30 on 30 off</v>
      </c>
      <c r="J87" s="1" t="str">
        <f>TEXTJOIN(J$2,True, Sheet2!Q86, Sheet2!S86, Sheet2!U86)</f>
        <v>5 pull ups,                                            3 minute run,                                            4 burpees</v>
      </c>
    </row>
    <row r="88">
      <c r="A88">
        <f t="shared" si="1"/>
        <v>86</v>
      </c>
      <c r="B88" s="5">
        <v>45190.0</v>
      </c>
      <c r="C88">
        <f>Sheet2!D87</f>
        <v>1</v>
      </c>
      <c r="D88" t="str">
        <f>Sheet2!G87</f>
        <v>pistols/lunge/side lunge</v>
      </c>
      <c r="F88" s="1" t="str">
        <f>TEXTJOIN(F$2,True, Sheet2!I87, Sheet2!K87, Sheet2!M87)</f>
        <v>5 KB snatch,                                            30s planks</v>
      </c>
      <c r="G88" s="6"/>
      <c r="H88" s="3" t="str">
        <f>Sheet2!F87</f>
        <v>L</v>
      </c>
      <c r="I88" s="6" t="str">
        <f>Sheet2!O87</f>
        <v>N rounds</v>
      </c>
      <c r="J88" s="1" t="str">
        <f>TEXTJOIN(J$2,True, Sheet2!Q87, Sheet2!S87, Sheet2!U87)</f>
        <v>5 dumbell rows,                                            5 sandbag drops,                                            5 flys</v>
      </c>
    </row>
    <row r="89">
      <c r="A89">
        <f t="shared" si="1"/>
        <v>87</v>
      </c>
      <c r="B89" s="5">
        <v>45191.0</v>
      </c>
      <c r="C89">
        <f>Sheet2!D88</f>
        <v>1</v>
      </c>
      <c r="D89" t="str">
        <f>Sheet2!G88</f>
        <v>deadlift</v>
      </c>
      <c r="F89" s="1" t="str">
        <f>TEXTJOIN(F$2,True, Sheet2!I88, Sheet2!K88, Sheet2!M88)</f>
        <v>5 high pulls,                                            1 farmer's carry,                                            5 side lunges</v>
      </c>
      <c r="G89" s="6"/>
      <c r="H89" s="3" t="str">
        <f>Sheet2!F88</f>
        <v>M</v>
      </c>
      <c r="I89" s="6" t="str">
        <f>Sheet2!O88</f>
        <v>AMRAP</v>
      </c>
      <c r="J89" s="1" t="str">
        <f>TEXTJOIN(J$2,True, Sheet2!Q88, Sheet2!S88, Sheet2!U88)</f>
        <v>5 pull ups,                                            5 sandbag drops,                                            20s assault bike</v>
      </c>
    </row>
    <row r="90">
      <c r="A90">
        <f t="shared" si="1"/>
        <v>88</v>
      </c>
      <c r="B90" s="5">
        <v>45192.0</v>
      </c>
      <c r="C90">
        <f>Sheet2!D89</f>
        <v>10</v>
      </c>
      <c r="D90" t="str">
        <f>Sheet2!G89</f>
        <v>front squat</v>
      </c>
      <c r="F90" s="1" t="str">
        <f>TEXTJOIN(F$2,True, Sheet2!I89, Sheet2!K89, Sheet2!M89)</f>
        <v>5 snatch,                                            5 tire flip,                                            5 pull ups</v>
      </c>
      <c r="G90" s="6"/>
      <c r="H90" s="3" t="str">
        <f>Sheet2!F89</f>
        <v>H</v>
      </c>
      <c r="I90" s="6" t="str">
        <f>Sheet2!O89</f>
        <v>N rounds</v>
      </c>
      <c r="J90" s="1" t="str">
        <f>TEXTJOIN(J$2,True, Sheet2!Q89, Sheet2!S89, Sheet2!U89)</f>
        <v>5 bentover_rows,                                            3 minute run,                                            5 bench press</v>
      </c>
    </row>
    <row r="91">
      <c r="A91">
        <f t="shared" si="1"/>
        <v>89</v>
      </c>
      <c r="B91" s="5">
        <v>45193.0</v>
      </c>
      <c r="C91">
        <f>Sheet2!D90</f>
        <v>3</v>
      </c>
      <c r="D91" t="str">
        <f>Sheet2!G90</f>
        <v>back squat</v>
      </c>
      <c r="F91" s="1" t="str">
        <f>TEXTJOIN(F$2,True, Sheet2!I90, Sheet2!K90, Sheet2!M90)</f>
        <v>5 high pulls,                                            3 minute run,                                            5 Ring Rows</v>
      </c>
      <c r="G91" s="6"/>
      <c r="H91" s="3" t="str">
        <f>Sheet2!F90</f>
        <v>H</v>
      </c>
      <c r="I91" s="6" t="str">
        <f>Sheet2!O90</f>
        <v>Tabata</v>
      </c>
      <c r="J91" s="1" t="str">
        <f>TEXTJOIN(J$2,True, Sheet2!Q90, Sheet2!S90, Sheet2!U90)</f>
        <v>5 Ring Rows,                                            10s ropes,                                            30s planks</v>
      </c>
    </row>
    <row r="92">
      <c r="A92">
        <f t="shared" si="1"/>
        <v>90</v>
      </c>
      <c r="B92" s="5">
        <v>45194.0</v>
      </c>
      <c r="C92">
        <f>Sheet2!D91</f>
        <v>3</v>
      </c>
      <c r="D92" t="str">
        <f>Sheet2!G91</f>
        <v>clean</v>
      </c>
      <c r="F92" s="1" t="str">
        <f>TEXTJOIN(F$2,True, Sheet2!I91, Sheet2!K91, Sheet2!M91)</f>
        <v>10 box jumps,                                            10 good mornings,                                            5 sandbag drops</v>
      </c>
      <c r="G92" s="6"/>
      <c r="H92" s="3" t="str">
        <f>Sheet2!F91</f>
        <v>H</v>
      </c>
      <c r="I92" s="6" t="str">
        <f>Sheet2!O91</f>
        <v>30 on 30 off</v>
      </c>
      <c r="J92" s="1" t="str">
        <f>TEXTJOIN(J$2,True, Sheet2!Q91, Sheet2!S91, Sheet2!U91)</f>
        <v>5 side lunges,                                            5 turkish getups,                                            3 pistols</v>
      </c>
    </row>
    <row r="93">
      <c r="A93">
        <f t="shared" si="1"/>
        <v>91</v>
      </c>
      <c r="B93" s="5">
        <v>45195.0</v>
      </c>
      <c r="C93">
        <f>Sheet2!D92</f>
        <v>3</v>
      </c>
      <c r="D93" t="str">
        <f>Sheet2!G92</f>
        <v>over head squat</v>
      </c>
      <c r="F93" s="1" t="str">
        <f>TEXTJOIN(F$2,True, Sheet2!I92, Sheet2!K92, Sheet2!M92)</f>
        <v>10 box jumps,                                            5 ball slams</v>
      </c>
      <c r="G93" s="6"/>
      <c r="H93" s="3" t="str">
        <f>Sheet2!F92</f>
        <v>L</v>
      </c>
      <c r="I93" s="6" t="str">
        <f>Sheet2!O92</f>
        <v>EMOM</v>
      </c>
      <c r="J93" s="1" t="str">
        <f>TEXTJOIN(J$2,True, Sheet2!Q92, Sheet2!S92, Sheet2!U92)</f>
        <v>5 skull crushers,                                            5 romanian deadlift,                                            5 ball slams</v>
      </c>
    </row>
    <row r="94">
      <c r="A94">
        <f t="shared" si="1"/>
        <v>92</v>
      </c>
      <c r="B94" s="5">
        <v>45196.0</v>
      </c>
      <c r="C94">
        <f>Sheet2!D93</f>
        <v>8</v>
      </c>
      <c r="D94" t="str">
        <f>Sheet2!G93</f>
        <v>deadlift</v>
      </c>
      <c r="F94" s="1" t="str">
        <f>TEXTJOIN(F$2,True, Sheet2!I93, Sheet2!K93, Sheet2!M93)</f>
        <v>5 star shrugs,                                            5 bench press,                                            5 GHD back extensions</v>
      </c>
      <c r="G94" s="6"/>
      <c r="H94" s="3" t="str">
        <f>Sheet2!F93</f>
        <v>L</v>
      </c>
      <c r="I94" s="6" t="str">
        <f>Sheet2!O93</f>
        <v>AMRAP</v>
      </c>
      <c r="J94" s="1" t="str">
        <f>TEXTJOIN(J$2,True, Sheet2!Q93, Sheet2!S93, Sheet2!U93)</f>
        <v>5 Dips,                                            5 strict press,                                            1 bear crawls</v>
      </c>
    </row>
    <row r="95">
      <c r="A95">
        <f t="shared" si="1"/>
        <v>93</v>
      </c>
      <c r="B95" s="5">
        <v>45197.0</v>
      </c>
      <c r="C95">
        <f>Sheet2!D94</f>
        <v>8</v>
      </c>
      <c r="D95" t="str">
        <f>Sheet2!G94</f>
        <v>front squat</v>
      </c>
      <c r="F95" s="1" t="str">
        <f>TEXTJOIN(F$2,True, Sheet2!I94, Sheet2!K94, Sheet2!M94)</f>
        <v>5 thrusters,                                            20s assault bike,                                            5 dumbell rows</v>
      </c>
      <c r="G95" s="6"/>
      <c r="H95" s="3" t="str">
        <f>Sheet2!F94</f>
        <v>L</v>
      </c>
      <c r="I95" s="6" t="str">
        <f>Sheet2!O94</f>
        <v>clusters</v>
      </c>
      <c r="J95" s="1" t="str">
        <f>TEXTJOIN(J$2,True, Sheet2!Q94, Sheet2!S94, Sheet2!U94)</f>
        <v>5 bentover_rows,                                            4 burpees,                                            10 landmine twists</v>
      </c>
    </row>
    <row r="96">
      <c r="A96">
        <f t="shared" si="1"/>
        <v>94</v>
      </c>
      <c r="B96" s="5">
        <v>45198.0</v>
      </c>
      <c r="C96">
        <f>Sheet2!D95</f>
        <v>5</v>
      </c>
      <c r="D96" t="str">
        <f>Sheet2!G95</f>
        <v>back squat</v>
      </c>
      <c r="F96" s="1" t="str">
        <f>TEXTJOIN(F$2,True, Sheet2!I95, Sheet2!K95, Sheet2!M95)</f>
        <v>5 jerk,                                            10 wall balls</v>
      </c>
      <c r="G96" s="6"/>
      <c r="H96" s="3" t="str">
        <f>Sheet2!F95</f>
        <v>L</v>
      </c>
      <c r="I96" s="6" t="str">
        <f>Sheet2!O95</f>
        <v>N rounds</v>
      </c>
      <c r="J96" s="1" t="str">
        <f>TEXTJOIN(J$2,True, Sheet2!Q95, Sheet2!S95, Sheet2!U95)</f>
        <v>5 lunges,                                            10 good mornings,                                            5 renegade manmakers</v>
      </c>
    </row>
    <row r="97">
      <c r="A97">
        <f t="shared" si="1"/>
        <v>95</v>
      </c>
      <c r="B97" s="5">
        <v>45199.0</v>
      </c>
      <c r="C97">
        <f>Sheet2!D96</f>
        <v>5</v>
      </c>
      <c r="D97" t="str">
        <f>Sheet2!G96</f>
        <v>pistols/lunge/side lunge</v>
      </c>
      <c r="F97" s="1" t="str">
        <f>TEXTJOIN(F$2,True, Sheet2!I96, Sheet2!K96, Sheet2!M96)</f>
        <v>10 KB swings,                                            5 pushups,                                            20 dead bugs</v>
      </c>
      <c r="G97" s="6"/>
      <c r="H97" s="3" t="str">
        <f>Sheet2!F96</f>
        <v>H</v>
      </c>
      <c r="I97" s="6" t="str">
        <f>Sheet2!O96</f>
        <v>AMRAP</v>
      </c>
      <c r="J97" s="1" t="str">
        <f>TEXTJOIN(J$2,True, Sheet2!Q96, Sheet2!S96, Sheet2!U96)</f>
        <v>5 bentover_rows,                                            10 step ups,                                            3 minute run</v>
      </c>
    </row>
    <row r="98">
      <c r="A98">
        <f t="shared" si="1"/>
        <v>96</v>
      </c>
      <c r="B98" s="5">
        <v>45200.0</v>
      </c>
      <c r="C98">
        <f>Sheet2!D97</f>
        <v>10</v>
      </c>
      <c r="D98" t="str">
        <f>Sheet2!G97</f>
        <v>deadlift</v>
      </c>
      <c r="F98" s="1" t="str">
        <f>TEXTJOIN(F$2,True, Sheet2!I97, Sheet2!K97, Sheet2!M97)</f>
        <v>5 high pulls,                                            10 wall balls,                                            5 side lunges</v>
      </c>
      <c r="G98" s="6"/>
      <c r="H98" s="3" t="str">
        <f>Sheet2!F97</f>
        <v>L</v>
      </c>
      <c r="I98" s="6" t="str">
        <f>Sheet2!O97</f>
        <v>EMOM</v>
      </c>
      <c r="J98" s="1" t="str">
        <f>TEXTJOIN(J$2,True, Sheet2!Q97, Sheet2!S97, Sheet2!U97)</f>
        <v>5 lunges,                                            20 mountain climbers</v>
      </c>
    </row>
    <row r="99">
      <c r="A99">
        <f t="shared" si="1"/>
        <v>97</v>
      </c>
      <c r="B99" s="5">
        <v>45201.0</v>
      </c>
      <c r="C99">
        <f>Sheet2!D98</f>
        <v>3</v>
      </c>
      <c r="D99" t="str">
        <f>Sheet2!G98</f>
        <v>front squat</v>
      </c>
      <c r="F99" s="1" t="str">
        <f>TEXTJOIN(F$2,True, Sheet2!I98, Sheet2!K98, Sheet2!M98)</f>
        <v>5 thrusters,                                            5 GHD situps</v>
      </c>
      <c r="G99" s="6"/>
      <c r="H99" s="3" t="str">
        <f>Sheet2!F98</f>
        <v>M</v>
      </c>
      <c r="I99" s="6" t="str">
        <f>Sheet2!O98</f>
        <v>30 on 30 off</v>
      </c>
      <c r="J99" s="1" t="str">
        <f>TEXTJOIN(J$2,True, Sheet2!Q98, Sheet2!S98, Sheet2!U98)</f>
        <v>5 side lunges,                                            1 suicide sprints</v>
      </c>
    </row>
    <row r="100">
      <c r="A100">
        <f t="shared" si="1"/>
        <v>98</v>
      </c>
      <c r="B100" s="5">
        <v>45202.0</v>
      </c>
      <c r="C100">
        <f>Sheet2!D99</f>
        <v>3</v>
      </c>
      <c r="D100" t="str">
        <f>Sheet2!G99</f>
        <v>back squat</v>
      </c>
      <c r="F100" s="1" t="str">
        <f>TEXTJOIN(F$2,True, Sheet2!I99, Sheet2!K99, Sheet2!M99)</f>
        <v>5 high pulls,                                            3 pistols,                                            10 landmine twists</v>
      </c>
      <c r="G100" s="6"/>
      <c r="H100" s="3" t="str">
        <f>Sheet2!F99</f>
        <v>M</v>
      </c>
      <c r="I100" s="6" t="str">
        <f>Sheet2!O99</f>
        <v>N rounds</v>
      </c>
      <c r="J100" s="1" t="str">
        <f>TEXTJOIN(J$2,True, Sheet2!Q99, Sheet2!S99, Sheet2!U99)</f>
        <v>5 bentover_rows,                                            5 side lunges,                                            500m row</v>
      </c>
    </row>
    <row r="101">
      <c r="A101">
        <f t="shared" si="1"/>
        <v>99</v>
      </c>
      <c r="B101" s="5">
        <v>45203.0</v>
      </c>
      <c r="C101">
        <f>Sheet2!D100</f>
        <v>3</v>
      </c>
      <c r="D101" t="str">
        <f>Sheet2!G100</f>
        <v>snatch</v>
      </c>
      <c r="F101" s="1" t="str">
        <f>TEXTJOIN(F$2,True, Sheet2!I100, Sheet2!K100, Sheet2!M100)</f>
        <v>10 KB swings,                                            10 good mornings</v>
      </c>
      <c r="G101" s="6"/>
      <c r="H101" s="3" t="str">
        <f>Sheet2!F100</f>
        <v>L</v>
      </c>
      <c r="I101" s="6" t="str">
        <f>Sheet2!O100</f>
        <v>AMRAP</v>
      </c>
      <c r="J101" s="1" t="str">
        <f>TEXTJOIN(J$2,True, Sheet2!Q100, Sheet2!S100, Sheet2!U100)</f>
        <v>5 bentover_rows,                                            5 bench press,                                            1 farmer's carry</v>
      </c>
    </row>
    <row r="102">
      <c r="A102">
        <f t="shared" si="1"/>
        <v>100</v>
      </c>
      <c r="B102" s="5">
        <v>45204.0</v>
      </c>
      <c r="C102">
        <f>Sheet2!D101</f>
        <v>3</v>
      </c>
      <c r="D102" t="str">
        <f>Sheet2!G101</f>
        <v>deadlift</v>
      </c>
      <c r="F102" s="1" t="str">
        <f>TEXTJOIN(F$2,True, Sheet2!I101, Sheet2!K101, Sheet2!M101)</f>
        <v>10 box jumps,                                            5 romanian deadlift,                                            500m row</v>
      </c>
      <c r="G102" s="6"/>
      <c r="H102" s="3" t="str">
        <f>Sheet2!F101</f>
        <v>L</v>
      </c>
      <c r="I102" s="6" t="str">
        <f>Sheet2!O101</f>
        <v>N rounds</v>
      </c>
      <c r="J102" s="1" t="str">
        <f>TEXTJOIN(J$2,True, Sheet2!Q101, Sheet2!S101, Sheet2!U101)</f>
        <v>5 pushups,                                            5 lunges,                                            5 grass hoppers</v>
      </c>
    </row>
    <row r="103">
      <c r="A103">
        <f t="shared" si="1"/>
        <v>101</v>
      </c>
      <c r="B103" s="5">
        <v>45205.0</v>
      </c>
      <c r="C103">
        <f>Sheet2!D102</f>
        <v>3</v>
      </c>
      <c r="D103" t="str">
        <f>Sheet2!G102</f>
        <v>front squat</v>
      </c>
      <c r="F103" s="1" t="str">
        <f>TEXTJOIN(F$2,True, Sheet2!I102, Sheet2!K102, Sheet2!M102)</f>
        <v>5 sumo deadift</v>
      </c>
      <c r="G103" s="6"/>
      <c r="H103" s="3" t="str">
        <f>Sheet2!F102</f>
        <v>M</v>
      </c>
      <c r="I103" s="6" t="str">
        <f>Sheet2!O102</f>
        <v>Tabata</v>
      </c>
      <c r="J103" s="1" t="str">
        <f>TEXTJOIN(J$2,True, Sheet2!Q102, Sheet2!S102, Sheet2!U102)</f>
        <v>5 side lunges,                                            20s assault bike,                                            5 GHD situps</v>
      </c>
    </row>
    <row r="104">
      <c r="A104">
        <f t="shared" si="1"/>
        <v>102</v>
      </c>
      <c r="B104" s="5">
        <v>45206.0</v>
      </c>
      <c r="C104">
        <f>Sheet2!D103</f>
        <v>3</v>
      </c>
      <c r="D104" t="str">
        <f>Sheet2!G103</f>
        <v>back squat</v>
      </c>
      <c r="F104" s="1" t="str">
        <f>TEXTJOIN(F$2,True, Sheet2!I103, Sheet2!K103, Sheet2!M103)</f>
        <v>5 snatch,                                            5 Hammer curls,                                            5 strict press</v>
      </c>
      <c r="G104" s="6"/>
      <c r="H104" s="3" t="str">
        <f>Sheet2!F103</f>
        <v>H</v>
      </c>
      <c r="I104" s="6" t="str">
        <f>Sheet2!O103</f>
        <v>30 on 30 off</v>
      </c>
      <c r="J104" s="1" t="str">
        <f>TEXTJOIN(J$2,True, Sheet2!Q103, Sheet2!S103, Sheet2!U103)</f>
        <v>5 dumbell rows,                                            5 sandbag drops</v>
      </c>
    </row>
    <row r="105">
      <c r="A105">
        <f t="shared" si="1"/>
        <v>103</v>
      </c>
      <c r="B105" s="5">
        <v>45207.0</v>
      </c>
      <c r="C105">
        <f>Sheet2!D104</f>
        <v>8</v>
      </c>
      <c r="D105" t="str">
        <f>Sheet2!G104</f>
        <v>over head squat</v>
      </c>
      <c r="F105" s="1" t="str">
        <f>TEXTJOIN(F$2,True, Sheet2!I104, Sheet2!K104, Sheet2!M104)</f>
        <v>5 clean,                                            1 bear crawls,                                            5 mile bike</v>
      </c>
      <c r="G105" s="6"/>
      <c r="H105" s="3" t="str">
        <f>Sheet2!F104</f>
        <v>L</v>
      </c>
      <c r="I105" s="6" t="str">
        <f>Sheet2!O104</f>
        <v>EMOM</v>
      </c>
      <c r="J105" s="1" t="str">
        <f>TEXTJOIN(J$2,True, Sheet2!Q104, Sheet2!S104, Sheet2!U104)</f>
        <v>5 Ring Rows,                                            10 landmine twists,                                            5 GHD situps</v>
      </c>
    </row>
    <row r="106">
      <c r="A106">
        <f t="shared" si="1"/>
        <v>104</v>
      </c>
      <c r="B106" s="5">
        <v>45208.0</v>
      </c>
      <c r="C106">
        <f>Sheet2!D105</f>
        <v>8</v>
      </c>
      <c r="D106" t="str">
        <f>Sheet2!G105</f>
        <v>deadlift</v>
      </c>
      <c r="F106" s="1" t="str">
        <f>TEXTJOIN(F$2,True, Sheet2!I105, Sheet2!K105, Sheet2!M105)</f>
        <v>5 thrusters,                                            5 sandbag drops</v>
      </c>
      <c r="G106" s="6"/>
      <c r="H106" s="3" t="str">
        <f>Sheet2!F105</f>
        <v>H</v>
      </c>
      <c r="I106" s="6" t="str">
        <f>Sheet2!O105</f>
        <v>AMRAP</v>
      </c>
      <c r="J106" s="1" t="str">
        <f>TEXTJOIN(J$2,True, Sheet2!Q105, Sheet2!S105, Sheet2!U105)</f>
        <v>5 bentover_rows,                                            5 grass hoppers,                                            5 Dips</v>
      </c>
    </row>
    <row r="107">
      <c r="A107">
        <f t="shared" si="1"/>
        <v>105</v>
      </c>
      <c r="B107" s="5">
        <v>45209.0</v>
      </c>
      <c r="C107">
        <f>Sheet2!D106</f>
        <v>5</v>
      </c>
      <c r="D107" t="str">
        <f>Sheet2!G106</f>
        <v>front squat</v>
      </c>
      <c r="F107" s="1" t="str">
        <f>TEXTJOIN(F$2,True, Sheet2!I106, Sheet2!K106, Sheet2!M106)</f>
        <v>5 KB snatch,                                            10 landmine twists</v>
      </c>
      <c r="G107" s="6"/>
      <c r="H107" s="3" t="str">
        <f>Sheet2!F106</f>
        <v>L</v>
      </c>
      <c r="I107" s="6" t="str">
        <f>Sheet2!O106</f>
        <v>clusters</v>
      </c>
      <c r="J107" s="1" t="str">
        <f>TEXTJOIN(J$2,True, Sheet2!Q106, Sheet2!S106, Sheet2!U106)</f>
        <v>5 dumbell rows,                                            5 Ring Rows</v>
      </c>
    </row>
    <row r="108">
      <c r="A108">
        <f t="shared" si="1"/>
        <v>106</v>
      </c>
      <c r="B108" s="5">
        <v>45210.0</v>
      </c>
      <c r="C108">
        <f>Sheet2!D107</f>
        <v>5</v>
      </c>
      <c r="D108" t="str">
        <f>Sheet2!G107</f>
        <v>back squat</v>
      </c>
      <c r="F108" s="1" t="str">
        <f>TEXTJOIN(F$2,True, Sheet2!I107, Sheet2!K107, Sheet2!M107)</f>
        <v>5 jerk,                                            5 mile bike,                                            1 farmer's carry</v>
      </c>
      <c r="G108" s="6"/>
      <c r="H108" s="3" t="str">
        <f>Sheet2!F107</f>
        <v>M</v>
      </c>
      <c r="I108" s="6" t="str">
        <f>Sheet2!O107</f>
        <v>N rounds</v>
      </c>
      <c r="J108" s="1" t="str">
        <f>TEXTJOIN(J$2,True, Sheet2!Q107, Sheet2!S107, Sheet2!U107)</f>
        <v>5 Dips,                                            5 renegade manmakers,                                            1 bear crawls</v>
      </c>
    </row>
    <row r="109">
      <c r="A109">
        <f t="shared" si="1"/>
        <v>107</v>
      </c>
      <c r="B109" s="5">
        <v>45211.0</v>
      </c>
      <c r="C109">
        <f>Sheet2!D108</f>
        <v>10</v>
      </c>
      <c r="D109" t="str">
        <f>Sheet2!G108</f>
        <v>over head squat</v>
      </c>
      <c r="F109" s="1" t="str">
        <f>TEXTJOIN(F$2,True, Sheet2!I108, Sheet2!K108, Sheet2!M108)</f>
        <v>10 box jumps,                                            5 GHD back extensions,                                            5 turkish getups</v>
      </c>
      <c r="G109" s="6"/>
      <c r="H109" s="3" t="str">
        <f>Sheet2!F108</f>
        <v>H</v>
      </c>
      <c r="I109" s="6" t="str">
        <f>Sheet2!O108</f>
        <v>AMRAP</v>
      </c>
      <c r="J109" s="1" t="str">
        <f>TEXTJOIN(J$2,True, Sheet2!Q108, Sheet2!S108, Sheet2!U108)</f>
        <v>5 Dips,                                            30s planks,                                            1 minute bike</v>
      </c>
    </row>
    <row r="110">
      <c r="A110">
        <f t="shared" si="1"/>
        <v>108</v>
      </c>
      <c r="B110" s="5">
        <v>45212.0</v>
      </c>
      <c r="C110">
        <f>Sheet2!D109</f>
        <v>3</v>
      </c>
      <c r="D110" t="str">
        <f>Sheet2!G109</f>
        <v>deadlift</v>
      </c>
      <c r="F110" s="1" t="str">
        <f>TEXTJOIN(F$2,True, Sheet2!I109, Sheet2!K109, Sheet2!M109)</f>
        <v>10 KB swings,                                            5 skull crushers,                                            1 farmer's carry</v>
      </c>
      <c r="G110" s="6"/>
      <c r="H110" s="3" t="str">
        <f>Sheet2!F109</f>
        <v>L</v>
      </c>
      <c r="I110" s="6" t="str">
        <f>Sheet2!O109</f>
        <v>EMOM</v>
      </c>
      <c r="J110" s="1" t="str">
        <f>TEXTJOIN(J$2,True, Sheet2!Q109, Sheet2!S109, Sheet2!U109)</f>
        <v>5 Hammer curls,                                            5 pushups</v>
      </c>
    </row>
    <row r="111">
      <c r="A111">
        <f t="shared" si="1"/>
        <v>109</v>
      </c>
      <c r="B111" s="5">
        <v>45213.0</v>
      </c>
      <c r="C111">
        <f>Sheet2!D110</f>
        <v>3</v>
      </c>
      <c r="D111" t="str">
        <f>Sheet2!G110</f>
        <v>front squat</v>
      </c>
      <c r="F111" s="1" t="str">
        <f>TEXTJOIN(F$2,True, Sheet2!I110, Sheet2!K110, Sheet2!M110)</f>
        <v>5 clean</v>
      </c>
      <c r="G111" s="6"/>
      <c r="H111" s="3" t="str">
        <f>Sheet2!F110</f>
        <v>H</v>
      </c>
      <c r="I111" s="6" t="str">
        <f>Sheet2!O110</f>
        <v>30 on 30 off</v>
      </c>
      <c r="J111" s="1" t="str">
        <f>TEXTJOIN(J$2,True, Sheet2!Q110, Sheet2!S110, Sheet2!U110)</f>
        <v>5 lunges,                                            5 bentover_rows,                                            30s planks</v>
      </c>
    </row>
    <row r="112">
      <c r="A112">
        <f t="shared" si="1"/>
        <v>110</v>
      </c>
      <c r="B112" s="5">
        <v>45214.0</v>
      </c>
      <c r="C112">
        <f>Sheet2!D111</f>
        <v>3</v>
      </c>
      <c r="D112" t="str">
        <f>Sheet2!G111</f>
        <v>back squat</v>
      </c>
      <c r="F112" s="1" t="str">
        <f>TEXTJOIN(F$2,True, Sheet2!I111, Sheet2!K111, Sheet2!M111)</f>
        <v>5 snatch,                                            5 bar complexes,                                            4 burpees</v>
      </c>
      <c r="G112" s="6"/>
      <c r="H112" s="3" t="str">
        <f>Sheet2!F111</f>
        <v>L</v>
      </c>
      <c r="I112" s="6" t="str">
        <f>Sheet2!O111</f>
        <v>N rounds</v>
      </c>
      <c r="J112" s="1" t="str">
        <f>TEXTJOIN(J$2,True, Sheet2!Q111, Sheet2!S111, Sheet2!U111)</f>
        <v>5 side lunges,                                            5 tire flip,                                            5 side lunges</v>
      </c>
    </row>
    <row r="113">
      <c r="A113">
        <f t="shared" si="1"/>
        <v>111</v>
      </c>
      <c r="B113" s="5">
        <v>45215.0</v>
      </c>
      <c r="C113">
        <f>Sheet2!D112</f>
        <v>5</v>
      </c>
      <c r="D113" t="str">
        <f>Sheet2!G112</f>
        <v>clean</v>
      </c>
      <c r="F113" s="1" t="str">
        <f>TEXTJOIN(F$2,True, Sheet2!I112, Sheet2!K112, Sheet2!M112)</f>
        <v>10 box jumps,                                            5 strict press</v>
      </c>
      <c r="G113" s="6"/>
      <c r="H113" s="3" t="str">
        <f>Sheet2!F112</f>
        <v>M</v>
      </c>
      <c r="I113" s="6" t="str">
        <f>Sheet2!O112</f>
        <v>AMRAP</v>
      </c>
      <c r="J113" s="1" t="str">
        <f>TEXTJOIN(J$2,True, Sheet2!Q112, Sheet2!S112, Sheet2!U112)</f>
        <v>5 bentover_rows,                                            5 side lunges</v>
      </c>
    </row>
    <row r="114">
      <c r="A114">
        <f t="shared" si="1"/>
        <v>112</v>
      </c>
      <c r="B114" s="5">
        <v>45216.0</v>
      </c>
      <c r="C114">
        <f>Sheet2!D113</f>
        <v>5</v>
      </c>
      <c r="D114" t="str">
        <f>Sheet2!G113</f>
        <v>deadlift</v>
      </c>
      <c r="F114" s="1" t="str">
        <f>TEXTJOIN(F$2,True, Sheet2!I113, Sheet2!K113, Sheet2!M113)</f>
        <v>5 clean,                                            1 grapevines</v>
      </c>
      <c r="G114" s="6"/>
      <c r="H114" s="3" t="str">
        <f>Sheet2!F113</f>
        <v>H</v>
      </c>
      <c r="I114" s="6" t="str">
        <f>Sheet2!O113</f>
        <v>N rounds</v>
      </c>
      <c r="J114" s="1" t="str">
        <f>TEXTJOIN(J$2,True, Sheet2!Q113, Sheet2!S113, Sheet2!U113)</f>
        <v>5 Dips,                                            5 skull crushers,                                            1 grapevines</v>
      </c>
    </row>
    <row r="115">
      <c r="A115">
        <f t="shared" si="1"/>
        <v>113</v>
      </c>
      <c r="B115" s="5">
        <v>45217.0</v>
      </c>
      <c r="C115">
        <f>Sheet2!D114</f>
        <v>5</v>
      </c>
      <c r="D115" t="str">
        <f>Sheet2!G114</f>
        <v>front squat</v>
      </c>
      <c r="F115" s="1" t="str">
        <f>TEXTJOIN(F$2,True, Sheet2!I114, Sheet2!K114, Sheet2!M114)</f>
        <v>10 KB swings,                                            10 step ups,                                            1 sled push</v>
      </c>
      <c r="G115" s="6"/>
      <c r="H115" s="3" t="str">
        <f>Sheet2!F114</f>
        <v>M</v>
      </c>
      <c r="I115" s="6" t="str">
        <f>Sheet2!O114</f>
        <v>Tabata</v>
      </c>
      <c r="J115" s="1" t="str">
        <f>TEXTJOIN(J$2,True, Sheet2!Q114, Sheet2!S114, Sheet2!U114)</f>
        <v>5 pushups,                                            5 lunges,                                            1 minute bike</v>
      </c>
    </row>
    <row r="116">
      <c r="A116">
        <f t="shared" si="1"/>
        <v>114</v>
      </c>
      <c r="B116" s="5">
        <v>45218.0</v>
      </c>
      <c r="C116">
        <f>Sheet2!D115</f>
        <v>5</v>
      </c>
      <c r="D116" t="str">
        <f>Sheet2!G115</f>
        <v>back squat</v>
      </c>
      <c r="F116" s="1" t="str">
        <f>TEXTJOIN(F$2,True, Sheet2!I115, Sheet2!K115, Sheet2!M115)</f>
        <v>5 thrusters,                                            10 step ups</v>
      </c>
      <c r="G116" s="6"/>
      <c r="H116" s="3" t="str">
        <f>Sheet2!F115</f>
        <v>L</v>
      </c>
      <c r="I116" s="6" t="str">
        <f>Sheet2!O115</f>
        <v>30 on 30 off</v>
      </c>
      <c r="J116" s="1" t="str">
        <f>TEXTJOIN(J$2,True, Sheet2!Q115, Sheet2!S115, Sheet2!U115)</f>
        <v>5 lunges,                                            5 dumbell rows,                                            10 step ups</v>
      </c>
    </row>
    <row r="117">
      <c r="A117">
        <f t="shared" si="1"/>
        <v>115</v>
      </c>
      <c r="B117" s="5">
        <v>45219.0</v>
      </c>
      <c r="C117">
        <f>Sheet2!D116</f>
        <v>5</v>
      </c>
      <c r="D117" t="str">
        <f>Sheet2!G116</f>
        <v>pistols/lunge/side lunge</v>
      </c>
      <c r="F117" s="1" t="str">
        <f>TEXTJOIN(F$2,True, Sheet2!I116, Sheet2!K116, Sheet2!M116)</f>
        <v>5 KB snatch,                                            1 sled push,                                            5 knees to elbows</v>
      </c>
      <c r="G117" s="6"/>
      <c r="H117" s="3" t="str">
        <f>Sheet2!F116</f>
        <v>M</v>
      </c>
      <c r="I117" s="6" t="str">
        <f>Sheet2!O116</f>
        <v>EMOM</v>
      </c>
      <c r="J117" s="1" t="str">
        <f>TEXTJOIN(J$2,True, Sheet2!Q116, Sheet2!S116, Sheet2!U116)</f>
        <v>5 dumbell rows,                                            20s assault bike,                                            5 romanian deadlift</v>
      </c>
    </row>
    <row r="118">
      <c r="A118">
        <f t="shared" si="1"/>
        <v>116</v>
      </c>
      <c r="B118" s="5">
        <v>45220.0</v>
      </c>
      <c r="C118">
        <f>Sheet2!D117</f>
        <v>3</v>
      </c>
      <c r="D118" t="str">
        <f>Sheet2!G117</f>
        <v>deadlift</v>
      </c>
      <c r="F118" s="1" t="str">
        <f>TEXTJOIN(F$2,True, Sheet2!I117, Sheet2!K117, Sheet2!M117)</f>
        <v>5 clean,                                            5 strict press</v>
      </c>
      <c r="G118" s="6"/>
      <c r="H118" s="3" t="str">
        <f>Sheet2!F117</f>
        <v>M</v>
      </c>
      <c r="I118" s="6" t="str">
        <f>Sheet2!O117</f>
        <v>AMRAP</v>
      </c>
      <c r="J118" s="1" t="str">
        <f>TEXTJOIN(J$2,True, Sheet2!Q117, Sheet2!S117, Sheet2!U117)</f>
        <v>5 lunges,                                            5 flys,                                            20 mountain climbers</v>
      </c>
    </row>
    <row r="119">
      <c r="A119">
        <f t="shared" si="1"/>
        <v>117</v>
      </c>
      <c r="B119" s="5">
        <v>45221.0</v>
      </c>
      <c r="C119">
        <f>Sheet2!D118</f>
        <v>3</v>
      </c>
      <c r="D119" t="str">
        <f>Sheet2!G118</f>
        <v>front squat</v>
      </c>
      <c r="F119" s="1" t="str">
        <f>TEXTJOIN(F$2,True, Sheet2!I118, Sheet2!K118, Sheet2!M118)</f>
        <v>5 deadlift,                                            20 mountain climbers,                                            500m row</v>
      </c>
      <c r="G119" s="6"/>
      <c r="H119" s="3" t="str">
        <f>Sheet2!F118</f>
        <v>L</v>
      </c>
      <c r="I119" s="6" t="str">
        <f>Sheet2!O118</f>
        <v>clusters</v>
      </c>
      <c r="J119" s="1" t="str">
        <f>TEXTJOIN(J$2,True, Sheet2!Q118, Sheet2!S118, Sheet2!U118)</f>
        <v>5 pushups,                                            1 suicide sprints,                                            20 mountain climbers</v>
      </c>
    </row>
    <row r="120">
      <c r="A120">
        <f t="shared" si="1"/>
        <v>118</v>
      </c>
      <c r="B120" s="5">
        <v>45222.0</v>
      </c>
      <c r="C120">
        <f>Sheet2!D119</f>
        <v>3</v>
      </c>
      <c r="D120" t="str">
        <f>Sheet2!G119</f>
        <v>back squat</v>
      </c>
      <c r="F120" s="1" t="str">
        <f>TEXTJOIN(F$2,True, Sheet2!I119, Sheet2!K119, Sheet2!M119)</f>
        <v>5 clean,                                            5 Dips,                                            5 side lunges</v>
      </c>
      <c r="G120" s="6"/>
      <c r="H120" s="3" t="str">
        <f>Sheet2!F119</f>
        <v>H</v>
      </c>
      <c r="I120" s="6" t="str">
        <f>Sheet2!O119</f>
        <v>N rounds</v>
      </c>
      <c r="J120" s="1" t="str">
        <f>TEXTJOIN(J$2,True, Sheet2!Q119, Sheet2!S119, Sheet2!U119)</f>
        <v>5 dumbell rows,                                            1 suicide sprints,                                            5 dumbell rows</v>
      </c>
    </row>
    <row r="121">
      <c r="A121">
        <f t="shared" si="1"/>
        <v>119</v>
      </c>
      <c r="B121" s="5">
        <v>45223.0</v>
      </c>
      <c r="C121">
        <f>Sheet2!D120</f>
        <v>1</v>
      </c>
      <c r="D121" t="str">
        <f>Sheet2!G120</f>
        <v>clean</v>
      </c>
      <c r="F121" s="1" t="str">
        <f>TEXTJOIN(F$2,True, Sheet2!I120, Sheet2!K120, Sheet2!M120)</f>
        <v>10 KB swings,                                            1 farmer's carry,                                            5 turkish getups</v>
      </c>
      <c r="G121" s="6"/>
      <c r="H121" s="3" t="str">
        <f>Sheet2!F120</f>
        <v>L</v>
      </c>
      <c r="I121" s="6" t="str">
        <f>Sheet2!O120</f>
        <v>AMRAP</v>
      </c>
      <c r="J121" s="1" t="str">
        <f>TEXTJOIN(J$2,True, Sheet2!Q120, Sheet2!S120, Sheet2!U120)</f>
        <v>5 dumbell rows,                                            1 farmer's carry,                                            5 GHD back extensions</v>
      </c>
    </row>
    <row r="122">
      <c r="A122">
        <f t="shared" si="1"/>
        <v>120</v>
      </c>
      <c r="B122" s="5">
        <v>45224.0</v>
      </c>
      <c r="C122">
        <f>Sheet2!D121</f>
        <v>1</v>
      </c>
      <c r="D122" t="str">
        <f>Sheet2!G121</f>
        <v>over head squat</v>
      </c>
      <c r="F122" s="1" t="str">
        <f>TEXTJOIN(F$2,True, Sheet2!I121, Sheet2!K121, Sheet2!M121)</f>
        <v>5 deadlift,                                            500m row</v>
      </c>
      <c r="G122" s="6"/>
      <c r="H122" s="3" t="str">
        <f>Sheet2!F121</f>
        <v>M</v>
      </c>
      <c r="I122" s="6" t="str">
        <f>Sheet2!O121</f>
        <v>EMOM</v>
      </c>
      <c r="J122" s="1" t="str">
        <f>TEXTJOIN(J$2,True, Sheet2!Q121, Sheet2!S121, Sheet2!U121)</f>
        <v>5 pull ups,                                            5 skull crushers,                                            5 knees to elbows</v>
      </c>
    </row>
    <row r="123">
      <c r="A123">
        <f t="shared" si="1"/>
        <v>121</v>
      </c>
      <c r="B123" s="5">
        <v>45225.0</v>
      </c>
      <c r="C123">
        <f>Sheet2!D122</f>
        <v>1</v>
      </c>
      <c r="D123" t="str">
        <f>Sheet2!G122</f>
        <v>deadlift</v>
      </c>
      <c r="F123" s="1" t="str">
        <f>TEXTJOIN(F$2,True, Sheet2!I122, Sheet2!K122, Sheet2!M122)</f>
        <v>5 high pulls,                                            5 bentover_rows</v>
      </c>
      <c r="G123" s="6"/>
      <c r="H123" s="3" t="str">
        <f>Sheet2!F122</f>
        <v>M</v>
      </c>
      <c r="I123" s="6" t="str">
        <f>Sheet2!O122</f>
        <v>30 on 30 off</v>
      </c>
      <c r="J123" s="1" t="str">
        <f>TEXTJOIN(J$2,True, Sheet2!Q122, Sheet2!S122, Sheet2!U122)</f>
        <v>5 bentover_rows,                                            5 grass hoppers</v>
      </c>
    </row>
    <row r="124">
      <c r="A124">
        <f t="shared" si="1"/>
        <v>122</v>
      </c>
      <c r="B124" s="5">
        <v>45226.0</v>
      </c>
      <c r="C124">
        <f>Sheet2!D123</f>
        <v>5</v>
      </c>
      <c r="D124" t="str">
        <f>Sheet2!G123</f>
        <v>front squat</v>
      </c>
      <c r="F124" s="1" t="str">
        <f>TEXTJOIN(F$2,True, Sheet2!I123, Sheet2!K123, Sheet2!M123)</f>
        <v>5 KB snatch,                                            5 side lunges</v>
      </c>
      <c r="G124" s="6"/>
      <c r="H124" s="3" t="str">
        <f>Sheet2!F123</f>
        <v>L</v>
      </c>
      <c r="I124" s="6" t="str">
        <f>Sheet2!O123</f>
        <v>N rounds</v>
      </c>
      <c r="J124" s="1" t="str">
        <f>TEXTJOIN(J$2,True, Sheet2!Q123, Sheet2!S123, Sheet2!U123)</f>
        <v>5 bentover_rows,                                            5 GHD back extensions,                                            5 box jumps</v>
      </c>
    </row>
    <row r="125">
      <c r="A125">
        <f t="shared" si="1"/>
        <v>123</v>
      </c>
      <c r="B125" s="5">
        <v>45227.0</v>
      </c>
      <c r="C125">
        <f>Sheet2!D124</f>
        <v>10</v>
      </c>
      <c r="D125" t="str">
        <f>Sheet2!G124</f>
        <v>back squat</v>
      </c>
      <c r="F125" s="1" t="str">
        <f>TEXTJOIN(F$2,True, Sheet2!I124, Sheet2!K124, Sheet2!M124)</f>
        <v>5 snatch,                                            5 box jumps,                                            5 bentover_rows</v>
      </c>
      <c r="G125" s="6"/>
      <c r="H125" s="3" t="str">
        <f>Sheet2!F124</f>
        <v>H</v>
      </c>
      <c r="I125" s="6" t="str">
        <f>Sheet2!O124</f>
        <v>AMRAP</v>
      </c>
      <c r="J125" s="1" t="str">
        <f>TEXTJOIN(J$2,True, Sheet2!Q124, Sheet2!S124, Sheet2!U124)</f>
        <v>5 side lunges,                                            5 pushups,                                            4 burpees</v>
      </c>
    </row>
    <row r="126">
      <c r="A126">
        <f t="shared" si="1"/>
        <v>124</v>
      </c>
      <c r="B126" s="5">
        <v>45228.0</v>
      </c>
      <c r="C126">
        <f>Sheet2!D125</f>
        <v>5</v>
      </c>
      <c r="D126" t="str">
        <f>Sheet2!G125</f>
        <v>pistols/lunge/side lunge</v>
      </c>
      <c r="F126" s="1" t="str">
        <f>TEXTJOIN(F$2,True, Sheet2!I125, Sheet2!K125, Sheet2!M125)</f>
        <v>5 thrusters,                                            5 side lunges</v>
      </c>
      <c r="G126" s="6"/>
      <c r="H126" s="3" t="str">
        <f>Sheet2!F125</f>
        <v>M</v>
      </c>
      <c r="I126" s="6" t="str">
        <f>Sheet2!O125</f>
        <v>N rounds</v>
      </c>
      <c r="J126" s="1" t="str">
        <f>TEXTJOIN(J$2,True, Sheet2!Q125, Sheet2!S125, Sheet2!U125)</f>
        <v>5 lunges,                                            3 minute run,                                            5 Dips</v>
      </c>
    </row>
    <row r="127">
      <c r="A127">
        <f t="shared" si="1"/>
        <v>125</v>
      </c>
      <c r="B127" s="5">
        <v>45229.0</v>
      </c>
      <c r="C127">
        <f>Sheet2!D126</f>
        <v>5</v>
      </c>
      <c r="D127" t="str">
        <f>Sheet2!G126</f>
        <v>deadlift</v>
      </c>
      <c r="F127" s="1" t="str">
        <f>TEXTJOIN(F$2,True, Sheet2!I126, Sheet2!K126, Sheet2!M126)</f>
        <v>5 sumo deadift,                                            5 bar complexes</v>
      </c>
      <c r="G127" s="6"/>
      <c r="H127" s="3" t="str">
        <f>Sheet2!F126</f>
        <v>H</v>
      </c>
      <c r="I127" s="6" t="str">
        <f>Sheet2!O126</f>
        <v>Tabata</v>
      </c>
      <c r="J127" s="1" t="str">
        <f>TEXTJOIN(J$2,True, Sheet2!Q126, Sheet2!S126, Sheet2!U126)</f>
        <v>5 bentover_rows,                                            1 mile  run,                                            4 burpees</v>
      </c>
    </row>
    <row r="128">
      <c r="A128">
        <f t="shared" si="1"/>
        <v>126</v>
      </c>
      <c r="B128" s="5">
        <v>45230.0</v>
      </c>
      <c r="C128">
        <f>Sheet2!D127</f>
        <v>5</v>
      </c>
      <c r="D128" t="str">
        <f>Sheet2!G127</f>
        <v>front squat</v>
      </c>
      <c r="F128" s="1" t="str">
        <f>TEXTJOIN(F$2,True, Sheet2!I127, Sheet2!K127, Sheet2!M127)</f>
        <v>5 snatch,                                            10 good mornings</v>
      </c>
      <c r="G128" s="6"/>
      <c r="H128" s="3" t="str">
        <f>Sheet2!F127</f>
        <v>L</v>
      </c>
      <c r="I128" s="6" t="str">
        <f>Sheet2!O127</f>
        <v>30 on 30 off</v>
      </c>
      <c r="J128" s="1" t="str">
        <f>TEXTJOIN(J$2,True, Sheet2!Q127, Sheet2!S127, Sheet2!U127)</f>
        <v>5 pushups,                                            5 turkish getups,                                            5 pushups</v>
      </c>
    </row>
    <row r="129">
      <c r="A129">
        <f t="shared" si="1"/>
        <v>127</v>
      </c>
      <c r="B129" s="5">
        <v>45231.0</v>
      </c>
      <c r="C129">
        <f>Sheet2!D128</f>
        <v>3</v>
      </c>
      <c r="D129" t="str">
        <f>Sheet2!G128</f>
        <v>back squat</v>
      </c>
      <c r="F129" s="1" t="str">
        <f>TEXTJOIN(F$2,True, Sheet2!I128, Sheet2!K128, Sheet2!M128)</f>
        <v>5 deadlift,                                            5 box jumps,                                            5 turkish getups</v>
      </c>
      <c r="G129" s="6"/>
      <c r="H129" s="3" t="str">
        <f>Sheet2!F128</f>
        <v>M</v>
      </c>
      <c r="I129" s="6" t="str">
        <f>Sheet2!O128</f>
        <v>EMOM</v>
      </c>
      <c r="J129" s="1" t="str">
        <f>TEXTJOIN(J$2,True, Sheet2!Q128, Sheet2!S128, Sheet2!U128)</f>
        <v>5 Hammer curls,                                            5 sandbag drops,                                            5 Ring Rows</v>
      </c>
    </row>
    <row r="130">
      <c r="A130">
        <f t="shared" si="1"/>
        <v>128</v>
      </c>
      <c r="B130" s="5">
        <v>45232.0</v>
      </c>
      <c r="C130">
        <f>Sheet2!D129</f>
        <v>3</v>
      </c>
      <c r="D130" t="str">
        <f>Sheet2!G129</f>
        <v>snatch</v>
      </c>
      <c r="F130" s="1" t="str">
        <f>TEXTJOIN(F$2,True, Sheet2!I129, Sheet2!K129, Sheet2!M129)</f>
        <v>5 jerk,                                            5 pull ups,                                            5 bentover_rows</v>
      </c>
      <c r="G130" s="6"/>
      <c r="H130" s="3" t="str">
        <f>Sheet2!F129</f>
        <v>H</v>
      </c>
      <c r="I130" s="6" t="str">
        <f>Sheet2!O129</f>
        <v>AMRAP</v>
      </c>
      <c r="J130" s="1" t="str">
        <f>TEXTJOIN(J$2,True, Sheet2!Q129, Sheet2!S129, Sheet2!U129)</f>
        <v>5 dumbell rows,                                            5 turkish getups,                                            20 dead bugs</v>
      </c>
    </row>
    <row r="131">
      <c r="A131">
        <f t="shared" si="1"/>
        <v>129</v>
      </c>
      <c r="B131" s="5">
        <v>45233.0</v>
      </c>
      <c r="C131">
        <f>Sheet2!D130</f>
        <v>8</v>
      </c>
      <c r="D131" t="str">
        <f>Sheet2!G130</f>
        <v>deadlift</v>
      </c>
      <c r="F131" s="1" t="str">
        <f>TEXTJOIN(F$2,True, Sheet2!I130, Sheet2!K130, Sheet2!M130)</f>
        <v>10 box jumps,                                            1 mile  run,                                            1 farmer's carry</v>
      </c>
      <c r="G131" s="6"/>
      <c r="H131" s="3" t="str">
        <f>Sheet2!F130</f>
        <v>L</v>
      </c>
      <c r="I131" s="6" t="str">
        <f>Sheet2!O130</f>
        <v>clusters</v>
      </c>
      <c r="J131" s="1" t="str">
        <f>TEXTJOIN(J$2,True, Sheet2!Q130, Sheet2!S130, Sheet2!U130)</f>
        <v>5 Ring Rows,                                            5 ball slams,                                            5 mile bike</v>
      </c>
    </row>
    <row r="132">
      <c r="A132">
        <f t="shared" si="1"/>
        <v>130</v>
      </c>
      <c r="B132" s="5">
        <v>45234.0</v>
      </c>
      <c r="C132">
        <f>Sheet2!D131</f>
        <v>8</v>
      </c>
      <c r="D132" t="str">
        <f>Sheet2!G131</f>
        <v>front squat</v>
      </c>
      <c r="F132" s="1" t="str">
        <f>TEXTJOIN(F$2,True, Sheet2!I131, Sheet2!K131, Sheet2!M131)</f>
        <v>10 KB swings,                                            5 knees to elbows,                                            5 dumbell rows</v>
      </c>
      <c r="G132" s="6"/>
      <c r="H132" s="3" t="str">
        <f>Sheet2!F131</f>
        <v>H</v>
      </c>
      <c r="I132" s="6" t="str">
        <f>Sheet2!O131</f>
        <v>N rounds</v>
      </c>
      <c r="J132" s="1" t="str">
        <f>TEXTJOIN(J$2,True, Sheet2!Q131, Sheet2!S131, Sheet2!U131)</f>
        <v>5 side lunges,                                            3 pistols,                                            5 knees to elbows</v>
      </c>
    </row>
    <row r="133">
      <c r="A133">
        <f t="shared" si="1"/>
        <v>131</v>
      </c>
      <c r="B133" s="5">
        <v>45235.0</v>
      </c>
      <c r="C133">
        <f>Sheet2!D132</f>
        <v>8</v>
      </c>
      <c r="D133" t="str">
        <f>Sheet2!G132</f>
        <v>back squat</v>
      </c>
      <c r="F133" s="1" t="str">
        <f>TEXTJOIN(F$2,True, Sheet2!I132, Sheet2!K132, Sheet2!M132)</f>
        <v>10 KB swings,                                            5 bentover_rows,                                            30s planks</v>
      </c>
      <c r="G133" s="6"/>
      <c r="H133" s="3" t="str">
        <f>Sheet2!F132</f>
        <v>H</v>
      </c>
      <c r="I133" s="6" t="str">
        <f>Sheet2!O132</f>
        <v>AMRAP</v>
      </c>
      <c r="J133" s="1" t="str">
        <f>TEXTJOIN(J$2,True, Sheet2!Q132, Sheet2!S132, Sheet2!U132)</f>
        <v>5 Dips,                                            5 knees to elbows,                                            5 romanian deadlift</v>
      </c>
    </row>
    <row r="134">
      <c r="A134">
        <f t="shared" si="1"/>
        <v>132</v>
      </c>
      <c r="B134" s="5">
        <v>45236.0</v>
      </c>
      <c r="C134">
        <f>Sheet2!D133</f>
        <v>3</v>
      </c>
      <c r="D134" t="str">
        <f>Sheet2!G133</f>
        <v>over head squat</v>
      </c>
      <c r="F134" s="1" t="str">
        <f>TEXTJOIN(F$2,True, Sheet2!I133, Sheet2!K133, Sheet2!M133)</f>
        <v>5 KB snatch,                                            10 landmine twists</v>
      </c>
      <c r="G134" s="6"/>
      <c r="H134" s="3" t="str">
        <f>Sheet2!F133</f>
        <v>H</v>
      </c>
      <c r="I134" s="6" t="str">
        <f>Sheet2!O133</f>
        <v>EMOM</v>
      </c>
      <c r="J134" s="1" t="str">
        <f>TEXTJOIN(J$2,True, Sheet2!Q133, Sheet2!S133, Sheet2!U133)</f>
        <v>5 bentover_rows,                                            30s planks,                                            5 bentover_rows</v>
      </c>
    </row>
    <row r="135">
      <c r="A135">
        <f t="shared" si="1"/>
        <v>133</v>
      </c>
      <c r="B135" s="5">
        <v>45237.0</v>
      </c>
      <c r="C135">
        <f>Sheet2!D134</f>
        <v>3</v>
      </c>
      <c r="D135" t="str">
        <f>Sheet2!G134</f>
        <v>deadlift</v>
      </c>
      <c r="F135" s="1" t="str">
        <f>TEXTJOIN(F$2,True, Sheet2!I134, Sheet2!K134, Sheet2!M134)</f>
        <v>5 high pulls,                                            5 Dips</v>
      </c>
      <c r="G135" s="6"/>
      <c r="H135" s="3" t="str">
        <f>Sheet2!F134</f>
        <v>M</v>
      </c>
      <c r="I135" s="6" t="str">
        <f>Sheet2!O134</f>
        <v>30 on 30 off</v>
      </c>
      <c r="J135" s="1" t="str">
        <f>TEXTJOIN(J$2,True, Sheet2!Q134, Sheet2!S134, Sheet2!U134)</f>
        <v>5 bentover_rows,                                            500m row,                                            5 Ring Rows</v>
      </c>
    </row>
    <row r="136">
      <c r="A136">
        <f t="shared" si="1"/>
        <v>134</v>
      </c>
      <c r="B136" s="5">
        <v>45238.0</v>
      </c>
      <c r="C136">
        <f>Sheet2!D135</f>
        <v>3</v>
      </c>
      <c r="D136" t="str">
        <f>Sheet2!G135</f>
        <v>front squat</v>
      </c>
      <c r="F136" s="1" t="str">
        <f>TEXTJOIN(F$2,True, Sheet2!I135, Sheet2!K135, Sheet2!M135)</f>
        <v>5 deadlift,                                            5 Ring Rows</v>
      </c>
      <c r="G136" s="6"/>
      <c r="H136" s="3" t="str">
        <f>Sheet2!F135</f>
        <v>M</v>
      </c>
      <c r="I136" s="6" t="str">
        <f>Sheet2!O135</f>
        <v>N rounds</v>
      </c>
      <c r="J136" s="1" t="str">
        <f>TEXTJOIN(J$2,True, Sheet2!Q135, Sheet2!S135, Sheet2!U135)</f>
        <v>5 Dips,                                            5 GHD back extensions,                                            10 good mornings</v>
      </c>
    </row>
    <row r="137">
      <c r="A137">
        <f t="shared" si="1"/>
        <v>135</v>
      </c>
      <c r="B137" s="5">
        <v>45239.0</v>
      </c>
      <c r="C137">
        <f>Sheet2!D136</f>
        <v>1</v>
      </c>
      <c r="D137" t="str">
        <f>Sheet2!G136</f>
        <v>back squat</v>
      </c>
      <c r="F137" s="1" t="str">
        <f>TEXTJOIN(F$2,True, Sheet2!I136, Sheet2!K136, Sheet2!M136)</f>
        <v>5 thrusters</v>
      </c>
      <c r="G137" s="6"/>
      <c r="H137" s="3" t="str">
        <f>Sheet2!F136</f>
        <v>L</v>
      </c>
      <c r="I137" s="6" t="str">
        <f>Sheet2!O136</f>
        <v>AMRAP</v>
      </c>
      <c r="J137" s="1" t="str">
        <f>TEXTJOIN(J$2,True, Sheet2!Q136, Sheet2!S136, Sheet2!U136)</f>
        <v>5 pull ups,                                            5 renegade manmakers,                                            1 grapevines</v>
      </c>
    </row>
    <row r="138">
      <c r="A138">
        <f t="shared" si="1"/>
        <v>136</v>
      </c>
      <c r="B138" s="5">
        <v>45240.0</v>
      </c>
      <c r="C138">
        <f>Sheet2!D137</f>
        <v>1</v>
      </c>
      <c r="D138" t="str">
        <f>Sheet2!G137</f>
        <v>over head squat</v>
      </c>
      <c r="F138" s="1" t="str">
        <f>TEXTJOIN(F$2,True, Sheet2!I137, Sheet2!K137, Sheet2!M137)</f>
        <v>5 clean,                                            20 dead bugs,                                            5 GHD back extensions</v>
      </c>
      <c r="G138" s="6"/>
      <c r="H138" s="3" t="str">
        <f>Sheet2!F137</f>
        <v>H</v>
      </c>
      <c r="I138" s="6" t="str">
        <f>Sheet2!O137</f>
        <v>N rounds</v>
      </c>
      <c r="J138" s="1" t="str">
        <f>TEXTJOIN(J$2,True, Sheet2!Q137, Sheet2!S137, Sheet2!U137)</f>
        <v>5 side lunges,                                            5 lunges,                                            5 flys</v>
      </c>
    </row>
    <row r="139">
      <c r="A139">
        <f t="shared" si="1"/>
        <v>137</v>
      </c>
      <c r="B139" s="5">
        <v>45241.0</v>
      </c>
      <c r="C139">
        <f>Sheet2!D138</f>
        <v>1</v>
      </c>
      <c r="D139" t="str">
        <f>Sheet2!G138</f>
        <v>deadlift</v>
      </c>
      <c r="F139" s="1" t="str">
        <f>TEXTJOIN(F$2,True, Sheet2!I138, Sheet2!K138, Sheet2!M138)</f>
        <v>5 high pulls,                                            5 renegade manmakers</v>
      </c>
      <c r="G139" s="6"/>
      <c r="H139" s="3" t="str">
        <f>Sheet2!F138</f>
        <v>H</v>
      </c>
      <c r="I139" s="6" t="str">
        <f>Sheet2!O138</f>
        <v>Tabata</v>
      </c>
      <c r="J139" s="1" t="str">
        <f>TEXTJOIN(J$2,True, Sheet2!Q138, Sheet2!S138, Sheet2!U138)</f>
        <v>5 bentover_rows,                                            5 lunges,                                            1 mile  run</v>
      </c>
    </row>
    <row r="140">
      <c r="A140">
        <f t="shared" si="1"/>
        <v>138</v>
      </c>
      <c r="B140" s="5">
        <v>45242.0</v>
      </c>
      <c r="C140">
        <f>Sheet2!D139</f>
        <v>10</v>
      </c>
      <c r="D140" t="str">
        <f>Sheet2!G139</f>
        <v>front squat</v>
      </c>
      <c r="F140" s="1" t="str">
        <f>TEXTJOIN(F$2,True, Sheet2!I139, Sheet2!K139, Sheet2!M139)</f>
        <v>10 box jumps,                                            5 sandbag drops,                                            5 side lunges</v>
      </c>
      <c r="G140" s="6"/>
      <c r="H140" s="3" t="str">
        <f>Sheet2!F139</f>
        <v>M</v>
      </c>
      <c r="I140" s="6" t="str">
        <f>Sheet2!O139</f>
        <v>30 on 30 off</v>
      </c>
      <c r="J140" s="1" t="str">
        <f>TEXTJOIN(J$2,True, Sheet2!Q139, Sheet2!S139, Sheet2!U139)</f>
        <v>5 Ring Rows,                                            5 strict press</v>
      </c>
    </row>
    <row r="141">
      <c r="A141">
        <f t="shared" si="1"/>
        <v>139</v>
      </c>
      <c r="B141" s="5">
        <v>45243.0</v>
      </c>
      <c r="C141">
        <f>Sheet2!D140</f>
        <v>3</v>
      </c>
      <c r="D141" t="str">
        <f>Sheet2!G140</f>
        <v>back squat</v>
      </c>
      <c r="F141" s="1" t="str">
        <f>TEXTJOIN(F$2,True, Sheet2!I140, Sheet2!K140, Sheet2!M140)</f>
        <v>5 star shrugs,                                            10 good mornings,                                            5 turkish getups</v>
      </c>
      <c r="G141" s="6"/>
      <c r="H141" s="3" t="str">
        <f>Sheet2!F140</f>
        <v>M</v>
      </c>
      <c r="I141" s="6" t="str">
        <f>Sheet2!O140</f>
        <v>EMOM</v>
      </c>
      <c r="J141" s="1" t="str">
        <f>TEXTJOIN(J$2,True, Sheet2!Q140, Sheet2!S140, Sheet2!U140)</f>
        <v>5 bentover_rows,                                            1 mile  run,                                            5 ball slams</v>
      </c>
    </row>
    <row r="142">
      <c r="A142">
        <f t="shared" si="1"/>
        <v>140</v>
      </c>
      <c r="B142" s="5">
        <v>45244.0</v>
      </c>
      <c r="C142">
        <f>Sheet2!D141</f>
        <v>3</v>
      </c>
      <c r="D142" t="str">
        <f>Sheet2!G141</f>
        <v>clean</v>
      </c>
      <c r="F142" s="1" t="str">
        <f>TEXTJOIN(F$2,True, Sheet2!I141, Sheet2!K141, Sheet2!M141)</f>
        <v>5 clean,                                            5 pushups,                                            1 suicide sprints</v>
      </c>
      <c r="G142" s="6"/>
      <c r="H142" s="3" t="str">
        <f>Sheet2!F141</f>
        <v>L</v>
      </c>
      <c r="I142" s="6" t="str">
        <f>Sheet2!O141</f>
        <v>AMRAP</v>
      </c>
      <c r="J142" s="1" t="str">
        <f>TEXTJOIN(J$2,True, Sheet2!Q141, Sheet2!S141, Sheet2!U141)</f>
        <v>5 bentover_rows,                                            10s ropes</v>
      </c>
    </row>
    <row r="143">
      <c r="A143">
        <f t="shared" si="1"/>
        <v>141</v>
      </c>
      <c r="B143" s="5">
        <v>45245.0</v>
      </c>
      <c r="C143">
        <f>Sheet2!D142</f>
        <v>3</v>
      </c>
      <c r="D143" t="str">
        <f>Sheet2!G142</f>
        <v>deadlift</v>
      </c>
      <c r="F143" s="1" t="str">
        <f>TEXTJOIN(F$2,True, Sheet2!I142, Sheet2!K142, Sheet2!M142)</f>
        <v>5 deadlift,                                            20s assault bike,                                            3 minute run</v>
      </c>
      <c r="G143" s="6"/>
      <c r="H143" s="3" t="str">
        <f>Sheet2!F142</f>
        <v>M</v>
      </c>
      <c r="I143" s="6" t="str">
        <f>Sheet2!O142</f>
        <v>clusters</v>
      </c>
      <c r="J143" s="1" t="str">
        <f>TEXTJOIN(J$2,True, Sheet2!Q142, Sheet2!S142, Sheet2!U142)</f>
        <v>5 side lunges,                                            5 bar complexes,                                            5 ball slams</v>
      </c>
    </row>
    <row r="144">
      <c r="A144">
        <f t="shared" si="1"/>
        <v>142</v>
      </c>
      <c r="B144" s="5">
        <v>45246.0</v>
      </c>
      <c r="C144">
        <f>Sheet2!D143</f>
        <v>8</v>
      </c>
      <c r="D144" t="str">
        <f>Sheet2!G143</f>
        <v>front squat</v>
      </c>
      <c r="F144" s="1" t="str">
        <f>TEXTJOIN(F$2,True, Sheet2!I143, Sheet2!K143, Sheet2!M143)</f>
        <v>5 snatch,                                            10 landmine twists,                                            5 mile bike</v>
      </c>
      <c r="G144" s="6"/>
      <c r="H144" s="3" t="str">
        <f>Sheet2!F143</f>
        <v>H</v>
      </c>
      <c r="I144" s="6" t="str">
        <f>Sheet2!O143</f>
        <v>N rounds</v>
      </c>
      <c r="J144" s="1" t="str">
        <f>TEXTJOIN(J$2,True, Sheet2!Q143, Sheet2!S143, Sheet2!U143)</f>
        <v>5 Hammer curls,                                            30s planks,                                            5 flys</v>
      </c>
    </row>
    <row r="145">
      <c r="A145">
        <f t="shared" si="1"/>
        <v>143</v>
      </c>
      <c r="B145" s="5">
        <v>45247.0</v>
      </c>
      <c r="C145">
        <f>Sheet2!D144</f>
        <v>8</v>
      </c>
      <c r="D145" t="str">
        <f>Sheet2!G144</f>
        <v>back squat</v>
      </c>
      <c r="F145" s="1" t="str">
        <f>TEXTJOIN(F$2,True, Sheet2!I144, Sheet2!K144, Sheet2!M144)</f>
        <v>5 clean,                                            5 knees to elbows,                                            10 step ups</v>
      </c>
      <c r="G145" s="6"/>
      <c r="H145" s="3" t="str">
        <f>Sheet2!F144</f>
        <v>L</v>
      </c>
      <c r="I145" s="6" t="str">
        <f>Sheet2!O144</f>
        <v>AMRAP</v>
      </c>
      <c r="J145" s="1" t="str">
        <f>TEXTJOIN(J$2,True, Sheet2!Q144, Sheet2!S144, Sheet2!U144)</f>
        <v>5 side lunges,                                            5 bar complexes,                                            500m row</v>
      </c>
    </row>
    <row r="146">
      <c r="A146">
        <f t="shared" si="1"/>
        <v>144</v>
      </c>
      <c r="B146" s="5">
        <v>45248.0</v>
      </c>
      <c r="C146">
        <f>Sheet2!D145</f>
        <v>5</v>
      </c>
      <c r="D146" t="str">
        <f>Sheet2!G145</f>
        <v>pistols/lunge/side lunge</v>
      </c>
      <c r="F146" s="1" t="str">
        <f>TEXTJOIN(F$2,True, Sheet2!I145, Sheet2!K145, Sheet2!M145)</f>
        <v>5 high pulls,                                            1 mile  run,                                            5 side lunges</v>
      </c>
      <c r="G146" s="6"/>
      <c r="H146" s="3" t="str">
        <f>Sheet2!F145</f>
        <v>L</v>
      </c>
      <c r="I146" s="6" t="str">
        <f>Sheet2!O145</f>
        <v>EMOM</v>
      </c>
      <c r="J146" s="1" t="str">
        <f>TEXTJOIN(J$2,True, Sheet2!Q145, Sheet2!S145, Sheet2!U145)</f>
        <v>5 side lunges,                                            5 Dips,                                            5 skull crushers</v>
      </c>
    </row>
    <row r="147">
      <c r="A147">
        <f t="shared" si="1"/>
        <v>145</v>
      </c>
      <c r="B147" s="5">
        <v>45249.0</v>
      </c>
      <c r="C147">
        <f>Sheet2!D146</f>
        <v>5</v>
      </c>
      <c r="D147" t="str">
        <f>Sheet2!G146</f>
        <v>deadlift</v>
      </c>
      <c r="F147" s="1" t="str">
        <f>TEXTJOIN(F$2,True, Sheet2!I146, Sheet2!K146, Sheet2!M146)</f>
        <v>5 thrusters,                                            20s assault bike</v>
      </c>
      <c r="G147" s="6"/>
      <c r="H147" s="3" t="str">
        <f>Sheet2!F146</f>
        <v>M</v>
      </c>
      <c r="I147" s="6" t="str">
        <f>Sheet2!O146</f>
        <v>30 on 30 off</v>
      </c>
      <c r="J147" s="1" t="str">
        <f>TEXTJOIN(J$2,True, Sheet2!Q146, Sheet2!S146, Sheet2!U146)</f>
        <v>5 bentover_rows,                                            1 mile  run,                                            5 Hammer curls</v>
      </c>
    </row>
    <row r="148">
      <c r="A148">
        <f t="shared" si="1"/>
        <v>146</v>
      </c>
      <c r="B148" s="5">
        <v>45250.0</v>
      </c>
      <c r="C148">
        <f>Sheet2!D147</f>
        <v>10</v>
      </c>
      <c r="D148" t="str">
        <f>Sheet2!G147</f>
        <v>front squat</v>
      </c>
      <c r="F148" s="1" t="str">
        <f>TEXTJOIN(F$2,True, Sheet2!I147, Sheet2!K147, Sheet2!M147)</f>
        <v>5 KB snatch,                                            5 GHD back extensions,                                            10 good mornings</v>
      </c>
      <c r="G148" s="6"/>
      <c r="H148" s="3" t="str">
        <f>Sheet2!F147</f>
        <v>H</v>
      </c>
      <c r="I148" s="6" t="str">
        <f>Sheet2!O147</f>
        <v>N rounds</v>
      </c>
      <c r="J148" s="1" t="str">
        <f>TEXTJOIN(J$2,True, Sheet2!Q147, Sheet2!S147, Sheet2!U147)</f>
        <v>5 bentover_rows,                                            5 side lunges,                                            1 suicide sprints</v>
      </c>
    </row>
    <row r="149">
      <c r="A149">
        <f t="shared" si="1"/>
        <v>147</v>
      </c>
      <c r="B149" s="5">
        <v>45251.0</v>
      </c>
      <c r="C149">
        <f>Sheet2!D148</f>
        <v>3</v>
      </c>
      <c r="D149" t="str">
        <f>Sheet2!G148</f>
        <v>back squat</v>
      </c>
      <c r="F149" s="1" t="str">
        <f>TEXTJOIN(F$2,True, Sheet2!I148, Sheet2!K148, Sheet2!M148)</f>
        <v>5 thrusters,                                            5 GHD situps,                                            5 lunges</v>
      </c>
      <c r="G149" s="6"/>
      <c r="H149" s="3" t="str">
        <f>Sheet2!F148</f>
        <v>M</v>
      </c>
      <c r="I149" s="6" t="str">
        <f>Sheet2!O148</f>
        <v>AMRAP</v>
      </c>
      <c r="J149" s="1" t="str">
        <f>TEXTJOIN(J$2,True, Sheet2!Q148, Sheet2!S148, Sheet2!U148)</f>
        <v>5 bentover_rows,                                            3 minute run,                                            30s planks</v>
      </c>
    </row>
    <row r="150">
      <c r="A150">
        <f t="shared" si="1"/>
        <v>148</v>
      </c>
      <c r="B150" s="5">
        <v>45252.0</v>
      </c>
      <c r="C150">
        <f>Sheet2!D149</f>
        <v>3</v>
      </c>
      <c r="D150" t="str">
        <f>Sheet2!G149</f>
        <v>clean</v>
      </c>
      <c r="F150" s="1" t="str">
        <f>TEXTJOIN(F$2,True, Sheet2!I149, Sheet2!K149, Sheet2!M149)</f>
        <v>10 box jumps,                                            1 bear crawls</v>
      </c>
      <c r="G150" s="6"/>
      <c r="H150" s="3" t="str">
        <f>Sheet2!F149</f>
        <v>M</v>
      </c>
      <c r="I150" s="6" t="str">
        <f>Sheet2!O149</f>
        <v>N rounds</v>
      </c>
      <c r="J150" s="1" t="str">
        <f>TEXTJOIN(J$2,True, Sheet2!Q149, Sheet2!S149, Sheet2!U149)</f>
        <v>5 Ring Rows,                                            5 dumbell rows,                                            5 side lunges</v>
      </c>
    </row>
    <row r="151">
      <c r="A151">
        <f t="shared" si="1"/>
        <v>149</v>
      </c>
      <c r="B151" s="5">
        <v>45253.0</v>
      </c>
      <c r="C151">
        <f>Sheet2!D150</f>
        <v>3</v>
      </c>
      <c r="D151" t="str">
        <f>Sheet2!G150</f>
        <v>over head squat</v>
      </c>
      <c r="F151" s="1" t="str">
        <f>TEXTJOIN(F$2,True, Sheet2!I150, Sheet2!K150, Sheet2!M150)</f>
        <v>5 jerk,                                            1 mile  run,                                            20 mountain climbers</v>
      </c>
      <c r="G151" s="6"/>
      <c r="H151" s="3" t="str">
        <f>Sheet2!F150</f>
        <v>H</v>
      </c>
      <c r="I151" s="6" t="str">
        <f>Sheet2!O150</f>
        <v>Tabata</v>
      </c>
      <c r="J151" s="1" t="str">
        <f>TEXTJOIN(J$2,True, Sheet2!Q150, Sheet2!S150, Sheet2!U150)</f>
        <v>5 Dips,                                            10 step ups,                                            30s planks</v>
      </c>
    </row>
    <row r="152">
      <c r="A152">
        <f t="shared" si="1"/>
        <v>150</v>
      </c>
      <c r="B152" s="5">
        <v>45254.0</v>
      </c>
      <c r="C152">
        <f>Sheet2!D151</f>
        <v>3</v>
      </c>
      <c r="D152" t="str">
        <f>Sheet2!G151</f>
        <v>deadlift</v>
      </c>
      <c r="F152" s="1" t="str">
        <f>TEXTJOIN(F$2,True, Sheet2!I151, Sheet2!K151, Sheet2!M151)</f>
        <v>10 KB swings,                                            5 Ring Rows</v>
      </c>
      <c r="G152" s="6"/>
      <c r="H152" s="3" t="str">
        <f>Sheet2!F151</f>
        <v>L</v>
      </c>
      <c r="I152" s="6" t="str">
        <f>Sheet2!O151</f>
        <v>30 on 30 off</v>
      </c>
      <c r="J152" s="1" t="str">
        <f>TEXTJOIN(J$2,True, Sheet2!Q151, Sheet2!S151, Sheet2!U151)</f>
        <v>5 skull crushers,                                            20s assault bike</v>
      </c>
    </row>
    <row r="153">
      <c r="A153">
        <f t="shared" si="1"/>
        <v>151</v>
      </c>
      <c r="B153" s="5">
        <v>45255.0</v>
      </c>
      <c r="C153">
        <f>Sheet2!D152</f>
        <v>3</v>
      </c>
      <c r="D153" t="str">
        <f>Sheet2!G152</f>
        <v>front squat</v>
      </c>
      <c r="F153" s="1" t="str">
        <f>TEXTJOIN(F$2,True, Sheet2!I152, Sheet2!K152, Sheet2!M152)</f>
        <v>5 deadlift,                                            5 bentover_rows</v>
      </c>
      <c r="G153" s="6"/>
      <c r="H153" s="3" t="str">
        <f>Sheet2!F152</f>
        <v>H</v>
      </c>
      <c r="I153" s="6" t="str">
        <f>Sheet2!O152</f>
        <v>EMOM</v>
      </c>
      <c r="J153" s="1" t="str">
        <f>TEXTJOIN(J$2,True, Sheet2!Q152, Sheet2!S152, Sheet2!U152)</f>
        <v>5 Hammer curls,                                            20 dead bugs,                                            1 sled push</v>
      </c>
    </row>
    <row r="154">
      <c r="A154">
        <f t="shared" si="1"/>
        <v>152</v>
      </c>
      <c r="B154" s="5">
        <v>45256.0</v>
      </c>
      <c r="C154">
        <f>Sheet2!D153</f>
        <v>3</v>
      </c>
      <c r="D154" t="str">
        <f>Sheet2!G153</f>
        <v>back squat</v>
      </c>
      <c r="F154" s="1" t="str">
        <f>TEXTJOIN(F$2,True, Sheet2!I153, Sheet2!K153, Sheet2!M153)</f>
        <v>5 snatch,                                            10 seated russion twists,                                            5 bench press</v>
      </c>
      <c r="G154" s="6"/>
      <c r="H154" s="3" t="str">
        <f>Sheet2!F153</f>
        <v>H</v>
      </c>
      <c r="I154" s="6" t="str">
        <f>Sheet2!O153</f>
        <v>AMRAP</v>
      </c>
      <c r="J154" s="1" t="str">
        <f>TEXTJOIN(J$2,True, Sheet2!Q153, Sheet2!S153, Sheet2!U153)</f>
        <v>5 Dips,                                            5 skull crushers,                                            5 ball slams</v>
      </c>
    </row>
    <row r="155">
      <c r="A155">
        <f t="shared" si="1"/>
        <v>153</v>
      </c>
      <c r="B155" s="5">
        <v>45257.0</v>
      </c>
      <c r="C155">
        <f>Sheet2!D154</f>
        <v>8</v>
      </c>
      <c r="D155" t="str">
        <f>Sheet2!G154</f>
        <v>pistols/lunge/side lunge</v>
      </c>
      <c r="F155" s="1" t="str">
        <f>TEXTJOIN(F$2,True, Sheet2!I154, Sheet2!K154, Sheet2!M154)</f>
        <v>5 thrusters,                                            10 landmine twists,                                            10 step ups</v>
      </c>
      <c r="G155" s="6"/>
      <c r="H155" s="3" t="str">
        <f>Sheet2!F154</f>
        <v>L</v>
      </c>
      <c r="I155" s="6" t="str">
        <f>Sheet2!O154</f>
        <v>clusters</v>
      </c>
      <c r="J155" s="1" t="str">
        <f>TEXTJOIN(J$2,True, Sheet2!Q154, Sheet2!S154, Sheet2!U154)</f>
        <v>5 bentover_rows,                                            20s assault bike,                                            5 tire flip</v>
      </c>
    </row>
    <row r="156">
      <c r="A156">
        <f t="shared" si="1"/>
        <v>154</v>
      </c>
      <c r="B156" s="5">
        <v>45258.0</v>
      </c>
      <c r="C156">
        <f>Sheet2!D155</f>
        <v>8</v>
      </c>
      <c r="D156" t="str">
        <f>Sheet2!G155</f>
        <v>deadlift</v>
      </c>
      <c r="F156" s="1" t="str">
        <f>TEXTJOIN(F$2,True, Sheet2!I155, Sheet2!K155, Sheet2!M155)</f>
        <v>5 sumo deadift,                                            3 minute run,                                            5 Hammer curls</v>
      </c>
      <c r="G156" s="6"/>
      <c r="H156" s="3" t="str">
        <f>Sheet2!F155</f>
        <v>L</v>
      </c>
      <c r="I156" s="6" t="str">
        <f>Sheet2!O155</f>
        <v>N rounds</v>
      </c>
      <c r="J156" s="1" t="str">
        <f>TEXTJOIN(J$2,True, Sheet2!Q155, Sheet2!S155, Sheet2!U155)</f>
        <v>5 skull crushers,                                            5 Pushpress,                                            1 suicide sprints</v>
      </c>
    </row>
    <row r="157">
      <c r="A157">
        <f t="shared" si="1"/>
        <v>155</v>
      </c>
      <c r="B157" s="5">
        <v>45259.0</v>
      </c>
      <c r="C157">
        <f>Sheet2!D156</f>
        <v>5</v>
      </c>
      <c r="D157" t="str">
        <f>Sheet2!G156</f>
        <v>front squat</v>
      </c>
      <c r="F157" s="1" t="str">
        <f>TEXTJOIN(F$2,True, Sheet2!I156, Sheet2!K156, Sheet2!M156)</f>
        <v>5 sumo deadift,                                            5 strict press</v>
      </c>
      <c r="G157" s="6"/>
      <c r="H157" s="3" t="str">
        <f>Sheet2!F156</f>
        <v>H</v>
      </c>
      <c r="I157" s="6" t="str">
        <f>Sheet2!O156</f>
        <v>AMRAP</v>
      </c>
      <c r="J157" s="1" t="str">
        <f>TEXTJOIN(J$2,True, Sheet2!Q156, Sheet2!S156, Sheet2!U156)</f>
        <v>5 pushups,                                            10 seated russion twists,                                            20 dead bugs</v>
      </c>
    </row>
    <row r="158">
      <c r="A158">
        <f t="shared" si="1"/>
        <v>156</v>
      </c>
      <c r="B158" s="5">
        <v>45260.0</v>
      </c>
      <c r="C158">
        <f>Sheet2!D157</f>
        <v>5</v>
      </c>
      <c r="D158" t="str">
        <f>Sheet2!G157</f>
        <v>back squat</v>
      </c>
      <c r="F158" s="1" t="str">
        <f>TEXTJOIN(F$2,True, Sheet2!I157, Sheet2!K157, Sheet2!M157)</f>
        <v>10 box jumps,                                            1 grapevines</v>
      </c>
      <c r="G158" s="6"/>
      <c r="H158" s="3" t="str">
        <f>Sheet2!F157</f>
        <v>L</v>
      </c>
      <c r="I158" s="6" t="str">
        <f>Sheet2!O157</f>
        <v>EMOM</v>
      </c>
      <c r="J158" s="1" t="str">
        <f>TEXTJOIN(J$2,True, Sheet2!Q157, Sheet2!S157, Sheet2!U157)</f>
        <v>5 lunges,                                            1 bear crawls</v>
      </c>
    </row>
    <row r="159">
      <c r="A159">
        <f t="shared" si="1"/>
        <v>157</v>
      </c>
      <c r="B159" s="5">
        <v>45261.0</v>
      </c>
      <c r="C159">
        <f>Sheet2!D158</f>
        <v>10</v>
      </c>
      <c r="D159" t="str">
        <f>Sheet2!G158</f>
        <v>snatch</v>
      </c>
      <c r="F159" s="1" t="str">
        <f>TEXTJOIN(F$2,True, Sheet2!I158, Sheet2!K158, Sheet2!M158)</f>
        <v>5 high pulls,                                            5 Hammer curls,                                            5 bench press</v>
      </c>
      <c r="G159" s="6"/>
      <c r="H159" s="3" t="str">
        <f>Sheet2!F158</f>
        <v>H</v>
      </c>
      <c r="I159" s="6" t="str">
        <f>Sheet2!O158</f>
        <v>30 on 30 off</v>
      </c>
      <c r="J159" s="1" t="str">
        <f>TEXTJOIN(J$2,True, Sheet2!Q158, Sheet2!S158, Sheet2!U158)</f>
        <v>5 dumbell rows,                                            5 side lunges,                                            5 pushups</v>
      </c>
    </row>
    <row r="160">
      <c r="A160">
        <f t="shared" si="1"/>
        <v>158</v>
      </c>
      <c r="B160" s="5">
        <v>45262.0</v>
      </c>
      <c r="C160">
        <f>Sheet2!D159</f>
        <v>3</v>
      </c>
      <c r="D160" t="str">
        <f>Sheet2!G159</f>
        <v>deadlift</v>
      </c>
      <c r="F160" s="1" t="str">
        <f>TEXTJOIN(F$2,True, Sheet2!I159, Sheet2!K159, Sheet2!M159)</f>
        <v>10 KB swings,                                            5 GHD back extensions,                                            5 ball slams</v>
      </c>
      <c r="G160" s="6"/>
      <c r="H160" s="3" t="str">
        <f>Sheet2!F159</f>
        <v>H</v>
      </c>
      <c r="I160" s="6" t="str">
        <f>Sheet2!O159</f>
        <v>N rounds</v>
      </c>
      <c r="J160" s="1" t="str">
        <f>TEXTJOIN(J$2,True, Sheet2!Q159, Sheet2!S159, Sheet2!U159)</f>
        <v>5 Ring Rows,                                            20 dead bugs,                                            500m row</v>
      </c>
    </row>
    <row r="161">
      <c r="A161">
        <f t="shared" si="1"/>
        <v>159</v>
      </c>
      <c r="B161" s="5">
        <v>45263.0</v>
      </c>
      <c r="C161">
        <f>Sheet2!D160</f>
        <v>3</v>
      </c>
      <c r="D161" t="str">
        <f>Sheet2!G160</f>
        <v>front squat</v>
      </c>
      <c r="F161" s="1" t="str">
        <f>TEXTJOIN(F$2,True, Sheet2!I160, Sheet2!K160, Sheet2!M160)</f>
        <v>5 high pulls,                                            5 side lunges,                                            5 Pushpress</v>
      </c>
      <c r="G161" s="6"/>
      <c r="H161" s="3" t="str">
        <f>Sheet2!F160</f>
        <v>H</v>
      </c>
      <c r="I161" s="6" t="str">
        <f>Sheet2!O160</f>
        <v>AMRAP</v>
      </c>
      <c r="J161" s="1" t="str">
        <f>TEXTJOIN(J$2,True, Sheet2!Q160, Sheet2!S160, Sheet2!U160)</f>
        <v>5 dumbell rows,                                            10 landmine twists,                                            5 pushups</v>
      </c>
    </row>
    <row r="162">
      <c r="A162">
        <f t="shared" si="1"/>
        <v>160</v>
      </c>
      <c r="B162" s="5">
        <v>45264.0</v>
      </c>
      <c r="C162">
        <f>Sheet2!D161</f>
        <v>3</v>
      </c>
      <c r="D162" t="str">
        <f>Sheet2!G161</f>
        <v>back squat</v>
      </c>
      <c r="F162" s="1" t="str">
        <f>TEXTJOIN(F$2,True, Sheet2!I161, Sheet2!K161, Sheet2!M161)</f>
        <v>5 deadlift,                                            5 lunges,                                            5 dumbell rows</v>
      </c>
      <c r="G162" s="6"/>
      <c r="H162" s="3" t="str">
        <f>Sheet2!F161</f>
        <v>L</v>
      </c>
      <c r="I162" s="6" t="str">
        <f>Sheet2!O161</f>
        <v>N rounds</v>
      </c>
      <c r="J162" s="1" t="str">
        <f>TEXTJOIN(J$2,True, Sheet2!Q161, Sheet2!S161, Sheet2!U161)</f>
        <v>5 Hammer curls,                                            4 burpees,                                            1 bear crawls</v>
      </c>
    </row>
    <row r="163">
      <c r="A163">
        <f t="shared" si="1"/>
        <v>161</v>
      </c>
      <c r="B163" s="5">
        <v>45265.0</v>
      </c>
      <c r="C163">
        <f>Sheet2!D162</f>
        <v>5</v>
      </c>
      <c r="D163" t="str">
        <f>Sheet2!G162</f>
        <v>over head squat</v>
      </c>
      <c r="F163" s="1" t="str">
        <f>TEXTJOIN(F$2,True, Sheet2!I162, Sheet2!K162, Sheet2!M162)</f>
        <v>5 deadlift,                                            1 suicide sprints</v>
      </c>
      <c r="G163" s="6"/>
      <c r="H163" s="3" t="str">
        <f>Sheet2!F162</f>
        <v>H</v>
      </c>
      <c r="I163" s="6" t="str">
        <f>Sheet2!O162</f>
        <v>Tabata</v>
      </c>
      <c r="J163" s="1" t="str">
        <f>TEXTJOIN(J$2,True, Sheet2!Q162, Sheet2!S162, Sheet2!U162)</f>
        <v>5 side lunges,                                            4 burpees,                                            10 wall balls</v>
      </c>
    </row>
    <row r="164">
      <c r="A164">
        <f t="shared" si="1"/>
        <v>162</v>
      </c>
      <c r="B164" s="5">
        <v>45266.0</v>
      </c>
      <c r="C164">
        <f>Sheet2!D163</f>
        <v>5</v>
      </c>
      <c r="D164" t="str">
        <f>Sheet2!G163</f>
        <v>deadlift</v>
      </c>
      <c r="F164" s="1" t="str">
        <f>TEXTJOIN(F$2,True, Sheet2!I163, Sheet2!K163, Sheet2!M163)</f>
        <v>5 snatch,                                            5 GHD situps</v>
      </c>
      <c r="G164" s="6"/>
      <c r="H164" s="3" t="str">
        <f>Sheet2!F163</f>
        <v>H</v>
      </c>
      <c r="I164" s="6" t="str">
        <f>Sheet2!O163</f>
        <v>30 on 30 off</v>
      </c>
      <c r="J164" s="1" t="str">
        <f>TEXTJOIN(J$2,True, Sheet2!Q163, Sheet2!S163, Sheet2!U163)</f>
        <v>5 skull crushers,                                            5 knees to elbows,                                            5 GHD back extensions</v>
      </c>
    </row>
    <row r="165">
      <c r="A165">
        <f t="shared" si="1"/>
        <v>163</v>
      </c>
      <c r="B165" s="5">
        <v>45267.0</v>
      </c>
      <c r="C165">
        <f>Sheet2!D164</f>
        <v>5</v>
      </c>
      <c r="D165" t="str">
        <f>Sheet2!G164</f>
        <v>front squat</v>
      </c>
      <c r="F165" s="1" t="str">
        <f>TEXTJOIN(F$2,True, Sheet2!I164, Sheet2!K164, Sheet2!M164)</f>
        <v>10 KB swings,                                            5 bar complexes</v>
      </c>
      <c r="G165" s="6"/>
      <c r="H165" s="3" t="str">
        <f>Sheet2!F164</f>
        <v>H</v>
      </c>
      <c r="I165" s="6" t="str">
        <f>Sheet2!O164</f>
        <v>EMOM</v>
      </c>
      <c r="J165" s="1" t="str">
        <f>TEXTJOIN(J$2,True, Sheet2!Q164, Sheet2!S164, Sheet2!U164)</f>
        <v>5 skull crushers,                                            4 burpees,                                            1 minute bike</v>
      </c>
    </row>
    <row r="166">
      <c r="A166">
        <f t="shared" si="1"/>
        <v>164</v>
      </c>
      <c r="B166" s="5">
        <v>45268.0</v>
      </c>
      <c r="C166">
        <f>Sheet2!D165</f>
        <v>5</v>
      </c>
      <c r="D166" t="str">
        <f>Sheet2!G165</f>
        <v>back squat</v>
      </c>
      <c r="F166" s="1" t="str">
        <f>TEXTJOIN(F$2,True, Sheet2!I165, Sheet2!K165, Sheet2!M165)</f>
        <v>5 jerk,                                            1 suicide sprints</v>
      </c>
      <c r="G166" s="6"/>
      <c r="H166" s="3" t="str">
        <f>Sheet2!F165</f>
        <v>M</v>
      </c>
      <c r="I166" s="6" t="str">
        <f>Sheet2!O165</f>
        <v>AMRAP</v>
      </c>
      <c r="J166" s="1" t="str">
        <f>TEXTJOIN(J$2,True, Sheet2!Q165, Sheet2!S165, Sheet2!U165)</f>
        <v>5 Dips,                                            5 bentover_rows,                                            5 sandbag drops</v>
      </c>
    </row>
    <row r="167">
      <c r="A167">
        <f t="shared" si="1"/>
        <v>165</v>
      </c>
      <c r="B167" s="5">
        <v>45269.0</v>
      </c>
      <c r="C167">
        <f>Sheet2!D166</f>
        <v>5</v>
      </c>
      <c r="D167" t="str">
        <f>Sheet2!G166</f>
        <v>over head squat</v>
      </c>
      <c r="F167" s="1" t="str">
        <f>TEXTJOIN(F$2,True, Sheet2!I166, Sheet2!K166, Sheet2!M166)</f>
        <v>5 KB snatch,                                            5 side lunges</v>
      </c>
      <c r="G167" s="6"/>
      <c r="H167" s="3" t="str">
        <f>Sheet2!F166</f>
        <v>L</v>
      </c>
      <c r="I167" s="6" t="str">
        <f>Sheet2!O166</f>
        <v>clusters</v>
      </c>
      <c r="J167" s="1" t="str">
        <f>TEXTJOIN(J$2,True, Sheet2!Q166, Sheet2!S166, Sheet2!U166)</f>
        <v>5 pushups,                                            3 minute run</v>
      </c>
    </row>
    <row r="168">
      <c r="A168">
        <f t="shared" si="1"/>
        <v>166</v>
      </c>
      <c r="B168" s="5">
        <v>45270.0</v>
      </c>
      <c r="C168">
        <f>Sheet2!D167</f>
        <v>3</v>
      </c>
      <c r="D168" t="str">
        <f>Sheet2!G167</f>
        <v>deadlift</v>
      </c>
      <c r="F168" s="1" t="str">
        <f>TEXTJOIN(F$2,True, Sheet2!I167, Sheet2!K167, Sheet2!M167)</f>
        <v>5 high pulls,                                            5 bench press,                                            5 box jumps</v>
      </c>
      <c r="G168" s="6"/>
      <c r="H168" s="3" t="str">
        <f>Sheet2!F167</f>
        <v>H</v>
      </c>
      <c r="I168" s="6" t="str">
        <f>Sheet2!O167</f>
        <v>N rounds</v>
      </c>
      <c r="J168" s="1" t="str">
        <f>TEXTJOIN(J$2,True, Sheet2!Q167, Sheet2!S167, Sheet2!U167)</f>
        <v>5 pull ups,                                            5 side lunges,                                            5 side lunges</v>
      </c>
    </row>
    <row r="169">
      <c r="A169">
        <f t="shared" si="1"/>
        <v>167</v>
      </c>
      <c r="B169" s="5">
        <v>45271.0</v>
      </c>
      <c r="C169">
        <f>Sheet2!D168</f>
        <v>3</v>
      </c>
      <c r="D169" t="str">
        <f>Sheet2!G168</f>
        <v>front squat</v>
      </c>
      <c r="F169" s="1" t="str">
        <f>TEXTJOIN(F$2,True, Sheet2!I168, Sheet2!K168, Sheet2!M168)</f>
        <v>5 star shrugs,                                            5 dumbell rows</v>
      </c>
      <c r="G169" s="6"/>
      <c r="H169" s="3" t="str">
        <f>Sheet2!F168</f>
        <v>L</v>
      </c>
      <c r="I169" s="6" t="str">
        <f>Sheet2!O168</f>
        <v>AMRAP</v>
      </c>
      <c r="J169" s="1" t="str">
        <f>TEXTJOIN(J$2,True, Sheet2!Q168, Sheet2!S168, Sheet2!U168)</f>
        <v>5 pull ups,                                            5 renegade manmakers,                                            5 lunges</v>
      </c>
    </row>
    <row r="170">
      <c r="A170">
        <f t="shared" si="1"/>
        <v>168</v>
      </c>
      <c r="B170" s="5">
        <v>45272.0</v>
      </c>
      <c r="C170">
        <f>Sheet2!D169</f>
        <v>3</v>
      </c>
      <c r="D170" t="str">
        <f>Sheet2!G169</f>
        <v>back squat</v>
      </c>
      <c r="F170" s="1" t="str">
        <f>TEXTJOIN(F$2,True, Sheet2!I169, Sheet2!K169, Sheet2!M169)</f>
        <v>5 thrusters</v>
      </c>
      <c r="G170" s="6"/>
      <c r="H170" s="3" t="str">
        <f>Sheet2!F169</f>
        <v>L</v>
      </c>
      <c r="I170" s="6" t="str">
        <f>Sheet2!O169</f>
        <v>EMOM</v>
      </c>
      <c r="J170" s="1" t="str">
        <f>TEXTJOIN(J$2,True, Sheet2!Q169, Sheet2!S169, Sheet2!U169)</f>
        <v>5 pushups,                                            5 grass hoppers,                                            5 skull crushers</v>
      </c>
    </row>
    <row r="171">
      <c r="A171">
        <f t="shared" si="1"/>
        <v>169</v>
      </c>
      <c r="B171" s="5">
        <v>45273.0</v>
      </c>
      <c r="C171">
        <f>Sheet2!D170</f>
        <v>1</v>
      </c>
      <c r="D171" t="str">
        <f>Sheet2!G170</f>
        <v>clean</v>
      </c>
      <c r="F171" s="1" t="str">
        <f>TEXTJOIN(F$2,True, Sheet2!I170, Sheet2!K170, Sheet2!M170)</f>
        <v>5 deadlift,                                            5 lunges,                                            5 flys</v>
      </c>
      <c r="G171" s="6"/>
      <c r="H171" s="3" t="str">
        <f>Sheet2!F170</f>
        <v>M</v>
      </c>
      <c r="I171" s="6" t="str">
        <f>Sheet2!O170</f>
        <v>30 on 30 off</v>
      </c>
      <c r="J171" s="1" t="str">
        <f>TEXTJOIN(J$2,True, Sheet2!Q170, Sheet2!S170, Sheet2!U170)</f>
        <v>5 lunges,                                            5 renegade manmakers,                                            5 box jumps</v>
      </c>
    </row>
    <row r="172">
      <c r="A172">
        <f t="shared" si="1"/>
        <v>170</v>
      </c>
      <c r="B172" s="5">
        <v>45274.0</v>
      </c>
      <c r="C172">
        <f>Sheet2!D171</f>
        <v>1</v>
      </c>
      <c r="D172" t="str">
        <f>Sheet2!G171</f>
        <v>deadlift</v>
      </c>
      <c r="F172" s="1" t="str">
        <f>TEXTJOIN(F$2,True, Sheet2!I171, Sheet2!K171, Sheet2!M171)</f>
        <v>5 thrusters,                                            5 Pushpress</v>
      </c>
      <c r="G172" s="6"/>
      <c r="H172" s="3" t="str">
        <f>Sheet2!F171</f>
        <v>H</v>
      </c>
      <c r="I172" s="6" t="str">
        <f>Sheet2!O171</f>
        <v>N rounds</v>
      </c>
      <c r="J172" s="1" t="str">
        <f>TEXTJOIN(J$2,True, Sheet2!Q171, Sheet2!S171, Sheet2!U171)</f>
        <v>5 lunges,                                            5 skull crushers,                                            5 side lunges</v>
      </c>
    </row>
    <row r="173">
      <c r="A173">
        <f t="shared" si="1"/>
        <v>171</v>
      </c>
      <c r="B173" s="5">
        <v>45275.0</v>
      </c>
      <c r="C173">
        <f>Sheet2!D172</f>
        <v>1</v>
      </c>
      <c r="D173" t="str">
        <f>Sheet2!G172</f>
        <v>front squat</v>
      </c>
      <c r="F173" s="1" t="str">
        <f>TEXTJOIN(F$2,True, Sheet2!I172, Sheet2!K172, Sheet2!M172)</f>
        <v>5 deadlift,                                            500m row,                                            5 bentover_rows</v>
      </c>
      <c r="G173" s="6"/>
      <c r="H173" s="3" t="str">
        <f>Sheet2!F172</f>
        <v>L</v>
      </c>
      <c r="I173" s="6" t="str">
        <f>Sheet2!O172</f>
        <v>AMRAP</v>
      </c>
      <c r="J173" s="1" t="str">
        <f>TEXTJOIN(J$2,True, Sheet2!Q172, Sheet2!S172, Sheet2!U172)</f>
        <v>5 bentover_rows,                                            5 pull ups,                                            5 flys</v>
      </c>
    </row>
    <row r="174">
      <c r="A174">
        <f t="shared" si="1"/>
        <v>172</v>
      </c>
      <c r="B174" s="5">
        <v>45276.0</v>
      </c>
      <c r="C174">
        <f>Sheet2!D173</f>
        <v>5</v>
      </c>
      <c r="D174" t="str">
        <f>Sheet2!G173</f>
        <v>back squat</v>
      </c>
      <c r="F174" s="1" t="str">
        <f>TEXTJOIN(F$2,True, Sheet2!I173, Sheet2!K173, Sheet2!M173)</f>
        <v>5 star shrugs,                                            500m row,                                            10 landmine twists</v>
      </c>
      <c r="G174" s="6"/>
      <c r="H174" s="3" t="str">
        <f>Sheet2!F173</f>
        <v>L</v>
      </c>
      <c r="I174" s="6" t="str">
        <f>Sheet2!O173</f>
        <v>N rounds</v>
      </c>
      <c r="J174" s="1" t="str">
        <f>TEXTJOIN(J$2,True, Sheet2!Q173, Sheet2!S173, Sheet2!U173)</f>
        <v>5 pull ups,                                            4 burpees,                                            20s assault bike</v>
      </c>
    </row>
    <row r="175">
      <c r="A175">
        <f t="shared" si="1"/>
        <v>173</v>
      </c>
      <c r="B175" s="5">
        <v>45277.0</v>
      </c>
      <c r="C175">
        <f>Sheet2!D174</f>
        <v>10</v>
      </c>
      <c r="D175" t="str">
        <f>Sheet2!G174</f>
        <v>pistols/lunge/side lunge</v>
      </c>
      <c r="F175" s="1" t="str">
        <f>TEXTJOIN(F$2,True, Sheet2!I174, Sheet2!K174, Sheet2!M174)</f>
        <v>5 star shrugs,                                            5 side lunges,                                            5 bar complexes</v>
      </c>
      <c r="G175" s="6"/>
      <c r="H175" s="3" t="str">
        <f>Sheet2!F174</f>
        <v>L</v>
      </c>
      <c r="I175" s="6" t="str">
        <f>Sheet2!O174</f>
        <v>Tabata</v>
      </c>
      <c r="J175" s="1" t="str">
        <f>TEXTJOIN(J$2,True, Sheet2!Q174, Sheet2!S174, Sheet2!U174)</f>
        <v>5 side lunges,                                            10 seated russion twists,                                            1 farmer's carry</v>
      </c>
    </row>
    <row r="176">
      <c r="A176">
        <f t="shared" si="1"/>
        <v>174</v>
      </c>
      <c r="C176">
        <f>Sheet2!D175</f>
        <v>5</v>
      </c>
      <c r="D176" t="str">
        <f>Sheet2!G175</f>
        <v>deadlift</v>
      </c>
      <c r="F176" s="1" t="str">
        <f>TEXTJOIN(F$2,True, Sheet2!I175, Sheet2!K175, Sheet2!M175)</f>
        <v>5 clean,                                            5 pushups,                                            1 mile  run</v>
      </c>
      <c r="G176" s="6"/>
      <c r="H176" s="3" t="str">
        <f>Sheet2!F175</f>
        <v>L</v>
      </c>
      <c r="I176" s="6" t="str">
        <f>Sheet2!O175</f>
        <v>30 on 30 off</v>
      </c>
      <c r="J176" s="1" t="str">
        <f>TEXTJOIN(J$2,True, Sheet2!Q175, Sheet2!S175, Sheet2!U175)</f>
        <v>5 Hammer curls,                                            30s planks</v>
      </c>
    </row>
    <row r="177">
      <c r="A177">
        <f t="shared" si="1"/>
        <v>175</v>
      </c>
      <c r="C177">
        <f>Sheet2!D176</f>
        <v>5</v>
      </c>
      <c r="D177" t="str">
        <f>Sheet2!G176</f>
        <v>front squat</v>
      </c>
      <c r="F177" s="1" t="str">
        <f>TEXTJOIN(F$2,True, Sheet2!I176, Sheet2!K176, Sheet2!M176)</f>
        <v>5 high pulls,                                            5 box jumps,                                            5 side lunges</v>
      </c>
      <c r="G177" s="6"/>
      <c r="H177" s="3" t="str">
        <f>Sheet2!F176</f>
        <v>L</v>
      </c>
      <c r="I177" s="6" t="str">
        <f>Sheet2!O176</f>
        <v>EMOM</v>
      </c>
      <c r="J177" s="1" t="str">
        <f>TEXTJOIN(J$2,True, Sheet2!Q176, Sheet2!S176, Sheet2!U176)</f>
        <v>5 dumbell rows,                                            1 mile  run,                                            20 dead bugs</v>
      </c>
    </row>
    <row r="178">
      <c r="A178">
        <f t="shared" si="1"/>
        <v>176</v>
      </c>
      <c r="C178">
        <f>Sheet2!D177</f>
        <v>5</v>
      </c>
      <c r="D178" t="str">
        <f>Sheet2!G177</f>
        <v>back squat</v>
      </c>
      <c r="F178" s="1" t="str">
        <f>TEXTJOIN(F$2,True, Sheet2!I177, Sheet2!K177, Sheet2!M177)</f>
        <v>5 KB snatch,                                            5 lunges</v>
      </c>
      <c r="G178" s="6"/>
      <c r="H178" s="3" t="str">
        <f>Sheet2!F177</f>
        <v>H</v>
      </c>
      <c r="I178" s="6" t="str">
        <f>Sheet2!O177</f>
        <v>AMRAP</v>
      </c>
      <c r="J178" s="1" t="str">
        <f>TEXTJOIN(J$2,True, Sheet2!Q177, Sheet2!S177, Sheet2!U177)</f>
        <v>5 Dips,                                            5 renegade manmakers,                                            30s planks</v>
      </c>
    </row>
    <row r="179">
      <c r="A179">
        <f t="shared" si="1"/>
        <v>177</v>
      </c>
      <c r="C179">
        <f>Sheet2!D178</f>
        <v>3</v>
      </c>
      <c r="D179" t="str">
        <f>Sheet2!G178</f>
        <v>clean</v>
      </c>
      <c r="F179" s="1" t="str">
        <f>TEXTJOIN(F$2,True, Sheet2!I178, Sheet2!K178, Sheet2!M178)</f>
        <v>5 snatch,                                            5 bentover_rows</v>
      </c>
      <c r="G179" s="6"/>
      <c r="H179" s="3" t="str">
        <f>Sheet2!F178</f>
        <v>L</v>
      </c>
      <c r="I179" s="6" t="str">
        <f>Sheet2!O178</f>
        <v>clusters</v>
      </c>
      <c r="J179" s="1" t="str">
        <f>TEXTJOIN(J$2,True, Sheet2!Q178, Sheet2!S178, Sheet2!U178)</f>
        <v>5 dumbell rows,                                            10 seated russion twists,                                            10 wall balls</v>
      </c>
    </row>
    <row r="180">
      <c r="A180">
        <f t="shared" si="1"/>
        <v>178</v>
      </c>
      <c r="C180">
        <f>Sheet2!D179</f>
        <v>3</v>
      </c>
      <c r="D180" t="str">
        <f>Sheet2!G179</f>
        <v>over head squat</v>
      </c>
      <c r="F180" s="1" t="str">
        <f>TEXTJOIN(F$2,True, Sheet2!I179, Sheet2!K179, Sheet2!M179)</f>
        <v>5 star shrugs,                                            5 bar complexes,                                            5 GHD back extensions</v>
      </c>
      <c r="G180" s="6"/>
      <c r="H180" s="3" t="str">
        <f>Sheet2!F179</f>
        <v>L</v>
      </c>
      <c r="I180" s="6" t="str">
        <f>Sheet2!O179</f>
        <v>N rounds</v>
      </c>
      <c r="J180" s="1" t="str">
        <f>TEXTJOIN(J$2,True, Sheet2!Q179, Sheet2!S179, Sheet2!U179)</f>
        <v>5 dumbell rows,                                            10 step ups,                                            3 pistols</v>
      </c>
    </row>
    <row r="181">
      <c r="A181">
        <f t="shared" si="1"/>
        <v>179</v>
      </c>
      <c r="C181">
        <f>Sheet2!D180</f>
        <v>8</v>
      </c>
      <c r="D181" t="str">
        <f>Sheet2!G180</f>
        <v>deadlift</v>
      </c>
      <c r="F181" s="1" t="str">
        <f>TEXTJOIN(F$2,True, Sheet2!I180, Sheet2!K180, Sheet2!M180)</f>
        <v>10 box jumps</v>
      </c>
      <c r="G181" s="6"/>
      <c r="H181" s="3" t="str">
        <f>Sheet2!F180</f>
        <v>M</v>
      </c>
      <c r="I181" s="6" t="str">
        <f>Sheet2!O180</f>
        <v>AMRAP</v>
      </c>
      <c r="J181" s="1" t="str">
        <f>TEXTJOIN(J$2,True, Sheet2!Q180, Sheet2!S180, Sheet2!U180)</f>
        <v>5 bentover_rows,                                            5 Pushpress,                                            5 bentover_rows</v>
      </c>
    </row>
    <row r="182">
      <c r="A182">
        <f t="shared" si="1"/>
        <v>180</v>
      </c>
      <c r="C182">
        <f>Sheet2!D181</f>
        <v>8</v>
      </c>
      <c r="D182" t="str">
        <f>Sheet2!G181</f>
        <v>front squat</v>
      </c>
      <c r="F182" s="1" t="str">
        <f>TEXTJOIN(F$2,True, Sheet2!I181, Sheet2!K181, Sheet2!M181)</f>
        <v>5 deadlift,                                            5 side lunges</v>
      </c>
      <c r="G182" s="6"/>
      <c r="H182" s="3" t="str">
        <f>Sheet2!F181</f>
        <v>L</v>
      </c>
      <c r="I182" s="6" t="str">
        <f>Sheet2!O181</f>
        <v>EMOM</v>
      </c>
      <c r="J182" s="1" t="str">
        <f>TEXTJOIN(J$2,True, Sheet2!Q181, Sheet2!S181, Sheet2!U181)</f>
        <v>5 Hammer curls,                                            5 strict press,                                            5 ball slams</v>
      </c>
    </row>
    <row r="183">
      <c r="A183">
        <f t="shared" si="1"/>
        <v>181</v>
      </c>
      <c r="C183">
        <f>Sheet2!D182</f>
        <v>8</v>
      </c>
      <c r="D183" t="str">
        <f>Sheet2!G182</f>
        <v>back squat</v>
      </c>
      <c r="F183" s="1" t="str">
        <f>TEXTJOIN(F$2,True, Sheet2!I182, Sheet2!K182, Sheet2!M182)</f>
        <v>5 clean,                                            5 bar complexes,                                            5 pushups</v>
      </c>
      <c r="G183" s="6"/>
      <c r="H183" s="3" t="str">
        <f>Sheet2!F182</f>
        <v>M</v>
      </c>
      <c r="I183" s="6" t="str">
        <f>Sheet2!O182</f>
        <v>30 on 30 off</v>
      </c>
      <c r="J183" s="1" t="str">
        <f>TEXTJOIN(J$2,True, Sheet2!Q182, Sheet2!S182, Sheet2!U182)</f>
        <v>5 Hammer curls,                                            5 mile bike</v>
      </c>
    </row>
    <row r="184">
      <c r="A184">
        <f t="shared" si="1"/>
        <v>182</v>
      </c>
      <c r="C184">
        <f>Sheet2!D183</f>
        <v>3</v>
      </c>
      <c r="D184" t="str">
        <f>Sheet2!G183</f>
        <v>pistols/lunge/side lunge</v>
      </c>
      <c r="F184" s="1" t="str">
        <f>TEXTJOIN(F$2,True, Sheet2!I183, Sheet2!K183, Sheet2!M183)</f>
        <v>5 jerk,                                            1 mile  run</v>
      </c>
      <c r="G184" s="6"/>
      <c r="H184" s="3" t="str">
        <f>Sheet2!F183</f>
        <v>L</v>
      </c>
      <c r="I184" s="6" t="str">
        <f>Sheet2!O183</f>
        <v>N rounds</v>
      </c>
      <c r="J184" s="1" t="str">
        <f>TEXTJOIN(J$2,True, Sheet2!Q183, Sheet2!S183, Sheet2!U183)</f>
        <v>5 pushups,                                            5 dumbell rows,                                            5 bentover_rows</v>
      </c>
    </row>
    <row r="185">
      <c r="A185">
        <f t="shared" si="1"/>
        <v>183</v>
      </c>
      <c r="C185">
        <f>Sheet2!D184</f>
        <v>3</v>
      </c>
      <c r="D185" t="str">
        <f>Sheet2!G184</f>
        <v>deadlift</v>
      </c>
      <c r="F185" s="1" t="str">
        <f>TEXTJOIN(F$2,True, Sheet2!I184, Sheet2!K184, Sheet2!M184)</f>
        <v>5 snatch,                                            5 bench press,                                            5 strict press</v>
      </c>
      <c r="G185" s="6"/>
      <c r="H185" s="3" t="str">
        <f>Sheet2!F184</f>
        <v>M</v>
      </c>
      <c r="I185" s="6" t="str">
        <f>Sheet2!O184</f>
        <v>AMRAP</v>
      </c>
      <c r="J185" s="1" t="str">
        <f>TEXTJOIN(J$2,True, Sheet2!Q184, Sheet2!S184, Sheet2!U184)</f>
        <v>5 bentover_rows,                                            10 step ups,                                            5 ball slams</v>
      </c>
    </row>
    <row r="186">
      <c r="A186">
        <f t="shared" si="1"/>
        <v>184</v>
      </c>
      <c r="C186">
        <f>Sheet2!D185</f>
        <v>3</v>
      </c>
      <c r="D186" t="str">
        <f>Sheet2!G185</f>
        <v>front squat</v>
      </c>
      <c r="F186" s="1" t="str">
        <f>TEXTJOIN(F$2,True, Sheet2!I185, Sheet2!K185, Sheet2!M185)</f>
        <v>5 high pulls,                                            5 skull crushers,                                            5 GHD situps</v>
      </c>
      <c r="G186" s="6"/>
      <c r="H186" s="3" t="str">
        <f>Sheet2!F185</f>
        <v>L</v>
      </c>
      <c r="I186" s="6" t="str">
        <f>Sheet2!O185</f>
        <v>N rounds</v>
      </c>
      <c r="J186" s="1" t="str">
        <f>TEXTJOIN(J$2,True, Sheet2!Q185, Sheet2!S185, Sheet2!U185)</f>
        <v>5 Hammer curls,                                            5 renegade manmakers,                                            1 bear crawls</v>
      </c>
    </row>
    <row r="187">
      <c r="A187">
        <f t="shared" si="1"/>
        <v>185</v>
      </c>
      <c r="C187">
        <f>Sheet2!D186</f>
        <v>1</v>
      </c>
      <c r="D187" t="str">
        <f>Sheet2!G186</f>
        <v>back squat</v>
      </c>
      <c r="F187" s="1" t="str">
        <f>TEXTJOIN(F$2,True, Sheet2!I186, Sheet2!K186, Sheet2!M186)</f>
        <v>5 KB snatch,                                            1 bear crawls</v>
      </c>
      <c r="G187" s="6"/>
      <c r="H187" s="3" t="str">
        <f>Sheet2!F186</f>
        <v>M</v>
      </c>
      <c r="I187" s="6" t="str">
        <f>Sheet2!O186</f>
        <v>Tabata</v>
      </c>
      <c r="J187" s="1" t="str">
        <f>TEXTJOIN(J$2,True, Sheet2!Q186, Sheet2!S186, Sheet2!U186)</f>
        <v>5 bentover_rows,                                            1 farmer's carry,                                            20 dead bugs</v>
      </c>
    </row>
    <row r="188">
      <c r="A188">
        <f t="shared" si="1"/>
        <v>186</v>
      </c>
      <c r="C188">
        <f>Sheet2!D187</f>
        <v>1</v>
      </c>
      <c r="D188" t="str">
        <f>Sheet2!G187</f>
        <v>snatch</v>
      </c>
      <c r="F188" s="1" t="str">
        <f>TEXTJOIN(F$2,True, Sheet2!I187, Sheet2!K187, Sheet2!M187)</f>
        <v>10 KB swings,                                            5 lunges,                                            20 mountain climbers</v>
      </c>
      <c r="G188" s="6"/>
      <c r="H188" s="3" t="str">
        <f>Sheet2!F187</f>
        <v>L</v>
      </c>
      <c r="I188" s="6" t="str">
        <f>Sheet2!O187</f>
        <v>30 on 30 off</v>
      </c>
      <c r="J188" s="1" t="str">
        <f>TEXTJOIN(J$2,True, Sheet2!Q187, Sheet2!S187, Sheet2!U187)</f>
        <v>5 bentover_rows,                                            3 pistols,                                            3 pistols</v>
      </c>
    </row>
    <row r="189">
      <c r="A189">
        <f t="shared" si="1"/>
        <v>187</v>
      </c>
      <c r="C189">
        <f>Sheet2!D188</f>
        <v>1</v>
      </c>
      <c r="D189" t="str">
        <f>Sheet2!G188</f>
        <v>deadlift</v>
      </c>
      <c r="F189" s="1" t="str">
        <f>TEXTJOIN(F$2,True, Sheet2!I188, Sheet2!K188, Sheet2!M188)</f>
        <v>5 sumo deadift,                                            10 landmine twists</v>
      </c>
      <c r="G189" s="6"/>
      <c r="H189" s="3" t="str">
        <f>Sheet2!F188</f>
        <v>L</v>
      </c>
      <c r="I189" s="6" t="str">
        <f>Sheet2!O188</f>
        <v>EMOM</v>
      </c>
      <c r="J189" s="1" t="str">
        <f>TEXTJOIN(J$2,True, Sheet2!Q188, Sheet2!S188, Sheet2!U188)</f>
        <v>5 dumbell rows,                                            5 side lunges,                                            5 pushups</v>
      </c>
    </row>
    <row r="190">
      <c r="A190">
        <f t="shared" si="1"/>
        <v>188</v>
      </c>
      <c r="C190">
        <f>Sheet2!D189</f>
        <v>10</v>
      </c>
      <c r="D190" t="str">
        <f>Sheet2!G189</f>
        <v>front squat</v>
      </c>
      <c r="F190" s="1" t="str">
        <f>TEXTJOIN(F$2,True, Sheet2!I189, Sheet2!K189, Sheet2!M189)</f>
        <v>5 deadlift,                                            5 GHD situps</v>
      </c>
      <c r="G190" s="6"/>
      <c r="H190" s="3" t="str">
        <f>Sheet2!F189</f>
        <v>L</v>
      </c>
      <c r="I190" s="6" t="str">
        <f>Sheet2!O189</f>
        <v>AMRAP</v>
      </c>
      <c r="J190" s="1" t="str">
        <f>TEXTJOIN(J$2,True, Sheet2!Q189, Sheet2!S189, Sheet2!U189)</f>
        <v>5 Hammer curls,                                            5 Hammer curls,                                            10 wall balls</v>
      </c>
    </row>
    <row r="191">
      <c r="A191">
        <f t="shared" si="1"/>
        <v>189</v>
      </c>
      <c r="C191">
        <f>Sheet2!D190</f>
        <v>3</v>
      </c>
      <c r="D191" t="str">
        <f>Sheet2!G190</f>
        <v>back squat</v>
      </c>
      <c r="F191" s="1" t="str">
        <f>TEXTJOIN(F$2,True, Sheet2!I190, Sheet2!K190, Sheet2!M190)</f>
        <v>5 high pulls,                                            5 romanian deadlift,                                            10 good mornings</v>
      </c>
      <c r="G191" s="6"/>
      <c r="H191" s="3" t="str">
        <f>Sheet2!F190</f>
        <v>L</v>
      </c>
      <c r="I191" s="6" t="str">
        <f>Sheet2!O190</f>
        <v>clusters</v>
      </c>
      <c r="J191" s="1" t="str">
        <f>TEXTJOIN(J$2,True, Sheet2!Q190, Sheet2!S190, Sheet2!U190)</f>
        <v>5 Dips,                                            1 sled push,                                            1 mile  run</v>
      </c>
    </row>
    <row r="192">
      <c r="A192">
        <f t="shared" si="1"/>
        <v>190</v>
      </c>
      <c r="C192">
        <f>Sheet2!D191</f>
        <v>3</v>
      </c>
      <c r="D192" t="str">
        <f>Sheet2!G191</f>
        <v>over head squat</v>
      </c>
      <c r="F192" s="1" t="str">
        <f>TEXTJOIN(F$2,True, Sheet2!I191, Sheet2!K191, Sheet2!M191)</f>
        <v>5 sumo deadift,                                            5 romanian deadlift,                                            1 mile  run</v>
      </c>
      <c r="G192" s="6"/>
      <c r="H192" s="3" t="str">
        <f>Sheet2!F191</f>
        <v>L</v>
      </c>
      <c r="I192" s="6" t="str">
        <f>Sheet2!O191</f>
        <v>N rounds</v>
      </c>
      <c r="J192" s="1" t="str">
        <f>TEXTJOIN(J$2,True, Sheet2!Q191, Sheet2!S191, Sheet2!U191)</f>
        <v>5 lunges,                                            5 lunges,                                            5 ball slams</v>
      </c>
    </row>
    <row r="193">
      <c r="A193">
        <f t="shared" si="1"/>
        <v>191</v>
      </c>
      <c r="C193">
        <f>Sheet2!D192</f>
        <v>3</v>
      </c>
      <c r="D193" t="str">
        <f>Sheet2!G192</f>
        <v>deadlift</v>
      </c>
      <c r="F193" s="1" t="str">
        <f>TEXTJOIN(F$2,True, Sheet2!I192, Sheet2!K192, Sheet2!M192)</f>
        <v>5 deadlift,                                            10 step ups,                                            5 pushups</v>
      </c>
      <c r="G193" s="6"/>
      <c r="H193" s="3" t="str">
        <f>Sheet2!F192</f>
        <v>M</v>
      </c>
      <c r="I193" s="6" t="str">
        <f>Sheet2!O192</f>
        <v>AMRAP</v>
      </c>
      <c r="J193" s="1" t="str">
        <f>TEXTJOIN(J$2,True, Sheet2!Q192, Sheet2!S192, Sheet2!U192)</f>
        <v>5 pull ups,                                            5 box jumps,                                            500m row</v>
      </c>
    </row>
    <row r="194">
      <c r="A194">
        <f t="shared" si="1"/>
        <v>192</v>
      </c>
      <c r="C194">
        <f>Sheet2!D193</f>
        <v>8</v>
      </c>
      <c r="D194" t="str">
        <f>Sheet2!G193</f>
        <v>front squat</v>
      </c>
      <c r="F194" s="1" t="str">
        <f>TEXTJOIN(F$2,True, Sheet2!I193, Sheet2!K193, Sheet2!M193)</f>
        <v>5 KB snatch,                                            5 grass hoppers,                                            10 wall balls</v>
      </c>
      <c r="G194" s="6"/>
      <c r="H194" s="3" t="str">
        <f>Sheet2!F193</f>
        <v>M</v>
      </c>
      <c r="I194" s="6" t="str">
        <f>Sheet2!O193</f>
        <v>EMOM</v>
      </c>
      <c r="J194" s="1" t="str">
        <f>TEXTJOIN(J$2,True, Sheet2!Q193, Sheet2!S193, Sheet2!U193)</f>
        <v>5 bentover_rows,                                            5 bentover_rows,                                            3 pistols</v>
      </c>
    </row>
    <row r="195">
      <c r="A195">
        <f t="shared" si="1"/>
        <v>193</v>
      </c>
      <c r="C195">
        <f>Sheet2!D194</f>
        <v>8</v>
      </c>
      <c r="D195" t="str">
        <f>Sheet2!G194</f>
        <v>back squat</v>
      </c>
      <c r="F195" s="1" t="str">
        <f>TEXTJOIN(F$2,True, Sheet2!I194, Sheet2!K194, Sheet2!M194)</f>
        <v>5 star shrugs,                                            5 bentover_rows</v>
      </c>
      <c r="G195" s="6"/>
      <c r="H195" s="3" t="str">
        <f>Sheet2!F194</f>
        <v>L</v>
      </c>
      <c r="I195" s="6" t="str">
        <f>Sheet2!O194</f>
        <v>30 on 30 off</v>
      </c>
      <c r="J195" s="1" t="str">
        <f>TEXTJOIN(J$2,True, Sheet2!Q194, Sheet2!S194, Sheet2!U194)</f>
        <v>5 lunges,                                            20s assault bike</v>
      </c>
    </row>
    <row r="196">
      <c r="A196">
        <f t="shared" si="1"/>
        <v>194</v>
      </c>
      <c r="C196">
        <f>Sheet2!D195</f>
        <v>5</v>
      </c>
      <c r="D196" t="str">
        <f>Sheet2!G195</f>
        <v>over head squat</v>
      </c>
      <c r="F196" s="1" t="str">
        <f>TEXTJOIN(F$2,True, Sheet2!I195, Sheet2!K195, Sheet2!M195)</f>
        <v>5 deadlift,                                            5 side lunges</v>
      </c>
      <c r="G196" s="6"/>
      <c r="H196" s="3" t="str">
        <f>Sheet2!F195</f>
        <v>L</v>
      </c>
      <c r="I196" s="6" t="str">
        <f>Sheet2!O195</f>
        <v>N rounds</v>
      </c>
      <c r="J196" s="1" t="str">
        <f>TEXTJOIN(J$2,True, Sheet2!Q195, Sheet2!S195, Sheet2!U195)</f>
        <v>5 Ring Rows,                                            5 grass hoppers,                                            20 dead bugs</v>
      </c>
    </row>
    <row r="197">
      <c r="A197">
        <f t="shared" si="1"/>
        <v>195</v>
      </c>
      <c r="C197">
        <f>Sheet2!D196</f>
        <v>5</v>
      </c>
      <c r="D197" t="str">
        <f>Sheet2!G196</f>
        <v>deadlift</v>
      </c>
      <c r="F197" s="1" t="str">
        <f>TEXTJOIN(F$2,True, Sheet2!I196, Sheet2!K196, Sheet2!M196)</f>
        <v>5 clean,                                            5 GHD back extensions</v>
      </c>
      <c r="G197" s="6"/>
      <c r="H197" s="3" t="str">
        <f>Sheet2!F196</f>
        <v>M</v>
      </c>
      <c r="I197" s="6" t="str">
        <f>Sheet2!O196</f>
        <v>AMRAP</v>
      </c>
      <c r="J197" s="1" t="str">
        <f>TEXTJOIN(J$2,True, Sheet2!Q196, Sheet2!S196, Sheet2!U196)</f>
        <v>5 pull ups,                                            10 wall balls,                                            1 bear crawls</v>
      </c>
    </row>
    <row r="198">
      <c r="A198">
        <f t="shared" si="1"/>
        <v>196</v>
      </c>
      <c r="C198">
        <f>Sheet2!D197</f>
        <v>10</v>
      </c>
      <c r="D198" t="str">
        <f>Sheet2!G197</f>
        <v>front squat</v>
      </c>
      <c r="F198" s="1" t="str">
        <f>TEXTJOIN(F$2,True, Sheet2!I197, Sheet2!K197, Sheet2!M197)</f>
        <v>5 clean,                                            5 skull crushers</v>
      </c>
      <c r="G198" s="6"/>
      <c r="H198" s="3" t="str">
        <f>Sheet2!F197</f>
        <v>L</v>
      </c>
      <c r="I198" s="6" t="str">
        <f>Sheet2!O197</f>
        <v>N rounds</v>
      </c>
      <c r="J198" s="1" t="str">
        <f>TEXTJOIN(J$2,True, Sheet2!Q197, Sheet2!S197, Sheet2!U197)</f>
        <v>5 pull ups,                                            1 minute bike,                                            5 knees to elbows</v>
      </c>
    </row>
    <row r="199">
      <c r="A199">
        <f t="shared" si="1"/>
        <v>197</v>
      </c>
      <c r="C199">
        <f>Sheet2!D198</f>
        <v>3</v>
      </c>
      <c r="D199" t="str">
        <f>Sheet2!G198</f>
        <v>back squat</v>
      </c>
      <c r="F199" s="1" t="str">
        <f>TEXTJOIN(F$2,True, Sheet2!I198, Sheet2!K198, Sheet2!M198)</f>
        <v>5 high pulls,                                            10 seated russion twists,                                            5 sandbag drops</v>
      </c>
      <c r="G199" s="6"/>
      <c r="H199" s="3" t="str">
        <f>Sheet2!F198</f>
        <v>H</v>
      </c>
      <c r="I199" s="6" t="str">
        <f>Sheet2!O198</f>
        <v>Tabata</v>
      </c>
      <c r="J199" s="1" t="str">
        <f>TEXTJOIN(J$2,True, Sheet2!Q198, Sheet2!S198, Sheet2!U198)</f>
        <v>5 pull ups,                                            5 grass hoppers,                                            5 bar complexes</v>
      </c>
    </row>
    <row r="200">
      <c r="A200">
        <f t="shared" si="1"/>
        <v>198</v>
      </c>
      <c r="C200">
        <f>Sheet2!D199</f>
        <v>3</v>
      </c>
      <c r="D200" t="str">
        <f>Sheet2!G199</f>
        <v>clean</v>
      </c>
      <c r="F200" s="1" t="str">
        <f>TEXTJOIN(F$2,True, Sheet2!I199, Sheet2!K199, Sheet2!M199)</f>
        <v>5 sumo deadift,                                            1 grapevines,                                            5 turkish getups</v>
      </c>
      <c r="G200" s="6"/>
      <c r="H200" s="3" t="str">
        <f>Sheet2!F199</f>
        <v>L</v>
      </c>
      <c r="I200" s="6" t="str">
        <f>Sheet2!O199</f>
        <v>30 on 30 off</v>
      </c>
      <c r="J200" s="1" t="str">
        <f>TEXTJOIN(J$2,True, Sheet2!Q199, Sheet2!S199, Sheet2!U199)</f>
        <v>5 skull crushers,                                            5 pull ups,                                            5 bentover_rows</v>
      </c>
    </row>
    <row r="201">
      <c r="A201">
        <f t="shared" si="1"/>
        <v>199</v>
      </c>
      <c r="C201">
        <f>Sheet2!D200</f>
        <v>3</v>
      </c>
      <c r="D201" t="str">
        <f>Sheet2!G200</f>
        <v>deadlift</v>
      </c>
      <c r="F201" s="1" t="str">
        <f>TEXTJOIN(F$2,True, Sheet2!I200, Sheet2!K200, Sheet2!M200)</f>
        <v>5 thrusters,                                            5 pushups,                                            10 good mornings</v>
      </c>
      <c r="G201" s="6"/>
      <c r="H201" s="3" t="str">
        <f>Sheet2!F200</f>
        <v>L</v>
      </c>
      <c r="I201" s="6" t="str">
        <f>Sheet2!O200</f>
        <v>EMOM</v>
      </c>
      <c r="J201" s="1" t="str">
        <f>TEXTJOIN(J$2,True, Sheet2!Q200, Sheet2!S200, Sheet2!U200)</f>
        <v>5 dumbell rows,                                            5 box jumps,                                            5 bench press</v>
      </c>
    </row>
    <row r="202">
      <c r="A202">
        <f t="shared" si="1"/>
        <v>200</v>
      </c>
      <c r="C202">
        <f>Sheet2!D201</f>
        <v>3</v>
      </c>
      <c r="D202" t="str">
        <f>Sheet2!G201</f>
        <v>front squat</v>
      </c>
      <c r="F202" s="1" t="str">
        <f>TEXTJOIN(F$2,True, Sheet2!I201, Sheet2!K201, Sheet2!M201)</f>
        <v>5 star shrugs,                                            5 bentover_rows,                                            20 dead bugs</v>
      </c>
      <c r="G202" s="6"/>
      <c r="H202" s="3" t="str">
        <f>Sheet2!F201</f>
        <v>M</v>
      </c>
      <c r="I202" s="6" t="str">
        <f>Sheet2!O201</f>
        <v>AMRAP</v>
      </c>
      <c r="J202" s="1" t="str">
        <f>TEXTJOIN(J$2,True, Sheet2!Q201, Sheet2!S201, Sheet2!U201)</f>
        <v>5 Ring Rows,                                            5 tire flip,                                            10 good mornings</v>
      </c>
    </row>
    <row r="203">
      <c r="A203">
        <f t="shared" si="1"/>
        <v>201</v>
      </c>
      <c r="C203">
        <f>Sheet2!D202</f>
        <v>3</v>
      </c>
      <c r="D203" t="str">
        <f>Sheet2!G202</f>
        <v>back squat</v>
      </c>
      <c r="F203" s="1" t="str">
        <f>TEXTJOIN(F$2,True, Sheet2!I202, Sheet2!K202, Sheet2!M202)</f>
        <v>5 deadlift,                                            5 renegade manmakers,                                            1 suicide sprints</v>
      </c>
      <c r="G203" s="6"/>
      <c r="H203" s="3" t="str">
        <f>Sheet2!F202</f>
        <v>M</v>
      </c>
      <c r="I203" s="6" t="str">
        <f>Sheet2!O202</f>
        <v>clusters</v>
      </c>
      <c r="J203" s="1" t="str">
        <f>TEXTJOIN(J$2,True, Sheet2!Q202, Sheet2!S202, Sheet2!U202)</f>
        <v>5 pull ups,                                            5 pull ups,                                            5 side lunges</v>
      </c>
    </row>
    <row r="204">
      <c r="A204">
        <f t="shared" si="1"/>
        <v>202</v>
      </c>
      <c r="C204">
        <f>Sheet2!D203</f>
        <v>3</v>
      </c>
      <c r="D204" t="str">
        <f>Sheet2!G203</f>
        <v>pistols/lunge/side lunge</v>
      </c>
      <c r="F204" s="1" t="str">
        <f>TEXTJOIN(F$2,True, Sheet2!I203, Sheet2!K203, Sheet2!M203)</f>
        <v>10 KB swings,                                            5 sandbag drops</v>
      </c>
      <c r="G204" s="6"/>
      <c r="H204" s="3" t="str">
        <f>Sheet2!F203</f>
        <v>M</v>
      </c>
      <c r="I204" s="6" t="str">
        <f>Sheet2!O203</f>
        <v>N rounds</v>
      </c>
      <c r="J204" s="1" t="str">
        <f>TEXTJOIN(J$2,True, Sheet2!Q203, Sheet2!S203, Sheet2!U203)</f>
        <v>5 skull crushers,                                            5 renegade manmakers,                                            5 GHD back extensions</v>
      </c>
    </row>
    <row r="205">
      <c r="A205">
        <f t="shared" si="1"/>
        <v>203</v>
      </c>
      <c r="C205">
        <f>Sheet2!D204</f>
        <v>8</v>
      </c>
      <c r="D205" t="str">
        <f>Sheet2!G204</f>
        <v>deadlift</v>
      </c>
      <c r="F205" s="1" t="str">
        <f>TEXTJOIN(F$2,True, Sheet2!I204, Sheet2!K204, Sheet2!M204)</f>
        <v>10 KB swings,                                            5 bentover_rows,                                            5 tire flip</v>
      </c>
      <c r="G205" s="6"/>
      <c r="H205" s="3" t="str">
        <f>Sheet2!F204</f>
        <v>M</v>
      </c>
      <c r="I205" s="6" t="str">
        <f>Sheet2!O204</f>
        <v>AMRAP</v>
      </c>
      <c r="J205" s="1" t="str">
        <f>TEXTJOIN(J$2,True, Sheet2!Q204, Sheet2!S204, Sheet2!U204)</f>
        <v>5 Ring Rows,                                            20 dead bugs,                                            5 box jumps</v>
      </c>
    </row>
    <row r="206">
      <c r="A206">
        <f t="shared" si="1"/>
        <v>204</v>
      </c>
      <c r="C206">
        <f>Sheet2!D205</f>
        <v>8</v>
      </c>
      <c r="D206" t="str">
        <f>Sheet2!G205</f>
        <v>front squat</v>
      </c>
      <c r="F206" s="1" t="str">
        <f>TEXTJOIN(F$2,True, Sheet2!I205, Sheet2!K205, Sheet2!M205)</f>
        <v>5 sumo deadift,                                            5 side lunges</v>
      </c>
      <c r="G206" s="6"/>
      <c r="H206" s="3" t="str">
        <f>Sheet2!F205</f>
        <v>L</v>
      </c>
      <c r="I206" s="6" t="str">
        <f>Sheet2!O205</f>
        <v>EMOM</v>
      </c>
      <c r="J206" s="1" t="str">
        <f>TEXTJOIN(J$2,True, Sheet2!Q205, Sheet2!S205, Sheet2!U205)</f>
        <v>5 bentover_rows,                                            5 Dips,                                            5 dumbell rows</v>
      </c>
    </row>
    <row r="207">
      <c r="A207">
        <f t="shared" si="1"/>
        <v>205</v>
      </c>
      <c r="C207">
        <f>Sheet2!D206</f>
        <v>5</v>
      </c>
      <c r="D207" t="str">
        <f>Sheet2!G206</f>
        <v>back squat</v>
      </c>
      <c r="F207" s="1" t="str">
        <f>TEXTJOIN(F$2,True, Sheet2!I206, Sheet2!K206, Sheet2!M206)</f>
        <v>5 star shrugs,                                            5 skull crushers,                                            500m row</v>
      </c>
      <c r="G207" s="6"/>
      <c r="H207" s="3" t="str">
        <f>Sheet2!F206</f>
        <v>H</v>
      </c>
      <c r="I207" s="6" t="str">
        <f>Sheet2!O206</f>
        <v>30 on 30 off</v>
      </c>
      <c r="J207" s="1" t="str">
        <f>TEXTJOIN(J$2,True, Sheet2!Q206, Sheet2!S206, Sheet2!U206)</f>
        <v>5 pull ups,                                            5 box jumps,                                            5 bar complexes</v>
      </c>
    </row>
    <row r="208">
      <c r="A208">
        <f t="shared" si="1"/>
        <v>206</v>
      </c>
      <c r="C208">
        <f>Sheet2!D207</f>
        <v>5</v>
      </c>
      <c r="D208" t="str">
        <f>Sheet2!G207</f>
        <v>clean</v>
      </c>
      <c r="F208" s="1" t="str">
        <f>TEXTJOIN(F$2,True, Sheet2!I207, Sheet2!K207, Sheet2!M207)</f>
        <v>10 KB swings,                                            5 mile bike</v>
      </c>
      <c r="G208" s="6"/>
      <c r="H208" s="3" t="str">
        <f>Sheet2!F207</f>
        <v>H</v>
      </c>
      <c r="I208" s="6" t="str">
        <f>Sheet2!O207</f>
        <v>N rounds</v>
      </c>
      <c r="J208" s="1" t="str">
        <f>TEXTJOIN(J$2,True, Sheet2!Q207, Sheet2!S207, Sheet2!U207)</f>
        <v>5 bentover_rows,                                            5 bench press,                                            5 pull ups</v>
      </c>
    </row>
    <row r="209">
      <c r="A209">
        <f t="shared" si="1"/>
        <v>207</v>
      </c>
      <c r="C209">
        <f>Sheet2!D208</f>
        <v>10</v>
      </c>
      <c r="D209" t="str">
        <f>Sheet2!G208</f>
        <v>over head squat</v>
      </c>
      <c r="F209" s="1" t="str">
        <f>TEXTJOIN(F$2,True, Sheet2!I208, Sheet2!K208, Sheet2!M208)</f>
        <v>5 jerk,                                            3 pistols,                                            5 Hammer curls</v>
      </c>
      <c r="G209" s="6"/>
      <c r="H209" s="3" t="str">
        <f>Sheet2!F208</f>
        <v>H</v>
      </c>
      <c r="I209" s="6" t="str">
        <f>Sheet2!O208</f>
        <v>AMRAP</v>
      </c>
      <c r="J209" s="1" t="str">
        <f>TEXTJOIN(J$2,True, Sheet2!Q208, Sheet2!S208, Sheet2!U208)</f>
        <v>5 bentover_rows,                                            5 flys,                                            10s ropes</v>
      </c>
    </row>
    <row r="210">
      <c r="A210">
        <f t="shared" si="1"/>
        <v>208</v>
      </c>
      <c r="C210">
        <f>Sheet2!D209</f>
        <v>3</v>
      </c>
      <c r="D210" t="str">
        <f>Sheet2!G209</f>
        <v>deadlift</v>
      </c>
      <c r="F210" s="1" t="str">
        <f>TEXTJOIN(F$2,True, Sheet2!I209, Sheet2!K209, Sheet2!M209)</f>
        <v>5 KB snatch,                                            5 GHD situps,                                            10 wall balls</v>
      </c>
      <c r="G210" s="6"/>
      <c r="H210" s="3" t="str">
        <f>Sheet2!F209</f>
        <v>M</v>
      </c>
      <c r="I210" s="6" t="str">
        <f>Sheet2!O209</f>
        <v>N rounds</v>
      </c>
      <c r="J210" s="1" t="str">
        <f>TEXTJOIN(J$2,True, Sheet2!Q209, Sheet2!S209, Sheet2!U209)</f>
        <v>5 pushups,                                            5 Hammer curls,                                            10 landmine twists</v>
      </c>
    </row>
    <row r="211">
      <c r="A211">
        <f t="shared" si="1"/>
        <v>209</v>
      </c>
      <c r="C211">
        <f>Sheet2!D210</f>
        <v>3</v>
      </c>
      <c r="D211" t="str">
        <f>Sheet2!G210</f>
        <v>front squat</v>
      </c>
      <c r="F211" s="1" t="str">
        <f>TEXTJOIN(F$2,True, Sheet2!I210, Sheet2!K210, Sheet2!M210)</f>
        <v>5 deadlift,                                            5 bench press,                                            1 grapevines</v>
      </c>
      <c r="G211" s="6"/>
      <c r="H211" s="3" t="str">
        <f>Sheet2!F210</f>
        <v>M</v>
      </c>
      <c r="I211" s="6" t="str">
        <f>Sheet2!O210</f>
        <v>Tabata</v>
      </c>
      <c r="J211" s="1" t="str">
        <f>TEXTJOIN(J$2,True, Sheet2!Q210, Sheet2!S210, Sheet2!U210)</f>
        <v>5 side lunges,                                            20 dead bugs,                                            20s assault bike</v>
      </c>
    </row>
    <row r="212">
      <c r="A212">
        <f t="shared" si="1"/>
        <v>210</v>
      </c>
      <c r="C212">
        <f>Sheet2!D211</f>
        <v>3</v>
      </c>
      <c r="D212" t="str">
        <f>Sheet2!G211</f>
        <v>back squat</v>
      </c>
      <c r="F212" s="1" t="str">
        <f>TEXTJOIN(F$2,True, Sheet2!I211, Sheet2!K211, Sheet2!M211)</f>
        <v>5 sumo deadift,                                            20 mountain climbers,                                            1 grapevines</v>
      </c>
      <c r="G212" s="6"/>
      <c r="H212" s="3" t="str">
        <f>Sheet2!F211</f>
        <v>M</v>
      </c>
      <c r="I212" s="6" t="str">
        <f>Sheet2!O211</f>
        <v>30 on 30 off</v>
      </c>
      <c r="J212" s="1" t="str">
        <f>TEXTJOIN(J$2,True, Sheet2!Q211, Sheet2!S211, Sheet2!U211)</f>
        <v>5 pushups,                                            5 flys,                                            5 flys</v>
      </c>
    </row>
    <row r="213">
      <c r="A213">
        <f t="shared" si="1"/>
        <v>211</v>
      </c>
      <c r="C213">
        <f>Sheet2!D212</f>
        <v>5</v>
      </c>
      <c r="D213" t="str">
        <f>Sheet2!G212</f>
        <v>pistols/lunge/side lunge</v>
      </c>
      <c r="F213" s="1" t="str">
        <f>TEXTJOIN(F$2,True, Sheet2!I212, Sheet2!K212, Sheet2!M212)</f>
        <v>5 KB snatch,                                            5 pull ups,                                            5 bar complexes</v>
      </c>
      <c r="G213" s="6"/>
      <c r="H213" s="3" t="str">
        <f>Sheet2!F212</f>
        <v>M</v>
      </c>
      <c r="I213" s="6" t="str">
        <f>Sheet2!O212</f>
        <v>EMOM</v>
      </c>
      <c r="J213" s="1" t="str">
        <f>TEXTJOIN(J$2,True, Sheet2!Q212, Sheet2!S212, Sheet2!U212)</f>
        <v>5 dumbell rows,                                            20s assault bike,                                            5 Pushpress</v>
      </c>
    </row>
    <row r="214">
      <c r="A214">
        <f t="shared" si="1"/>
        <v>212</v>
      </c>
      <c r="C214">
        <f>Sheet2!D213</f>
        <v>5</v>
      </c>
      <c r="D214" t="str">
        <f>Sheet2!G213</f>
        <v>deadlift</v>
      </c>
      <c r="F214" s="1" t="str">
        <f>TEXTJOIN(F$2,True, Sheet2!I213, Sheet2!K213, Sheet2!M213)</f>
        <v>10 box jumps,                                            5 bar complexes</v>
      </c>
      <c r="G214" s="6"/>
      <c r="H214" s="3" t="str">
        <f>Sheet2!F213</f>
        <v>H</v>
      </c>
      <c r="I214" s="6" t="str">
        <f>Sheet2!O213</f>
        <v>AMRAP</v>
      </c>
      <c r="J214" s="1" t="str">
        <f>TEXTJOIN(J$2,True, Sheet2!Q213, Sheet2!S213, Sheet2!U213)</f>
        <v>5 bentover_rows,                                            10 seated russion twists,                                            5 tire flip</v>
      </c>
    </row>
    <row r="215">
      <c r="A215">
        <f t="shared" si="1"/>
        <v>213</v>
      </c>
      <c r="C215">
        <f>Sheet2!D214</f>
        <v>5</v>
      </c>
      <c r="D215" t="str">
        <f>Sheet2!G214</f>
        <v>front squat</v>
      </c>
      <c r="F215" s="1" t="str">
        <f>TEXTJOIN(F$2,True, Sheet2!I214, Sheet2!K214, Sheet2!M214)</f>
        <v>5 deadlift,                                            5 sandbag drops,                                            5 tire flip</v>
      </c>
      <c r="G215" s="6"/>
      <c r="H215" s="3" t="str">
        <f>Sheet2!F214</f>
        <v>M</v>
      </c>
      <c r="I215" s="6" t="str">
        <f>Sheet2!O214</f>
        <v>clusters</v>
      </c>
      <c r="J215" s="1" t="str">
        <f>TEXTJOIN(J$2,True, Sheet2!Q214, Sheet2!S214, Sheet2!U214)</f>
        <v>5 bentover_rows,                                            20s assault bike,                                            5 dumbell rows</v>
      </c>
    </row>
    <row r="216">
      <c r="A216">
        <f t="shared" si="1"/>
        <v>214</v>
      </c>
      <c r="C216">
        <f>Sheet2!D215</f>
        <v>5</v>
      </c>
      <c r="D216" t="str">
        <f>Sheet2!G215</f>
        <v>back squat</v>
      </c>
      <c r="F216" s="1" t="str">
        <f>TEXTJOIN(F$2,True, Sheet2!I215, Sheet2!K215, Sheet2!M215)</f>
        <v>10 KB swings,                                            4 burpees,                                            30s planks</v>
      </c>
      <c r="G216" s="6"/>
      <c r="H216" s="3" t="str">
        <f>Sheet2!F215</f>
        <v>M</v>
      </c>
      <c r="I216" s="6" t="str">
        <f>Sheet2!O215</f>
        <v>N rounds</v>
      </c>
      <c r="J216" s="1" t="str">
        <f>TEXTJOIN(J$2,True, Sheet2!Q215, Sheet2!S215, Sheet2!U215)</f>
        <v>5 Dips,                                            1 mile  run,                                            5 strict press</v>
      </c>
    </row>
    <row r="217">
      <c r="A217">
        <f t="shared" si="1"/>
        <v>215</v>
      </c>
      <c r="C217">
        <f>Sheet2!D216</f>
        <v>5</v>
      </c>
      <c r="D217" t="str">
        <f>Sheet2!G216</f>
        <v>snatch</v>
      </c>
      <c r="F217" s="1" t="str">
        <f>TEXTJOIN(F$2,True, Sheet2!I216, Sheet2!K216, Sheet2!M216)</f>
        <v>5 jerk,                                            5 pull ups,                                            20 dead bugs</v>
      </c>
      <c r="G217" s="6"/>
      <c r="H217" s="3" t="str">
        <f>Sheet2!F216</f>
        <v>L</v>
      </c>
      <c r="I217" s="6" t="str">
        <f>Sheet2!O216</f>
        <v>AMRAP</v>
      </c>
      <c r="J217" s="1" t="str">
        <f>TEXTJOIN(J$2,True, Sheet2!Q216, Sheet2!S216, Sheet2!U216)</f>
        <v>5 Hammer curls,                                            10 seated russion twists,                                            5 dumbell rows</v>
      </c>
    </row>
    <row r="218">
      <c r="A218">
        <f t="shared" si="1"/>
        <v>216</v>
      </c>
      <c r="C218">
        <f>Sheet2!D217</f>
        <v>3</v>
      </c>
      <c r="D218" t="str">
        <f>Sheet2!G217</f>
        <v>deadlift</v>
      </c>
      <c r="F218" s="1" t="str">
        <f>TEXTJOIN(F$2,True, Sheet2!I217, Sheet2!K217, Sheet2!M217)</f>
        <v>5 thrusters,                                            5 grass hoppers,                                            5 grass hoppers</v>
      </c>
      <c r="G218" s="6"/>
      <c r="H218" s="3" t="str">
        <f>Sheet2!F217</f>
        <v>L</v>
      </c>
      <c r="I218" s="6" t="str">
        <f>Sheet2!O217</f>
        <v>EMOM</v>
      </c>
      <c r="J218" s="1" t="str">
        <f>TEXTJOIN(J$2,True, Sheet2!Q217, Sheet2!S217, Sheet2!U217)</f>
        <v>5 skull crushers,                                            5 side lunges,                                            10 landmine twists</v>
      </c>
    </row>
    <row r="219">
      <c r="A219">
        <f t="shared" si="1"/>
        <v>217</v>
      </c>
      <c r="C219">
        <f>Sheet2!D218</f>
        <v>3</v>
      </c>
      <c r="D219" t="str">
        <f>Sheet2!G218</f>
        <v>front squat</v>
      </c>
      <c r="F219" s="1" t="str">
        <f>TEXTJOIN(F$2,True, Sheet2!I218, Sheet2!K218, Sheet2!M218)</f>
        <v>5 deadlift,                                            5 pull ups</v>
      </c>
      <c r="G219" s="6"/>
      <c r="H219" s="3" t="str">
        <f>Sheet2!F218</f>
        <v>M</v>
      </c>
      <c r="I219" s="6" t="str">
        <f>Sheet2!O218</f>
        <v>30 on 30 off</v>
      </c>
      <c r="J219" s="1" t="str">
        <f>TEXTJOIN(J$2,True, Sheet2!Q218, Sheet2!S218, Sheet2!U218)</f>
        <v>5 Ring Rows,                                            5 bar complexes</v>
      </c>
    </row>
    <row r="220">
      <c r="A220">
        <f t="shared" si="1"/>
        <v>218</v>
      </c>
      <c r="C220">
        <f>Sheet2!D219</f>
        <v>3</v>
      </c>
      <c r="D220" t="str">
        <f>Sheet2!G219</f>
        <v>back squat</v>
      </c>
      <c r="F220" s="1" t="str">
        <f>TEXTJOIN(F$2,True, Sheet2!I219, Sheet2!K219, Sheet2!M219)</f>
        <v>5 deadlift,                                            5 lunges,                                            5 bench press</v>
      </c>
      <c r="G220" s="6"/>
      <c r="H220" s="3" t="str">
        <f>Sheet2!F219</f>
        <v>L</v>
      </c>
      <c r="I220" s="6" t="str">
        <f>Sheet2!O219</f>
        <v>N rounds</v>
      </c>
      <c r="J220" s="1" t="str">
        <f>TEXTJOIN(J$2,True, Sheet2!Q219, Sheet2!S219, Sheet2!U219)</f>
        <v>5 bentover_rows,                                            10 seated russion twists,                                            10s ropes</v>
      </c>
    </row>
    <row r="221">
      <c r="A221">
        <f t="shared" si="1"/>
        <v>219</v>
      </c>
      <c r="C221">
        <f>Sheet2!D220</f>
        <v>1</v>
      </c>
      <c r="D221" t="str">
        <f>Sheet2!G220</f>
        <v>over head squat</v>
      </c>
      <c r="F221" s="1" t="str">
        <f>TEXTJOIN(F$2,True, Sheet2!I220, Sheet2!K220, Sheet2!M220)</f>
        <v>10 KB swings,                                            5 bar complexes</v>
      </c>
      <c r="G221" s="6"/>
      <c r="H221" s="3" t="str">
        <f>Sheet2!F220</f>
        <v>H</v>
      </c>
      <c r="I221" s="6" t="str">
        <f>Sheet2!O220</f>
        <v>AMRAP</v>
      </c>
      <c r="J221" s="1" t="str">
        <f>TEXTJOIN(J$2,True, Sheet2!Q220, Sheet2!S220, Sheet2!U220)</f>
        <v>5 skull crushers,                                            1 suicide sprints,                                            5 bench press</v>
      </c>
    </row>
    <row r="222">
      <c r="A222">
        <f t="shared" si="1"/>
        <v>220</v>
      </c>
      <c r="C222">
        <f>Sheet2!D221</f>
        <v>1</v>
      </c>
      <c r="D222" t="str">
        <f>Sheet2!G221</f>
        <v>deadlift</v>
      </c>
      <c r="F222" s="1" t="str">
        <f>TEXTJOIN(F$2,True, Sheet2!I221, Sheet2!K221, Sheet2!M221)</f>
        <v>5 snatch,                                            30s planks,                                            5 bentover_rows</v>
      </c>
      <c r="G222" s="6"/>
      <c r="H222" s="3" t="str">
        <f>Sheet2!F221</f>
        <v>M</v>
      </c>
      <c r="I222" s="6" t="str">
        <f>Sheet2!O221</f>
        <v>N rounds</v>
      </c>
      <c r="J222" s="1" t="str">
        <f>TEXTJOIN(J$2,True, Sheet2!Q221, Sheet2!S221, Sheet2!U221)</f>
        <v>5 pull ups,                                            1 farmer's carry,                                            5 lunges</v>
      </c>
    </row>
    <row r="223">
      <c r="A223">
        <f t="shared" si="1"/>
        <v>221</v>
      </c>
      <c r="C223">
        <f>Sheet2!D222</f>
        <v>1</v>
      </c>
      <c r="D223" t="str">
        <f>Sheet2!G222</f>
        <v>front squat</v>
      </c>
      <c r="F223" s="1" t="str">
        <f>TEXTJOIN(F$2,True, Sheet2!I222, Sheet2!K222, Sheet2!M222)</f>
        <v>5 KB snatch,                                            5 side lunges</v>
      </c>
      <c r="G223" s="6"/>
      <c r="H223" s="3" t="str">
        <f>Sheet2!F222</f>
        <v>M</v>
      </c>
      <c r="I223" s="6" t="str">
        <f>Sheet2!O222</f>
        <v>Tabata</v>
      </c>
      <c r="J223" s="1" t="str">
        <f>TEXTJOIN(J$2,True, Sheet2!Q222, Sheet2!S222, Sheet2!U222)</f>
        <v>5 dumbell rows,                                            500m row,                                            1 grapevines</v>
      </c>
    </row>
    <row r="224">
      <c r="A224">
        <f t="shared" si="1"/>
        <v>222</v>
      </c>
      <c r="C224">
        <f>Sheet2!D223</f>
        <v>5</v>
      </c>
      <c r="D224" t="str">
        <f>Sheet2!G223</f>
        <v>back squat</v>
      </c>
      <c r="F224" s="1" t="str">
        <f>TEXTJOIN(F$2,True, Sheet2!I223, Sheet2!K223, Sheet2!M223)</f>
        <v>10 box jumps,                                            1 sled push,                                            5 box jumps</v>
      </c>
      <c r="G224" s="6"/>
      <c r="H224" s="3" t="str">
        <f>Sheet2!F223</f>
        <v>H</v>
      </c>
      <c r="I224" s="6" t="str">
        <f>Sheet2!O223</f>
        <v>30 on 30 off</v>
      </c>
      <c r="J224" s="1" t="str">
        <f>TEXTJOIN(J$2,True, Sheet2!Q223, Sheet2!S223, Sheet2!U223)</f>
        <v>5 Dips,                                            1 mile  run,                                            5 renegade manmakers</v>
      </c>
    </row>
    <row r="225">
      <c r="A225">
        <f t="shared" si="1"/>
        <v>223</v>
      </c>
      <c r="C225">
        <f>Sheet2!D224</f>
        <v>10</v>
      </c>
      <c r="D225" t="str">
        <f>Sheet2!G224</f>
        <v>over head squat</v>
      </c>
      <c r="F225" s="1" t="str">
        <f>TEXTJOIN(F$2,True, Sheet2!I224, Sheet2!K224, Sheet2!M224)</f>
        <v>5 star shrugs,                                            5 GHD back extensions</v>
      </c>
      <c r="G225" s="6"/>
      <c r="H225" s="3" t="str">
        <f>Sheet2!F224</f>
        <v>L</v>
      </c>
      <c r="I225" s="6" t="str">
        <f>Sheet2!O224</f>
        <v>EMOM</v>
      </c>
      <c r="J225" s="1" t="str">
        <f>TEXTJOIN(J$2,True, Sheet2!Q224, Sheet2!S224, Sheet2!U224)</f>
        <v>5 side lunges,                                            5 GHD back extensions,                                            1 farmer's carry</v>
      </c>
    </row>
    <row r="226">
      <c r="A226">
        <f t="shared" si="1"/>
        <v>224</v>
      </c>
      <c r="C226">
        <f>Sheet2!D225</f>
        <v>5</v>
      </c>
      <c r="D226" t="str">
        <f>Sheet2!G225</f>
        <v>deadlift</v>
      </c>
      <c r="F226" s="1" t="str">
        <f>TEXTJOIN(F$2,True, Sheet2!I225, Sheet2!K225, Sheet2!M225)</f>
        <v>5 KB snatch,                                            5 tire flip</v>
      </c>
      <c r="G226" s="6"/>
      <c r="H226" s="3" t="str">
        <f>Sheet2!F225</f>
        <v>M</v>
      </c>
      <c r="I226" s="6" t="str">
        <f>Sheet2!O225</f>
        <v>AMRAP</v>
      </c>
      <c r="J226" s="1" t="str">
        <f>TEXTJOIN(J$2,True, Sheet2!Q225, Sheet2!S225, Sheet2!U225)</f>
        <v>5 pushups,                                            5 bentover_rows,                                            10 seated russion twists</v>
      </c>
    </row>
    <row r="227">
      <c r="A227">
        <f t="shared" si="1"/>
        <v>225</v>
      </c>
      <c r="C227">
        <f>Sheet2!D226</f>
        <v>5</v>
      </c>
      <c r="D227" t="str">
        <f>Sheet2!G226</f>
        <v>front squat</v>
      </c>
      <c r="F227" s="1" t="str">
        <f>TEXTJOIN(F$2,True, Sheet2!I226, Sheet2!K226, Sheet2!M226)</f>
        <v>5 jerk,                                            5 bentover_rows</v>
      </c>
      <c r="G227" s="6"/>
      <c r="H227" s="3" t="str">
        <f>Sheet2!F226</f>
        <v>L</v>
      </c>
      <c r="I227" s="6" t="str">
        <f>Sheet2!O226</f>
        <v>clusters</v>
      </c>
      <c r="J227" s="1" t="str">
        <f>TEXTJOIN(J$2,True, Sheet2!Q226, Sheet2!S226, Sheet2!U226)</f>
        <v>5 side lunges,                                            5 Ring Rows,                                            5 romanian deadlift</v>
      </c>
    </row>
    <row r="228">
      <c r="A228">
        <f t="shared" si="1"/>
        <v>226</v>
      </c>
      <c r="C228">
        <f>Sheet2!D227</f>
        <v>5</v>
      </c>
      <c r="D228" t="str">
        <f>Sheet2!G227</f>
        <v>back squat</v>
      </c>
      <c r="F228" s="1" t="str">
        <f>TEXTJOIN(F$2,True, Sheet2!I227, Sheet2!K227, Sheet2!M227)</f>
        <v>5 deadlift,                                            5 bar complexes,                                            5 tire flip</v>
      </c>
      <c r="G228" s="6"/>
      <c r="H228" s="3" t="str">
        <f>Sheet2!F227</f>
        <v>H</v>
      </c>
      <c r="I228" s="6" t="str">
        <f>Sheet2!O227</f>
        <v>N rounds</v>
      </c>
      <c r="J228" s="1" t="str">
        <f>TEXTJOIN(J$2,True, Sheet2!Q227, Sheet2!S227, Sheet2!U227)</f>
        <v>5 Hammer curls,                                            5 Pushpress,                                            5 lunges</v>
      </c>
    </row>
    <row r="229">
      <c r="A229">
        <f t="shared" si="1"/>
        <v>227</v>
      </c>
      <c r="C229">
        <f>Sheet2!D228</f>
        <v>3</v>
      </c>
      <c r="D229" t="str">
        <f>Sheet2!G228</f>
        <v>clean</v>
      </c>
      <c r="F229" s="1" t="str">
        <f>TEXTJOIN(F$2,True, Sheet2!I228, Sheet2!K228, Sheet2!M228)</f>
        <v>5 star shrugs,                                            5 Dips</v>
      </c>
      <c r="G229" s="6"/>
      <c r="H229" s="3" t="str">
        <f>Sheet2!F228</f>
        <v>M</v>
      </c>
      <c r="I229" s="6" t="str">
        <f>Sheet2!O228</f>
        <v>AMRAP</v>
      </c>
      <c r="J229" s="1" t="str">
        <f>TEXTJOIN(J$2,True, Sheet2!Q228, Sheet2!S228, Sheet2!U228)</f>
        <v>5 Ring Rows,                                            5 renegade manmakers,                                            1 farmer's carry</v>
      </c>
    </row>
    <row r="230">
      <c r="A230">
        <f t="shared" si="1"/>
        <v>228</v>
      </c>
      <c r="C230">
        <f>Sheet2!D229</f>
        <v>3</v>
      </c>
      <c r="D230" t="str">
        <f>Sheet2!G229</f>
        <v>deadlift</v>
      </c>
      <c r="F230" s="1" t="str">
        <f>TEXTJOIN(F$2,True, Sheet2!I229, Sheet2!K229, Sheet2!M229)</f>
        <v>5 KB snatch,                                            1 minute bike</v>
      </c>
      <c r="G230" s="6"/>
      <c r="H230" s="3" t="str">
        <f>Sheet2!F229</f>
        <v>L</v>
      </c>
      <c r="I230" s="6" t="str">
        <f>Sheet2!O229</f>
        <v>EMOM</v>
      </c>
      <c r="J230" s="1" t="str">
        <f>TEXTJOIN(J$2,True, Sheet2!Q229, Sheet2!S229, Sheet2!U229)</f>
        <v>5 lunges,                                            10 landmine twists,                                            5 GHD situps</v>
      </c>
    </row>
    <row r="231">
      <c r="A231">
        <f t="shared" si="1"/>
        <v>229</v>
      </c>
      <c r="C231">
        <f>Sheet2!D230</f>
        <v>8</v>
      </c>
      <c r="D231" t="str">
        <f>Sheet2!G230</f>
        <v>front squat</v>
      </c>
      <c r="F231" s="1" t="str">
        <f>TEXTJOIN(F$2,True, Sheet2!I230, Sheet2!K230, Sheet2!M230)</f>
        <v>5 KB snatch,                                            10 landmine twists</v>
      </c>
      <c r="G231" s="6"/>
      <c r="H231" s="3" t="str">
        <f>Sheet2!F230</f>
        <v>M</v>
      </c>
      <c r="I231" s="6" t="str">
        <f>Sheet2!O230</f>
        <v>30 on 30 off</v>
      </c>
      <c r="J231" s="1" t="str">
        <f>TEXTJOIN(J$2,True, Sheet2!Q230, Sheet2!S230, Sheet2!U230)</f>
        <v>5 pushups,                                            1 suicide sprints,                                            20 mountain climbers</v>
      </c>
    </row>
    <row r="232">
      <c r="A232">
        <f t="shared" si="1"/>
        <v>230</v>
      </c>
      <c r="C232">
        <f>Sheet2!D231</f>
        <v>8</v>
      </c>
      <c r="D232" t="str">
        <f>Sheet2!G231</f>
        <v>back squat</v>
      </c>
      <c r="F232" s="1" t="str">
        <f>TEXTJOIN(F$2,True, Sheet2!I231, Sheet2!K231, Sheet2!M231)</f>
        <v>5 snatch,                                            3 pistols</v>
      </c>
      <c r="G232" s="6"/>
      <c r="H232" s="3" t="str">
        <f>Sheet2!F231</f>
        <v>L</v>
      </c>
      <c r="I232" s="6" t="str">
        <f>Sheet2!O231</f>
        <v>N rounds</v>
      </c>
      <c r="J232" s="1" t="str">
        <f>TEXTJOIN(J$2,True, Sheet2!Q231, Sheet2!S231, Sheet2!U231)</f>
        <v>5 pull ups,                                            10 seated russion twists,                                            5 dumbell rows</v>
      </c>
    </row>
    <row r="233">
      <c r="A233">
        <f t="shared" si="1"/>
        <v>231</v>
      </c>
      <c r="C233">
        <f>Sheet2!D232</f>
        <v>8</v>
      </c>
      <c r="D233" t="str">
        <f>Sheet2!G232</f>
        <v>pistols/lunge/side lunge</v>
      </c>
      <c r="F233" s="1" t="str">
        <f>TEXTJOIN(F$2,True, Sheet2!I232, Sheet2!K232, Sheet2!M232)</f>
        <v>10 box jumps,                                            1 minute bike,                                            4 burpees</v>
      </c>
      <c r="G233" s="6"/>
      <c r="H233" s="3" t="str">
        <f>Sheet2!F232</f>
        <v>L</v>
      </c>
      <c r="I233" s="6" t="str">
        <f>Sheet2!O232</f>
        <v>AMRAP</v>
      </c>
      <c r="J233" s="1" t="str">
        <f>TEXTJOIN(J$2,True, Sheet2!Q232, Sheet2!S232, Sheet2!U232)</f>
        <v>5 bentover_rows,                                            5 mile bike,                                            5 Pushpress</v>
      </c>
    </row>
    <row r="234">
      <c r="A234">
        <f t="shared" si="1"/>
        <v>232</v>
      </c>
      <c r="C234">
        <f>Sheet2!D233</f>
        <v>3</v>
      </c>
      <c r="D234" t="str">
        <f>Sheet2!G233</f>
        <v>deadlift</v>
      </c>
      <c r="F234" s="1" t="str">
        <f>TEXTJOIN(F$2,True, Sheet2!I233, Sheet2!K233, Sheet2!M233)</f>
        <v>5 sumo deadift,                                            5 side lunges,                                            20s assault bike</v>
      </c>
      <c r="G234" s="6"/>
      <c r="H234" s="3" t="str">
        <f>Sheet2!F233</f>
        <v>M</v>
      </c>
      <c r="I234" s="6" t="str">
        <f>Sheet2!O233</f>
        <v>N rounds</v>
      </c>
      <c r="J234" s="1" t="str">
        <f>TEXTJOIN(J$2,True, Sheet2!Q233, Sheet2!S233, Sheet2!U233)</f>
        <v>5 dumbell rows,                                            5 strict press,                                            10 step ups</v>
      </c>
    </row>
    <row r="235">
      <c r="A235">
        <f t="shared" si="1"/>
        <v>233</v>
      </c>
      <c r="C235">
        <f>Sheet2!D234</f>
        <v>3</v>
      </c>
      <c r="D235" t="str">
        <f>Sheet2!G234</f>
        <v>front squat</v>
      </c>
      <c r="F235" s="1" t="str">
        <f>TEXTJOIN(F$2,True, Sheet2!I234, Sheet2!K234, Sheet2!M234)</f>
        <v>5 sumo deadift,                                            5 ball slams,                                            5 renegade manmakers</v>
      </c>
      <c r="G235" s="6"/>
      <c r="H235" s="3" t="str">
        <f>Sheet2!F234</f>
        <v>L</v>
      </c>
      <c r="I235" s="6" t="str">
        <f>Sheet2!O234</f>
        <v>Tabata</v>
      </c>
      <c r="J235" s="1" t="str">
        <f>TEXTJOIN(J$2,True, Sheet2!Q234, Sheet2!S234, Sheet2!U234)</f>
        <v>5 side lunges,                                            20s assault bike,                                            1 bear crawls</v>
      </c>
    </row>
    <row r="236">
      <c r="A236">
        <f t="shared" si="1"/>
        <v>234</v>
      </c>
      <c r="C236">
        <f>Sheet2!D235</f>
        <v>3</v>
      </c>
      <c r="D236" t="str">
        <f>Sheet2!G235</f>
        <v>back squat</v>
      </c>
      <c r="F236" s="1" t="str">
        <f>TEXTJOIN(F$2,True, Sheet2!I235, Sheet2!K235, Sheet2!M235)</f>
        <v>5 high pulls,                                            1 sled push</v>
      </c>
      <c r="G236" s="6"/>
      <c r="H236" s="3" t="str">
        <f>Sheet2!F235</f>
        <v>M</v>
      </c>
      <c r="I236" s="6" t="str">
        <f>Sheet2!O235</f>
        <v>30 on 30 off</v>
      </c>
      <c r="J236" s="1" t="str">
        <f>TEXTJOIN(J$2,True, Sheet2!Q235, Sheet2!S235, Sheet2!U235)</f>
        <v>5 Ring Rows,                                            1 suicide sprints</v>
      </c>
    </row>
    <row r="237">
      <c r="A237">
        <f t="shared" si="1"/>
        <v>235</v>
      </c>
      <c r="C237">
        <f>Sheet2!D236</f>
        <v>1</v>
      </c>
      <c r="D237" t="str">
        <f>Sheet2!G236</f>
        <v>clean</v>
      </c>
      <c r="F237" s="1" t="str">
        <f>TEXTJOIN(F$2,True, Sheet2!I236, Sheet2!K236, Sheet2!M236)</f>
        <v>5 deadlift,                                            5 bentover_rows,                                            10 seated russion twists</v>
      </c>
      <c r="G237" s="6"/>
      <c r="H237" s="3" t="str">
        <f>Sheet2!F236</f>
        <v>M</v>
      </c>
      <c r="I237" s="6" t="str">
        <f>Sheet2!O236</f>
        <v>EMOM</v>
      </c>
      <c r="J237" s="1" t="str">
        <f>TEXTJOIN(J$2,True, Sheet2!Q236, Sheet2!S236, Sheet2!U236)</f>
        <v>5 side lunges,                                            5 side lunges,                                            5 Ring Rows</v>
      </c>
    </row>
    <row r="238">
      <c r="A238">
        <f t="shared" si="1"/>
        <v>236</v>
      </c>
      <c r="C238">
        <f>Sheet2!D237</f>
        <v>1</v>
      </c>
      <c r="D238" t="str">
        <f>Sheet2!G237</f>
        <v>over head squat</v>
      </c>
      <c r="F238" s="1" t="str">
        <f>TEXTJOIN(F$2,True, Sheet2!I237, Sheet2!K237, Sheet2!M237)</f>
        <v>5 thrusters,                                            5 pushups</v>
      </c>
      <c r="G238" s="6"/>
      <c r="H238" s="3" t="str">
        <f>Sheet2!F237</f>
        <v>L</v>
      </c>
      <c r="I238" s="6" t="str">
        <f>Sheet2!O237</f>
        <v>AMRAP</v>
      </c>
      <c r="J238" s="1" t="str">
        <f>TEXTJOIN(J$2,True, Sheet2!Q237, Sheet2!S237, Sheet2!U237)</f>
        <v>5 Dips,                                            3 pistols,                                            3 pistols</v>
      </c>
    </row>
    <row r="239">
      <c r="A239">
        <f t="shared" si="1"/>
        <v>237</v>
      </c>
      <c r="C239">
        <f>Sheet2!D238</f>
        <v>1</v>
      </c>
      <c r="D239" t="str">
        <f>Sheet2!G238</f>
        <v>deadlift</v>
      </c>
      <c r="F239" s="1" t="str">
        <f>TEXTJOIN(F$2,True, Sheet2!I238, Sheet2!K238, Sheet2!M238)</f>
        <v>5 thrusters,                                            4 burpees,                                            5 pull ups</v>
      </c>
      <c r="G239" s="6"/>
      <c r="H239" s="3" t="str">
        <f>Sheet2!F238</f>
        <v>M</v>
      </c>
      <c r="I239" s="6" t="str">
        <f>Sheet2!O238</f>
        <v>clusters</v>
      </c>
      <c r="J239" s="1" t="str">
        <f>TEXTJOIN(J$2,True, Sheet2!Q238, Sheet2!S238, Sheet2!U238)</f>
        <v>5 pull ups,                                            10 landmine twists,                                            5 romanian deadlift</v>
      </c>
    </row>
    <row r="240">
      <c r="A240">
        <f t="shared" si="1"/>
        <v>238</v>
      </c>
      <c r="C240">
        <f>Sheet2!D239</f>
        <v>10</v>
      </c>
      <c r="D240" t="str">
        <f>Sheet2!G239</f>
        <v>front squat</v>
      </c>
      <c r="F240" s="1" t="str">
        <f>TEXTJOIN(F$2,True, Sheet2!I239, Sheet2!K239, Sheet2!M239)</f>
        <v>5 thrusters,                                            3 minute run,                                            5 dumbell rows</v>
      </c>
      <c r="G240" s="6"/>
      <c r="H240" s="3" t="str">
        <f>Sheet2!F239</f>
        <v>M</v>
      </c>
      <c r="I240" s="6" t="str">
        <f>Sheet2!O239</f>
        <v>N rounds</v>
      </c>
      <c r="J240" s="1" t="str">
        <f>TEXTJOIN(J$2,True, Sheet2!Q239, Sheet2!S239, Sheet2!U239)</f>
        <v>5 Hammer curls,                                            5 flys,                                            5 side lunges</v>
      </c>
    </row>
    <row r="241">
      <c r="A241">
        <f t="shared" si="1"/>
        <v>239</v>
      </c>
      <c r="C241">
        <f>Sheet2!D240</f>
        <v>3</v>
      </c>
      <c r="D241" t="str">
        <f>Sheet2!G240</f>
        <v>back squat</v>
      </c>
      <c r="F241" s="1" t="str">
        <f>TEXTJOIN(F$2,True, Sheet2!I240, Sheet2!K240, Sheet2!M240)</f>
        <v>5 clean,                                            5 knees to elbows,                                            500m row</v>
      </c>
      <c r="G241" s="6"/>
      <c r="H241" s="3" t="str">
        <f>Sheet2!F240</f>
        <v>M</v>
      </c>
      <c r="I241" s="6" t="str">
        <f>Sheet2!O240</f>
        <v>AMRAP</v>
      </c>
      <c r="J241" s="1" t="str">
        <f>TEXTJOIN(J$2,True, Sheet2!Q240, Sheet2!S240, Sheet2!U240)</f>
        <v>5 bentover_rows,                                            5 turkish getups,                                            5 lunges</v>
      </c>
    </row>
    <row r="242">
      <c r="A242">
        <f t="shared" si="1"/>
        <v>240</v>
      </c>
      <c r="C242">
        <f>Sheet2!D241</f>
        <v>3</v>
      </c>
      <c r="D242" t="str">
        <f>Sheet2!G241</f>
        <v>pistols/lunge/side lunge</v>
      </c>
      <c r="F242" s="1" t="str">
        <f>TEXTJOIN(F$2,True, Sheet2!I241, Sheet2!K241, Sheet2!M241)</f>
        <v>5 thrusters,                                            1 minute bike</v>
      </c>
      <c r="G242" s="6"/>
      <c r="H242" s="3" t="str">
        <f>Sheet2!F241</f>
        <v>M</v>
      </c>
      <c r="I242" s="6" t="str">
        <f>Sheet2!O241</f>
        <v>EMOM</v>
      </c>
      <c r="J242" s="1" t="str">
        <f>TEXTJOIN(J$2,True, Sheet2!Q241, Sheet2!S241, Sheet2!U241)</f>
        <v>5 Dips,                                            500m row,                                            5 GHD situps</v>
      </c>
    </row>
    <row r="243">
      <c r="A243">
        <f t="shared" si="1"/>
        <v>241</v>
      </c>
      <c r="C243">
        <f>Sheet2!D242</f>
        <v>3</v>
      </c>
      <c r="D243" t="str">
        <f>Sheet2!G242</f>
        <v>deadlift</v>
      </c>
      <c r="F243" s="1" t="str">
        <f>TEXTJOIN(F$2,True, Sheet2!I242, Sheet2!K242, Sheet2!M242)</f>
        <v>5 clean,                                            5 renegade manmakers,                                            10 step ups</v>
      </c>
      <c r="G243" s="6"/>
      <c r="H243" s="3" t="str">
        <f>Sheet2!F242</f>
        <v>M</v>
      </c>
      <c r="I243" s="6" t="str">
        <f>Sheet2!O242</f>
        <v>30 on 30 off</v>
      </c>
      <c r="J243" s="1" t="str">
        <f>TEXTJOIN(J$2,True, Sheet2!Q242, Sheet2!S242, Sheet2!U242)</f>
        <v>5 bentover_rows,                                            1 mile  run,                                            5 side lunges</v>
      </c>
    </row>
    <row r="244">
      <c r="A244">
        <f t="shared" si="1"/>
        <v>242</v>
      </c>
      <c r="C244">
        <f>Sheet2!D243</f>
        <v>8</v>
      </c>
      <c r="D244" t="str">
        <f>Sheet2!G243</f>
        <v>front squat</v>
      </c>
      <c r="F244" s="1" t="str">
        <f>TEXTJOIN(F$2,True, Sheet2!I243, Sheet2!K243, Sheet2!M243)</f>
        <v>5 jerk,                                            5 Dips</v>
      </c>
      <c r="G244" s="6"/>
      <c r="H244" s="3" t="str">
        <f>Sheet2!F243</f>
        <v>M</v>
      </c>
      <c r="I244" s="6" t="str">
        <f>Sheet2!O243</f>
        <v>N rounds</v>
      </c>
      <c r="J244" s="1" t="str">
        <f>TEXTJOIN(J$2,True, Sheet2!Q243, Sheet2!S243, Sheet2!U243)</f>
        <v>5 Ring Rows,                                            5 Dips,                                            5 lunges</v>
      </c>
    </row>
    <row r="245">
      <c r="A245">
        <f t="shared" si="1"/>
        <v>243</v>
      </c>
      <c r="C245">
        <f>Sheet2!D244</f>
        <v>8</v>
      </c>
      <c r="D245" t="str">
        <f>Sheet2!G244</f>
        <v>back squat</v>
      </c>
      <c r="F245" s="1" t="str">
        <f>TEXTJOIN(F$2,True, Sheet2!I244, Sheet2!K244, Sheet2!M244)</f>
        <v>10 box jumps,                                            10 landmine twists,                                            1 farmer's carry</v>
      </c>
      <c r="G245" s="6"/>
      <c r="H245" s="3" t="str">
        <f>Sheet2!F244</f>
        <v>L</v>
      </c>
      <c r="I245" s="6" t="str">
        <f>Sheet2!O244</f>
        <v>AMRAP</v>
      </c>
      <c r="J245" s="1" t="str">
        <f>TEXTJOIN(J$2,True, Sheet2!Q244, Sheet2!S244, Sheet2!U244)</f>
        <v>5 lunges,                                            5 Ring Rows,                                            1 farmer's carry</v>
      </c>
    </row>
    <row r="246">
      <c r="A246">
        <f t="shared" si="1"/>
        <v>244</v>
      </c>
      <c r="C246">
        <f>Sheet2!D245</f>
        <v>5</v>
      </c>
      <c r="D246" t="str">
        <f>Sheet2!G245</f>
        <v>snatch</v>
      </c>
      <c r="F246" s="1" t="str">
        <f>TEXTJOIN(F$2,True, Sheet2!I245, Sheet2!K245, Sheet2!M245)</f>
        <v>5 KB snatch,                                            5 ball slams</v>
      </c>
      <c r="G246" s="6"/>
      <c r="H246" s="3" t="str">
        <f>Sheet2!F245</f>
        <v>H</v>
      </c>
      <c r="I246" s="6" t="str">
        <f>Sheet2!O245</f>
        <v>N rounds</v>
      </c>
      <c r="J246" s="1" t="str">
        <f>TEXTJOIN(J$2,True, Sheet2!Q245, Sheet2!S245, Sheet2!U245)</f>
        <v>5 dumbell rows,                                            5 lunges,                                            5 tire flip</v>
      </c>
    </row>
    <row r="247">
      <c r="A247">
        <f t="shared" si="1"/>
        <v>245</v>
      </c>
      <c r="C247">
        <f>Sheet2!D246</f>
        <v>5</v>
      </c>
      <c r="D247" t="str">
        <f>Sheet2!G246</f>
        <v>deadlift</v>
      </c>
      <c r="F247" s="1" t="str">
        <f>TEXTJOIN(F$2,True, Sheet2!I246, Sheet2!K246, Sheet2!M246)</f>
        <v>5 deadlift,                                            5 Pushpress,                                            5 GHD situps</v>
      </c>
      <c r="G247" s="6"/>
      <c r="H247" s="3" t="str">
        <f>Sheet2!F246</f>
        <v>H</v>
      </c>
      <c r="I247" s="6" t="str">
        <f>Sheet2!O246</f>
        <v>Tabata</v>
      </c>
      <c r="J247" s="1" t="str">
        <f>TEXTJOIN(J$2,True, Sheet2!Q246, Sheet2!S246, Sheet2!U246)</f>
        <v>5 skull crushers,                                            10 good mornings,                                            5 knees to elbows</v>
      </c>
    </row>
    <row r="248">
      <c r="A248">
        <f t="shared" si="1"/>
        <v>246</v>
      </c>
      <c r="C248">
        <f>Sheet2!D247</f>
        <v>10</v>
      </c>
      <c r="D248" t="str">
        <f>Sheet2!G247</f>
        <v>front squat</v>
      </c>
      <c r="F248" s="1" t="str">
        <f>TEXTJOIN(F$2,True, Sheet2!I247, Sheet2!K247, Sheet2!M247)</f>
        <v>5 clean,                                            20 mountain climbers</v>
      </c>
      <c r="G248" s="6"/>
      <c r="H248" s="3" t="str">
        <f>Sheet2!F247</f>
        <v>L</v>
      </c>
      <c r="I248" s="6" t="str">
        <f>Sheet2!O247</f>
        <v>30 on 30 off</v>
      </c>
      <c r="J248" s="1" t="str">
        <f>TEXTJOIN(J$2,True, Sheet2!Q247, Sheet2!S247, Sheet2!U247)</f>
        <v>5 bentover_rows,                                            5 tire flip,                                            3 minute run</v>
      </c>
    </row>
    <row r="249">
      <c r="A249">
        <f t="shared" si="1"/>
        <v>247</v>
      </c>
      <c r="C249">
        <f>Sheet2!D248</f>
        <v>3</v>
      </c>
      <c r="D249" t="str">
        <f>Sheet2!G248</f>
        <v>back squat</v>
      </c>
      <c r="F249" s="1" t="str">
        <f>TEXTJOIN(F$2,True, Sheet2!I248, Sheet2!K248, Sheet2!M248)</f>
        <v>5 deadlift</v>
      </c>
      <c r="G249" s="6"/>
      <c r="H249" s="3" t="str">
        <f>Sheet2!F248</f>
        <v>M</v>
      </c>
      <c r="I249" s="6" t="str">
        <f>Sheet2!O248</f>
        <v>EMOM</v>
      </c>
      <c r="J249" s="1" t="str">
        <f>TEXTJOIN(J$2,True, Sheet2!Q248, Sheet2!S248, Sheet2!U248)</f>
        <v>5 pull ups,                                            10 wall balls,                                            4 burpees</v>
      </c>
    </row>
    <row r="250">
      <c r="A250">
        <f t="shared" si="1"/>
        <v>248</v>
      </c>
      <c r="C250">
        <f>Sheet2!D249</f>
        <v>3</v>
      </c>
      <c r="D250" t="str">
        <f>Sheet2!G249</f>
        <v>over head squat</v>
      </c>
      <c r="F250" s="1" t="str">
        <f>TEXTJOIN(F$2,True, Sheet2!I249, Sheet2!K249, Sheet2!M249)</f>
        <v>5 deadlift,                                            5 pull ups,                                            3 minute run</v>
      </c>
      <c r="G250" s="6"/>
      <c r="H250" s="3" t="str">
        <f>Sheet2!F249</f>
        <v>M</v>
      </c>
      <c r="I250" s="6" t="str">
        <f>Sheet2!O249</f>
        <v>AMRAP</v>
      </c>
      <c r="J250" s="1" t="str">
        <f>TEXTJOIN(J$2,True, Sheet2!Q249, Sheet2!S249, Sheet2!U249)</f>
        <v>5 pull ups,                                            30s planks,                                            10 landmine twists</v>
      </c>
    </row>
    <row r="251">
      <c r="A251">
        <f t="shared" si="1"/>
        <v>249</v>
      </c>
      <c r="C251">
        <f>Sheet2!D250</f>
        <v>3</v>
      </c>
      <c r="D251" t="str">
        <f>Sheet2!G250</f>
        <v>deadlift</v>
      </c>
      <c r="F251" s="1" t="str">
        <f>TEXTJOIN(F$2,True, Sheet2!I250, Sheet2!K250, Sheet2!M250)</f>
        <v>5 high pulls,                                            500m row,                                            500m row</v>
      </c>
      <c r="G251" s="6"/>
      <c r="H251" s="3" t="str">
        <f>Sheet2!F250</f>
        <v>M</v>
      </c>
      <c r="I251" s="6" t="str">
        <f>Sheet2!O250</f>
        <v>clusters</v>
      </c>
      <c r="J251" s="1" t="str">
        <f>TEXTJOIN(J$2,True, Sheet2!Q250, Sheet2!S250, Sheet2!U250)</f>
        <v>5 pushups,                                            5 Ring Rows,                                            5 bar complexes</v>
      </c>
    </row>
    <row r="252">
      <c r="A252">
        <f t="shared" si="1"/>
        <v>250</v>
      </c>
      <c r="C252">
        <f>Sheet2!D251</f>
        <v>3</v>
      </c>
      <c r="D252" t="str">
        <f>Sheet2!G251</f>
        <v>front squat</v>
      </c>
      <c r="F252" s="1" t="str">
        <f>TEXTJOIN(F$2,True, Sheet2!I251, Sheet2!K251, Sheet2!M251)</f>
        <v>5 deadlift,                                            5 bar complexes,                                            5 bar complexes</v>
      </c>
      <c r="G252" s="6"/>
      <c r="H252" s="3" t="str">
        <f>Sheet2!F251</f>
        <v>H</v>
      </c>
      <c r="I252" s="6" t="str">
        <f>Sheet2!O251</f>
        <v>N rounds</v>
      </c>
      <c r="J252" s="1" t="str">
        <f>TEXTJOIN(J$2,True, Sheet2!Q251, Sheet2!S251, Sheet2!U251)</f>
        <v>5 pull ups,                                            5 renegade manmakers,                                            10 wall balls</v>
      </c>
    </row>
    <row r="253">
      <c r="A253">
        <f t="shared" si="1"/>
        <v>251</v>
      </c>
      <c r="C253">
        <f>Sheet2!D252</f>
        <v>3</v>
      </c>
      <c r="D253" t="str">
        <f>Sheet2!G252</f>
        <v>back squat</v>
      </c>
      <c r="F253" s="1" t="str">
        <f>TEXTJOIN(F$2,True, Sheet2!I252, Sheet2!K252, Sheet2!M252)</f>
        <v>5 thrusters,                                            1 mile  run</v>
      </c>
      <c r="G253" s="6"/>
      <c r="H253" s="3" t="str">
        <f>Sheet2!F252</f>
        <v>M</v>
      </c>
      <c r="I253" s="6" t="str">
        <f>Sheet2!O252</f>
        <v>AMRAP</v>
      </c>
      <c r="J253" s="1" t="str">
        <f>TEXTJOIN(J$2,True, Sheet2!Q252, Sheet2!S252, Sheet2!U252)</f>
        <v>5 dumbell rows,                                            10 good mornings,                                            1 grapevines</v>
      </c>
    </row>
    <row r="254">
      <c r="A254">
        <f t="shared" si="1"/>
        <v>252</v>
      </c>
      <c r="C254">
        <f>Sheet2!D253</f>
        <v>3</v>
      </c>
      <c r="D254" t="str">
        <f>Sheet2!G253</f>
        <v>over head squat</v>
      </c>
      <c r="F254" s="1" t="str">
        <f>TEXTJOIN(F$2,True, Sheet2!I253, Sheet2!K253, Sheet2!M253)</f>
        <v>5 star shrugs,                                            10 wall balls</v>
      </c>
      <c r="G254" s="6"/>
      <c r="H254" s="3" t="str">
        <f>Sheet2!F253</f>
        <v>M</v>
      </c>
      <c r="I254" s="6" t="str">
        <f>Sheet2!O253</f>
        <v>EMOM</v>
      </c>
      <c r="J254" s="1" t="str">
        <f>TEXTJOIN(J$2,True, Sheet2!Q253, Sheet2!S253, Sheet2!U253)</f>
        <v>5 dumbell rows,                                            5 bench press,                                            1 sled push</v>
      </c>
    </row>
    <row r="255">
      <c r="A255">
        <f t="shared" si="1"/>
        <v>253</v>
      </c>
      <c r="C255">
        <f>Sheet2!D254</f>
        <v>8</v>
      </c>
      <c r="D255" t="str">
        <f>Sheet2!G254</f>
        <v>deadlift</v>
      </c>
      <c r="F255" s="1" t="str">
        <f>TEXTJOIN(F$2,True, Sheet2!I254, Sheet2!K254, Sheet2!M254)</f>
        <v>10 box jumps,                                            1 mile  run</v>
      </c>
      <c r="G255" s="6"/>
      <c r="H255" s="3" t="str">
        <f>Sheet2!F254</f>
        <v>M</v>
      </c>
      <c r="I255" s="6" t="str">
        <f>Sheet2!O254</f>
        <v>30 on 30 off</v>
      </c>
      <c r="J255" s="1" t="str">
        <f>TEXTJOIN(J$2,True, Sheet2!Q254, Sheet2!S254, Sheet2!U254)</f>
        <v>5 side lunges,                                            10 good mornings,                                            5 lunges</v>
      </c>
    </row>
    <row r="256">
      <c r="A256">
        <f t="shared" si="1"/>
        <v>254</v>
      </c>
      <c r="C256">
        <f>Sheet2!D255</f>
        <v>8</v>
      </c>
      <c r="D256" t="str">
        <f>Sheet2!G255</f>
        <v>front squat</v>
      </c>
      <c r="F256" s="1" t="str">
        <f>TEXTJOIN(F$2,True, Sheet2!I255, Sheet2!K255, Sheet2!M255)</f>
        <v>5 clean,                                            5 bench press</v>
      </c>
      <c r="G256" s="6"/>
      <c r="H256" s="3" t="str">
        <f>Sheet2!F255</f>
        <v>H</v>
      </c>
      <c r="I256" s="6" t="str">
        <f>Sheet2!O255</f>
        <v>N rounds</v>
      </c>
      <c r="J256" s="1" t="str">
        <f>TEXTJOIN(J$2,True, Sheet2!Q255, Sheet2!S255, Sheet2!U255)</f>
        <v>5 dumbell rows,                                            5 pull ups,                                            5 Dips</v>
      </c>
    </row>
    <row r="257">
      <c r="A257">
        <f t="shared" si="1"/>
        <v>255</v>
      </c>
      <c r="C257">
        <f>Sheet2!D256</f>
        <v>5</v>
      </c>
      <c r="D257" t="str">
        <f>Sheet2!G256</f>
        <v>back squat</v>
      </c>
      <c r="F257" s="1" t="str">
        <f>TEXTJOIN(F$2,True, Sheet2!I256, Sheet2!K256, Sheet2!M256)</f>
        <v>10 KB swings,                                            1 grapevines,                                            5 tire flip</v>
      </c>
      <c r="G257" s="6"/>
      <c r="H257" s="3" t="str">
        <f>Sheet2!F256</f>
        <v>M</v>
      </c>
      <c r="I257" s="6" t="str">
        <f>Sheet2!O256</f>
        <v>AMRAP</v>
      </c>
      <c r="J257" s="1" t="str">
        <f>TEXTJOIN(J$2,True, Sheet2!Q256, Sheet2!S256, Sheet2!U256)</f>
        <v>5 dumbell rows,                                            10 good mornings,                                            5 side lunges</v>
      </c>
    </row>
    <row r="258">
      <c r="A258">
        <f t="shared" si="1"/>
        <v>256</v>
      </c>
      <c r="C258">
        <f>Sheet2!D257</f>
        <v>5</v>
      </c>
      <c r="D258" t="str">
        <f>Sheet2!G257</f>
        <v>clean</v>
      </c>
      <c r="F258" s="1" t="str">
        <f>TEXTJOIN(F$2,True, Sheet2!I257, Sheet2!K257, Sheet2!M257)</f>
        <v>5 KB snatch,                                            5 flys,                                            5 bench press</v>
      </c>
      <c r="G258" s="6"/>
      <c r="H258" s="3" t="str">
        <f>Sheet2!F257</f>
        <v>H</v>
      </c>
      <c r="I258" s="6" t="str">
        <f>Sheet2!O257</f>
        <v>N rounds</v>
      </c>
      <c r="J258" s="1" t="str">
        <f>TEXTJOIN(J$2,True, Sheet2!Q257, Sheet2!S257, Sheet2!U257)</f>
        <v>5 Hammer curls,                                            10 good mornings,                                            5 romanian deadlift</v>
      </c>
    </row>
    <row r="259">
      <c r="A259">
        <f t="shared" si="1"/>
        <v>257</v>
      </c>
      <c r="C259">
        <f>Sheet2!D258</f>
        <v>10</v>
      </c>
      <c r="D259" t="str">
        <f>Sheet2!G258</f>
        <v>deadlift</v>
      </c>
      <c r="F259" s="1" t="str">
        <f>TEXTJOIN(F$2,True, Sheet2!I258, Sheet2!K258, Sheet2!M258)</f>
        <v>5 snatch,                                            5 grass hoppers</v>
      </c>
      <c r="G259" s="6"/>
      <c r="H259" s="3" t="str">
        <f>Sheet2!F258</f>
        <v>L</v>
      </c>
      <c r="I259" s="6" t="str">
        <f>Sheet2!O258</f>
        <v>Tabata</v>
      </c>
      <c r="J259" s="1" t="str">
        <f>TEXTJOIN(J$2,True, Sheet2!Q258, Sheet2!S258, Sheet2!U258)</f>
        <v>5 skull crushers,                                            5 renegade manmakers,                                            5 pull ups</v>
      </c>
    </row>
    <row r="260">
      <c r="A260">
        <f t="shared" si="1"/>
        <v>258</v>
      </c>
      <c r="C260">
        <f>Sheet2!D259</f>
        <v>3</v>
      </c>
      <c r="D260" t="str">
        <f>Sheet2!G259</f>
        <v>front squat</v>
      </c>
      <c r="F260" s="1" t="str">
        <f>TEXTJOIN(F$2,True, Sheet2!I259, Sheet2!K259, Sheet2!M259)</f>
        <v>5 KB snatch,                                            20 dead bugs,                                            5 GHD situps</v>
      </c>
      <c r="G260" s="6"/>
      <c r="H260" s="3" t="str">
        <f>Sheet2!F259</f>
        <v>M</v>
      </c>
      <c r="I260" s="6" t="str">
        <f>Sheet2!O259</f>
        <v>30 on 30 off</v>
      </c>
      <c r="J260" s="1" t="str">
        <f>TEXTJOIN(J$2,True, Sheet2!Q259, Sheet2!S259, Sheet2!U259)</f>
        <v>5 bentover_rows,                                            5 lunges,                                            5 sandbag drops</v>
      </c>
    </row>
    <row r="261">
      <c r="A261">
        <f t="shared" si="1"/>
        <v>259</v>
      </c>
      <c r="C261">
        <f>Sheet2!D260</f>
        <v>3</v>
      </c>
      <c r="D261" t="str">
        <f>Sheet2!G260</f>
        <v>back squat</v>
      </c>
      <c r="F261" s="1" t="str">
        <f>TEXTJOIN(F$2,True, Sheet2!I260, Sheet2!K260, Sheet2!M260)</f>
        <v>5 star shrugs,                                            5 Pushpress,                                            10 seated russion twists</v>
      </c>
      <c r="G261" s="6"/>
      <c r="H261" s="3" t="str">
        <f>Sheet2!F260</f>
        <v>H</v>
      </c>
      <c r="I261" s="6" t="str">
        <f>Sheet2!O260</f>
        <v>EMOM</v>
      </c>
      <c r="J261" s="1" t="str">
        <f>TEXTJOIN(J$2,True, Sheet2!Q260, Sheet2!S260, Sheet2!U260)</f>
        <v>5 bentover_rows,                                            5 Ring Rows,                                            5 box jumps</v>
      </c>
    </row>
    <row r="262">
      <c r="A262">
        <f t="shared" si="1"/>
        <v>260</v>
      </c>
      <c r="C262">
        <f>Sheet2!D261</f>
        <v>3</v>
      </c>
      <c r="D262" t="str">
        <f>Sheet2!G261</f>
        <v>pistols/lunge/side lunge</v>
      </c>
      <c r="F262" s="1" t="str">
        <f>TEXTJOIN(F$2,True, Sheet2!I261, Sheet2!K261, Sheet2!M261)</f>
        <v>5 star shrugs,                                            20 mountain climbers,                                            10s ropes</v>
      </c>
      <c r="G262" s="6"/>
      <c r="H262" s="3" t="str">
        <f>Sheet2!F261</f>
        <v>M</v>
      </c>
      <c r="I262" s="6" t="str">
        <f>Sheet2!O261</f>
        <v>AMRAP</v>
      </c>
      <c r="J262" s="1" t="str">
        <f>TEXTJOIN(J$2,True, Sheet2!Q261, Sheet2!S261, Sheet2!U261)</f>
        <v>5 bentover_rows,                                            5 dumbell rows,                                            10 landmine twists</v>
      </c>
    </row>
    <row r="263">
      <c r="A263">
        <f t="shared" si="1"/>
        <v>261</v>
      </c>
      <c r="C263">
        <f>Sheet2!D262</f>
        <v>5</v>
      </c>
      <c r="D263" t="str">
        <f>Sheet2!G262</f>
        <v>deadlift</v>
      </c>
      <c r="F263" s="1" t="str">
        <f>TEXTJOIN(F$2,True, Sheet2!I262, Sheet2!K262, Sheet2!M262)</f>
        <v>5 star shrugs,                                            3 minute run</v>
      </c>
      <c r="G263" s="6"/>
      <c r="H263" s="3" t="str">
        <f>Sheet2!F262</f>
        <v>M</v>
      </c>
      <c r="I263" s="6" t="str">
        <f>Sheet2!O262</f>
        <v>clusters</v>
      </c>
      <c r="J263" s="1" t="str">
        <f>TEXTJOIN(J$2,True, Sheet2!Q262, Sheet2!S262, Sheet2!U262)</f>
        <v>5 Ring Rows,                                            20 dead bugs,                                            3 minute run</v>
      </c>
    </row>
    <row r="264">
      <c r="A264">
        <f t="shared" si="1"/>
        <v>262</v>
      </c>
      <c r="C264">
        <f>Sheet2!D263</f>
        <v>5</v>
      </c>
      <c r="D264" t="str">
        <f>Sheet2!G263</f>
        <v>front squat</v>
      </c>
      <c r="F264" s="1" t="str">
        <f>TEXTJOIN(F$2,True, Sheet2!I263, Sheet2!K263, Sheet2!M263)</f>
        <v>10 KB swings,                                            5 bentover_rows,                                            1 farmer's carry</v>
      </c>
      <c r="G264" s="6"/>
      <c r="H264" s="3" t="str">
        <f>Sheet2!F263</f>
        <v>M</v>
      </c>
      <c r="I264" s="6" t="str">
        <f>Sheet2!O263</f>
        <v>N rounds</v>
      </c>
      <c r="J264" s="1" t="str">
        <f>TEXTJOIN(J$2,True, Sheet2!Q263, Sheet2!S263, Sheet2!U263)</f>
        <v>5 skull crushers,                                            10 landmine twists,                                            5 Ring Rows</v>
      </c>
    </row>
    <row r="265">
      <c r="A265">
        <f t="shared" si="1"/>
        <v>263</v>
      </c>
      <c r="C265">
        <f>Sheet2!D264</f>
        <v>5</v>
      </c>
      <c r="D265" t="str">
        <f>Sheet2!G264</f>
        <v>back squat</v>
      </c>
      <c r="F265" s="1" t="str">
        <f>TEXTJOIN(F$2,True, Sheet2!I264, Sheet2!K264, Sheet2!M264)</f>
        <v>5 KB snatch,                                            5 box jumps,                                            1 suicide sprints</v>
      </c>
      <c r="G265" s="6"/>
      <c r="H265" s="3" t="str">
        <f>Sheet2!F264</f>
        <v>M</v>
      </c>
      <c r="I265" s="6" t="str">
        <f>Sheet2!O264</f>
        <v>AMRAP</v>
      </c>
      <c r="J265" s="1" t="str">
        <f>TEXTJOIN(J$2,True, Sheet2!Q264, Sheet2!S264, Sheet2!U264)</f>
        <v>5 side lunges,                                            10 step ups,                                            5 romanian deadlift</v>
      </c>
    </row>
    <row r="266">
      <c r="A266">
        <f t="shared" si="1"/>
        <v>264</v>
      </c>
      <c r="C266">
        <f>Sheet2!D265</f>
        <v>5</v>
      </c>
      <c r="D266" t="str">
        <f>Sheet2!G265</f>
        <v>clean</v>
      </c>
      <c r="F266" s="1" t="str">
        <f>TEXTJOIN(F$2,True, Sheet2!I265, Sheet2!K265, Sheet2!M265)</f>
        <v>5 clean,                                            1 grapevines,                                            5 ball slams</v>
      </c>
      <c r="G266" s="6"/>
      <c r="H266" s="3" t="str">
        <f>Sheet2!F265</f>
        <v>H</v>
      </c>
      <c r="I266" s="6" t="str">
        <f>Sheet2!O265</f>
        <v>EMOM</v>
      </c>
      <c r="J266" s="1" t="str">
        <f>TEXTJOIN(J$2,True, Sheet2!Q265, Sheet2!S265, Sheet2!U265)</f>
        <v>5 pull ups,                                            10 good mornings,                                            5 Ring Rows</v>
      </c>
    </row>
    <row r="267">
      <c r="A267">
        <f t="shared" si="1"/>
        <v>265</v>
      </c>
      <c r="C267">
        <f>Sheet2!D266</f>
        <v>5</v>
      </c>
      <c r="D267" t="str">
        <f>Sheet2!G266</f>
        <v>over head squat</v>
      </c>
      <c r="F267" s="1" t="str">
        <f>TEXTJOIN(F$2,True, Sheet2!I266, Sheet2!K266, Sheet2!M266)</f>
        <v>5 sumo deadift,                                            5 lunges,                                            3 pistols</v>
      </c>
      <c r="G267" s="6"/>
      <c r="H267" s="3" t="str">
        <f>Sheet2!F266</f>
        <v>H</v>
      </c>
      <c r="I267" s="6" t="str">
        <f>Sheet2!O266</f>
        <v>30 on 30 off</v>
      </c>
      <c r="J267" s="1" t="str">
        <f>TEXTJOIN(J$2,True, Sheet2!Q266, Sheet2!S266, Sheet2!U266)</f>
        <v>5 pull ups,                                            20 mountain climbers,                                            5 box jumps</v>
      </c>
    </row>
    <row r="268">
      <c r="A268">
        <f t="shared" si="1"/>
        <v>266</v>
      </c>
      <c r="C268">
        <f>Sheet2!D267</f>
        <v>3</v>
      </c>
      <c r="D268" t="str">
        <f>Sheet2!G267</f>
        <v>deadlift</v>
      </c>
      <c r="F268" s="1" t="str">
        <f>TEXTJOIN(F$2,True, Sheet2!I267, Sheet2!K267, Sheet2!M267)</f>
        <v>5 clean,                                            5 bar complexes</v>
      </c>
      <c r="G268" s="6"/>
      <c r="H268" s="3" t="str">
        <f>Sheet2!F267</f>
        <v>H</v>
      </c>
      <c r="I268" s="6" t="str">
        <f>Sheet2!O267</f>
        <v>N rounds</v>
      </c>
      <c r="J268" s="1" t="str">
        <f>TEXTJOIN(J$2,True, Sheet2!Q267, Sheet2!S267, Sheet2!U267)</f>
        <v>5 side lunges,                                            5 side lunges,                                            5 dumbell rows</v>
      </c>
    </row>
    <row r="269">
      <c r="A269">
        <f t="shared" si="1"/>
        <v>267</v>
      </c>
      <c r="C269">
        <f>Sheet2!D268</f>
        <v>3</v>
      </c>
      <c r="D269" t="str">
        <f>Sheet2!G268</f>
        <v>front squat</v>
      </c>
      <c r="F269" s="1" t="str">
        <f>TEXTJOIN(F$2,True, Sheet2!I268, Sheet2!K268, Sheet2!M268)</f>
        <v>5 deadlift,                                            1 grapevines</v>
      </c>
      <c r="G269" s="6"/>
      <c r="H269" s="3" t="str">
        <f>Sheet2!F268</f>
        <v>M</v>
      </c>
      <c r="I269" s="6" t="str">
        <f>Sheet2!O268</f>
        <v>AMRAP</v>
      </c>
      <c r="J269" s="1" t="str">
        <f>TEXTJOIN(J$2,True, Sheet2!Q268, Sheet2!S268, Sheet2!U268)</f>
        <v>5 bentover_rows,                                            10 good mornings</v>
      </c>
    </row>
    <row r="270">
      <c r="A270">
        <f t="shared" si="1"/>
        <v>268</v>
      </c>
      <c r="C270">
        <f>Sheet2!D269</f>
        <v>3</v>
      </c>
      <c r="D270" t="str">
        <f>Sheet2!G269</f>
        <v>back squat</v>
      </c>
      <c r="F270" s="1" t="str">
        <f>TEXTJOIN(F$2,True, Sheet2!I269, Sheet2!K269, Sheet2!M269)</f>
        <v>5 high pulls,                                            5 knees to elbows,                                            1 bear crawls</v>
      </c>
      <c r="G270" s="6"/>
      <c r="H270" s="3" t="str">
        <f>Sheet2!F269</f>
        <v>M</v>
      </c>
      <c r="I270" s="6" t="str">
        <f>Sheet2!O269</f>
        <v>N rounds</v>
      </c>
      <c r="J270" s="1" t="str">
        <f>TEXTJOIN(J$2,True, Sheet2!Q269, Sheet2!S269, Sheet2!U269)</f>
        <v>5 bentover_rows,                                            10 seated russion twists,                                            5 strict press</v>
      </c>
    </row>
    <row r="271">
      <c r="A271">
        <f t="shared" si="1"/>
        <v>269</v>
      </c>
      <c r="C271">
        <f>Sheet2!D270</f>
        <v>1</v>
      </c>
      <c r="D271" t="str">
        <f>Sheet2!G270</f>
        <v>pistols/lunge/side lunge</v>
      </c>
      <c r="F271" s="1" t="str">
        <f>TEXTJOIN(F$2,True, Sheet2!I270, Sheet2!K270, Sheet2!M270)</f>
        <v>5 high pulls,                                            3 minute run,                                            10s ropes</v>
      </c>
      <c r="G271" s="6"/>
      <c r="H271" s="3" t="str">
        <f>Sheet2!F270</f>
        <v>M</v>
      </c>
      <c r="I271" s="6" t="str">
        <f>Sheet2!O270</f>
        <v>Tabata</v>
      </c>
      <c r="J271" s="1" t="str">
        <f>TEXTJOIN(J$2,True, Sheet2!Q270, Sheet2!S270, Sheet2!U270)</f>
        <v>5 bentover_rows,                                            5 renegade manmakers,                                            5 Pushpress</v>
      </c>
    </row>
    <row r="272">
      <c r="A272">
        <f t="shared" si="1"/>
        <v>270</v>
      </c>
      <c r="C272">
        <f>Sheet2!D271</f>
        <v>1</v>
      </c>
      <c r="D272" t="str">
        <f>Sheet2!G271</f>
        <v>deadlift</v>
      </c>
      <c r="F272" s="1" t="str">
        <f>TEXTJOIN(F$2,True, Sheet2!I271, Sheet2!K271, Sheet2!M271)</f>
        <v>5 snatch,                                            5 bentover_rows,                                            3 minute run</v>
      </c>
      <c r="G272" s="6"/>
      <c r="H272" s="3" t="str">
        <f>Sheet2!F271</f>
        <v>M</v>
      </c>
      <c r="I272" s="6" t="str">
        <f>Sheet2!O271</f>
        <v>30 on 30 off</v>
      </c>
      <c r="J272" s="1" t="str">
        <f>TEXTJOIN(J$2,True, Sheet2!Q271, Sheet2!S271, Sheet2!U271)</f>
        <v>5 skull crushers,                                            5 renegade manmakers,                                            10 good mornings</v>
      </c>
    </row>
    <row r="273">
      <c r="A273">
        <f t="shared" si="1"/>
        <v>271</v>
      </c>
      <c r="C273">
        <f>Sheet2!D272</f>
        <v>1</v>
      </c>
      <c r="D273" t="str">
        <f>Sheet2!G272</f>
        <v>front squat</v>
      </c>
      <c r="F273" s="1" t="str">
        <f>TEXTJOIN(F$2,True, Sheet2!I272, Sheet2!K272, Sheet2!M272)</f>
        <v>10 KB swings,                                            5 dumbell rows,                                            5 side lunges</v>
      </c>
      <c r="G273" s="6"/>
      <c r="H273" s="3" t="str">
        <f>Sheet2!F272</f>
        <v>H</v>
      </c>
      <c r="I273" s="6" t="str">
        <f>Sheet2!O272</f>
        <v>EMOM</v>
      </c>
      <c r="J273" s="1" t="str">
        <f>TEXTJOIN(J$2,True, Sheet2!Q272, Sheet2!S272, Sheet2!U272)</f>
        <v>5 dumbell rows,                                            3 minute run,                                            1 sled push</v>
      </c>
    </row>
    <row r="274">
      <c r="A274">
        <f t="shared" si="1"/>
        <v>272</v>
      </c>
      <c r="C274">
        <f>Sheet2!D273</f>
        <v>5</v>
      </c>
      <c r="D274" t="str">
        <f>Sheet2!G273</f>
        <v>back squat</v>
      </c>
      <c r="F274" s="1" t="str">
        <f>TEXTJOIN(F$2,True, Sheet2!I273, Sheet2!K273, Sheet2!M273)</f>
        <v>5 snatch,                                            5 Hammer curls,                                            5 bentover_rows</v>
      </c>
      <c r="G274" s="6"/>
      <c r="H274" s="3" t="str">
        <f>Sheet2!F273</f>
        <v>H</v>
      </c>
      <c r="I274" s="6" t="str">
        <f>Sheet2!O273</f>
        <v>AMRAP</v>
      </c>
      <c r="J274" s="1" t="str">
        <f>TEXTJOIN(J$2,True, Sheet2!Q273, Sheet2!S273, Sheet2!U273)</f>
        <v>5 skull crushers,                                            10 wall balls,                                            5 flys</v>
      </c>
    </row>
    <row r="275">
      <c r="A275">
        <f t="shared" si="1"/>
        <v>273</v>
      </c>
      <c r="C275">
        <f>Sheet2!D274</f>
        <v>10</v>
      </c>
      <c r="D275" t="str">
        <f>Sheet2!G274</f>
        <v>snatch</v>
      </c>
      <c r="F275" s="1" t="str">
        <f>TEXTJOIN(F$2,True, Sheet2!I274, Sheet2!K274, Sheet2!M274)</f>
        <v>5 KB snatch,                                            5 flys,                                            1 sled push</v>
      </c>
      <c r="G275" s="6"/>
      <c r="H275" s="3" t="str">
        <f>Sheet2!F274</f>
        <v>L</v>
      </c>
      <c r="I275" s="6" t="str">
        <f>Sheet2!O274</f>
        <v>clusters</v>
      </c>
      <c r="J275" s="1" t="str">
        <f>TEXTJOIN(J$2,True, Sheet2!Q274, Sheet2!S274, Sheet2!U274)</f>
        <v>5 side lunges,                                            5 side lunges,                                            5 GHD back extensions</v>
      </c>
    </row>
    <row r="276">
      <c r="A276">
        <f t="shared" si="1"/>
        <v>274</v>
      </c>
      <c r="C276">
        <f>Sheet2!D275</f>
        <v>5</v>
      </c>
      <c r="D276" t="str">
        <f>Sheet2!G275</f>
        <v>deadlift</v>
      </c>
      <c r="F276" s="1" t="str">
        <f>TEXTJOIN(F$2,True, Sheet2!I275, Sheet2!K275, Sheet2!M275)</f>
        <v>5 star shrugs,                                            1 mile  run,                                            5 Dips</v>
      </c>
      <c r="G276" s="6"/>
      <c r="H276" s="3" t="str">
        <f>Sheet2!F275</f>
        <v>H</v>
      </c>
      <c r="I276" s="6" t="str">
        <f>Sheet2!O275</f>
        <v>N rounds</v>
      </c>
      <c r="J276" s="1" t="str">
        <f>TEXTJOIN(J$2,True, Sheet2!Q275, Sheet2!S275, Sheet2!U275)</f>
        <v>5 pull ups,                                            5 skull crushers,                                            10 good mornings</v>
      </c>
    </row>
    <row r="277">
      <c r="A277">
        <f t="shared" si="1"/>
        <v>275</v>
      </c>
      <c r="C277">
        <f>Sheet2!D276</f>
        <v>5</v>
      </c>
      <c r="D277" t="str">
        <f>Sheet2!G276</f>
        <v>front squat</v>
      </c>
      <c r="F277" s="1" t="str">
        <f>TEXTJOIN(F$2,True, Sheet2!I276, Sheet2!K276, Sheet2!M276)</f>
        <v>5 sumo deadift,                                            10s ropes</v>
      </c>
      <c r="G277" s="6"/>
      <c r="H277" s="3" t="str">
        <f>Sheet2!F276</f>
        <v>L</v>
      </c>
      <c r="I277" s="6" t="str">
        <f>Sheet2!O276</f>
        <v>AMRAP</v>
      </c>
      <c r="J277" s="1" t="str">
        <f>TEXTJOIN(J$2,True, Sheet2!Q276, Sheet2!S276, Sheet2!U276)</f>
        <v>5 Hammer curls,                                            1 sled push,                                            1 sled push</v>
      </c>
    </row>
    <row r="278">
      <c r="A278">
        <f t="shared" si="1"/>
        <v>276</v>
      </c>
      <c r="C278">
        <f>Sheet2!D277</f>
        <v>5</v>
      </c>
      <c r="D278" t="str">
        <f>Sheet2!G277</f>
        <v>back squat</v>
      </c>
      <c r="F278" s="1" t="str">
        <f>TEXTJOIN(F$2,True, Sheet2!I277, Sheet2!K277, Sheet2!M277)</f>
        <v>5 star shrugs,                                            5 side lunges</v>
      </c>
      <c r="G278" s="6"/>
      <c r="H278" s="3" t="str">
        <f>Sheet2!F277</f>
        <v>L</v>
      </c>
      <c r="I278" s="6" t="str">
        <f>Sheet2!O277</f>
        <v>EMOM</v>
      </c>
      <c r="J278" s="1" t="str">
        <f>TEXTJOIN(J$2,True, Sheet2!Q277, Sheet2!S277, Sheet2!U277)</f>
        <v>5 bentover_rows,                                            5 side lunges,                                            5 Ring Rows</v>
      </c>
    </row>
    <row r="279">
      <c r="A279">
        <f t="shared" si="1"/>
        <v>277</v>
      </c>
      <c r="C279">
        <f>Sheet2!D278</f>
        <v>3</v>
      </c>
      <c r="D279" t="str">
        <f>Sheet2!G278</f>
        <v>over head squat</v>
      </c>
      <c r="F279" s="1" t="str">
        <f>TEXTJOIN(F$2,True, Sheet2!I278, Sheet2!K278, Sheet2!M278)</f>
        <v>5 snatch,                                            10 seated russion twists</v>
      </c>
      <c r="G279" s="6"/>
      <c r="H279" s="3" t="str">
        <f>Sheet2!F278</f>
        <v>M</v>
      </c>
      <c r="I279" s="6" t="str">
        <f>Sheet2!O278</f>
        <v>30 on 30 off</v>
      </c>
      <c r="J279" s="1" t="str">
        <f>TEXTJOIN(J$2,True, Sheet2!Q278, Sheet2!S278, Sheet2!U278)</f>
        <v>5 pull ups,                                            500m row,                                            5 side lunges</v>
      </c>
    </row>
    <row r="280">
      <c r="A280">
        <f t="shared" si="1"/>
        <v>278</v>
      </c>
      <c r="C280">
        <f>Sheet2!D279</f>
        <v>3</v>
      </c>
      <c r="D280" t="str">
        <f>Sheet2!G279</f>
        <v>deadlift</v>
      </c>
      <c r="F280" s="1" t="str">
        <f>TEXTJOIN(F$2,True, Sheet2!I279, Sheet2!K279, Sheet2!M279)</f>
        <v>5 clean,                                            5 turkish getups</v>
      </c>
      <c r="G280" s="6"/>
      <c r="H280" s="3" t="str">
        <f>Sheet2!F279</f>
        <v>H</v>
      </c>
      <c r="I280" s="6" t="str">
        <f>Sheet2!O279</f>
        <v>N rounds</v>
      </c>
      <c r="J280" s="1" t="str">
        <f>TEXTJOIN(J$2,True, Sheet2!Q279, Sheet2!S279, Sheet2!U279)</f>
        <v>5 Hammer curls,                                            10s ropes,                                            5 Ring Rows</v>
      </c>
    </row>
    <row r="281">
      <c r="A281">
        <f t="shared" si="1"/>
        <v>279</v>
      </c>
      <c r="C281">
        <f>Sheet2!D280</f>
        <v>8</v>
      </c>
      <c r="D281" t="str">
        <f>Sheet2!G280</f>
        <v>front squat</v>
      </c>
      <c r="F281" s="1" t="str">
        <f>TEXTJOIN(F$2,True, Sheet2!I280, Sheet2!K280, Sheet2!M280)</f>
        <v>5 jerk,                                            5 side lunges</v>
      </c>
      <c r="G281" s="6"/>
      <c r="H281" s="3" t="str">
        <f>Sheet2!F280</f>
        <v>H</v>
      </c>
      <c r="I281" s="6" t="str">
        <f>Sheet2!O280</f>
        <v>AMRAP</v>
      </c>
      <c r="J281" s="1" t="str">
        <f>TEXTJOIN(J$2,True, Sheet2!Q280, Sheet2!S280, Sheet2!U280)</f>
        <v>5 lunges,                                            1 sled push,                                            10 good mornings</v>
      </c>
    </row>
    <row r="282">
      <c r="A282">
        <f t="shared" si="1"/>
        <v>280</v>
      </c>
      <c r="C282">
        <f>Sheet2!D281</f>
        <v>8</v>
      </c>
      <c r="D282" t="str">
        <f>Sheet2!G281</f>
        <v>back squat</v>
      </c>
      <c r="F282" s="1" t="str">
        <f>TEXTJOIN(F$2,True, Sheet2!I281, Sheet2!K281, Sheet2!M281)</f>
        <v>10 box jumps,                                            5 GHD situps,                                            3 pistols</v>
      </c>
      <c r="G282" s="6"/>
      <c r="H282" s="3" t="str">
        <f>Sheet2!F281</f>
        <v>H</v>
      </c>
      <c r="I282" s="6" t="str">
        <f>Sheet2!O281</f>
        <v>N rounds</v>
      </c>
      <c r="J282" s="1" t="str">
        <f>TEXTJOIN(J$2,True, Sheet2!Q281, Sheet2!S281, Sheet2!U281)</f>
        <v>5 Ring Rows,                                            1 mile  run,                                            5 bentover_rows</v>
      </c>
    </row>
    <row r="283">
      <c r="A283">
        <f t="shared" si="1"/>
        <v>281</v>
      </c>
      <c r="C283">
        <f>Sheet2!D282</f>
        <v>8</v>
      </c>
      <c r="D283" t="str">
        <f>Sheet2!G282</f>
        <v>over head squat</v>
      </c>
      <c r="F283" s="1" t="str">
        <f>TEXTJOIN(F$2,True, Sheet2!I282, Sheet2!K282, Sheet2!M282)</f>
        <v>5 KB snatch,                                            5 grass hoppers</v>
      </c>
      <c r="G283" s="6"/>
      <c r="H283" s="3" t="str">
        <f>Sheet2!F282</f>
        <v>M</v>
      </c>
      <c r="I283" s="6" t="str">
        <f>Sheet2!O282</f>
        <v>Tabata</v>
      </c>
      <c r="J283" s="1" t="str">
        <f>TEXTJOIN(J$2,True, Sheet2!Q282, Sheet2!S282, Sheet2!U282)</f>
        <v>5 side lunges,                                            5 Pushpress,                                            10 step ups</v>
      </c>
    </row>
    <row r="284">
      <c r="A284">
        <f t="shared" si="1"/>
        <v>282</v>
      </c>
      <c r="C284">
        <f>Sheet2!D283</f>
        <v>3</v>
      </c>
      <c r="D284" t="str">
        <f>Sheet2!G283</f>
        <v>deadlift</v>
      </c>
      <c r="F284" s="1" t="str">
        <f>TEXTJOIN(F$2,True, Sheet2!I283, Sheet2!K283, Sheet2!M283)</f>
        <v>5 star shrugs,                                            5 box jumps,                                            20 mountain climbers</v>
      </c>
      <c r="G284" s="6"/>
      <c r="H284" s="3" t="str">
        <f>Sheet2!F283</f>
        <v>L</v>
      </c>
      <c r="I284" s="6" t="str">
        <f>Sheet2!O283</f>
        <v>30 on 30 off</v>
      </c>
      <c r="J284" s="1" t="str">
        <f>TEXTJOIN(J$2,True, Sheet2!Q283, Sheet2!S283, Sheet2!U283)</f>
        <v>5 Ring Rows,                                            5 knees to elbows</v>
      </c>
    </row>
    <row r="285">
      <c r="A285">
        <f t="shared" si="1"/>
        <v>283</v>
      </c>
      <c r="C285">
        <f>Sheet2!D284</f>
        <v>3</v>
      </c>
      <c r="D285" t="str">
        <f>Sheet2!G284</f>
        <v>front squat</v>
      </c>
      <c r="F285" s="1" t="str">
        <f>TEXTJOIN(F$2,True, Sheet2!I284, Sheet2!K284, Sheet2!M284)</f>
        <v>5 clean,                                            5 Ring Rows</v>
      </c>
      <c r="G285" s="6"/>
      <c r="H285" s="3" t="str">
        <f>Sheet2!F284</f>
        <v>H</v>
      </c>
      <c r="I285" s="6" t="str">
        <f>Sheet2!O284</f>
        <v>EMOM</v>
      </c>
      <c r="J285" s="1" t="str">
        <f>TEXTJOIN(J$2,True, Sheet2!Q284, Sheet2!S284, Sheet2!U284)</f>
        <v>5 Dips,                                            30s planks,                                            1 sled push</v>
      </c>
    </row>
    <row r="286">
      <c r="A286">
        <f t="shared" si="1"/>
        <v>284</v>
      </c>
      <c r="C286">
        <f>Sheet2!D285</f>
        <v>3</v>
      </c>
      <c r="D286" t="str">
        <f>Sheet2!G285</f>
        <v>back squat</v>
      </c>
      <c r="F286" s="1" t="str">
        <f>TEXTJOIN(F$2,True, Sheet2!I285, Sheet2!K285, Sheet2!M285)</f>
        <v>10 box jumps,                                            10 seated russion twists,                                            3 minute run</v>
      </c>
      <c r="G286" s="6"/>
      <c r="H286" s="3" t="str">
        <f>Sheet2!F285</f>
        <v>H</v>
      </c>
      <c r="I286" s="6" t="str">
        <f>Sheet2!O285</f>
        <v>AMRAP</v>
      </c>
      <c r="J286" s="1" t="str">
        <f>TEXTJOIN(J$2,True, Sheet2!Q285, Sheet2!S285, Sheet2!U285)</f>
        <v>5 pushups,                                            10 step ups,                                            5 sandbag drops</v>
      </c>
    </row>
    <row r="287">
      <c r="A287">
        <f t="shared" si="1"/>
        <v>285</v>
      </c>
      <c r="C287">
        <f>Sheet2!D286</f>
        <v>1</v>
      </c>
      <c r="D287" t="str">
        <f>Sheet2!G286</f>
        <v>clean</v>
      </c>
      <c r="F287" s="1" t="str">
        <f>TEXTJOIN(F$2,True, Sheet2!I286, Sheet2!K286, Sheet2!M286)</f>
        <v>5 sumo deadift,                                            5 knees to elbows</v>
      </c>
      <c r="G287" s="6"/>
      <c r="H287" s="3" t="str">
        <f>Sheet2!F286</f>
        <v>L</v>
      </c>
      <c r="I287" s="6" t="str">
        <f>Sheet2!O286</f>
        <v>clusters</v>
      </c>
      <c r="J287" s="1" t="str">
        <f>TEXTJOIN(J$2,True, Sheet2!Q286, Sheet2!S286, Sheet2!U286)</f>
        <v>5 Dips,                                            1 bear crawls</v>
      </c>
    </row>
    <row r="288">
      <c r="A288">
        <f t="shared" si="1"/>
        <v>286</v>
      </c>
      <c r="C288">
        <f>Sheet2!D287</f>
        <v>1</v>
      </c>
      <c r="D288" t="str">
        <f>Sheet2!G287</f>
        <v>deadlift</v>
      </c>
      <c r="F288" s="1" t="str">
        <f>TEXTJOIN(F$2,True, Sheet2!I287, Sheet2!K287, Sheet2!M287)</f>
        <v>5 deadlift,                                            5 ball slams</v>
      </c>
      <c r="G288" s="6"/>
      <c r="H288" s="3" t="str">
        <f>Sheet2!F287</f>
        <v>M</v>
      </c>
      <c r="I288" s="6" t="str">
        <f>Sheet2!O287</f>
        <v>N rounds</v>
      </c>
      <c r="J288" s="1" t="str">
        <f>TEXTJOIN(J$2,True, Sheet2!Q287, Sheet2!S287, Sheet2!U287)</f>
        <v>5 skull crushers</v>
      </c>
    </row>
    <row r="289">
      <c r="A289">
        <f t="shared" si="1"/>
        <v>287</v>
      </c>
      <c r="C289">
        <f>Sheet2!D288</f>
        <v>1</v>
      </c>
      <c r="D289" t="str">
        <f>Sheet2!G288</f>
        <v>front squat</v>
      </c>
      <c r="F289" s="1" t="str">
        <f>TEXTJOIN(F$2,True, Sheet2!I288, Sheet2!K288, Sheet2!M288)</f>
        <v>5 deadlift,                                            5 Pushpress,                                            1 grapevines</v>
      </c>
      <c r="G289" s="6"/>
      <c r="H289" s="3" t="str">
        <f>Sheet2!F288</f>
        <v>L</v>
      </c>
      <c r="I289" s="6" t="str">
        <f>Sheet2!O288</f>
        <v>AMRAP</v>
      </c>
      <c r="J289" s="1" t="str">
        <f>TEXTJOIN(J$2,True, Sheet2!Q288, Sheet2!S288, Sheet2!U288)</f>
        <v>5 skull crushers,                                            10 wall balls,                                            5 bench press</v>
      </c>
    </row>
    <row r="290">
      <c r="A290">
        <f t="shared" si="1"/>
        <v>288</v>
      </c>
      <c r="C290">
        <f>Sheet2!D289</f>
        <v>10</v>
      </c>
      <c r="D290" t="str">
        <f>Sheet2!G289</f>
        <v>back squat</v>
      </c>
      <c r="F290" s="1" t="str">
        <f>TEXTJOIN(F$2,True, Sheet2!I289, Sheet2!K289, Sheet2!M289)</f>
        <v>5 thrusters,                                            5 mile bike</v>
      </c>
      <c r="G290" s="6"/>
      <c r="H290" s="3" t="str">
        <f>Sheet2!F289</f>
        <v>M</v>
      </c>
      <c r="I290" s="6" t="str">
        <f>Sheet2!O289</f>
        <v>EMOM</v>
      </c>
      <c r="J290" s="1" t="str">
        <f>TEXTJOIN(J$2,True, Sheet2!Q289, Sheet2!S289, Sheet2!U289)</f>
        <v>5 bentover_rows,                                            1 mile  run,                                            5 side lunges</v>
      </c>
    </row>
    <row r="291">
      <c r="A291">
        <f t="shared" si="1"/>
        <v>289</v>
      </c>
      <c r="C291">
        <f>Sheet2!D290</f>
        <v>3</v>
      </c>
      <c r="D291" t="str">
        <f>Sheet2!G290</f>
        <v>pistols/lunge/side lunge</v>
      </c>
      <c r="F291" s="1" t="str">
        <f>TEXTJOIN(F$2,True, Sheet2!I290, Sheet2!K290, Sheet2!M290)</f>
        <v>5 deadlift,                                            5 knees to elbows,                                            5 Dips</v>
      </c>
      <c r="G291" s="6"/>
      <c r="H291" s="3" t="str">
        <f>Sheet2!F290</f>
        <v>M</v>
      </c>
      <c r="I291" s="6" t="str">
        <f>Sheet2!O290</f>
        <v>30 on 30 off</v>
      </c>
      <c r="J291" s="1" t="str">
        <f>TEXTJOIN(J$2,True, Sheet2!Q290, Sheet2!S290, Sheet2!U290)</f>
        <v>5 side lunges,                                            10 step ups,                                            5 flys</v>
      </c>
    </row>
    <row r="292">
      <c r="A292">
        <f t="shared" si="1"/>
        <v>290</v>
      </c>
      <c r="C292">
        <f>Sheet2!D291</f>
        <v>3</v>
      </c>
      <c r="D292" t="str">
        <f>Sheet2!G291</f>
        <v>deadlift</v>
      </c>
      <c r="F292" s="1" t="str">
        <f>TEXTJOIN(F$2,True, Sheet2!I291, Sheet2!K291, Sheet2!M291)</f>
        <v>5 snatch,                                            1 suicide sprints</v>
      </c>
      <c r="G292" s="6"/>
      <c r="H292" s="3" t="str">
        <f>Sheet2!F291</f>
        <v>H</v>
      </c>
      <c r="I292" s="6" t="str">
        <f>Sheet2!O291</f>
        <v>N rounds</v>
      </c>
      <c r="J292" s="1" t="str">
        <f>TEXTJOIN(J$2,True, Sheet2!Q291, Sheet2!S291, Sheet2!U291)</f>
        <v>5 skull crushers,                                            10 wall balls,                                            5 skull crushers</v>
      </c>
    </row>
    <row r="293">
      <c r="A293">
        <f t="shared" si="1"/>
        <v>291</v>
      </c>
      <c r="C293">
        <f>Sheet2!D292</f>
        <v>3</v>
      </c>
      <c r="D293" t="str">
        <f>Sheet2!G292</f>
        <v>front squat</v>
      </c>
      <c r="F293" s="1" t="str">
        <f>TEXTJOIN(F$2,True, Sheet2!I292, Sheet2!K292, Sheet2!M292)</f>
        <v>10 KB swings,                                            5 side lunges,                                            5 bar complexes</v>
      </c>
      <c r="G293" s="6"/>
      <c r="H293" s="3" t="str">
        <f>Sheet2!F292</f>
        <v>L</v>
      </c>
      <c r="I293" s="6" t="str">
        <f>Sheet2!O292</f>
        <v>AMRAP</v>
      </c>
      <c r="J293" s="1" t="str">
        <f>TEXTJOIN(J$2,True, Sheet2!Q292, Sheet2!S292, Sheet2!U292)</f>
        <v>5 bentover_rows,                                            10s ropes,                                            3 pistols</v>
      </c>
    </row>
    <row r="294">
      <c r="A294">
        <f t="shared" si="1"/>
        <v>292</v>
      </c>
      <c r="C294">
        <f>Sheet2!D293</f>
        <v>8</v>
      </c>
      <c r="D294" t="str">
        <f>Sheet2!G293</f>
        <v>back squat</v>
      </c>
      <c r="F294" s="1" t="str">
        <f>TEXTJOIN(F$2,True, Sheet2!I293, Sheet2!K293, Sheet2!M293)</f>
        <v>5 high pulls,                                            5 tire flip</v>
      </c>
      <c r="G294" s="6"/>
      <c r="H294" s="3" t="str">
        <f>Sheet2!F293</f>
        <v>H</v>
      </c>
      <c r="I294" s="6" t="str">
        <f>Sheet2!O293</f>
        <v>N rounds</v>
      </c>
      <c r="J294" s="1" t="str">
        <f>TEXTJOIN(J$2,True, Sheet2!Q293, Sheet2!S293, Sheet2!U293)</f>
        <v>5 skull crushers,                                            5 Pushpress,                                            3 pistols</v>
      </c>
    </row>
    <row r="295">
      <c r="A295">
        <f t="shared" si="1"/>
        <v>293</v>
      </c>
      <c r="C295">
        <f>Sheet2!D294</f>
        <v>8</v>
      </c>
      <c r="D295" t="str">
        <f>Sheet2!G294</f>
        <v>clean</v>
      </c>
      <c r="F295" s="1" t="str">
        <f>TEXTJOIN(F$2,True, Sheet2!I294, Sheet2!K294, Sheet2!M294)</f>
        <v>5 star shrugs,                                            5 GHD back extensions,                                            5 renegade manmakers</v>
      </c>
      <c r="G295" s="6"/>
      <c r="H295" s="3" t="str">
        <f>Sheet2!F294</f>
        <v>H</v>
      </c>
      <c r="I295" s="6" t="str">
        <f>Sheet2!O294</f>
        <v>Tabata</v>
      </c>
      <c r="J295" s="1" t="str">
        <f>TEXTJOIN(J$2,True, Sheet2!Q294, Sheet2!S294, Sheet2!U294)</f>
        <v>5 bentover_rows,                                            5 bentover_rows,                                            5 mile bike</v>
      </c>
    </row>
    <row r="296">
      <c r="A296">
        <f t="shared" si="1"/>
        <v>294</v>
      </c>
      <c r="C296">
        <f>Sheet2!D295</f>
        <v>5</v>
      </c>
      <c r="D296" t="str">
        <f>Sheet2!G295</f>
        <v>over head squat</v>
      </c>
      <c r="F296" s="1" t="str">
        <f>TEXTJOIN(F$2,True, Sheet2!I295, Sheet2!K295, Sheet2!M295)</f>
        <v>5 sumo deadift,                                            10 landmine twists</v>
      </c>
      <c r="G296" s="6"/>
      <c r="H296" s="3" t="str">
        <f>Sheet2!F295</f>
        <v>M</v>
      </c>
      <c r="I296" s="6" t="str">
        <f>Sheet2!O295</f>
        <v>30 on 30 off</v>
      </c>
      <c r="J296" s="1" t="str">
        <f>TEXTJOIN(J$2,True, Sheet2!Q295, Sheet2!S295, Sheet2!U295)</f>
        <v>5 Hammer curls,                                            5 turkish getups,                                            5 turkish getups</v>
      </c>
    </row>
    <row r="297">
      <c r="A297">
        <f t="shared" si="1"/>
        <v>295</v>
      </c>
      <c r="C297">
        <f>Sheet2!D296</f>
        <v>5</v>
      </c>
      <c r="D297" t="str">
        <f>Sheet2!G296</f>
        <v>deadlift</v>
      </c>
      <c r="F297" s="1" t="str">
        <f>TEXTJOIN(F$2,True, Sheet2!I296, Sheet2!K296, Sheet2!M296)</f>
        <v>5 deadlift,                                            5 ball slams</v>
      </c>
      <c r="G297" s="6"/>
      <c r="H297" s="3" t="str">
        <f>Sheet2!F296</f>
        <v>M</v>
      </c>
      <c r="I297" s="6" t="str">
        <f>Sheet2!O296</f>
        <v>EMOM</v>
      </c>
      <c r="J297" s="1" t="str">
        <f>TEXTJOIN(J$2,True, Sheet2!Q296, Sheet2!S296, Sheet2!U296)</f>
        <v>5 side lunges,                                            5 GHD back extensions,                                            5 flys</v>
      </c>
    </row>
    <row r="298">
      <c r="A298">
        <f t="shared" si="1"/>
        <v>296</v>
      </c>
      <c r="C298">
        <f>Sheet2!D297</f>
        <v>10</v>
      </c>
      <c r="D298" t="str">
        <f>Sheet2!G297</f>
        <v>front squat</v>
      </c>
      <c r="F298" s="1" t="str">
        <f>TEXTJOIN(F$2,True, Sheet2!I297, Sheet2!K297, Sheet2!M297)</f>
        <v>5 deadlift,                                            5 bar complexes</v>
      </c>
      <c r="G298" s="6"/>
      <c r="H298" s="3" t="str">
        <f>Sheet2!F297</f>
        <v>H</v>
      </c>
      <c r="I298" s="6" t="str">
        <f>Sheet2!O297</f>
        <v>AMRAP</v>
      </c>
      <c r="J298" s="1" t="str">
        <f>TEXTJOIN(J$2,True, Sheet2!Q297, Sheet2!S297, Sheet2!U297)</f>
        <v>5 bentover_rows,                                            5 bench press,                                            5 GHD situps</v>
      </c>
    </row>
    <row r="299">
      <c r="A299">
        <f t="shared" si="1"/>
        <v>297</v>
      </c>
      <c r="C299">
        <f>Sheet2!D298</f>
        <v>3</v>
      </c>
      <c r="D299" t="str">
        <f>Sheet2!G298</f>
        <v>back squat</v>
      </c>
      <c r="F299" s="1" t="str">
        <f>TEXTJOIN(F$2,True, Sheet2!I298, Sheet2!K298, Sheet2!M298)</f>
        <v>5 KB snatch,                                            5 lunges,                                            20 dead bugs</v>
      </c>
      <c r="G299" s="6"/>
      <c r="H299" s="3" t="str">
        <f>Sheet2!F298</f>
        <v>H</v>
      </c>
      <c r="I299" s="6" t="str">
        <f>Sheet2!O298</f>
        <v>clusters</v>
      </c>
      <c r="J299" s="1" t="str">
        <f>TEXTJOIN(J$2,True, Sheet2!Q298, Sheet2!S298, Sheet2!U298)</f>
        <v>5 skull crushers,                                            1 suicide sprints,                                            3 pistols</v>
      </c>
    </row>
    <row r="300">
      <c r="A300">
        <f t="shared" si="1"/>
        <v>298</v>
      </c>
      <c r="C300">
        <f>Sheet2!D299</f>
        <v>3</v>
      </c>
      <c r="D300" t="str">
        <f>Sheet2!G299</f>
        <v>pistols/lunge/side lunge</v>
      </c>
      <c r="F300" s="1" t="str">
        <f>TEXTJOIN(F$2,True, Sheet2!I299, Sheet2!K299, Sheet2!M299)</f>
        <v>5 jerk,                                            1 suicide sprints</v>
      </c>
      <c r="G300" s="6"/>
      <c r="H300" s="3" t="str">
        <f>Sheet2!F299</f>
        <v>L</v>
      </c>
      <c r="I300" s="6" t="str">
        <f>Sheet2!O299</f>
        <v>N rounds</v>
      </c>
      <c r="J300" s="1" t="str">
        <f>TEXTJOIN(J$2,True, Sheet2!Q299, Sheet2!S299, Sheet2!U299)</f>
        <v>5 side lunges,                                            5 box jumps,                                            3 pistols</v>
      </c>
    </row>
    <row r="301">
      <c r="A301">
        <f t="shared" si="1"/>
        <v>299</v>
      </c>
      <c r="C301">
        <f>Sheet2!D300</f>
        <v>3</v>
      </c>
      <c r="D301" t="str">
        <f>Sheet2!G300</f>
        <v>deadlift</v>
      </c>
      <c r="F301" s="1" t="str">
        <f>TEXTJOIN(F$2,True, Sheet2!I300, Sheet2!K300, Sheet2!M300)</f>
        <v>5 sumo deadift,                                            10s ropes,                                            1 mile  run</v>
      </c>
      <c r="G301" s="6"/>
      <c r="H301" s="3" t="str">
        <f>Sheet2!F300</f>
        <v>M</v>
      </c>
      <c r="I301" s="6" t="str">
        <f>Sheet2!O300</f>
        <v>AMRAP</v>
      </c>
      <c r="J301" s="1" t="str">
        <f>TEXTJOIN(J$2,True, Sheet2!Q300, Sheet2!S300, Sheet2!U300)</f>
        <v>5 Ring Rows,                                            5 GHD situps,                                            1 sled push</v>
      </c>
    </row>
    <row r="302">
      <c r="A302">
        <f t="shared" si="1"/>
        <v>300</v>
      </c>
      <c r="C302">
        <f>Sheet2!D301</f>
        <v>3</v>
      </c>
      <c r="D302" t="str">
        <f>Sheet2!G301</f>
        <v>front squat</v>
      </c>
      <c r="F302" s="1" t="str">
        <f>TEXTJOIN(F$2,True, Sheet2!I301, Sheet2!K301, Sheet2!M301)</f>
        <v>5 snatch,                                            5 pull ups,                                            5 dumbell rows</v>
      </c>
      <c r="G302" s="6"/>
      <c r="H302" s="3" t="str">
        <f>Sheet2!F301</f>
        <v>H</v>
      </c>
      <c r="I302" s="6" t="str">
        <f>Sheet2!O301</f>
        <v>EMOM</v>
      </c>
      <c r="J302" s="1" t="str">
        <f>TEXTJOIN(J$2,True, Sheet2!Q301, Sheet2!S301, Sheet2!U301)</f>
        <v>5 side lunges,                                            20 dead bugs</v>
      </c>
    </row>
    <row r="303">
      <c r="A303">
        <f t="shared" si="1"/>
        <v>301</v>
      </c>
      <c r="C303">
        <f>Sheet2!D302</f>
        <v>3</v>
      </c>
      <c r="D303" t="str">
        <f>Sheet2!G302</f>
        <v>back squat</v>
      </c>
      <c r="F303" s="1" t="str">
        <f>TEXTJOIN(F$2,True, Sheet2!I302, Sheet2!K302, Sheet2!M302)</f>
        <v>5 high pulls,                                            10 good mornings,                                            5 side lunges</v>
      </c>
      <c r="G303" s="6"/>
      <c r="H303" s="3" t="str">
        <f>Sheet2!F302</f>
        <v>M</v>
      </c>
      <c r="I303" s="6" t="str">
        <f>Sheet2!O302</f>
        <v>30 on 30 off</v>
      </c>
      <c r="J303" s="1" t="str">
        <f>TEXTJOIN(J$2,True, Sheet2!Q302, Sheet2!S302, Sheet2!U302)</f>
        <v>5 skull crushers,                                            10 seated russion twists,                                            5 tire flip</v>
      </c>
    </row>
    <row r="304">
      <c r="A304">
        <f t="shared" si="1"/>
        <v>302</v>
      </c>
      <c r="C304">
        <f>Sheet2!D303</f>
        <v>3</v>
      </c>
      <c r="D304" t="str">
        <f>Sheet2!G303</f>
        <v>snatch</v>
      </c>
      <c r="F304" s="1" t="str">
        <f>TEXTJOIN(F$2,True, Sheet2!I303, Sheet2!K303, Sheet2!M303)</f>
        <v>10 box jumps</v>
      </c>
      <c r="G304" s="6"/>
      <c r="H304" s="3" t="str">
        <f>Sheet2!F303</f>
        <v>H</v>
      </c>
      <c r="I304" s="6" t="str">
        <f>Sheet2!O303</f>
        <v>N rounds</v>
      </c>
      <c r="J304" s="1" t="str">
        <f>TEXTJOIN(J$2,True, Sheet2!Q303, Sheet2!S303, Sheet2!U303)</f>
        <v>5 pushups,                                            10 step ups,                                            1 sled push</v>
      </c>
    </row>
    <row r="305">
      <c r="A305">
        <f t="shared" si="1"/>
        <v>303</v>
      </c>
      <c r="C305">
        <f>Sheet2!D304</f>
        <v>8</v>
      </c>
      <c r="D305" t="str">
        <f>Sheet2!G304</f>
        <v>deadlift</v>
      </c>
      <c r="F305" s="1" t="str">
        <f>TEXTJOIN(F$2,True, Sheet2!I304, Sheet2!K304, Sheet2!M304)</f>
        <v>5 thrusters,                                            5 renegade manmakers</v>
      </c>
      <c r="G305" s="6"/>
      <c r="H305" s="3" t="str">
        <f>Sheet2!F304</f>
        <v>M</v>
      </c>
      <c r="I305" s="6" t="str">
        <f>Sheet2!O304</f>
        <v>AMRAP</v>
      </c>
      <c r="J305" s="1" t="str">
        <f>TEXTJOIN(J$2,True, Sheet2!Q304, Sheet2!S304, Sheet2!U304)</f>
        <v>5 bentover_rows,                                            5 turkish getups,                                            3 pistols</v>
      </c>
    </row>
    <row r="306">
      <c r="A306">
        <f t="shared" si="1"/>
        <v>304</v>
      </c>
      <c r="C306">
        <f>Sheet2!D305</f>
        <v>8</v>
      </c>
      <c r="D306" t="str">
        <f>Sheet2!G305</f>
        <v>front squat</v>
      </c>
      <c r="F306" s="1" t="str">
        <f>TEXTJOIN(F$2,True, Sheet2!I305, Sheet2!K305, Sheet2!M305)</f>
        <v>5 thrusters,                                            5 side lunges,                                            5 pushups</v>
      </c>
      <c r="G306" s="6"/>
      <c r="H306" s="3" t="str">
        <f>Sheet2!F305</f>
        <v>H</v>
      </c>
      <c r="I306" s="6" t="str">
        <f>Sheet2!O305</f>
        <v>N rounds</v>
      </c>
      <c r="J306" s="1" t="str">
        <f>TEXTJOIN(J$2,True, Sheet2!Q305, Sheet2!S305, Sheet2!U305)</f>
        <v>5 Hammer curls,                                            3 pistols,                                            20s assault bike</v>
      </c>
    </row>
    <row r="307">
      <c r="A307">
        <f t="shared" si="1"/>
        <v>305</v>
      </c>
      <c r="C307">
        <f>Sheet2!D306</f>
        <v>5</v>
      </c>
      <c r="D307" t="str">
        <f>Sheet2!G306</f>
        <v>back squat</v>
      </c>
      <c r="F307" s="1" t="str">
        <f>TEXTJOIN(F$2,True, Sheet2!I306, Sheet2!K306, Sheet2!M306)</f>
        <v>5 star shrugs,                                            5 romanian deadlift</v>
      </c>
      <c r="G307" s="6"/>
      <c r="H307" s="3" t="str">
        <f>Sheet2!F306</f>
        <v>M</v>
      </c>
      <c r="I307" s="6" t="str">
        <f>Sheet2!O306</f>
        <v>Tabata</v>
      </c>
      <c r="J307" s="1" t="str">
        <f>TEXTJOIN(J$2,True, Sheet2!Q306, Sheet2!S306, Sheet2!U306)</f>
        <v>5 Ring Rows,                                            5 bentover_rows,                                            5 Hammer curls</v>
      </c>
    </row>
    <row r="308">
      <c r="A308">
        <f t="shared" si="1"/>
        <v>306</v>
      </c>
      <c r="C308">
        <f>Sheet2!D307</f>
        <v>5</v>
      </c>
      <c r="D308" t="str">
        <f>Sheet2!G307</f>
        <v>over head squat</v>
      </c>
      <c r="F308" s="1" t="str">
        <f>TEXTJOIN(F$2,True, Sheet2!I307, Sheet2!K307, Sheet2!M307)</f>
        <v>5 deadlift,                                            5 lunges</v>
      </c>
      <c r="G308" s="6"/>
      <c r="H308" s="3" t="str">
        <f>Sheet2!F307</f>
        <v>H</v>
      </c>
      <c r="I308" s="6" t="str">
        <f>Sheet2!O307</f>
        <v>30 on 30 off</v>
      </c>
      <c r="J308" s="1" t="str">
        <f>TEXTJOIN(J$2,True, Sheet2!Q307, Sheet2!S307, Sheet2!U307)</f>
        <v>5 dumbell rows,                                            1 minute bike,                                            1 suicide sprints</v>
      </c>
    </row>
    <row r="309">
      <c r="A309">
        <f t="shared" si="1"/>
        <v>307</v>
      </c>
      <c r="C309">
        <f>Sheet2!D308</f>
        <v>10</v>
      </c>
      <c r="D309" t="str">
        <f>Sheet2!G308</f>
        <v>deadlift</v>
      </c>
      <c r="F309" s="1" t="str">
        <f>TEXTJOIN(F$2,True, Sheet2!I308, Sheet2!K308, Sheet2!M308)</f>
        <v>5 clean,                                            5 sandbag drops,                                            5 sandbag drops</v>
      </c>
      <c r="G309" s="6"/>
      <c r="H309" s="3" t="str">
        <f>Sheet2!F308</f>
        <v>M</v>
      </c>
      <c r="I309" s="6" t="str">
        <f>Sheet2!O308</f>
        <v>EMOM</v>
      </c>
      <c r="J309" s="1" t="str">
        <f>TEXTJOIN(J$2,True, Sheet2!Q308, Sheet2!S308, Sheet2!U308)</f>
        <v>5 bentover_rows,                                            10 seated russion twists,                                            1 mile  run</v>
      </c>
    </row>
    <row r="310">
      <c r="A310">
        <f t="shared" si="1"/>
        <v>308</v>
      </c>
      <c r="C310">
        <f>Sheet2!D309</f>
        <v>3</v>
      </c>
      <c r="D310" t="str">
        <f>Sheet2!G309</f>
        <v>front squat</v>
      </c>
      <c r="F310" s="1" t="str">
        <f>TEXTJOIN(F$2,True, Sheet2!I309, Sheet2!K309, Sheet2!M309)</f>
        <v>10 box jumps</v>
      </c>
      <c r="G310" s="6"/>
      <c r="H310" s="3" t="str">
        <f>Sheet2!F309</f>
        <v>H</v>
      </c>
      <c r="I310" s="6" t="str">
        <f>Sheet2!O309</f>
        <v>AMRAP</v>
      </c>
      <c r="J310" s="1" t="str">
        <f>TEXTJOIN(J$2,True, Sheet2!Q309, Sheet2!S309, Sheet2!U309)</f>
        <v>5 pushups,                                            500m row,                                            5 flys</v>
      </c>
    </row>
    <row r="311">
      <c r="A311">
        <f t="shared" si="1"/>
        <v>309</v>
      </c>
      <c r="C311">
        <f>Sheet2!D310</f>
        <v>3</v>
      </c>
      <c r="D311" t="str">
        <f>Sheet2!G310</f>
        <v>back squat</v>
      </c>
      <c r="F311" s="1" t="str">
        <f>TEXTJOIN(F$2,True, Sheet2!I310, Sheet2!K310, Sheet2!M310)</f>
        <v>5 snatch,                                            4 burpees</v>
      </c>
      <c r="G311" s="6"/>
      <c r="H311" s="3" t="str">
        <f>Sheet2!F310</f>
        <v>H</v>
      </c>
      <c r="I311" s="6" t="str">
        <f>Sheet2!O310</f>
        <v>clusters</v>
      </c>
      <c r="J311" s="1" t="str">
        <f>TEXTJOIN(J$2,True, Sheet2!Q310, Sheet2!S310, Sheet2!U310)</f>
        <v>5 dumbell rows,                                            5 mile bike,                                            1 suicide sprints</v>
      </c>
    </row>
    <row r="312">
      <c r="A312">
        <f t="shared" si="1"/>
        <v>310</v>
      </c>
      <c r="C312">
        <f>Sheet2!D311</f>
        <v>3</v>
      </c>
      <c r="D312" t="str">
        <f>Sheet2!G311</f>
        <v>over head squat</v>
      </c>
      <c r="F312" s="1" t="str">
        <f>TEXTJOIN(F$2,True, Sheet2!I311, Sheet2!K311, Sheet2!M311)</f>
        <v>5 KB snatch,                                            5 GHD situps,                                            5 Pushpress</v>
      </c>
      <c r="G312" s="6"/>
      <c r="H312" s="3" t="str">
        <f>Sheet2!F311</f>
        <v>L</v>
      </c>
      <c r="I312" s="6" t="str">
        <f>Sheet2!O311</f>
        <v>N rounds</v>
      </c>
      <c r="J312" s="1" t="str">
        <f>TEXTJOIN(J$2,True, Sheet2!Q311, Sheet2!S311, Sheet2!U311)</f>
        <v>5 Hammer curls,                                            3 minute run,                                            4 burpees</v>
      </c>
    </row>
    <row r="313">
      <c r="A313">
        <f t="shared" si="1"/>
        <v>311</v>
      </c>
      <c r="C313">
        <f>Sheet2!D312</f>
        <v>5</v>
      </c>
      <c r="D313" t="str">
        <f>Sheet2!G312</f>
        <v>deadlift</v>
      </c>
      <c r="F313" s="1" t="str">
        <f>TEXTJOIN(F$2,True, Sheet2!I312, Sheet2!K312, Sheet2!M312)</f>
        <v>5 high pulls,                                            5 side lunges</v>
      </c>
      <c r="G313" s="6"/>
      <c r="H313" s="3" t="str">
        <f>Sheet2!F312</f>
        <v>H</v>
      </c>
      <c r="I313" s="6" t="str">
        <f>Sheet2!O312</f>
        <v>AMRAP</v>
      </c>
      <c r="J313" s="1" t="str">
        <f>TEXTJOIN(J$2,True, Sheet2!Q312, Sheet2!S312, Sheet2!U312)</f>
        <v>5 Hammer curls,                                            3 pistols,                                            5 dumbell rows</v>
      </c>
    </row>
    <row r="314">
      <c r="A314">
        <f t="shared" si="1"/>
        <v>312</v>
      </c>
      <c r="C314">
        <f>Sheet2!D313</f>
        <v>5</v>
      </c>
      <c r="D314" t="str">
        <f>Sheet2!G313</f>
        <v>front squat</v>
      </c>
      <c r="F314" s="1" t="str">
        <f>TEXTJOIN(F$2,True, Sheet2!I313, Sheet2!K313, Sheet2!M313)</f>
        <v>5 thrusters,                                            5 Pushpress</v>
      </c>
      <c r="G314" s="6"/>
      <c r="H314" s="3" t="str">
        <f>Sheet2!F313</f>
        <v>L</v>
      </c>
      <c r="I314" s="6" t="str">
        <f>Sheet2!O313</f>
        <v>EMOM</v>
      </c>
      <c r="J314" s="1" t="str">
        <f>TEXTJOIN(J$2,True, Sheet2!Q313, Sheet2!S313, Sheet2!U313)</f>
        <v>5 Ring Rows,                                            1 suicide sprints,                                            5 lunges</v>
      </c>
    </row>
    <row r="315">
      <c r="A315">
        <f t="shared" si="1"/>
        <v>313</v>
      </c>
      <c r="C315">
        <f>Sheet2!D314</f>
        <v>5</v>
      </c>
      <c r="D315" t="str">
        <f>Sheet2!G314</f>
        <v>back squat</v>
      </c>
      <c r="F315" s="1" t="str">
        <f>TEXTJOIN(F$2,True, Sheet2!I314, Sheet2!K314, Sheet2!M314)</f>
        <v>5 star shrugs,                                            5 renegade manmakers,                                            10 wall balls</v>
      </c>
      <c r="G315" s="6"/>
      <c r="H315" s="3" t="str">
        <f>Sheet2!F314</f>
        <v>L</v>
      </c>
      <c r="I315" s="6" t="str">
        <f>Sheet2!O314</f>
        <v>30 on 30 off</v>
      </c>
      <c r="J315" s="1" t="str">
        <f>TEXTJOIN(J$2,True, Sheet2!Q314, Sheet2!S314, Sheet2!U314)</f>
        <v>5 bentover_rows,                                            4 burpees</v>
      </c>
    </row>
    <row r="316">
      <c r="A316">
        <f t="shared" si="1"/>
        <v>314</v>
      </c>
      <c r="C316">
        <f>Sheet2!D315</f>
        <v>5</v>
      </c>
      <c r="D316" t="str">
        <f>Sheet2!G315</f>
        <v>clean</v>
      </c>
      <c r="F316" s="1" t="str">
        <f>TEXTJOIN(F$2,True, Sheet2!I315, Sheet2!K315, Sheet2!M315)</f>
        <v>5 clean,                                            1 mile  run,                                            1 minute bike</v>
      </c>
      <c r="G316" s="6"/>
      <c r="H316" s="3" t="str">
        <f>Sheet2!F315</f>
        <v>M</v>
      </c>
      <c r="I316" s="6" t="str">
        <f>Sheet2!O315</f>
        <v>N rounds</v>
      </c>
      <c r="J316" s="1" t="str">
        <f>TEXTJOIN(J$2,True, Sheet2!Q315, Sheet2!S315, Sheet2!U315)</f>
        <v>5 Dips,                                            5 lunges,                                            5 mile bike</v>
      </c>
    </row>
    <row r="317">
      <c r="A317">
        <f t="shared" si="1"/>
        <v>315</v>
      </c>
      <c r="C317">
        <f>Sheet2!D316</f>
        <v>5</v>
      </c>
      <c r="D317" t="str">
        <f>Sheet2!G316</f>
        <v>deadlift</v>
      </c>
      <c r="F317" s="1" t="str">
        <f>TEXTJOIN(F$2,True, Sheet2!I316, Sheet2!K316, Sheet2!M316)</f>
        <v>5 sumo deadift,                                            5 sandbag drops,                                            5 romanian deadlift</v>
      </c>
      <c r="G317" s="6"/>
      <c r="H317" s="3" t="str">
        <f>Sheet2!F316</f>
        <v>H</v>
      </c>
      <c r="I317" s="6" t="str">
        <f>Sheet2!O316</f>
        <v>AMRAP</v>
      </c>
      <c r="J317" s="1" t="str">
        <f>TEXTJOIN(J$2,True, Sheet2!Q316, Sheet2!S316, Sheet2!U316)</f>
        <v>5 pushups,                                            5 mile bike,                                            5 Pushpress</v>
      </c>
    </row>
    <row r="318">
      <c r="A318">
        <f t="shared" si="1"/>
        <v>316</v>
      </c>
      <c r="C318">
        <f>Sheet2!D317</f>
        <v>3</v>
      </c>
      <c r="D318" t="str">
        <f>Sheet2!G317</f>
        <v>front squat</v>
      </c>
      <c r="F318" s="1" t="str">
        <f>TEXTJOIN(F$2,True, Sheet2!I317, Sheet2!K317, Sheet2!M317)</f>
        <v>10 KB swings</v>
      </c>
      <c r="G318" s="6"/>
      <c r="H318" s="3" t="str">
        <f>Sheet2!F317</f>
        <v>M</v>
      </c>
      <c r="I318" s="6" t="str">
        <f>Sheet2!O317</f>
        <v>N rounds</v>
      </c>
      <c r="J318" s="1" t="str">
        <f>TEXTJOIN(J$2,True, Sheet2!Q317, Sheet2!S317, Sheet2!U317)</f>
        <v>5 Ring Rows,                                            30s planks,                                            10s ropes</v>
      </c>
    </row>
    <row r="319">
      <c r="A319">
        <f t="shared" si="1"/>
        <v>317</v>
      </c>
      <c r="C319">
        <f>Sheet2!D318</f>
        <v>3</v>
      </c>
      <c r="D319" t="str">
        <f>Sheet2!G318</f>
        <v>back squat</v>
      </c>
      <c r="F319" s="1" t="str">
        <f>TEXTJOIN(F$2,True, Sheet2!I318, Sheet2!K318, Sheet2!M318)</f>
        <v>5 KB snatch,                                            5 ball slams,                                            5 tire flip</v>
      </c>
      <c r="G319" s="6"/>
      <c r="H319" s="3" t="str">
        <f>Sheet2!F318</f>
        <v>L</v>
      </c>
      <c r="I319" s="6" t="str">
        <f>Sheet2!O318</f>
        <v>Tabata</v>
      </c>
      <c r="J319" s="1" t="str">
        <f>TEXTJOIN(J$2,True, Sheet2!Q318, Sheet2!S318, Sheet2!U318)</f>
        <v>5 dumbell rows,                                            5 flys,                                            5 side lunges</v>
      </c>
    </row>
    <row r="320">
      <c r="A320">
        <f t="shared" si="1"/>
        <v>318</v>
      </c>
      <c r="C320">
        <f>Sheet2!D319</f>
        <v>3</v>
      </c>
      <c r="D320" t="str">
        <f>Sheet2!G319</f>
        <v>pistols/lunge/side lunge</v>
      </c>
      <c r="F320" s="1" t="str">
        <f>TEXTJOIN(F$2,True, Sheet2!I319, Sheet2!K319, Sheet2!M319)</f>
        <v>5 thrusters,                                            10 good mornings</v>
      </c>
      <c r="G320" s="6"/>
      <c r="H320" s="3" t="str">
        <f>Sheet2!F319</f>
        <v>L</v>
      </c>
      <c r="I320" s="6" t="str">
        <f>Sheet2!O319</f>
        <v>30 on 30 off</v>
      </c>
      <c r="J320" s="1" t="str">
        <f>TEXTJOIN(J$2,True, Sheet2!Q319, Sheet2!S319, Sheet2!U319)</f>
        <v>5 Hammer curls,                                            1 mile  run,                                            5 lunges</v>
      </c>
    </row>
    <row r="321">
      <c r="A321">
        <f t="shared" si="1"/>
        <v>319</v>
      </c>
      <c r="C321">
        <f>Sheet2!D320</f>
        <v>1</v>
      </c>
      <c r="D321" t="str">
        <f>Sheet2!G320</f>
        <v>deadlift</v>
      </c>
      <c r="F321" s="1" t="str">
        <f>TEXTJOIN(F$2,True, Sheet2!I320, Sheet2!K320, Sheet2!M320)</f>
        <v>5 snatch,                                            5 bentover_rows</v>
      </c>
      <c r="G321" s="6"/>
      <c r="H321" s="3" t="str">
        <f>Sheet2!F320</f>
        <v>L</v>
      </c>
      <c r="I321" s="6" t="str">
        <f>Sheet2!O320</f>
        <v>EMOM</v>
      </c>
      <c r="J321" s="1" t="str">
        <f>TEXTJOIN(J$2,True, Sheet2!Q320, Sheet2!S320, Sheet2!U320)</f>
        <v>5 Dips,                                            5 Hammer curls,                                            5 skull crushers</v>
      </c>
    </row>
    <row r="322">
      <c r="A322">
        <f t="shared" si="1"/>
        <v>320</v>
      </c>
      <c r="C322">
        <f>Sheet2!D321</f>
        <v>1</v>
      </c>
      <c r="D322" t="str">
        <f>Sheet2!G321</f>
        <v>front squat</v>
      </c>
      <c r="F322" s="1" t="str">
        <f>TEXTJOIN(F$2,True, Sheet2!I321, Sheet2!K321, Sheet2!M321)</f>
        <v>5 sumo deadift,                                            5 turkish getups</v>
      </c>
      <c r="G322" s="6"/>
      <c r="H322" s="3" t="str">
        <f>Sheet2!F321</f>
        <v>H</v>
      </c>
      <c r="I322" s="6" t="str">
        <f>Sheet2!O321</f>
        <v>AMRAP</v>
      </c>
      <c r="J322" s="1" t="str">
        <f>TEXTJOIN(J$2,True, Sheet2!Q321, Sheet2!S321, Sheet2!U321)</f>
        <v>5 dumbell rows,                                            1 grapevines,                                            5 box jumps</v>
      </c>
    </row>
    <row r="323">
      <c r="A323">
        <f t="shared" si="1"/>
        <v>321</v>
      </c>
      <c r="C323">
        <f>Sheet2!D322</f>
        <v>1</v>
      </c>
      <c r="D323" t="str">
        <f>Sheet2!G322</f>
        <v>back squat</v>
      </c>
      <c r="F323" s="1" t="str">
        <f>TEXTJOIN(F$2,True, Sheet2!I322, Sheet2!K322, Sheet2!M322)</f>
        <v>5 thrusters,                                            10 landmine twists</v>
      </c>
      <c r="G323" s="6"/>
      <c r="H323" s="3" t="str">
        <f>Sheet2!F322</f>
        <v>H</v>
      </c>
      <c r="I323" s="6" t="str">
        <f>Sheet2!O322</f>
        <v>clusters</v>
      </c>
      <c r="J323" s="1" t="str">
        <f>TEXTJOIN(J$2,True, Sheet2!Q322, Sheet2!S322, Sheet2!U322)</f>
        <v>5 Dips,                                            20s assault bike,                                            5 renegade manmakers</v>
      </c>
    </row>
    <row r="324">
      <c r="A324">
        <f t="shared" si="1"/>
        <v>322</v>
      </c>
      <c r="C324">
        <f>Sheet2!D323</f>
        <v>5</v>
      </c>
      <c r="D324" t="str">
        <f>Sheet2!G323</f>
        <v>clean</v>
      </c>
      <c r="F324" s="1" t="str">
        <f>TEXTJOIN(F$2,True, Sheet2!I323, Sheet2!K323, Sheet2!M323)</f>
        <v>5 clean,                                            5 GHD situps,                                            5 bar complexes</v>
      </c>
      <c r="G324" s="6"/>
      <c r="H324" s="3" t="str">
        <f>Sheet2!F323</f>
        <v>L</v>
      </c>
      <c r="I324" s="6" t="str">
        <f>Sheet2!O323</f>
        <v>N rounds</v>
      </c>
      <c r="J324" s="1" t="str">
        <f>TEXTJOIN(J$2,True, Sheet2!Q323, Sheet2!S323, Sheet2!U323)</f>
        <v>5 side lunges,                                            1 mile  run,                                            5 ball slams</v>
      </c>
    </row>
    <row r="325">
      <c r="A325">
        <f t="shared" si="1"/>
        <v>323</v>
      </c>
      <c r="C325">
        <f>Sheet2!D324</f>
        <v>10</v>
      </c>
      <c r="D325" t="str">
        <f>Sheet2!G324</f>
        <v>over head squat</v>
      </c>
      <c r="F325" s="1" t="str">
        <f>TEXTJOIN(F$2,True, Sheet2!I324, Sheet2!K324, Sheet2!M324)</f>
        <v>5 snatch,                                            5 skull crushers</v>
      </c>
      <c r="G325" s="6"/>
      <c r="H325" s="3" t="str">
        <f>Sheet2!F324</f>
        <v>M</v>
      </c>
      <c r="I325" s="6" t="str">
        <f>Sheet2!O324</f>
        <v>AMRAP</v>
      </c>
      <c r="J325" s="1" t="str">
        <f>TEXTJOIN(J$2,True, Sheet2!Q324, Sheet2!S324, Sheet2!U324)</f>
        <v>5 dumbell rows,                                            5 GHD back extensions,                                            1 mile  run</v>
      </c>
    </row>
    <row r="326">
      <c r="A326">
        <f t="shared" si="1"/>
        <v>324</v>
      </c>
      <c r="C326">
        <f>Sheet2!D325</f>
        <v>5</v>
      </c>
      <c r="D326" t="str">
        <f>Sheet2!G325</f>
        <v>deadlift</v>
      </c>
      <c r="F326" s="1" t="str">
        <f>TEXTJOIN(F$2,True, Sheet2!I325, Sheet2!K325, Sheet2!M325)</f>
        <v>5 deadlift,                                            10 wall balls</v>
      </c>
      <c r="G326" s="6"/>
      <c r="H326" s="3" t="str">
        <f>Sheet2!F325</f>
        <v>L</v>
      </c>
      <c r="I326" s="6" t="str">
        <f>Sheet2!O325</f>
        <v>EMOM</v>
      </c>
      <c r="J326" s="1" t="str">
        <f>TEXTJOIN(J$2,True, Sheet2!Q325, Sheet2!S325, Sheet2!U325)</f>
        <v>5 pull ups,                                            5 Pushpress,                                            3 pistols</v>
      </c>
    </row>
    <row r="327">
      <c r="A327">
        <f t="shared" si="1"/>
        <v>325</v>
      </c>
      <c r="C327">
        <f>Sheet2!D326</f>
        <v>5</v>
      </c>
      <c r="D327" t="str">
        <f>Sheet2!G326</f>
        <v>front squat</v>
      </c>
      <c r="F327" s="1" t="str">
        <f>TEXTJOIN(F$2,True, Sheet2!I326, Sheet2!K326, Sheet2!M326)</f>
        <v>5 thrusters,                                            10s ropes</v>
      </c>
      <c r="G327" s="6"/>
      <c r="H327" s="3" t="str">
        <f>Sheet2!F326</f>
        <v>L</v>
      </c>
      <c r="I327" s="6" t="str">
        <f>Sheet2!O326</f>
        <v>30 on 30 off</v>
      </c>
      <c r="J327" s="1" t="str">
        <f>TEXTJOIN(J$2,True, Sheet2!Q326, Sheet2!S326, Sheet2!U326)</f>
        <v>5 dumbell rows,                                            3 pistols,                                            5 renegade manmakers</v>
      </c>
    </row>
    <row r="328">
      <c r="A328">
        <f t="shared" si="1"/>
        <v>326</v>
      </c>
      <c r="C328">
        <f>Sheet2!D327</f>
        <v>5</v>
      </c>
      <c r="D328" t="str">
        <f>Sheet2!G327</f>
        <v>back squat</v>
      </c>
      <c r="F328" s="1" t="str">
        <f>TEXTJOIN(F$2,True, Sheet2!I327, Sheet2!K327, Sheet2!M327)</f>
        <v>5 thrusters,                                            5 lunges,                                            1 minute bike</v>
      </c>
      <c r="G328" s="6"/>
      <c r="H328" s="3" t="str">
        <f>Sheet2!F327</f>
        <v>H</v>
      </c>
      <c r="I328" s="6" t="str">
        <f>Sheet2!O327</f>
        <v>N rounds</v>
      </c>
      <c r="J328" s="1" t="str">
        <f>TEXTJOIN(J$2,True, Sheet2!Q327, Sheet2!S327, Sheet2!U327)</f>
        <v>5 Ring Rows,                                            20 dead bugs,                                            1 bear crawls</v>
      </c>
    </row>
    <row r="329">
      <c r="A329">
        <f t="shared" si="1"/>
        <v>327</v>
      </c>
      <c r="C329">
        <f>Sheet2!D328</f>
        <v>3</v>
      </c>
      <c r="D329" t="str">
        <f>Sheet2!G328</f>
        <v>pistols/lunge/side lunge</v>
      </c>
      <c r="F329" s="1" t="str">
        <f>TEXTJOIN(F$2,True, Sheet2!I328, Sheet2!K328, Sheet2!M328)</f>
        <v>5 deadlift,                                            5 Ring Rows,                                            5 ball slams</v>
      </c>
      <c r="G329" s="6"/>
      <c r="H329" s="3" t="str">
        <f>Sheet2!F328</f>
        <v>H</v>
      </c>
      <c r="I329" s="6" t="str">
        <f>Sheet2!O328</f>
        <v>AMRAP</v>
      </c>
      <c r="J329" s="1" t="str">
        <f>TEXTJOIN(J$2,True, Sheet2!Q328, Sheet2!S328, Sheet2!U328)</f>
        <v>5 Dips,                                            5 tire flip,                                            5 romanian deadlift</v>
      </c>
    </row>
    <row r="330">
      <c r="A330">
        <f t="shared" si="1"/>
        <v>328</v>
      </c>
      <c r="C330">
        <f>Sheet2!D329</f>
        <v>3</v>
      </c>
      <c r="D330" t="str">
        <f>Sheet2!G329</f>
        <v>deadlift</v>
      </c>
      <c r="F330" s="1" t="str">
        <f>TEXTJOIN(F$2,True, Sheet2!I329, Sheet2!K329, Sheet2!M329)</f>
        <v>5 jerk,                                            20s assault bike</v>
      </c>
      <c r="G330" s="6"/>
      <c r="H330" s="3" t="str">
        <f>Sheet2!F329</f>
        <v>L</v>
      </c>
      <c r="I330" s="6" t="str">
        <f>Sheet2!O329</f>
        <v>N rounds</v>
      </c>
      <c r="J330" s="1" t="str">
        <f>TEXTJOIN(J$2,True, Sheet2!Q329, Sheet2!S329, Sheet2!U329)</f>
        <v>5 Hammer curls,                                            20 dead bugs,                                            4 burpees</v>
      </c>
    </row>
    <row r="331">
      <c r="A331">
        <f t="shared" si="1"/>
        <v>329</v>
      </c>
      <c r="C331">
        <f>Sheet2!D330</f>
        <v>8</v>
      </c>
      <c r="D331" t="str">
        <f>Sheet2!G330</f>
        <v>front squat</v>
      </c>
      <c r="F331" s="1" t="str">
        <f>TEXTJOIN(F$2,True, Sheet2!I330, Sheet2!K330, Sheet2!M330)</f>
        <v>5 jerk,                                            5 mile bike,                                            5 Hammer curls</v>
      </c>
      <c r="G331" s="6"/>
      <c r="H331" s="3" t="str">
        <f>Sheet2!F330</f>
        <v>M</v>
      </c>
      <c r="I331" s="6" t="str">
        <f>Sheet2!O330</f>
        <v>Tabata</v>
      </c>
      <c r="J331" s="1" t="str">
        <f>TEXTJOIN(J$2,True, Sheet2!Q330, Sheet2!S330, Sheet2!U330)</f>
        <v>5 Dips,                                            5 bar complexes,                                            5 renegade manmakers</v>
      </c>
    </row>
    <row r="332">
      <c r="A332">
        <f t="shared" si="1"/>
        <v>330</v>
      </c>
      <c r="C332">
        <f>Sheet2!D331</f>
        <v>8</v>
      </c>
      <c r="D332" t="str">
        <f>Sheet2!G331</f>
        <v>back squat</v>
      </c>
      <c r="F332" s="1" t="str">
        <f>TEXTJOIN(F$2,True, Sheet2!I331, Sheet2!K331, Sheet2!M331)</f>
        <v>10 box jumps,                                            5 renegade manmakers,                                            5 knees to elbows</v>
      </c>
      <c r="G332" s="6"/>
      <c r="H332" s="3" t="str">
        <f>Sheet2!F331</f>
        <v>M</v>
      </c>
      <c r="I332" s="6" t="str">
        <f>Sheet2!O331</f>
        <v>30 on 30 off</v>
      </c>
      <c r="J332" s="1" t="str">
        <f>TEXTJOIN(J$2,True, Sheet2!Q331, Sheet2!S331, Sheet2!U331)</f>
        <v>5 dumbell rows,                                            30s planks,                                            5 turkish getups</v>
      </c>
    </row>
    <row r="333">
      <c r="A333">
        <f t="shared" si="1"/>
        <v>331</v>
      </c>
      <c r="C333">
        <f>Sheet2!D332</f>
        <v>8</v>
      </c>
      <c r="D333" t="str">
        <f>Sheet2!G332</f>
        <v>snatch</v>
      </c>
      <c r="F333" s="1" t="str">
        <f>TEXTJOIN(F$2,True, Sheet2!I332, Sheet2!K332, Sheet2!M332)</f>
        <v>10 box jumps,                                            5 tire flip,                                            1 grapevines</v>
      </c>
      <c r="G333" s="6"/>
      <c r="H333" s="3" t="str">
        <f>Sheet2!F332</f>
        <v>H</v>
      </c>
      <c r="I333" s="6" t="str">
        <f>Sheet2!O332</f>
        <v>EMOM</v>
      </c>
      <c r="J333" s="1" t="str">
        <f>TEXTJOIN(J$2,True, Sheet2!Q332, Sheet2!S332, Sheet2!U332)</f>
        <v>5 bentover_rows,                                            5 GHD back extensions,                                            1 grapevines</v>
      </c>
    </row>
    <row r="334">
      <c r="A334">
        <f t="shared" si="1"/>
        <v>332</v>
      </c>
      <c r="C334">
        <f>Sheet2!D333</f>
        <v>3</v>
      </c>
      <c r="D334" t="str">
        <f>Sheet2!G333</f>
        <v>deadlift</v>
      </c>
      <c r="F334" s="1" t="str">
        <f>TEXTJOIN(F$2,True, Sheet2!I333, Sheet2!K333, Sheet2!M333)</f>
        <v>10 KB swings,                                            5 Dips,                                            10s ropes</v>
      </c>
      <c r="G334" s="6"/>
      <c r="H334" s="3" t="str">
        <f>Sheet2!F333</f>
        <v>H</v>
      </c>
      <c r="I334" s="6" t="str">
        <f>Sheet2!O333</f>
        <v>AMRAP</v>
      </c>
      <c r="J334" s="1" t="str">
        <f>TEXTJOIN(J$2,True, Sheet2!Q333, Sheet2!S333, Sheet2!U333)</f>
        <v>5 lunges,                                            5 pushups,                                            10 landmine twists</v>
      </c>
    </row>
    <row r="335">
      <c r="A335">
        <f t="shared" si="1"/>
        <v>333</v>
      </c>
      <c r="C335">
        <f>Sheet2!D334</f>
        <v>3</v>
      </c>
      <c r="D335" t="str">
        <f>Sheet2!G334</f>
        <v>front squat</v>
      </c>
      <c r="F335" s="1" t="str">
        <f>TEXTJOIN(F$2,True, Sheet2!I334, Sheet2!K334, Sheet2!M334)</f>
        <v>10 box jumps,                                            5 dumbell rows</v>
      </c>
      <c r="G335" s="6"/>
      <c r="H335" s="3" t="str">
        <f>Sheet2!F334</f>
        <v>L</v>
      </c>
      <c r="I335" s="6" t="str">
        <f>Sheet2!O334</f>
        <v>clusters</v>
      </c>
      <c r="J335" s="1" t="str">
        <f>TEXTJOIN(J$2,True, Sheet2!Q334, Sheet2!S334, Sheet2!U334)</f>
        <v>5 Hammer curls,                                            5 sandbag drops,                                            5 box jumps</v>
      </c>
    </row>
    <row r="336">
      <c r="A336">
        <f t="shared" si="1"/>
        <v>334</v>
      </c>
      <c r="C336">
        <f>Sheet2!D335</f>
        <v>3</v>
      </c>
      <c r="D336" t="str">
        <f>Sheet2!G335</f>
        <v>back squat</v>
      </c>
      <c r="F336" s="1" t="str">
        <f>TEXTJOIN(F$2,True, Sheet2!I335, Sheet2!K335, Sheet2!M335)</f>
        <v>5 sumo deadift</v>
      </c>
      <c r="G336" s="6"/>
      <c r="H336" s="3" t="str">
        <f>Sheet2!F335</f>
        <v>M</v>
      </c>
      <c r="I336" s="6" t="str">
        <f>Sheet2!O335</f>
        <v>N rounds</v>
      </c>
      <c r="J336" s="1" t="str">
        <f>TEXTJOIN(J$2,True, Sheet2!Q335, Sheet2!S335, Sheet2!U335)</f>
        <v>5 pull ups,                                            5 bentover_rows,                                            5 dumbell rows</v>
      </c>
    </row>
    <row r="337">
      <c r="A337">
        <f t="shared" si="1"/>
        <v>335</v>
      </c>
      <c r="C337">
        <f>Sheet2!D336</f>
        <v>1</v>
      </c>
      <c r="D337" t="str">
        <f>Sheet2!G336</f>
        <v>over head squat</v>
      </c>
      <c r="F337" s="1" t="str">
        <f>TEXTJOIN(F$2,True, Sheet2!I336, Sheet2!K336, Sheet2!M336)</f>
        <v>5 deadlift,                                            10 landmine twists,                                            5 bench press</v>
      </c>
      <c r="G337" s="6"/>
      <c r="H337" s="3" t="str">
        <f>Sheet2!F336</f>
        <v>H</v>
      </c>
      <c r="I337" s="6" t="str">
        <f>Sheet2!O336</f>
        <v>AMRAP</v>
      </c>
      <c r="J337" s="1" t="str">
        <f>TEXTJOIN(J$2,True, Sheet2!Q336, Sheet2!S336, Sheet2!U336)</f>
        <v>5 side lunges,                                            10 step ups</v>
      </c>
    </row>
    <row r="338">
      <c r="A338">
        <f t="shared" si="1"/>
        <v>336</v>
      </c>
      <c r="C338">
        <f>Sheet2!D337</f>
        <v>1</v>
      </c>
      <c r="D338" t="str">
        <f>Sheet2!G337</f>
        <v>deadlift</v>
      </c>
      <c r="F338" s="1" t="str">
        <f>TEXTJOIN(F$2,True, Sheet2!I337, Sheet2!K337, Sheet2!M337)</f>
        <v>5 star shrugs,                                            1 minute bike,                                            5 lunges</v>
      </c>
      <c r="G338" s="6"/>
      <c r="H338" s="3" t="str">
        <f>Sheet2!F337</f>
        <v>M</v>
      </c>
      <c r="I338" s="6" t="str">
        <f>Sheet2!O337</f>
        <v>EMOM</v>
      </c>
      <c r="J338" s="1" t="str">
        <f>TEXTJOIN(J$2,True, Sheet2!Q337, Sheet2!S337, Sheet2!U337)</f>
        <v>5 pull ups,                                            5 strict press,                                            10 step ups</v>
      </c>
    </row>
    <row r="339">
      <c r="A339">
        <f t="shared" si="1"/>
        <v>337</v>
      </c>
      <c r="C339">
        <f>Sheet2!D338</f>
        <v>1</v>
      </c>
      <c r="D339" t="str">
        <f>Sheet2!G338</f>
        <v>front squat</v>
      </c>
      <c r="F339" s="1" t="str">
        <f>TEXTJOIN(F$2,True, Sheet2!I338, Sheet2!K338, Sheet2!M338)</f>
        <v>5 thrusters,                                            5 romanian deadlift</v>
      </c>
      <c r="G339" s="6"/>
      <c r="H339" s="3" t="str">
        <f>Sheet2!F338</f>
        <v>H</v>
      </c>
      <c r="I339" s="6" t="str">
        <f>Sheet2!O338</f>
        <v>30 on 30 off</v>
      </c>
      <c r="J339" s="1" t="str">
        <f>TEXTJOIN(J$2,True, Sheet2!Q338, Sheet2!S338, Sheet2!U338)</f>
        <v>5 Ring Rows,                                            4 burpees,                                            5 Dips</v>
      </c>
    </row>
    <row r="340">
      <c r="A340">
        <f t="shared" si="1"/>
        <v>338</v>
      </c>
      <c r="C340">
        <f>Sheet2!D339</f>
        <v>10</v>
      </c>
      <c r="D340" t="str">
        <f>Sheet2!G339</f>
        <v>back squat</v>
      </c>
      <c r="F340" s="1" t="str">
        <f>TEXTJOIN(F$2,True, Sheet2!I339, Sheet2!K339, Sheet2!M339)</f>
        <v>5 star shrugs,                                            30s planks,                                            10 seated russion twists</v>
      </c>
      <c r="G340" s="6"/>
      <c r="H340" s="3" t="str">
        <f>Sheet2!F339</f>
        <v>M</v>
      </c>
      <c r="I340" s="6" t="str">
        <f>Sheet2!O339</f>
        <v>N rounds</v>
      </c>
      <c r="J340" s="1" t="str">
        <f>TEXTJOIN(J$2,True, Sheet2!Q339, Sheet2!S339, Sheet2!U339)</f>
        <v>5 bentover_rows,                                            5 bar complexes,                                            5 sandbag drops</v>
      </c>
    </row>
    <row r="341">
      <c r="A341">
        <f t="shared" si="1"/>
        <v>339</v>
      </c>
      <c r="C341">
        <f>Sheet2!D340</f>
        <v>3</v>
      </c>
      <c r="D341" t="str">
        <f>Sheet2!G340</f>
        <v>over head squat</v>
      </c>
      <c r="F341" s="1" t="str">
        <f>TEXTJOIN(F$2,True, Sheet2!I340, Sheet2!K340, Sheet2!M340)</f>
        <v>5 thrusters,                                            20 mountain climbers,                                            30s planks</v>
      </c>
      <c r="G341" s="6"/>
      <c r="H341" s="3" t="str">
        <f>Sheet2!F340</f>
        <v>M</v>
      </c>
      <c r="I341" s="6" t="str">
        <f>Sheet2!O340</f>
        <v>AMRAP</v>
      </c>
      <c r="J341" s="1" t="str">
        <f>TEXTJOIN(J$2,True, Sheet2!Q340, Sheet2!S340, Sheet2!U340)</f>
        <v>5 pushups,                                            5 Pushpress</v>
      </c>
    </row>
    <row r="342">
      <c r="A342">
        <f t="shared" si="1"/>
        <v>340</v>
      </c>
      <c r="C342">
        <f>Sheet2!D341</f>
        <v>3</v>
      </c>
      <c r="D342" t="str">
        <f>Sheet2!G341</f>
        <v>deadlift</v>
      </c>
      <c r="F342" s="1" t="str">
        <f>TEXTJOIN(F$2,True, Sheet2!I341, Sheet2!K341, Sheet2!M341)</f>
        <v>5 clean,                                            5 box jumps,                                            1 farmer's carry</v>
      </c>
      <c r="G342" s="6"/>
      <c r="H342" s="3" t="str">
        <f>Sheet2!F341</f>
        <v>L</v>
      </c>
      <c r="I342" s="6" t="str">
        <f>Sheet2!O341</f>
        <v>N rounds</v>
      </c>
      <c r="J342" s="1" t="str">
        <f>TEXTJOIN(J$2,True, Sheet2!Q341, Sheet2!S341, Sheet2!U341)</f>
        <v>5 skull crushers,                                            5 pull ups,                                            5 pushups</v>
      </c>
    </row>
    <row r="343">
      <c r="A343">
        <f t="shared" si="1"/>
        <v>341</v>
      </c>
      <c r="C343">
        <f>Sheet2!D342</f>
        <v>3</v>
      </c>
      <c r="D343" t="str">
        <f>Sheet2!G342</f>
        <v>front squat</v>
      </c>
      <c r="F343" s="1" t="str">
        <f>TEXTJOIN(F$2,True, Sheet2!I342, Sheet2!K342, Sheet2!M342)</f>
        <v>5 snatch,                                            5 Pushpress,                                            5 pushups</v>
      </c>
      <c r="G343" s="6"/>
      <c r="H343" s="3" t="str">
        <f>Sheet2!F342</f>
        <v>L</v>
      </c>
      <c r="I343" s="6" t="str">
        <f>Sheet2!O342</f>
        <v>Tabata</v>
      </c>
      <c r="J343" s="1" t="str">
        <f>TEXTJOIN(J$2,True, Sheet2!Q342, Sheet2!S342, Sheet2!U342)</f>
        <v>5 Dips,                                            5 renegade manmakers,                                            5 flys</v>
      </c>
    </row>
    <row r="344">
      <c r="A344">
        <f t="shared" si="1"/>
        <v>342</v>
      </c>
      <c r="C344">
        <f>Sheet2!D343</f>
        <v>8</v>
      </c>
      <c r="D344" t="str">
        <f>Sheet2!G343</f>
        <v>back squat</v>
      </c>
      <c r="F344" s="1" t="str">
        <f>TEXTJOIN(F$2,True, Sheet2!I343, Sheet2!K343, Sheet2!M343)</f>
        <v>5 jerk</v>
      </c>
      <c r="G344" s="6"/>
      <c r="H344" s="3" t="str">
        <f>Sheet2!F343</f>
        <v>L</v>
      </c>
      <c r="I344" s="6" t="str">
        <f>Sheet2!O343</f>
        <v>30 on 30 off</v>
      </c>
      <c r="J344" s="1" t="str">
        <f>TEXTJOIN(J$2,True, Sheet2!Q343, Sheet2!S343, Sheet2!U343)</f>
        <v>5 pull ups,                                            1 minute bike,                                            5 GHD situps</v>
      </c>
    </row>
    <row r="345">
      <c r="A345">
        <f t="shared" si="1"/>
        <v>343</v>
      </c>
      <c r="C345">
        <f>Sheet2!D344</f>
        <v>8</v>
      </c>
      <c r="D345" t="str">
        <f>Sheet2!G344</f>
        <v>clean</v>
      </c>
      <c r="F345" s="1" t="str">
        <f>TEXTJOIN(F$2,True, Sheet2!I344, Sheet2!K344, Sheet2!M344)</f>
        <v>5 sumo deadift,                                            5 bentover_rows,                                            5 renegade manmakers</v>
      </c>
      <c r="G345" s="6"/>
      <c r="H345" s="3" t="str">
        <f>Sheet2!F344</f>
        <v>L</v>
      </c>
      <c r="I345" s="6" t="str">
        <f>Sheet2!O344</f>
        <v>EMOM</v>
      </c>
      <c r="J345" s="1" t="str">
        <f>TEXTJOIN(J$2,True, Sheet2!Q344, Sheet2!S344, Sheet2!U344)</f>
        <v>5 pushups,                                            20s assault bike,                                            5 side lunges</v>
      </c>
    </row>
    <row r="346">
      <c r="A346">
        <f t="shared" si="1"/>
        <v>344</v>
      </c>
      <c r="C346">
        <f>Sheet2!D345</f>
        <v>5</v>
      </c>
      <c r="D346" t="str">
        <f>Sheet2!G345</f>
        <v>deadlift</v>
      </c>
      <c r="F346" s="1" t="str">
        <f>TEXTJOIN(F$2,True, Sheet2!I345, Sheet2!K345, Sheet2!M345)</f>
        <v>5 deadlift,                                            10 wall balls</v>
      </c>
      <c r="G346" s="6"/>
      <c r="H346" s="3" t="str">
        <f>Sheet2!F345</f>
        <v>L</v>
      </c>
      <c r="I346" s="6" t="str">
        <f>Sheet2!O345</f>
        <v>AMRAP</v>
      </c>
      <c r="J346" s="1" t="str">
        <f>TEXTJOIN(J$2,True, Sheet2!Q345, Sheet2!S345, Sheet2!U345)</f>
        <v>5 bentover_rows,                                            1 minute bike,                                            5 renegade manmakers</v>
      </c>
    </row>
    <row r="347">
      <c r="A347">
        <f t="shared" si="1"/>
        <v>345</v>
      </c>
      <c r="C347">
        <f>Sheet2!D346</f>
        <v>5</v>
      </c>
      <c r="D347" t="str">
        <f>Sheet2!G346</f>
        <v>front squat</v>
      </c>
      <c r="F347" s="1" t="str">
        <f>TEXTJOIN(F$2,True, Sheet2!I346, Sheet2!K346, Sheet2!M346)</f>
        <v>5 snatch,                                            10 seated russion twists,                                            30s planks</v>
      </c>
      <c r="G347" s="6"/>
      <c r="H347" s="3" t="str">
        <f>Sheet2!F346</f>
        <v>H</v>
      </c>
      <c r="I347" s="6" t="str">
        <f>Sheet2!O346</f>
        <v>clusters</v>
      </c>
      <c r="J347" s="1" t="str">
        <f>TEXTJOIN(J$2,True, Sheet2!Q346, Sheet2!S346, Sheet2!U346)</f>
        <v>5 bentover_rows,                                            10 wall balls</v>
      </c>
    </row>
    <row r="348">
      <c r="A348">
        <f t="shared" si="1"/>
        <v>346</v>
      </c>
      <c r="C348">
        <f>Sheet2!D347</f>
        <v>10</v>
      </c>
      <c r="D348" t="str">
        <f>Sheet2!G347</f>
        <v>back squat</v>
      </c>
      <c r="F348" s="1" t="str">
        <f>TEXTJOIN(F$2,True, Sheet2!I347, Sheet2!K347, Sheet2!M347)</f>
        <v>10 KB swings,                                            5 side lunges,                                            5 pull ups</v>
      </c>
      <c r="G348" s="6"/>
      <c r="H348" s="3" t="str">
        <f>Sheet2!F347</f>
        <v>M</v>
      </c>
      <c r="I348" s="6" t="str">
        <f>Sheet2!O347</f>
        <v>N rounds</v>
      </c>
      <c r="J348" s="1" t="str">
        <f>TEXTJOIN(J$2,True, Sheet2!Q347, Sheet2!S347, Sheet2!U347)</f>
        <v>5 Hammer curls,                                            1 farmer's carry,                                            10 seated russion twists</v>
      </c>
    </row>
    <row r="349">
      <c r="A349">
        <f t="shared" si="1"/>
        <v>347</v>
      </c>
      <c r="C349">
        <f>Sheet2!D348</f>
        <v>3</v>
      </c>
      <c r="D349" t="str">
        <f>Sheet2!G348</f>
        <v>pistols/lunge/side lunge</v>
      </c>
      <c r="F349" s="1" t="str">
        <f>TEXTJOIN(F$2,True, Sheet2!I348, Sheet2!K348, Sheet2!M348)</f>
        <v>5 high pulls,                                            4 burpees,                                            5 side lunges</v>
      </c>
      <c r="G349" s="6"/>
      <c r="H349" s="3" t="str">
        <f>Sheet2!F348</f>
        <v>M</v>
      </c>
      <c r="I349" s="6" t="str">
        <f>Sheet2!O348</f>
        <v>AMRAP</v>
      </c>
      <c r="J349" s="1" t="str">
        <f>TEXTJOIN(J$2,True, Sheet2!Q348, Sheet2!S348, Sheet2!U348)</f>
        <v>5 pushups,                                            5 Pushpress,                                            1 sled push</v>
      </c>
    </row>
    <row r="350">
      <c r="A350">
        <f t="shared" si="1"/>
        <v>348</v>
      </c>
      <c r="C350">
        <f>Sheet2!D349</f>
        <v>3</v>
      </c>
      <c r="D350" t="str">
        <f>Sheet2!G349</f>
        <v>deadlift</v>
      </c>
      <c r="F350" s="1" t="str">
        <f>TEXTJOIN(F$2,True, Sheet2!I349, Sheet2!K349, Sheet2!M349)</f>
        <v>10 box jumps,                                            5 bench press</v>
      </c>
      <c r="G350" s="6"/>
      <c r="H350" s="3" t="str">
        <f>Sheet2!F349</f>
        <v>M</v>
      </c>
      <c r="I350" s="6" t="str">
        <f>Sheet2!O349</f>
        <v>EMOM</v>
      </c>
      <c r="J350" s="1" t="str">
        <f>TEXTJOIN(J$2,True, Sheet2!Q349, Sheet2!S349, Sheet2!U349)</f>
        <v>5 bentover_rows,                                            20s assault bike,                                            1 sled push</v>
      </c>
    </row>
    <row r="351">
      <c r="A351">
        <f t="shared" si="1"/>
        <v>349</v>
      </c>
      <c r="C351">
        <f>Sheet2!D350</f>
        <v>3</v>
      </c>
      <c r="D351" t="str">
        <f>Sheet2!G350</f>
        <v>front squat</v>
      </c>
      <c r="F351" s="1" t="str">
        <f>TEXTJOIN(F$2,True, Sheet2!I350, Sheet2!K350, Sheet2!M350)</f>
        <v>10 KB swings,                                            5 bench press,                                            5 turkish getups</v>
      </c>
      <c r="G351" s="6"/>
      <c r="H351" s="3" t="str">
        <f>Sheet2!F350</f>
        <v>M</v>
      </c>
      <c r="I351" s="6" t="str">
        <f>Sheet2!O350</f>
        <v>30 on 30 off</v>
      </c>
      <c r="J351" s="1" t="str">
        <f>TEXTJOIN(J$2,True, Sheet2!Q350, Sheet2!S350, Sheet2!U350)</f>
        <v>5 lunges,                                            3 pistols,                                            5 renegade manmakers</v>
      </c>
    </row>
    <row r="352">
      <c r="A352">
        <f t="shared" si="1"/>
        <v>350</v>
      </c>
      <c r="C352">
        <f>Sheet2!D351</f>
        <v>3</v>
      </c>
      <c r="D352" t="str">
        <f>Sheet2!G351</f>
        <v>back squat</v>
      </c>
      <c r="F352" s="1" t="str">
        <f>TEXTJOIN(F$2,True, Sheet2!I351, Sheet2!K351, Sheet2!M351)</f>
        <v>5 star shrugs,                                            5 renegade manmakers,                                            5 dumbell rows</v>
      </c>
      <c r="G352" s="6"/>
      <c r="H352" s="3" t="str">
        <f>Sheet2!F351</f>
        <v>L</v>
      </c>
      <c r="I352" s="6" t="str">
        <f>Sheet2!O351</f>
        <v>N rounds</v>
      </c>
      <c r="J352" s="1" t="str">
        <f>TEXTJOIN(J$2,True, Sheet2!Q351, Sheet2!S351, Sheet2!U351)</f>
        <v>5 Hammer curls,                                            1 suicide sprints,                                            5 pull ups</v>
      </c>
    </row>
    <row r="353">
      <c r="A353">
        <f t="shared" si="1"/>
        <v>351</v>
      </c>
      <c r="C353">
        <f>Sheet2!D352</f>
        <v>3</v>
      </c>
      <c r="D353" t="str">
        <f>Sheet2!G352</f>
        <v>clean</v>
      </c>
      <c r="F353" s="1" t="str">
        <f>TEXTJOIN(F$2,True, Sheet2!I352, Sheet2!K352, Sheet2!M352)</f>
        <v>10 box jumps,                                            3 minute run</v>
      </c>
      <c r="G353" s="6"/>
      <c r="H353" s="3" t="str">
        <f>Sheet2!F352</f>
        <v>H</v>
      </c>
      <c r="I353" s="6" t="str">
        <f>Sheet2!O352</f>
        <v>AMRAP</v>
      </c>
      <c r="J353" s="1" t="str">
        <f>TEXTJOIN(J$2,True, Sheet2!Q352, Sheet2!S352, Sheet2!U352)</f>
        <v>5 pushups,                                            5 turkish getups,                                            10 step ups</v>
      </c>
    </row>
    <row r="354">
      <c r="A354">
        <f t="shared" si="1"/>
        <v>352</v>
      </c>
      <c r="C354">
        <f>Sheet2!D353</f>
        <v>3</v>
      </c>
      <c r="D354" t="str">
        <f>Sheet2!G353</f>
        <v>over head squat</v>
      </c>
      <c r="F354" s="1" t="str">
        <f>TEXTJOIN(F$2,True, Sheet2!I353, Sheet2!K353, Sheet2!M353)</f>
        <v>5 high pulls,                                            1 farmer's carry,                                            5 dumbell rows</v>
      </c>
      <c r="G354" s="6"/>
      <c r="H354" s="3" t="str">
        <f>Sheet2!F353</f>
        <v>M</v>
      </c>
      <c r="I354" s="6" t="str">
        <f>Sheet2!O353</f>
        <v>N rounds</v>
      </c>
      <c r="J354" s="1" t="str">
        <f>TEXTJOIN(J$2,True, Sheet2!Q353, Sheet2!S353, Sheet2!U353)</f>
        <v>5 bentover_rows,                                            5 flys,                                            3 minute run</v>
      </c>
    </row>
    <row r="355">
      <c r="A355">
        <f t="shared" si="1"/>
        <v>353</v>
      </c>
      <c r="C355">
        <f>Sheet2!D354</f>
        <v>8</v>
      </c>
      <c r="D355" t="str">
        <f>Sheet2!G354</f>
        <v>deadlift</v>
      </c>
      <c r="F355" s="1" t="str">
        <f>TEXTJOIN(F$2,True, Sheet2!I354, Sheet2!K354, Sheet2!M354)</f>
        <v>5 deadlift,                                            1 suicide sprints,                                            5 bench press</v>
      </c>
      <c r="G355" s="6"/>
      <c r="H355" s="3" t="str">
        <f>Sheet2!F354</f>
        <v>H</v>
      </c>
      <c r="I355" s="6" t="str">
        <f>Sheet2!O354</f>
        <v>Tabata</v>
      </c>
      <c r="J355" s="1" t="str">
        <f>TEXTJOIN(J$2,True, Sheet2!Q354, Sheet2!S354, Sheet2!U354)</f>
        <v>5 skull crushers,                                            500m row,                                            5 strict press</v>
      </c>
    </row>
    <row r="356">
      <c r="A356">
        <f t="shared" si="1"/>
        <v>354</v>
      </c>
      <c r="C356">
        <f>Sheet2!D355</f>
        <v>8</v>
      </c>
      <c r="D356" t="str">
        <f>Sheet2!G355</f>
        <v>front squat</v>
      </c>
      <c r="F356" s="1" t="str">
        <f>TEXTJOIN(F$2,True, Sheet2!I355, Sheet2!K355, Sheet2!M355)</f>
        <v>5 deadlift,                                            5 lunges,                                            5 Hammer curls</v>
      </c>
      <c r="G356" s="6"/>
      <c r="H356" s="3" t="str">
        <f>Sheet2!F355</f>
        <v>M</v>
      </c>
      <c r="I356" s="6" t="str">
        <f>Sheet2!O355</f>
        <v>30 on 30 off</v>
      </c>
      <c r="J356" s="1" t="str">
        <f>TEXTJOIN(J$2,True, Sheet2!Q355, Sheet2!S355, Sheet2!U355)</f>
        <v>5 bentover_rows,                                            10 good mornings,                                            5 pushups</v>
      </c>
    </row>
    <row r="357">
      <c r="A357">
        <f t="shared" si="1"/>
        <v>355</v>
      </c>
      <c r="C357">
        <f>Sheet2!D356</f>
        <v>5</v>
      </c>
      <c r="D357" t="str">
        <f>Sheet2!G356</f>
        <v>back squat</v>
      </c>
      <c r="F357" s="1" t="str">
        <f>TEXTJOIN(F$2,True, Sheet2!I356, Sheet2!K356, Sheet2!M356)</f>
        <v>5 thrusters,                                            5 Hammer curls,                                            5 GHD back extensions</v>
      </c>
      <c r="G357" s="6"/>
      <c r="H357" s="3" t="str">
        <f>Sheet2!F356</f>
        <v>H</v>
      </c>
      <c r="I357" s="6" t="str">
        <f>Sheet2!O356</f>
        <v>EMOM</v>
      </c>
      <c r="J357" s="1" t="str">
        <f>TEXTJOIN(J$2,True, Sheet2!Q356, Sheet2!S356, Sheet2!U356)</f>
        <v>5 Hammer curls,                                            5 pushups,                                            5 GHD back extensions</v>
      </c>
    </row>
    <row r="358">
      <c r="A358">
        <f t="shared" si="1"/>
        <v>356</v>
      </c>
      <c r="C358">
        <f>Sheet2!D357</f>
        <v>5</v>
      </c>
      <c r="D358" t="str">
        <f>Sheet2!G357</f>
        <v>pistols/lunge/side lunge</v>
      </c>
      <c r="F358" s="1" t="str">
        <f>TEXTJOIN(F$2,True, Sheet2!I357, Sheet2!K357, Sheet2!M357)</f>
        <v>5 snatch,                                            5 GHD situps</v>
      </c>
      <c r="G358" s="6"/>
      <c r="H358" s="3" t="str">
        <f>Sheet2!F357</f>
        <v>H</v>
      </c>
      <c r="I358" s="6" t="str">
        <f>Sheet2!O357</f>
        <v>AMRAP</v>
      </c>
      <c r="J358" s="1" t="str">
        <f>TEXTJOIN(J$2,True, Sheet2!Q357, Sheet2!S357, Sheet2!U357)</f>
        <v>5 lunges,                                            5 GHD situps,                                            5 bench press</v>
      </c>
    </row>
    <row r="359">
      <c r="A359">
        <f t="shared" si="1"/>
        <v>357</v>
      </c>
      <c r="C359">
        <f>Sheet2!D358</f>
        <v>10</v>
      </c>
      <c r="D359" t="str">
        <f>Sheet2!G358</f>
        <v>deadlift</v>
      </c>
      <c r="F359" s="1" t="str">
        <f>TEXTJOIN(F$2,True, Sheet2!I358, Sheet2!K358, Sheet2!M358)</f>
        <v>5 snatch,                                            5 box jumps,                                            5 knees to elbows</v>
      </c>
      <c r="G359" s="6"/>
      <c r="H359" s="3" t="str">
        <f>Sheet2!F358</f>
        <v>M</v>
      </c>
      <c r="I359" s="6" t="str">
        <f>Sheet2!O358</f>
        <v>clusters</v>
      </c>
      <c r="J359" s="1" t="str">
        <f>TEXTJOIN(J$2,True, Sheet2!Q358, Sheet2!S358, Sheet2!U358)</f>
        <v>5 pull ups,                                            1 minute bike,                                            5 skull crushers</v>
      </c>
    </row>
    <row r="360">
      <c r="A360">
        <f t="shared" si="1"/>
        <v>358</v>
      </c>
      <c r="C360">
        <f>Sheet2!D359</f>
        <v>3</v>
      </c>
      <c r="D360" t="str">
        <f>Sheet2!G359</f>
        <v>front squat</v>
      </c>
      <c r="F360" s="1" t="str">
        <f>TEXTJOIN(F$2,True, Sheet2!I359, Sheet2!K359, Sheet2!M359)</f>
        <v>10 KB swings,                                            5 strict press,                                            5 ball slams</v>
      </c>
      <c r="G360" s="6"/>
      <c r="H360" s="3" t="str">
        <f>Sheet2!F359</f>
        <v>M</v>
      </c>
      <c r="I360" s="6" t="str">
        <f>Sheet2!O359</f>
        <v>N rounds</v>
      </c>
      <c r="J360" s="1" t="str">
        <f>TEXTJOIN(J$2,True, Sheet2!Q359, Sheet2!S359, Sheet2!U359)</f>
        <v>5 dumbell rows,                                            20 dead bugs</v>
      </c>
    </row>
    <row r="361">
      <c r="A361">
        <f t="shared" si="1"/>
        <v>359</v>
      </c>
      <c r="C361">
        <f>Sheet2!D360</f>
        <v>3</v>
      </c>
      <c r="D361" t="str">
        <f>Sheet2!G360</f>
        <v>back squat</v>
      </c>
      <c r="F361" s="1" t="str">
        <f>TEXTJOIN(F$2,True, Sheet2!I360, Sheet2!K360, Sheet2!M360)</f>
        <v>10 KB swings,                                            5 Pushpress</v>
      </c>
      <c r="G361" s="6"/>
      <c r="H361" s="3" t="str">
        <f>Sheet2!F360</f>
        <v>L</v>
      </c>
      <c r="I361" s="6" t="str">
        <f>Sheet2!O360</f>
        <v>AMRAP</v>
      </c>
      <c r="J361" s="1" t="str">
        <f>TEXTJOIN(J$2,True, Sheet2!Q360, Sheet2!S360, Sheet2!U360)</f>
        <v>5 pull ups,                                            5 GHD situps,                                            5 turkish getups</v>
      </c>
    </row>
    <row r="362">
      <c r="A362">
        <f t="shared" si="1"/>
        <v>360</v>
      </c>
      <c r="C362">
        <f>Sheet2!D361</f>
        <v>3</v>
      </c>
      <c r="D362" t="str">
        <f>Sheet2!G361</f>
        <v>snatch</v>
      </c>
      <c r="F362" s="1" t="str">
        <f>TEXTJOIN(F$2,True, Sheet2!I361, Sheet2!K361, Sheet2!M361)</f>
        <v>5 deadlift,                                            10 seated russion twists,                                            10 step ups</v>
      </c>
      <c r="G362" s="6"/>
      <c r="H362" s="3" t="str">
        <f>Sheet2!F361</f>
        <v>H</v>
      </c>
      <c r="I362" s="6" t="str">
        <f>Sheet2!O361</f>
        <v>EMOM</v>
      </c>
      <c r="J362" s="1" t="str">
        <f>TEXTJOIN(J$2,True, Sheet2!Q361, Sheet2!S361, Sheet2!U361)</f>
        <v>5 side lunges,                                            5 renegade manmakers,                                            10 wall balls</v>
      </c>
    </row>
    <row r="363">
      <c r="A363">
        <f t="shared" si="1"/>
        <v>361</v>
      </c>
      <c r="C363">
        <f>Sheet2!D362</f>
        <v>5</v>
      </c>
      <c r="D363" t="str">
        <f>Sheet2!G362</f>
        <v>deadlift</v>
      </c>
      <c r="F363" s="1" t="str">
        <f>TEXTJOIN(F$2,True, Sheet2!I362, Sheet2!K362, Sheet2!M362)</f>
        <v>5 clean,                                            10s ropes,                                            5 skull crushers</v>
      </c>
      <c r="G363" s="6"/>
      <c r="H363" s="3" t="str">
        <f>Sheet2!F362</f>
        <v>L</v>
      </c>
      <c r="I363" s="6" t="str">
        <f>Sheet2!O362</f>
        <v>30 on 30 off</v>
      </c>
      <c r="J363" s="1" t="str">
        <f>TEXTJOIN(J$2,True, Sheet2!Q362, Sheet2!S362, Sheet2!U362)</f>
        <v>5 lunges,                                            5 Ring Rows</v>
      </c>
    </row>
    <row r="364">
      <c r="A364">
        <f t="shared" si="1"/>
        <v>362</v>
      </c>
      <c r="C364">
        <f>Sheet2!D363</f>
        <v>5</v>
      </c>
      <c r="D364" t="str">
        <f>Sheet2!G363</f>
        <v>front squat</v>
      </c>
      <c r="F364" s="1" t="str">
        <f>TEXTJOIN(F$2,True, Sheet2!I363, Sheet2!K363, Sheet2!M363)</f>
        <v>10 KB swings,                                            3 pistols</v>
      </c>
      <c r="G364" s="6"/>
      <c r="H364" s="3" t="str">
        <f>Sheet2!F363</f>
        <v>L</v>
      </c>
      <c r="I364" s="6" t="str">
        <f>Sheet2!O363</f>
        <v>N rounds</v>
      </c>
      <c r="J364" s="1" t="str">
        <f>TEXTJOIN(J$2,True, Sheet2!Q363, Sheet2!S363, Sheet2!U363)</f>
        <v>5 dumbell rows,                                            5 tire flip,                                            3 minute run</v>
      </c>
    </row>
    <row r="365">
      <c r="A365">
        <f t="shared" si="1"/>
        <v>363</v>
      </c>
      <c r="C365">
        <f>Sheet2!D364</f>
        <v>5</v>
      </c>
      <c r="D365" t="str">
        <f>Sheet2!G364</f>
        <v>back squat</v>
      </c>
      <c r="F365" s="1" t="str">
        <f>TEXTJOIN(F$2,True, Sheet2!I364, Sheet2!K364, Sheet2!M364)</f>
        <v>5 KB snatch,                                            10 step ups</v>
      </c>
      <c r="G365" s="6"/>
      <c r="H365" s="3" t="str">
        <f>Sheet2!F364</f>
        <v>L</v>
      </c>
      <c r="I365" s="6" t="str">
        <f>Sheet2!O364</f>
        <v>AMRAP</v>
      </c>
      <c r="J365" s="1" t="str">
        <f>TEXTJOIN(J$2,True, Sheet2!Q364, Sheet2!S364, Sheet2!U364)</f>
        <v>5 Hammer curls,                                            5 side lunges,                                            5 Hammer curls</v>
      </c>
    </row>
    <row r="366">
      <c r="A366">
        <f t="shared" si="1"/>
        <v>364</v>
      </c>
      <c r="C366">
        <f>Sheet2!D365</f>
        <v>5</v>
      </c>
      <c r="D366" t="str">
        <f>Sheet2!G365</f>
        <v>over head squat</v>
      </c>
      <c r="F366" s="1" t="str">
        <f>TEXTJOIN(F$2,True, Sheet2!I365, Sheet2!K365, Sheet2!M365)</f>
        <v>5 clean,                                            5 ball slams,                                            1 minute bike</v>
      </c>
      <c r="G366" s="6"/>
      <c r="H366" s="3" t="str">
        <f>Sheet2!F365</f>
        <v>H</v>
      </c>
      <c r="I366" s="6" t="str">
        <f>Sheet2!O365</f>
        <v>N rounds</v>
      </c>
      <c r="J366" s="1" t="str">
        <f>TEXTJOIN(J$2,True, Sheet2!Q365, Sheet2!S365, Sheet2!U365)</f>
        <v>5 bentover_rows,                                            5 strict press,                                            5 bentover_rows</v>
      </c>
    </row>
    <row r="367">
      <c r="A367">
        <f t="shared" si="1"/>
        <v>365</v>
      </c>
      <c r="C367">
        <f>Sheet2!D366</f>
        <v>5</v>
      </c>
      <c r="D367" t="str">
        <f>Sheet2!G366</f>
        <v>deadlift</v>
      </c>
      <c r="F367" s="1" t="str">
        <f>TEXTJOIN(F$2,True, Sheet2!I366, Sheet2!K366, Sheet2!M366)</f>
        <v>5 sumo deadift,                                            1 mile  run</v>
      </c>
      <c r="G367" s="6"/>
      <c r="H367" s="3" t="str">
        <f>Sheet2!F366</f>
        <v>M</v>
      </c>
      <c r="I367" s="6" t="str">
        <f>Sheet2!O366</f>
        <v>Tabata</v>
      </c>
      <c r="J367" s="1" t="str">
        <f>TEXTJOIN(J$2,True, Sheet2!Q366, Sheet2!S366, Sheet2!U366)</f>
        <v>5 side lunges,                                            1 grapevines,                                            5 bench press</v>
      </c>
    </row>
    <row r="368">
      <c r="A368">
        <f t="shared" si="1"/>
        <v>366</v>
      </c>
      <c r="C368">
        <f>Sheet2!D367</f>
        <v>3</v>
      </c>
      <c r="D368" t="str">
        <f>Sheet2!G367</f>
        <v>front squat</v>
      </c>
      <c r="F368" s="1" t="str">
        <f>TEXTJOIN(F$2,True, Sheet2!I367, Sheet2!K367, Sheet2!M367)</f>
        <v>10 box jumps,                                            5 Hammer curls,                                            5 strict press</v>
      </c>
      <c r="G368" s="6"/>
      <c r="H368" s="3" t="str">
        <f>Sheet2!F367</f>
        <v>M</v>
      </c>
      <c r="I368" s="6" t="str">
        <f>Sheet2!O367</f>
        <v>30 on 30 off</v>
      </c>
      <c r="J368" s="1" t="str">
        <f>TEXTJOIN(J$2,True, Sheet2!Q367, Sheet2!S367, Sheet2!U367)</f>
        <v>5 dumbell rows,                                            10s ropes,                                            5 mile bike</v>
      </c>
    </row>
    <row r="369">
      <c r="A369">
        <f t="shared" si="1"/>
        <v>367</v>
      </c>
      <c r="C369">
        <f>Sheet2!D368</f>
        <v>3</v>
      </c>
      <c r="D369" t="str">
        <f>Sheet2!G368</f>
        <v>back squat</v>
      </c>
      <c r="F369" s="1" t="str">
        <f>TEXTJOIN(F$2,True, Sheet2!I368, Sheet2!K368, Sheet2!M368)</f>
        <v>5 jerk,                                            5 tire flip</v>
      </c>
      <c r="G369" s="6"/>
      <c r="H369" s="3" t="str">
        <f>Sheet2!F368</f>
        <v>L</v>
      </c>
      <c r="I369" s="6" t="str">
        <f>Sheet2!O368</f>
        <v>EMOM</v>
      </c>
      <c r="J369" s="1" t="str">
        <f>TEXTJOIN(J$2,True, Sheet2!Q368, Sheet2!S368, Sheet2!U368)</f>
        <v>5 pushups,                                            5 strict press</v>
      </c>
    </row>
    <row r="370">
      <c r="A370">
        <f t="shared" si="1"/>
        <v>368</v>
      </c>
      <c r="C370">
        <f>Sheet2!D369</f>
        <v>3</v>
      </c>
      <c r="D370" t="str">
        <f>Sheet2!G369</f>
        <v>over head squat</v>
      </c>
      <c r="F370" s="1" t="str">
        <f>TEXTJOIN(F$2,True, Sheet2!I369, Sheet2!K369, Sheet2!M369)</f>
        <v>10 box jumps,                                            5 side lunges,                                            5 skull crushers</v>
      </c>
      <c r="G370" s="6"/>
      <c r="H370" s="3" t="str">
        <f>Sheet2!F369</f>
        <v>M</v>
      </c>
      <c r="I370" s="6" t="str">
        <f>Sheet2!O369</f>
        <v>AMRAP</v>
      </c>
      <c r="J370" s="1" t="str">
        <f>TEXTJOIN(J$2,True, Sheet2!Q369, Sheet2!S369, Sheet2!U369)</f>
        <v>5 dumbell rows,                                            5 renegade manmakers,                                            1 suicide sprints</v>
      </c>
    </row>
    <row r="371">
      <c r="A371">
        <f t="shared" si="1"/>
        <v>369</v>
      </c>
      <c r="C371">
        <f>Sheet2!D370</f>
        <v>1</v>
      </c>
      <c r="D371" t="str">
        <f>Sheet2!G370</f>
        <v>deadlift</v>
      </c>
      <c r="F371" s="1" t="str">
        <f>TEXTJOIN(F$2,True, Sheet2!I370, Sheet2!K370, Sheet2!M370)</f>
        <v>5 star shrugs,                                            5 bentover_rows</v>
      </c>
      <c r="G371" s="6"/>
      <c r="H371" s="3" t="str">
        <f>Sheet2!F370</f>
        <v>H</v>
      </c>
      <c r="I371" s="6" t="str">
        <f>Sheet2!O370</f>
        <v>clusters</v>
      </c>
      <c r="J371" s="1" t="str">
        <f>TEXTJOIN(J$2,True, Sheet2!Q370, Sheet2!S370, Sheet2!U370)</f>
        <v>5 bentover_rows,                                            20s assault bike,                                            5 Pushpress</v>
      </c>
    </row>
    <row r="372">
      <c r="A372">
        <f t="shared" si="1"/>
        <v>370</v>
      </c>
      <c r="C372">
        <f>Sheet2!D371</f>
        <v>1</v>
      </c>
      <c r="D372" t="str">
        <f>Sheet2!G371</f>
        <v>front squat</v>
      </c>
      <c r="F372" s="1" t="str">
        <f>TEXTJOIN(F$2,True, Sheet2!I371, Sheet2!K371, Sheet2!M371)</f>
        <v>10 KB swings,                                            1 bear crawls,                                            5 turkish getups</v>
      </c>
      <c r="G372" s="6"/>
      <c r="H372" s="3" t="str">
        <f>Sheet2!F371</f>
        <v>H</v>
      </c>
      <c r="I372" s="6" t="str">
        <f>Sheet2!O371</f>
        <v>N rounds</v>
      </c>
      <c r="J372" s="1" t="str">
        <f>TEXTJOIN(J$2,True, Sheet2!Q371, Sheet2!S371, Sheet2!U371)</f>
        <v>5 skull crushers,                                            5 skull crushers,                                            5 knees to elbows</v>
      </c>
    </row>
    <row r="373">
      <c r="A373">
        <f t="shared" si="1"/>
        <v>371</v>
      </c>
      <c r="C373">
        <f>Sheet2!D372</f>
        <v>1</v>
      </c>
      <c r="D373" t="str">
        <f>Sheet2!G372</f>
        <v>back squat</v>
      </c>
      <c r="F373" s="1" t="str">
        <f>TEXTJOIN(F$2,True, Sheet2!I372, Sheet2!K372, Sheet2!M372)</f>
        <v>5 jerk,                                            5 Pushpress,                                            1 farmer's carry</v>
      </c>
      <c r="G373" s="6"/>
      <c r="H373" s="3" t="str">
        <f>Sheet2!F372</f>
        <v>M</v>
      </c>
      <c r="I373" s="6" t="str">
        <f>Sheet2!O372</f>
        <v>AMRAP</v>
      </c>
      <c r="J373" s="1" t="str">
        <f>TEXTJOIN(J$2,True, Sheet2!Q372, Sheet2!S372, Sheet2!U372)</f>
        <v>5 bentover_rows,                                            1 farmer's carry,                                            10 wall balls</v>
      </c>
    </row>
    <row r="374">
      <c r="A374">
        <f t="shared" si="1"/>
        <v>372</v>
      </c>
      <c r="C374">
        <f>Sheet2!D373</f>
        <v>5</v>
      </c>
      <c r="D374" t="str">
        <f>Sheet2!G373</f>
        <v>clean</v>
      </c>
      <c r="F374" s="1" t="str">
        <f>TEXTJOIN(F$2,True, Sheet2!I373, Sheet2!K373, Sheet2!M373)</f>
        <v>5 high pulls,                                            5 pushups,                                            5 knees to elbows</v>
      </c>
      <c r="G374" s="6"/>
      <c r="H374" s="3" t="str">
        <f>Sheet2!F373</f>
        <v>M</v>
      </c>
      <c r="I374" s="6" t="str">
        <f>Sheet2!O373</f>
        <v>EMOM</v>
      </c>
      <c r="J374" s="1" t="str">
        <f>TEXTJOIN(J$2,True, Sheet2!Q373, Sheet2!S373, Sheet2!U373)</f>
        <v>5 Hammer curls,                                            5 bentover_rows</v>
      </c>
    </row>
    <row r="375">
      <c r="A375">
        <f t="shared" si="1"/>
        <v>373</v>
      </c>
      <c r="C375">
        <f>Sheet2!D374</f>
        <v>10</v>
      </c>
      <c r="D375" t="str">
        <f>Sheet2!G374</f>
        <v>deadlift</v>
      </c>
      <c r="F375" s="1" t="str">
        <f>TEXTJOIN(F$2,True, Sheet2!I374, Sheet2!K374, Sheet2!M374)</f>
        <v>5 high pulls,                                            10 seated russion twists,                                            5 dumbell rows</v>
      </c>
      <c r="G375" s="6"/>
      <c r="H375" s="3" t="str">
        <f>Sheet2!F374</f>
        <v>H</v>
      </c>
      <c r="I375" s="6" t="str">
        <f>Sheet2!O374</f>
        <v>30 on 30 off</v>
      </c>
      <c r="J375" s="1" t="str">
        <f>TEXTJOIN(J$2,True, Sheet2!Q374, Sheet2!S374, Sheet2!U374)</f>
        <v>5 side lunges,                                            5 GHD back extensions,                                            5 pushups</v>
      </c>
    </row>
    <row r="376">
      <c r="A376">
        <f t="shared" si="1"/>
        <v>374</v>
      </c>
      <c r="C376">
        <f>Sheet2!D375</f>
        <v>5</v>
      </c>
      <c r="D376" t="str">
        <f>Sheet2!G375</f>
        <v>front squat</v>
      </c>
      <c r="F376" s="1" t="str">
        <f>TEXTJOIN(F$2,True, Sheet2!I375, Sheet2!K375, Sheet2!M375)</f>
        <v>5 KB snatch,                                            20 mountain climbers,                                            5 bench press</v>
      </c>
      <c r="G376" s="6"/>
      <c r="H376" s="3" t="str">
        <f>Sheet2!F375</f>
        <v>H</v>
      </c>
      <c r="I376" s="6" t="str">
        <f>Sheet2!O375</f>
        <v>N rounds</v>
      </c>
      <c r="J376" s="1" t="str">
        <f>TEXTJOIN(J$2,True, Sheet2!Q375, Sheet2!S375, Sheet2!U375)</f>
        <v>5 Hammer curls,                                            10s ropes,                                            20s assault bike</v>
      </c>
    </row>
    <row r="377">
      <c r="A377">
        <f t="shared" si="1"/>
        <v>375</v>
      </c>
      <c r="C377">
        <f>Sheet2!D376</f>
        <v>5</v>
      </c>
      <c r="D377" t="str">
        <f>Sheet2!G376</f>
        <v>back squat</v>
      </c>
      <c r="F377" s="1" t="str">
        <f>TEXTJOIN(F$2,True, Sheet2!I376, Sheet2!K376, Sheet2!M376)</f>
        <v>5 thrusters,                                            10 wall balls,                                            3 minute run</v>
      </c>
      <c r="G377" s="6"/>
      <c r="H377" s="3" t="str">
        <f>Sheet2!F376</f>
        <v>L</v>
      </c>
      <c r="I377" s="6" t="str">
        <f>Sheet2!O376</f>
        <v>AMRAP</v>
      </c>
      <c r="J377" s="1" t="str">
        <f>TEXTJOIN(J$2,True, Sheet2!Q376, Sheet2!S376, Sheet2!U376)</f>
        <v>5 Hammer curls,                                            500m row,                                            5 Pushpress</v>
      </c>
    </row>
    <row r="378">
      <c r="A378">
        <f t="shared" si="1"/>
        <v>376</v>
      </c>
      <c r="C378">
        <f>Sheet2!D377</f>
        <v>5</v>
      </c>
      <c r="D378" t="str">
        <f>Sheet2!G377</f>
        <v>pistols/lunge/side lunge</v>
      </c>
      <c r="F378" s="1" t="str">
        <f>TEXTJOIN(F$2,True, Sheet2!I377, Sheet2!K377, Sheet2!M377)</f>
        <v>5 high pulls,                                            5 skull crushers</v>
      </c>
      <c r="G378" s="6"/>
      <c r="H378" s="3" t="str">
        <f>Sheet2!F377</f>
        <v>L</v>
      </c>
      <c r="I378" s="6" t="str">
        <f>Sheet2!O377</f>
        <v>N rounds</v>
      </c>
      <c r="J378" s="1" t="str">
        <f>TEXTJOIN(J$2,True, Sheet2!Q377, Sheet2!S377, Sheet2!U377)</f>
        <v>5 lunges,                                            1 bear crawls,                                            10 landmine twists</v>
      </c>
    </row>
    <row r="379">
      <c r="A379">
        <f t="shared" si="1"/>
        <v>377</v>
      </c>
      <c r="C379">
        <f>Sheet2!D378</f>
        <v>3</v>
      </c>
      <c r="D379" t="str">
        <f>Sheet2!G378</f>
        <v>deadlift</v>
      </c>
      <c r="F379" s="1" t="str">
        <f>TEXTJOIN(F$2,True, Sheet2!I378, Sheet2!K378, Sheet2!M378)</f>
        <v>5 snatch,                                            1 farmer's carry,                                            5 strict press</v>
      </c>
      <c r="G379" s="6"/>
      <c r="H379" s="3" t="str">
        <f>Sheet2!F378</f>
        <v>L</v>
      </c>
      <c r="I379" s="6" t="str">
        <f>Sheet2!O378</f>
        <v>Tabata</v>
      </c>
      <c r="J379" s="1" t="str">
        <f>TEXTJOIN(J$2,True, Sheet2!Q378, Sheet2!S378, Sheet2!U378)</f>
        <v>5 dumbell rows,                                            5 flys,                                            10 wall balls</v>
      </c>
    </row>
    <row r="380">
      <c r="A380">
        <f t="shared" si="1"/>
        <v>378</v>
      </c>
      <c r="C380">
        <f>Sheet2!D379</f>
        <v>3</v>
      </c>
      <c r="D380" t="str">
        <f>Sheet2!G379</f>
        <v>front squat</v>
      </c>
      <c r="F380" s="1" t="str">
        <f>TEXTJOIN(F$2,True, Sheet2!I379, Sheet2!K379, Sheet2!M379)</f>
        <v>5 star shrugs,                                            5 mile bike,                                            1 sled push</v>
      </c>
      <c r="G380" s="6"/>
      <c r="H380" s="3" t="str">
        <f>Sheet2!F379</f>
        <v>M</v>
      </c>
      <c r="I380" s="6" t="str">
        <f>Sheet2!O379</f>
        <v>30 on 30 off</v>
      </c>
      <c r="J380" s="1" t="str">
        <f>TEXTJOIN(J$2,True, Sheet2!Q379, Sheet2!S379, Sheet2!U379)</f>
        <v>5 Hammer curls,                                            10s ropes</v>
      </c>
    </row>
    <row r="381">
      <c r="A381">
        <f t="shared" si="1"/>
        <v>379</v>
      </c>
      <c r="C381">
        <f>Sheet2!D380</f>
        <v>8</v>
      </c>
      <c r="D381" t="str">
        <f>Sheet2!G380</f>
        <v>back squat</v>
      </c>
      <c r="F381" s="1" t="str">
        <f>TEXTJOIN(F$2,True, Sheet2!I380, Sheet2!K380, Sheet2!M380)</f>
        <v>5 deadlift,                                            5 ball slams,                                            3 pistols</v>
      </c>
      <c r="G381" s="6"/>
      <c r="H381" s="3" t="str">
        <f>Sheet2!F380</f>
        <v>H</v>
      </c>
      <c r="I381" s="6" t="str">
        <f>Sheet2!O380</f>
        <v>EMOM</v>
      </c>
      <c r="J381" s="1" t="str">
        <f>TEXTJOIN(J$2,True, Sheet2!Q380, Sheet2!S380, Sheet2!U380)</f>
        <v>5 side lunges,                                            5 pushups,                                            10 seated russion twists</v>
      </c>
    </row>
    <row r="382">
      <c r="A382">
        <f t="shared" si="1"/>
        <v>380</v>
      </c>
      <c r="C382">
        <f>Sheet2!D381</f>
        <v>8</v>
      </c>
      <c r="D382" t="str">
        <f>Sheet2!G381</f>
        <v>clean</v>
      </c>
      <c r="F382" s="1" t="str">
        <f>TEXTJOIN(F$2,True, Sheet2!I381, Sheet2!K381, Sheet2!M381)</f>
        <v>5 star shrugs,                                            5 flys</v>
      </c>
      <c r="G382" s="6"/>
      <c r="H382" s="3" t="str">
        <f>Sheet2!F381</f>
        <v>M</v>
      </c>
      <c r="I382" s="6" t="str">
        <f>Sheet2!O381</f>
        <v>AMRAP</v>
      </c>
      <c r="J382" s="1" t="str">
        <f>TEXTJOIN(J$2,True, Sheet2!Q381, Sheet2!S381, Sheet2!U381)</f>
        <v>5 pull ups,                                            4 burpees,                                            5 renegade manmakers</v>
      </c>
    </row>
    <row r="383">
      <c r="A383">
        <f t="shared" si="1"/>
        <v>381</v>
      </c>
      <c r="C383">
        <f>Sheet2!D382</f>
        <v>8</v>
      </c>
      <c r="D383" t="str">
        <f>Sheet2!G382</f>
        <v>over head squat</v>
      </c>
      <c r="F383" s="1" t="str">
        <f>TEXTJOIN(F$2,True, Sheet2!I382, Sheet2!K382, Sheet2!M382)</f>
        <v>5 star shrugs,                                            5 GHD back extensions,                                            5 romanian deadlift</v>
      </c>
      <c r="G383" s="6"/>
      <c r="H383" s="3" t="str">
        <f>Sheet2!F382</f>
        <v>H</v>
      </c>
      <c r="I383" s="6" t="str">
        <f>Sheet2!O382</f>
        <v>clusters</v>
      </c>
      <c r="J383" s="1" t="str">
        <f>TEXTJOIN(J$2,True, Sheet2!Q382, Sheet2!S382, Sheet2!U382)</f>
        <v>5 side lunges,                                            3 minute run,                                            5 lunges</v>
      </c>
    </row>
    <row r="384">
      <c r="A384">
        <f t="shared" si="1"/>
        <v>382</v>
      </c>
      <c r="C384">
        <f>Sheet2!D383</f>
        <v>3</v>
      </c>
      <c r="D384" t="str">
        <f>Sheet2!G383</f>
        <v>deadlift</v>
      </c>
      <c r="F384" s="1" t="str">
        <f>TEXTJOIN(F$2,True, Sheet2!I383, Sheet2!K383, Sheet2!M383)</f>
        <v>10 box jumps,                                            5 side lunges,                                            5 bar complexes</v>
      </c>
      <c r="G384" s="6"/>
      <c r="H384" s="3" t="str">
        <f>Sheet2!F383</f>
        <v>H</v>
      </c>
      <c r="I384" s="6" t="str">
        <f>Sheet2!O383</f>
        <v>N rounds</v>
      </c>
      <c r="J384" s="1" t="str">
        <f>TEXTJOIN(J$2,True, Sheet2!Q383, Sheet2!S383, Sheet2!U383)</f>
        <v>5 lunges,                                            20s assault bike,                                            5 Ring Rows</v>
      </c>
    </row>
    <row r="385">
      <c r="A385">
        <f t="shared" si="1"/>
        <v>383</v>
      </c>
      <c r="C385">
        <f>Sheet2!D384</f>
        <v>3</v>
      </c>
      <c r="D385" t="str">
        <f>Sheet2!G384</f>
        <v>front squat</v>
      </c>
      <c r="F385" s="1" t="str">
        <f>TEXTJOIN(F$2,True, Sheet2!I384, Sheet2!K384, Sheet2!M384)</f>
        <v>5 snatch,                                            5 side lunges</v>
      </c>
      <c r="G385" s="6"/>
      <c r="H385" s="3" t="str">
        <f>Sheet2!F384</f>
        <v>L</v>
      </c>
      <c r="I385" s="6" t="str">
        <f>Sheet2!O384</f>
        <v>AMRAP</v>
      </c>
      <c r="J385" s="1" t="str">
        <f>TEXTJOIN(J$2,True, Sheet2!Q384, Sheet2!S384, Sheet2!U384)</f>
        <v>5 Ring Rows,                                            5 renegade manmakers,                                            5 tire flip</v>
      </c>
    </row>
    <row r="386">
      <c r="A386">
        <f t="shared" si="1"/>
        <v>384</v>
      </c>
      <c r="C386">
        <f>Sheet2!D385</f>
        <v>3</v>
      </c>
      <c r="D386" t="str">
        <f>Sheet2!G385</f>
        <v>back squat</v>
      </c>
      <c r="F386" s="1" t="str">
        <f>TEXTJOIN(F$2,True, Sheet2!I385, Sheet2!K385, Sheet2!M385)</f>
        <v>5 thrusters,                                            1 bear crawls</v>
      </c>
      <c r="G386" s="6"/>
      <c r="H386" s="3" t="str">
        <f>Sheet2!F385</f>
        <v>H</v>
      </c>
      <c r="I386" s="6" t="str">
        <f>Sheet2!O385</f>
        <v>EMOM</v>
      </c>
      <c r="J386" s="1" t="str">
        <f>TEXTJOIN(J$2,True, Sheet2!Q385, Sheet2!S385, Sheet2!U385)</f>
        <v>5 dumbell rows,                                            5 tire flip,                                            5 Hammer curls</v>
      </c>
    </row>
    <row r="387">
      <c r="A387">
        <f t="shared" si="1"/>
        <v>385</v>
      </c>
      <c r="C387">
        <f>Sheet2!D386</f>
        <v>1</v>
      </c>
      <c r="D387" t="str">
        <f>Sheet2!G386</f>
        <v>pistols/lunge/side lunge</v>
      </c>
      <c r="F387" s="1" t="str">
        <f>TEXTJOIN(F$2,True, Sheet2!I386, Sheet2!K386, Sheet2!M386)</f>
        <v>5 snatch,                                            10s ropes,                                            10 wall balls</v>
      </c>
      <c r="G387" s="6"/>
      <c r="H387" s="3" t="str">
        <f>Sheet2!F386</f>
        <v>M</v>
      </c>
      <c r="I387" s="6" t="str">
        <f>Sheet2!O386</f>
        <v>30 on 30 off</v>
      </c>
      <c r="J387" s="1" t="str">
        <f>TEXTJOIN(J$2,True, Sheet2!Q386, Sheet2!S386, Sheet2!U386)</f>
        <v>5 pushups,                                            1 sled push,                                            5 lunges</v>
      </c>
    </row>
    <row r="388">
      <c r="A388">
        <f t="shared" si="1"/>
        <v>386</v>
      </c>
      <c r="C388">
        <f>Sheet2!D387</f>
        <v>1</v>
      </c>
      <c r="D388" t="str">
        <f>Sheet2!G387</f>
        <v>deadlift</v>
      </c>
      <c r="F388" s="1" t="str">
        <f>TEXTJOIN(F$2,True, Sheet2!I387, Sheet2!K387, Sheet2!M387)</f>
        <v>5 deadlift,                                            10s ropes,                                            3 minute run</v>
      </c>
      <c r="G388" s="6"/>
      <c r="H388" s="3" t="str">
        <f>Sheet2!F387</f>
        <v>M</v>
      </c>
      <c r="I388" s="6" t="str">
        <f>Sheet2!O387</f>
        <v>N rounds</v>
      </c>
      <c r="J388" s="1" t="str">
        <f>TEXTJOIN(J$2,True, Sheet2!Q387, Sheet2!S387, Sheet2!U387)</f>
        <v>5 bentover_rows,                                            5 pull ups,                                            5 bentover_rows</v>
      </c>
    </row>
    <row r="389">
      <c r="A389">
        <f t="shared" si="1"/>
        <v>387</v>
      </c>
      <c r="C389">
        <f>Sheet2!D388</f>
        <v>1</v>
      </c>
      <c r="D389" t="str">
        <f>Sheet2!G388</f>
        <v>front squat</v>
      </c>
      <c r="F389" s="1" t="str">
        <f>TEXTJOIN(F$2,True, Sheet2!I388, Sheet2!K388, Sheet2!M388)</f>
        <v>5 star shrugs,                                            5 Hammer curls,                                            5 lunges</v>
      </c>
      <c r="G389" s="6"/>
      <c r="H389" s="3" t="str">
        <f>Sheet2!F388</f>
        <v>H</v>
      </c>
      <c r="I389" s="6" t="str">
        <f>Sheet2!O388</f>
        <v>AMRAP</v>
      </c>
      <c r="J389" s="1" t="str">
        <f>TEXTJOIN(J$2,True, Sheet2!Q388, Sheet2!S388, Sheet2!U388)</f>
        <v>5 pushups,                                            10 landmine twists,                                            5 Ring Rows</v>
      </c>
    </row>
    <row r="390">
      <c r="A390">
        <f t="shared" si="1"/>
        <v>388</v>
      </c>
      <c r="C390">
        <f>Sheet2!D389</f>
        <v>10</v>
      </c>
      <c r="D390" t="str">
        <f>Sheet2!G389</f>
        <v>back squat</v>
      </c>
      <c r="F390" s="1" t="str">
        <f>TEXTJOIN(F$2,True, Sheet2!I389, Sheet2!K389, Sheet2!M389)</f>
        <v>5 clean,                                            5 knees to elbows</v>
      </c>
      <c r="G390" s="6"/>
      <c r="H390" s="3" t="str">
        <f>Sheet2!F389</f>
        <v>L</v>
      </c>
      <c r="I390" s="6" t="str">
        <f>Sheet2!O389</f>
        <v>N rounds</v>
      </c>
      <c r="J390" s="1" t="str">
        <f>TEXTJOIN(J$2,True, Sheet2!Q389, Sheet2!S389, Sheet2!U389)</f>
        <v>5 bentover_rows,                                            5 pushups</v>
      </c>
    </row>
    <row r="391">
      <c r="A391">
        <f t="shared" si="1"/>
        <v>389</v>
      </c>
      <c r="C391">
        <f>Sheet2!D390</f>
        <v>3</v>
      </c>
      <c r="D391" t="str">
        <f>Sheet2!G390</f>
        <v>snatch</v>
      </c>
      <c r="F391" s="1" t="str">
        <f>TEXTJOIN(F$2,True, Sheet2!I390, Sheet2!K390, Sheet2!M390)</f>
        <v>5 KB snatch,                                            4 burpees,                                            1 grapevines</v>
      </c>
      <c r="G391" s="6"/>
      <c r="H391" s="3" t="str">
        <f>Sheet2!F390</f>
        <v>M</v>
      </c>
      <c r="I391" s="6" t="str">
        <f>Sheet2!O390</f>
        <v>Tabata</v>
      </c>
      <c r="J391" s="1" t="str">
        <f>TEXTJOIN(J$2,True, Sheet2!Q390, Sheet2!S390, Sheet2!U390)</f>
        <v>5 Hammer curls,                                            5 side lunges,                                            5 sandbag drops</v>
      </c>
    </row>
    <row r="392">
      <c r="A392">
        <f t="shared" si="1"/>
        <v>390</v>
      </c>
      <c r="C392">
        <f>Sheet2!D391</f>
        <v>3</v>
      </c>
      <c r="D392" t="str">
        <f>Sheet2!G391</f>
        <v>deadlift</v>
      </c>
      <c r="F392" s="1" t="str">
        <f>TEXTJOIN(F$2,True, Sheet2!I391, Sheet2!K391, Sheet2!M391)</f>
        <v>5 sumo deadift,                                            5 strict press</v>
      </c>
      <c r="G392" s="6"/>
      <c r="H392" s="3" t="str">
        <f>Sheet2!F391</f>
        <v>L</v>
      </c>
      <c r="I392" s="6" t="str">
        <f>Sheet2!O391</f>
        <v>30 on 30 off</v>
      </c>
      <c r="J392" s="1" t="str">
        <f>TEXTJOIN(J$2,True, Sheet2!Q391, Sheet2!S391, Sheet2!U391)</f>
        <v>5 lunges,                                            1 farmer's carry,                                            10 step ups</v>
      </c>
    </row>
    <row r="393">
      <c r="A393">
        <f t="shared" si="1"/>
        <v>391</v>
      </c>
      <c r="C393">
        <f>Sheet2!D392</f>
        <v>3</v>
      </c>
      <c r="D393" t="str">
        <f>Sheet2!G392</f>
        <v>front squat</v>
      </c>
      <c r="F393" s="1" t="str">
        <f>TEXTJOIN(F$2,True, Sheet2!I392, Sheet2!K392, Sheet2!M392)</f>
        <v>10 box jumps,                                            20s assault bike</v>
      </c>
      <c r="G393" s="6"/>
      <c r="H393" s="3" t="str">
        <f>Sheet2!F392</f>
        <v>H</v>
      </c>
      <c r="I393" s="6" t="str">
        <f>Sheet2!O392</f>
        <v>EMOM</v>
      </c>
      <c r="J393" s="1" t="str">
        <f>TEXTJOIN(J$2,True, Sheet2!Q392, Sheet2!S392, Sheet2!U392)</f>
        <v>5 lunges,                                            5 knees to elbows,                                            5 renegade manmakers</v>
      </c>
    </row>
    <row r="394">
      <c r="A394">
        <f t="shared" si="1"/>
        <v>392</v>
      </c>
      <c r="C394">
        <f>Sheet2!D393</f>
        <v>8</v>
      </c>
      <c r="D394" t="str">
        <f>Sheet2!G393</f>
        <v>back squat</v>
      </c>
      <c r="F394" s="1" t="str">
        <f>TEXTJOIN(F$2,True, Sheet2!I393, Sheet2!K393, Sheet2!M393)</f>
        <v>5 snatch,                                            1 farmer's carry,                                            5 pull ups</v>
      </c>
      <c r="G394" s="6"/>
      <c r="H394" s="3" t="str">
        <f>Sheet2!F393</f>
        <v>L</v>
      </c>
      <c r="I394" s="6" t="str">
        <f>Sheet2!O393</f>
        <v>AMRAP</v>
      </c>
      <c r="J394" s="1" t="str">
        <f>TEXTJOIN(J$2,True, Sheet2!Q393, Sheet2!S393, Sheet2!U393)</f>
        <v>5 Hammer curls,                                            5 GHD situps,                                            1 farmer's carry</v>
      </c>
    </row>
    <row r="395">
      <c r="A395">
        <f t="shared" si="1"/>
        <v>393</v>
      </c>
      <c r="C395">
        <f>Sheet2!D394</f>
        <v>8</v>
      </c>
      <c r="D395" t="str">
        <f>Sheet2!G394</f>
        <v>over head squat</v>
      </c>
      <c r="F395" s="1" t="str">
        <f>TEXTJOIN(F$2,True, Sheet2!I394, Sheet2!K394, Sheet2!M394)</f>
        <v>5 deadlift,                                            5 knees to elbows,                                            500m row</v>
      </c>
      <c r="G395" s="6"/>
      <c r="H395" s="3" t="str">
        <f>Sheet2!F394</f>
        <v>M</v>
      </c>
      <c r="I395" s="6" t="str">
        <f>Sheet2!O394</f>
        <v>clusters</v>
      </c>
      <c r="J395" s="1" t="str">
        <f>TEXTJOIN(J$2,True, Sheet2!Q394, Sheet2!S394, Sheet2!U394)</f>
        <v>5 skull crushers,                                            5 strict press,                                            10s ropes</v>
      </c>
    </row>
    <row r="396">
      <c r="A396">
        <f t="shared" si="1"/>
        <v>394</v>
      </c>
      <c r="C396">
        <f>Sheet2!D395</f>
        <v>5</v>
      </c>
      <c r="D396" t="str">
        <f>Sheet2!G395</f>
        <v>deadlift</v>
      </c>
      <c r="F396" s="1" t="str">
        <f>TEXTJOIN(F$2,True, Sheet2!I395, Sheet2!K395, Sheet2!M395)</f>
        <v>10 KB swings,                                            5 lunges</v>
      </c>
      <c r="G396" s="6"/>
      <c r="H396" s="3" t="str">
        <f>Sheet2!F395</f>
        <v>M</v>
      </c>
      <c r="I396" s="6" t="str">
        <f>Sheet2!O395</f>
        <v>N rounds</v>
      </c>
      <c r="J396" s="1" t="str">
        <f>TEXTJOIN(J$2,True, Sheet2!Q395, Sheet2!S395, Sheet2!U395)</f>
        <v>5 lunges,                                            5 lunges,                                            5 tire flip</v>
      </c>
    </row>
    <row r="397">
      <c r="A397">
        <f t="shared" si="1"/>
        <v>395</v>
      </c>
      <c r="C397">
        <f>Sheet2!D396</f>
        <v>5</v>
      </c>
      <c r="D397" t="str">
        <f>Sheet2!G396</f>
        <v>front squat</v>
      </c>
      <c r="F397" s="1" t="str">
        <f>TEXTJOIN(F$2,True, Sheet2!I396, Sheet2!K396, Sheet2!M396)</f>
        <v>5 star shrugs,                                            5 lunges,                                            1 suicide sprints</v>
      </c>
      <c r="G397" s="6"/>
      <c r="H397" s="3" t="str">
        <f>Sheet2!F396</f>
        <v>M</v>
      </c>
      <c r="I397" s="6" t="str">
        <f>Sheet2!O396</f>
        <v>AMRAP</v>
      </c>
      <c r="J397" s="1" t="str">
        <f>TEXTJOIN(J$2,True, Sheet2!Q396, Sheet2!S396, Sheet2!U396)</f>
        <v>5 bentover_rows,                                            5 dumbell rows</v>
      </c>
    </row>
    <row r="398">
      <c r="A398">
        <f t="shared" si="1"/>
        <v>396</v>
      </c>
      <c r="C398">
        <f>Sheet2!D397</f>
        <v>10</v>
      </c>
      <c r="D398" t="str">
        <f>Sheet2!G397</f>
        <v>back squat</v>
      </c>
      <c r="F398" s="1" t="str">
        <f>TEXTJOIN(F$2,True, Sheet2!I397, Sheet2!K397, Sheet2!M397)</f>
        <v>5 clean,                                            5 side lunges,                                            5 bench press</v>
      </c>
      <c r="G398" s="6"/>
      <c r="H398" s="3" t="str">
        <f>Sheet2!F397</f>
        <v>M</v>
      </c>
      <c r="I398" s="6" t="str">
        <f>Sheet2!O397</f>
        <v>EMOM</v>
      </c>
      <c r="J398" s="1" t="str">
        <f>TEXTJOIN(J$2,True, Sheet2!Q397, Sheet2!S397, Sheet2!U397)</f>
        <v>5 pushups,                                            5 knees to elbows,                                            5 tire flip</v>
      </c>
    </row>
    <row r="399">
      <c r="A399">
        <f t="shared" si="1"/>
        <v>397</v>
      </c>
      <c r="C399">
        <f>Sheet2!D398</f>
        <v>3</v>
      </c>
      <c r="D399" t="str">
        <f>Sheet2!G398</f>
        <v>over head squat</v>
      </c>
      <c r="F399" s="1" t="str">
        <f>TEXTJOIN(F$2,True, Sheet2!I398, Sheet2!K398, Sheet2!M398)</f>
        <v>10 box jumps,                                            20 dead bugs</v>
      </c>
      <c r="G399" s="6"/>
      <c r="H399" s="3" t="str">
        <f>Sheet2!F398</f>
        <v>M</v>
      </c>
      <c r="I399" s="6" t="str">
        <f>Sheet2!O398</f>
        <v>30 on 30 off</v>
      </c>
      <c r="J399" s="1" t="str">
        <f>TEXTJOIN(J$2,True, Sheet2!Q398, Sheet2!S398, Sheet2!U398)</f>
        <v>5 Ring Rows,                                            5 bar complexes</v>
      </c>
    </row>
    <row r="400">
      <c r="A400">
        <f t="shared" si="1"/>
        <v>398</v>
      </c>
      <c r="C400">
        <f>Sheet2!D399</f>
        <v>3</v>
      </c>
      <c r="D400" t="str">
        <f>Sheet2!G399</f>
        <v>deadlift</v>
      </c>
      <c r="F400" s="1" t="str">
        <f>TEXTJOIN(F$2,True, Sheet2!I399, Sheet2!K399, Sheet2!M399)</f>
        <v>5 sumo deadift,                                            3 minute run</v>
      </c>
      <c r="G400" s="6"/>
      <c r="H400" s="3" t="str">
        <f>Sheet2!F399</f>
        <v>H</v>
      </c>
      <c r="I400" s="6" t="str">
        <f>Sheet2!O399</f>
        <v>N rounds</v>
      </c>
      <c r="J400" s="1" t="str">
        <f>TEXTJOIN(J$2,True, Sheet2!Q399, Sheet2!S399, Sheet2!U399)</f>
        <v>5 bentover_rows,                                            5 box jumps,                                            5 pull ups</v>
      </c>
    </row>
    <row r="401">
      <c r="A401">
        <f t="shared" si="1"/>
        <v>399</v>
      </c>
      <c r="C401">
        <f>Sheet2!D400</f>
        <v>3</v>
      </c>
      <c r="D401" t="str">
        <f>Sheet2!G400</f>
        <v>front squat</v>
      </c>
      <c r="F401" s="1" t="str">
        <f>TEXTJOIN(F$2,True, Sheet2!I400, Sheet2!K400, Sheet2!M400)</f>
        <v>5 high pulls,                                            3 minute run,                                            5 sandbag drops</v>
      </c>
      <c r="G401" s="6"/>
      <c r="H401" s="3" t="str">
        <f>Sheet2!F400</f>
        <v>M</v>
      </c>
      <c r="I401" s="6" t="str">
        <f>Sheet2!O400</f>
        <v>AMRAP</v>
      </c>
      <c r="J401" s="1" t="str">
        <f>TEXTJOIN(J$2,True, Sheet2!Q400, Sheet2!S400, Sheet2!U400)</f>
        <v>5 bentover_rows,                                            10 wall balls,                                            5 knees to elbows</v>
      </c>
    </row>
    <row r="402">
      <c r="A402">
        <f t="shared" si="1"/>
        <v>400</v>
      </c>
      <c r="C402">
        <f>Sheet2!D401</f>
        <v>3</v>
      </c>
      <c r="D402" t="str">
        <f>Sheet2!G401</f>
        <v>back squat</v>
      </c>
      <c r="F402" s="1" t="str">
        <f>TEXTJOIN(F$2,True, Sheet2!I401, Sheet2!K401, Sheet2!M401)</f>
        <v>5 sumo deadift,                                            5 bench press</v>
      </c>
      <c r="G402" s="6"/>
      <c r="H402" s="3" t="str">
        <f>Sheet2!F401</f>
        <v>H</v>
      </c>
      <c r="I402" s="6" t="str">
        <f>Sheet2!O401</f>
        <v>N rounds</v>
      </c>
      <c r="J402" s="1" t="str">
        <f>TEXTJOIN(J$2,True, Sheet2!Q401, Sheet2!S401, Sheet2!U401)</f>
        <v>5 bentover_rows,                                            5 renegade manmakers,                                            5 bentover_rows</v>
      </c>
    </row>
    <row r="403">
      <c r="A403">
        <f t="shared" si="1"/>
        <v>401</v>
      </c>
      <c r="C403">
        <f>Sheet2!D402</f>
        <v>3</v>
      </c>
      <c r="D403" t="str">
        <f>Sheet2!G402</f>
        <v>clean</v>
      </c>
      <c r="F403" s="1" t="str">
        <f>TEXTJOIN(F$2,True, Sheet2!I402, Sheet2!K402, Sheet2!M402)</f>
        <v>5 thrusters,                                            5 side lunges</v>
      </c>
      <c r="G403" s="6"/>
      <c r="H403" s="3" t="str">
        <f>Sheet2!F402</f>
        <v>H</v>
      </c>
      <c r="I403" s="6" t="str">
        <f>Sheet2!O402</f>
        <v>Tabata</v>
      </c>
      <c r="J403" s="1" t="str">
        <f>TEXTJOIN(J$2,True, Sheet2!Q402, Sheet2!S402, Sheet2!U402)</f>
        <v>5 dumbell rows,                                            10 wall balls,                                            10 wall balls</v>
      </c>
    </row>
    <row r="404">
      <c r="A404">
        <f t="shared" si="1"/>
        <v>402</v>
      </c>
      <c r="C404">
        <f>Sheet2!D403</f>
        <v>3</v>
      </c>
      <c r="D404" t="str">
        <f>Sheet2!G403</f>
        <v>deadlift</v>
      </c>
      <c r="F404" s="1" t="str">
        <f>TEXTJOIN(F$2,True, Sheet2!I403, Sheet2!K403, Sheet2!M403)</f>
        <v>5 deadlift,                                            5 dumbell rows</v>
      </c>
      <c r="G404" s="6"/>
      <c r="H404" s="3" t="str">
        <f>Sheet2!F403</f>
        <v>M</v>
      </c>
      <c r="I404" s="6" t="str">
        <f>Sheet2!O403</f>
        <v>30 on 30 off</v>
      </c>
      <c r="J404" s="1" t="str">
        <f>TEXTJOIN(J$2,True, Sheet2!Q403, Sheet2!S403, Sheet2!U403)</f>
        <v>5 bentover_rows,                                            5 Dips,                                            5 box jumps</v>
      </c>
    </row>
    <row r="405">
      <c r="A405">
        <f t="shared" si="1"/>
        <v>403</v>
      </c>
      <c r="C405">
        <f>Sheet2!D404</f>
        <v>8</v>
      </c>
      <c r="D405" t="str">
        <f>Sheet2!G404</f>
        <v>front squat</v>
      </c>
      <c r="F405" s="1" t="str">
        <f>TEXTJOIN(F$2,True, Sheet2!I404, Sheet2!K404, Sheet2!M404)</f>
        <v>5 jerk,                                            10 wall balls,                                            5 Pushpress</v>
      </c>
      <c r="G405" s="6"/>
      <c r="H405" s="3" t="str">
        <f>Sheet2!F404</f>
        <v>M</v>
      </c>
      <c r="I405" s="6" t="str">
        <f>Sheet2!O404</f>
        <v>EMOM</v>
      </c>
      <c r="J405" s="1" t="str">
        <f>TEXTJOIN(J$2,True, Sheet2!Q404, Sheet2!S404, Sheet2!U404)</f>
        <v>5 Dips,                                            5 bentover_rows</v>
      </c>
    </row>
    <row r="406">
      <c r="A406">
        <f t="shared" si="1"/>
        <v>404</v>
      </c>
      <c r="C406">
        <f>Sheet2!D405</f>
        <v>8</v>
      </c>
      <c r="D406" t="str">
        <f>Sheet2!G405</f>
        <v>back squat</v>
      </c>
      <c r="F406" s="1" t="str">
        <f>TEXTJOIN(F$2,True, Sheet2!I405, Sheet2!K405, Sheet2!M405)</f>
        <v>10 box jumps,                                            1 mile  run,                                            5 dumbell rows</v>
      </c>
      <c r="G406" s="6"/>
      <c r="H406" s="3" t="str">
        <f>Sheet2!F405</f>
        <v>M</v>
      </c>
      <c r="I406" s="6" t="str">
        <f>Sheet2!O405</f>
        <v>AMRAP</v>
      </c>
      <c r="J406" s="1" t="str">
        <f>TEXTJOIN(J$2,True, Sheet2!Q405, Sheet2!S405, Sheet2!U405)</f>
        <v>5 bentover_rows,                                            5 side lunges,                                            5 Dips</v>
      </c>
    </row>
    <row r="407">
      <c r="A407">
        <f t="shared" si="1"/>
        <v>405</v>
      </c>
      <c r="C407">
        <f>Sheet2!D406</f>
        <v>5</v>
      </c>
      <c r="D407" t="str">
        <f>Sheet2!G406</f>
        <v>pistols/lunge/side lunge</v>
      </c>
      <c r="F407" s="1" t="str">
        <f>TEXTJOIN(F$2,True, Sheet2!I406, Sheet2!K406, Sheet2!M406)</f>
        <v>10 KB swings,                                            1 bear crawls</v>
      </c>
      <c r="G407" s="6"/>
      <c r="H407" s="3" t="str">
        <f>Sheet2!F406</f>
        <v>M</v>
      </c>
      <c r="I407" s="6" t="str">
        <f>Sheet2!O406</f>
        <v>clusters</v>
      </c>
      <c r="J407" s="1" t="str">
        <f>TEXTJOIN(J$2,True, Sheet2!Q406, Sheet2!S406, Sheet2!U406)</f>
        <v>5 Hammer curls,                                            5 skull crushers,                                            1 sled push</v>
      </c>
    </row>
    <row r="408">
      <c r="A408">
        <f t="shared" si="1"/>
        <v>406</v>
      </c>
      <c r="C408">
        <f>Sheet2!D407</f>
        <v>5</v>
      </c>
      <c r="D408" t="str">
        <f>Sheet2!G407</f>
        <v>deadlift</v>
      </c>
      <c r="F408" s="1" t="str">
        <f>TEXTJOIN(F$2,True, Sheet2!I407, Sheet2!K407, Sheet2!M407)</f>
        <v>5 jerk,                                            5 skull crushers,                                            20 mountain climbers</v>
      </c>
      <c r="G408" s="6"/>
      <c r="H408" s="3" t="str">
        <f>Sheet2!F407</f>
        <v>H</v>
      </c>
      <c r="I408" s="6" t="str">
        <f>Sheet2!O407</f>
        <v>N rounds</v>
      </c>
      <c r="J408" s="1" t="str">
        <f>TEXTJOIN(J$2,True, Sheet2!Q407, Sheet2!S407, Sheet2!U407)</f>
        <v>5 dumbell rows,                                            5 bentover_rows,                                            3 minute run</v>
      </c>
    </row>
    <row r="409">
      <c r="A409">
        <f t="shared" si="1"/>
        <v>407</v>
      </c>
      <c r="C409">
        <f>Sheet2!D408</f>
        <v>10</v>
      </c>
      <c r="D409" t="str">
        <f>Sheet2!G408</f>
        <v>front squat</v>
      </c>
      <c r="F409" s="1" t="str">
        <f>TEXTJOIN(F$2,True, Sheet2!I408, Sheet2!K408, Sheet2!M408)</f>
        <v>5 jerk,                                            5 bench press</v>
      </c>
      <c r="G409" s="6"/>
      <c r="H409" s="3" t="str">
        <f>Sheet2!F408</f>
        <v>M</v>
      </c>
      <c r="I409" s="6" t="str">
        <f>Sheet2!O408</f>
        <v>AMRAP</v>
      </c>
      <c r="J409" s="1" t="str">
        <f>TEXTJOIN(J$2,True, Sheet2!Q408, Sheet2!S408, Sheet2!U408)</f>
        <v>5 Ring Rows,                                            10 step ups,                                            5 renegade manmakers</v>
      </c>
    </row>
    <row r="410">
      <c r="A410">
        <f t="shared" si="1"/>
        <v>408</v>
      </c>
      <c r="C410">
        <f>Sheet2!D409</f>
        <v>3</v>
      </c>
      <c r="D410" t="str">
        <f>Sheet2!G409</f>
        <v>back squat</v>
      </c>
      <c r="F410" s="1" t="str">
        <f>TEXTJOIN(F$2,True, Sheet2!I409, Sheet2!K409, Sheet2!M409)</f>
        <v>5 snatch,                                            500m row,                                            5 Pushpress</v>
      </c>
      <c r="G410" s="6"/>
      <c r="H410" s="3" t="str">
        <f>Sheet2!F409</f>
        <v>H</v>
      </c>
      <c r="I410" s="6" t="str">
        <f>Sheet2!O409</f>
        <v>EMOM</v>
      </c>
      <c r="J410" s="1" t="str">
        <f>TEXTJOIN(J$2,True, Sheet2!Q409, Sheet2!S409, Sheet2!U409)</f>
        <v>5 lunges,                                            5 pull ups,                                            10 landmine twists</v>
      </c>
    </row>
    <row r="411">
      <c r="A411">
        <f t="shared" si="1"/>
        <v>409</v>
      </c>
      <c r="C411">
        <f>Sheet2!D410</f>
        <v>3</v>
      </c>
      <c r="D411" t="str">
        <f>Sheet2!G410</f>
        <v>clean</v>
      </c>
      <c r="F411" s="1" t="str">
        <f>TEXTJOIN(F$2,True, Sheet2!I410, Sheet2!K410, Sheet2!M410)</f>
        <v>5 high pulls,                                            5 bentover_rows</v>
      </c>
      <c r="G411" s="6"/>
      <c r="H411" s="3" t="str">
        <f>Sheet2!F410</f>
        <v>H</v>
      </c>
      <c r="I411" s="6" t="str">
        <f>Sheet2!O410</f>
        <v>30 on 30 off</v>
      </c>
      <c r="J411" s="1" t="str">
        <f>TEXTJOIN(J$2,True, Sheet2!Q410, Sheet2!S410, Sheet2!U410)</f>
        <v>5 pull ups,                                            20s assault bike,                                            1 bear crawls</v>
      </c>
    </row>
    <row r="412">
      <c r="A412">
        <f t="shared" si="1"/>
        <v>410</v>
      </c>
      <c r="C412">
        <f>Sheet2!D411</f>
        <v>3</v>
      </c>
      <c r="D412" t="str">
        <f>Sheet2!G411</f>
        <v>over head squat</v>
      </c>
      <c r="F412" s="1" t="str">
        <f>TEXTJOIN(F$2,True, Sheet2!I411, Sheet2!K411, Sheet2!M411)</f>
        <v>5 sumo deadift,                                            5 bar complexes</v>
      </c>
      <c r="G412" s="6"/>
      <c r="H412" s="3" t="str">
        <f>Sheet2!F411</f>
        <v>L</v>
      </c>
      <c r="I412" s="6" t="str">
        <f>Sheet2!O411</f>
        <v>N rounds</v>
      </c>
      <c r="J412" s="1" t="str">
        <f>TEXTJOIN(J$2,True, Sheet2!Q411, Sheet2!S411, Sheet2!U411)</f>
        <v>5 side lunges,                                            10 step ups,                                            10 good mornings</v>
      </c>
    </row>
    <row r="413">
      <c r="A413">
        <f t="shared" si="1"/>
        <v>411</v>
      </c>
      <c r="C413">
        <f>Sheet2!D412</f>
        <v>5</v>
      </c>
      <c r="D413" t="str">
        <f>Sheet2!G412</f>
        <v>deadlift</v>
      </c>
      <c r="F413" s="1" t="str">
        <f>TEXTJOIN(F$2,True, Sheet2!I412, Sheet2!K412, Sheet2!M412)</f>
        <v>5 high pulls,                                            5 mile bike,                                            5 knees to elbows</v>
      </c>
      <c r="G413" s="6"/>
      <c r="H413" s="3" t="str">
        <f>Sheet2!F412</f>
        <v>L</v>
      </c>
      <c r="I413" s="6" t="str">
        <f>Sheet2!O412</f>
        <v>AMRAP</v>
      </c>
      <c r="J413" s="1" t="str">
        <f>TEXTJOIN(J$2,True, Sheet2!Q412, Sheet2!S412, Sheet2!U412)</f>
        <v>5 bentover_rows,                                            5 turkish getups</v>
      </c>
    </row>
    <row r="414">
      <c r="A414">
        <f t="shared" si="1"/>
        <v>412</v>
      </c>
      <c r="C414">
        <f>Sheet2!D413</f>
        <v>5</v>
      </c>
      <c r="D414" t="str">
        <f>Sheet2!G413</f>
        <v>front squat</v>
      </c>
      <c r="F414" s="1" t="str">
        <f>TEXTJOIN(F$2,True, Sheet2!I413, Sheet2!K413, Sheet2!M413)</f>
        <v>10 box jumps,                                            5 bench press</v>
      </c>
      <c r="G414" s="6"/>
      <c r="H414" s="3" t="str">
        <f>Sheet2!F413</f>
        <v>L</v>
      </c>
      <c r="I414" s="6" t="str">
        <f>Sheet2!O413</f>
        <v>N rounds</v>
      </c>
      <c r="J414" s="1" t="str">
        <f>TEXTJOIN(J$2,True, Sheet2!Q413, Sheet2!S413, Sheet2!U413)</f>
        <v>5 side lunges,                                            5 GHD back extensions,                                            500m row</v>
      </c>
    </row>
    <row r="415">
      <c r="A415">
        <f t="shared" si="1"/>
        <v>413</v>
      </c>
      <c r="C415">
        <f>Sheet2!D414</f>
        <v>5</v>
      </c>
      <c r="D415" t="str">
        <f>Sheet2!G414</f>
        <v>back squat</v>
      </c>
      <c r="F415" s="1" t="str">
        <f>TEXTJOIN(F$2,True, Sheet2!I414, Sheet2!K414, Sheet2!M414)</f>
        <v>10 box jumps,                                            1 minute bike,                                            5 bentover_rows</v>
      </c>
      <c r="G415" s="6"/>
      <c r="H415" s="3" t="str">
        <f>Sheet2!F414</f>
        <v>L</v>
      </c>
      <c r="I415" s="6" t="str">
        <f>Sheet2!O414</f>
        <v>Tabata</v>
      </c>
      <c r="J415" s="1" t="str">
        <f>TEXTJOIN(J$2,True, Sheet2!Q414, Sheet2!S414, Sheet2!U414)</f>
        <v>5 Ring Rows,                                            10 wall balls,                                            10 wall balls</v>
      </c>
    </row>
    <row r="416">
      <c r="A416">
        <f t="shared" si="1"/>
        <v>414</v>
      </c>
      <c r="C416">
        <f>Sheet2!D415</f>
        <v>5</v>
      </c>
      <c r="D416" t="str">
        <f>Sheet2!G415</f>
        <v>pistols/lunge/side lunge</v>
      </c>
      <c r="F416" s="1" t="str">
        <f>TEXTJOIN(F$2,True, Sheet2!I415, Sheet2!K415, Sheet2!M415)</f>
        <v>5 star shrugs,                                            4 burpees</v>
      </c>
      <c r="G416" s="6"/>
      <c r="H416" s="3" t="str">
        <f>Sheet2!F415</f>
        <v>L</v>
      </c>
      <c r="I416" s="6" t="str">
        <f>Sheet2!O415</f>
        <v>30 on 30 off</v>
      </c>
      <c r="J416" s="1" t="str">
        <f>TEXTJOIN(J$2,True, Sheet2!Q415, Sheet2!S415, Sheet2!U415)</f>
        <v>5 Hammer curls,                                            5 bentover_rows,                                            1 sled push</v>
      </c>
    </row>
    <row r="417">
      <c r="A417">
        <f t="shared" si="1"/>
        <v>415</v>
      </c>
      <c r="C417">
        <f>Sheet2!D416</f>
        <v>5</v>
      </c>
      <c r="D417" t="str">
        <f>Sheet2!G416</f>
        <v>deadlift</v>
      </c>
      <c r="F417" s="1" t="str">
        <f>TEXTJOIN(F$2,True, Sheet2!I416, Sheet2!K416, Sheet2!M416)</f>
        <v>5 jerk,                                            5 Hammer curls,                                            20 dead bugs</v>
      </c>
      <c r="G417" s="6"/>
      <c r="H417" s="3" t="str">
        <f>Sheet2!F416</f>
        <v>H</v>
      </c>
      <c r="I417" s="6" t="str">
        <f>Sheet2!O416</f>
        <v>EMOM</v>
      </c>
      <c r="J417" s="1" t="str">
        <f>TEXTJOIN(J$2,True, Sheet2!Q416, Sheet2!S416, Sheet2!U416)</f>
        <v>5 Hammer curls,                                            3 pistols,                                            1 mile  run</v>
      </c>
    </row>
    <row r="418">
      <c r="A418">
        <f t="shared" si="1"/>
        <v>416</v>
      </c>
      <c r="C418">
        <f>Sheet2!D417</f>
        <v>3</v>
      </c>
      <c r="D418" t="str">
        <f>Sheet2!G417</f>
        <v>front squat</v>
      </c>
      <c r="F418" s="1" t="str">
        <f>TEXTJOIN(F$2,True, Sheet2!I417, Sheet2!K417, Sheet2!M417)</f>
        <v>5 high pulls,                                            10 good mornings,                                            5 grass hoppers</v>
      </c>
      <c r="G418" s="6"/>
      <c r="H418" s="3" t="str">
        <f>Sheet2!F417</f>
        <v>L</v>
      </c>
      <c r="I418" s="6" t="str">
        <f>Sheet2!O417</f>
        <v>AMRAP</v>
      </c>
      <c r="J418" s="1" t="str">
        <f>TEXTJOIN(J$2,True, Sheet2!Q417, Sheet2!S417, Sheet2!U417)</f>
        <v>5 pull ups,                                            1 farmer's carry,                                            3 minute run</v>
      </c>
    </row>
    <row r="419">
      <c r="A419">
        <f t="shared" si="1"/>
        <v>417</v>
      </c>
      <c r="C419">
        <f>Sheet2!D418</f>
        <v>3</v>
      </c>
      <c r="D419" t="str">
        <f>Sheet2!G418</f>
        <v>back squat</v>
      </c>
      <c r="F419" s="1" t="str">
        <f>TEXTJOIN(F$2,True, Sheet2!I418, Sheet2!K418, Sheet2!M418)</f>
        <v>5 thrusters,                                            10 good mornings</v>
      </c>
      <c r="G419" s="6"/>
      <c r="H419" s="3" t="str">
        <f>Sheet2!F418</f>
        <v>L</v>
      </c>
      <c r="I419" s="6" t="str">
        <f>Sheet2!O418</f>
        <v>clusters</v>
      </c>
      <c r="J419" s="1" t="str">
        <f>TEXTJOIN(J$2,True, Sheet2!Q418, Sheet2!S418, Sheet2!U418)</f>
        <v>5 dumbell rows,                                            500m row,                                            1 sled push</v>
      </c>
    </row>
    <row r="420">
      <c r="A420">
        <f t="shared" si="1"/>
        <v>418</v>
      </c>
      <c r="C420">
        <f>Sheet2!D419</f>
        <v>3</v>
      </c>
      <c r="D420" t="str">
        <f>Sheet2!G419</f>
        <v>snatch</v>
      </c>
      <c r="F420" s="1" t="str">
        <f>TEXTJOIN(F$2,True, Sheet2!I419, Sheet2!K419, Sheet2!M419)</f>
        <v>5 high pulls,                                            5 side lunges,                                            5 knees to elbows</v>
      </c>
      <c r="G420" s="6"/>
      <c r="H420" s="3" t="str">
        <f>Sheet2!F419</f>
        <v>M</v>
      </c>
      <c r="I420" s="6" t="str">
        <f>Sheet2!O419</f>
        <v>N rounds</v>
      </c>
      <c r="J420" s="1" t="str">
        <f>TEXTJOIN(J$2,True, Sheet2!Q419, Sheet2!S419, Sheet2!U419)</f>
        <v>5 skull crushers,                                            5 knees to elbows,                                            5 tire flip</v>
      </c>
    </row>
    <row r="421">
      <c r="A421">
        <f t="shared" si="1"/>
        <v>419</v>
      </c>
      <c r="C421">
        <f>Sheet2!D420</f>
        <v>1</v>
      </c>
      <c r="D421" t="str">
        <f>Sheet2!G420</f>
        <v>deadlift</v>
      </c>
      <c r="F421" s="1" t="str">
        <f>TEXTJOIN(F$2,True, Sheet2!I420, Sheet2!K420, Sheet2!M420)</f>
        <v>5 deadlift,                                            1 sled push,                                            5 bar complexes</v>
      </c>
      <c r="G421" s="6"/>
      <c r="H421" s="3" t="str">
        <f>Sheet2!F420</f>
        <v>M</v>
      </c>
      <c r="I421" s="6" t="str">
        <f>Sheet2!O420</f>
        <v>AMRAP</v>
      </c>
      <c r="J421" s="1" t="str">
        <f>TEXTJOIN(J$2,True, Sheet2!Q420, Sheet2!S420, Sheet2!U420)</f>
        <v>5 dumbell rows,                                            5 box jumps,                                            5 box jumps</v>
      </c>
    </row>
    <row r="422">
      <c r="A422">
        <f t="shared" si="1"/>
        <v>420</v>
      </c>
      <c r="C422">
        <f>Sheet2!D421</f>
        <v>1</v>
      </c>
      <c r="D422" t="str">
        <f>Sheet2!G421</f>
        <v>front squat</v>
      </c>
      <c r="F422" s="1" t="str">
        <f>TEXTJOIN(F$2,True, Sheet2!I421, Sheet2!K421, Sheet2!M421)</f>
        <v>5 snatch,                                            5 grass hoppers</v>
      </c>
      <c r="G422" s="6"/>
      <c r="H422" s="3" t="str">
        <f>Sheet2!F421</f>
        <v>M</v>
      </c>
      <c r="I422" s="6" t="str">
        <f>Sheet2!O421</f>
        <v>EMOM</v>
      </c>
      <c r="J422" s="1" t="str">
        <f>TEXTJOIN(J$2,True, Sheet2!Q421, Sheet2!S421, Sheet2!U421)</f>
        <v>5 bentover_rows,                                            5 mile bike,                                            5 turkish getups</v>
      </c>
    </row>
    <row r="423">
      <c r="A423">
        <f t="shared" si="1"/>
        <v>421</v>
      </c>
      <c r="C423">
        <f>Sheet2!D422</f>
        <v>1</v>
      </c>
      <c r="D423" t="str">
        <f>Sheet2!G422</f>
        <v>back squat</v>
      </c>
      <c r="F423" s="1" t="str">
        <f>TEXTJOIN(F$2,True, Sheet2!I422, Sheet2!K422, Sheet2!M422)</f>
        <v>5 deadlift,                                            10 good mornings,                                            5 ball slams</v>
      </c>
      <c r="G423" s="6"/>
      <c r="H423" s="3" t="str">
        <f>Sheet2!F422</f>
        <v>H</v>
      </c>
      <c r="I423" s="6" t="str">
        <f>Sheet2!O422</f>
        <v>30 on 30 off</v>
      </c>
      <c r="J423" s="1" t="str">
        <f>TEXTJOIN(J$2,True, Sheet2!Q422, Sheet2!S422, Sheet2!U422)</f>
        <v>5 pushups,                                            5 skull crushers,                                            10 wall balls</v>
      </c>
    </row>
    <row r="424">
      <c r="A424">
        <f t="shared" si="1"/>
        <v>422</v>
      </c>
      <c r="C424">
        <f>Sheet2!D423</f>
        <v>5</v>
      </c>
      <c r="D424" t="str">
        <f>Sheet2!G423</f>
        <v>over head squat</v>
      </c>
      <c r="F424" s="1" t="str">
        <f>TEXTJOIN(F$2,True, Sheet2!I423, Sheet2!K423, Sheet2!M423)</f>
        <v>5 KB snatch,                                            500m row,                                            5 lunges</v>
      </c>
      <c r="G424" s="6"/>
      <c r="H424" s="3" t="str">
        <f>Sheet2!F423</f>
        <v>L</v>
      </c>
      <c r="I424" s="6" t="str">
        <f>Sheet2!O423</f>
        <v>N rounds</v>
      </c>
      <c r="J424" s="1" t="str">
        <f>TEXTJOIN(J$2,True, Sheet2!Q423, Sheet2!S423, Sheet2!U423)</f>
        <v>5 dumbell rows,                                            5 box jumps</v>
      </c>
    </row>
    <row r="425">
      <c r="A425">
        <f t="shared" si="1"/>
        <v>423</v>
      </c>
      <c r="C425">
        <f>Sheet2!D424</f>
        <v>10</v>
      </c>
      <c r="D425" t="str">
        <f>Sheet2!G424</f>
        <v>deadlift</v>
      </c>
      <c r="F425" s="1" t="str">
        <f>TEXTJOIN(F$2,True, Sheet2!I424, Sheet2!K424, Sheet2!M424)</f>
        <v>5 KB snatch,                                            20 mountain climbers,                                            5 bench press</v>
      </c>
      <c r="G425" s="6"/>
      <c r="H425" s="3" t="str">
        <f>Sheet2!F424</f>
        <v>L</v>
      </c>
      <c r="I425" s="6" t="str">
        <f>Sheet2!O424</f>
        <v>AMRAP</v>
      </c>
      <c r="J425" s="1" t="str">
        <f>TEXTJOIN(J$2,True, Sheet2!Q424, Sheet2!S424, Sheet2!U424)</f>
        <v>5 Dips,                                            5 side lunges,                                            5 renegade manmakers</v>
      </c>
    </row>
    <row r="426">
      <c r="A426">
        <f t="shared" si="1"/>
        <v>424</v>
      </c>
      <c r="C426">
        <f>Sheet2!D425</f>
        <v>5</v>
      </c>
      <c r="D426" t="str">
        <f>Sheet2!G425</f>
        <v>front squat</v>
      </c>
      <c r="F426" s="1" t="str">
        <f>TEXTJOIN(F$2,True, Sheet2!I425, Sheet2!K425, Sheet2!M425)</f>
        <v>5 clean</v>
      </c>
      <c r="G426" s="6"/>
      <c r="H426" s="3" t="str">
        <f>Sheet2!F425</f>
        <v>M</v>
      </c>
      <c r="I426" s="6" t="str">
        <f>Sheet2!O425</f>
        <v>N rounds</v>
      </c>
      <c r="J426" s="1" t="str">
        <f>TEXTJOIN(J$2,True, Sheet2!Q425, Sheet2!S425, Sheet2!U425)</f>
        <v>5 Hammer curls,                                            10 landmine twists,                                            5 tire flip</v>
      </c>
    </row>
    <row r="427">
      <c r="A427">
        <f t="shared" si="1"/>
        <v>425</v>
      </c>
      <c r="C427">
        <f>Sheet2!D426</f>
        <v>5</v>
      </c>
      <c r="D427" t="str">
        <f>Sheet2!G426</f>
        <v>back squat</v>
      </c>
      <c r="F427" s="1" t="str">
        <f>TEXTJOIN(F$2,True, Sheet2!I426, Sheet2!K426, Sheet2!M426)</f>
        <v>5 jerk,                                            1 sled push,                                            5 box jumps</v>
      </c>
      <c r="G427" s="6"/>
      <c r="H427" s="3" t="str">
        <f>Sheet2!F426</f>
        <v>H</v>
      </c>
      <c r="I427" s="6" t="str">
        <f>Sheet2!O426</f>
        <v>Tabata</v>
      </c>
      <c r="J427" s="1" t="str">
        <f>TEXTJOIN(J$2,True, Sheet2!Q426, Sheet2!S426, Sheet2!U426)</f>
        <v>5 Dips,                                            5 GHD back extensions,                                            1 minute bike</v>
      </c>
    </row>
    <row r="428">
      <c r="A428">
        <f t="shared" si="1"/>
        <v>426</v>
      </c>
      <c r="C428">
        <f>Sheet2!D427</f>
        <v>5</v>
      </c>
      <c r="D428" t="str">
        <f>Sheet2!G427</f>
        <v>over head squat</v>
      </c>
      <c r="F428" s="1" t="str">
        <f>TEXTJOIN(F$2,True, Sheet2!I427, Sheet2!K427, Sheet2!M427)</f>
        <v>5 high pulls,                                            5 pull ups</v>
      </c>
      <c r="G428" s="6"/>
      <c r="H428" s="3" t="str">
        <f>Sheet2!F427</f>
        <v>L</v>
      </c>
      <c r="I428" s="6" t="str">
        <f>Sheet2!O427</f>
        <v>30 on 30 off</v>
      </c>
      <c r="J428" s="1" t="str">
        <f>TEXTJOIN(J$2,True, Sheet2!Q427, Sheet2!S427, Sheet2!U427)</f>
        <v>5 pushups,                                            1 suicide sprints,                                            5 Ring Rows</v>
      </c>
    </row>
    <row r="429">
      <c r="A429">
        <f t="shared" si="1"/>
        <v>427</v>
      </c>
      <c r="C429">
        <f>Sheet2!D428</f>
        <v>3</v>
      </c>
      <c r="D429" t="str">
        <f>Sheet2!G428</f>
        <v>deadlift</v>
      </c>
      <c r="F429" s="1" t="str">
        <f>TEXTJOIN(F$2,True, Sheet2!I428, Sheet2!K428, Sheet2!M428)</f>
        <v>5 sumo deadift,                                            5 strict press,                                            5 lunges</v>
      </c>
      <c r="G429" s="6"/>
      <c r="H429" s="3" t="str">
        <f>Sheet2!F428</f>
        <v>L</v>
      </c>
      <c r="I429" s="6" t="str">
        <f>Sheet2!O428</f>
        <v>EMOM</v>
      </c>
      <c r="J429" s="1" t="str">
        <f>TEXTJOIN(J$2,True, Sheet2!Q428, Sheet2!S428, Sheet2!U428)</f>
        <v>5 Hammer curls,                                            3 minute run,                                            3 pistols</v>
      </c>
    </row>
    <row r="430">
      <c r="A430">
        <f t="shared" si="1"/>
        <v>428</v>
      </c>
      <c r="C430">
        <f>Sheet2!D429</f>
        <v>3</v>
      </c>
      <c r="D430" t="str">
        <f>Sheet2!G429</f>
        <v>front squat</v>
      </c>
      <c r="F430" s="1" t="str">
        <f>TEXTJOIN(F$2,True, Sheet2!I429, Sheet2!K429, Sheet2!M429)</f>
        <v>5 clean,                                            5 GHD back extensions,                                            3 minute run</v>
      </c>
      <c r="G430" s="6"/>
      <c r="H430" s="3" t="str">
        <f>Sheet2!F429</f>
        <v>L</v>
      </c>
      <c r="I430" s="6" t="str">
        <f>Sheet2!O429</f>
        <v>AMRAP</v>
      </c>
      <c r="J430" s="1" t="str">
        <f>TEXTJOIN(J$2,True, Sheet2!Q429, Sheet2!S429, Sheet2!U429)</f>
        <v>5 bentover_rows,                                            1 minute bike,                                            10s ropes</v>
      </c>
    </row>
    <row r="431">
      <c r="A431">
        <f t="shared" si="1"/>
        <v>429</v>
      </c>
      <c r="C431">
        <f>Sheet2!D430</f>
        <v>8</v>
      </c>
      <c r="D431" t="str">
        <f>Sheet2!G430</f>
        <v>back squat</v>
      </c>
      <c r="F431" s="1" t="str">
        <f>TEXTJOIN(F$2,True, Sheet2!I430, Sheet2!K430, Sheet2!M430)</f>
        <v>5 star shrugs,                                            5 bentover_rows,                                            5 Ring Rows</v>
      </c>
      <c r="G431" s="6"/>
      <c r="H431" s="3" t="str">
        <f>Sheet2!F430</f>
        <v>L</v>
      </c>
      <c r="I431" s="6" t="str">
        <f>Sheet2!O430</f>
        <v>clusters</v>
      </c>
      <c r="J431" s="1" t="str">
        <f>TEXTJOIN(J$2,True, Sheet2!Q430, Sheet2!S430, Sheet2!U430)</f>
        <v>5 pull ups,                                            5 bench press,                                            10 wall balls</v>
      </c>
    </row>
    <row r="432">
      <c r="A432">
        <f t="shared" si="1"/>
        <v>430</v>
      </c>
      <c r="C432">
        <f>Sheet2!D431</f>
        <v>8</v>
      </c>
      <c r="D432" t="str">
        <f>Sheet2!G431</f>
        <v>clean</v>
      </c>
      <c r="F432" s="1" t="str">
        <f>TEXTJOIN(F$2,True, Sheet2!I431, Sheet2!K431, Sheet2!M431)</f>
        <v>5 jerk,                                            4 burpees</v>
      </c>
      <c r="G432" s="6"/>
      <c r="H432" s="3" t="str">
        <f>Sheet2!F431</f>
        <v>M</v>
      </c>
      <c r="I432" s="6" t="str">
        <f>Sheet2!O431</f>
        <v>N rounds</v>
      </c>
      <c r="J432" s="1" t="str">
        <f>TEXTJOIN(J$2,True, Sheet2!Q431, Sheet2!S431, Sheet2!U431)</f>
        <v>5 bentover_rows,                                            3 minute run,                                            5 Hammer curls</v>
      </c>
    </row>
    <row r="433">
      <c r="A433">
        <f t="shared" si="1"/>
        <v>431</v>
      </c>
      <c r="C433">
        <f>Sheet2!D432</f>
        <v>8</v>
      </c>
      <c r="D433" t="str">
        <f>Sheet2!G432</f>
        <v>deadlift</v>
      </c>
      <c r="F433" s="1" t="str">
        <f>TEXTJOIN(F$2,True, Sheet2!I432, Sheet2!K432, Sheet2!M432)</f>
        <v>5 KB snatch,                                            5 box jumps</v>
      </c>
      <c r="G433" s="6"/>
      <c r="H433" s="3" t="str">
        <f>Sheet2!F432</f>
        <v>M</v>
      </c>
      <c r="I433" s="6" t="str">
        <f>Sheet2!O432</f>
        <v>AMRAP</v>
      </c>
      <c r="J433" s="1" t="str">
        <f>TEXTJOIN(J$2,True, Sheet2!Q432, Sheet2!S432, Sheet2!U432)</f>
        <v>5 bentover_rows,                                            3 pistols,                                            5 Hammer curls</v>
      </c>
    </row>
    <row r="434">
      <c r="A434">
        <f t="shared" si="1"/>
        <v>432</v>
      </c>
      <c r="C434">
        <f>Sheet2!D433</f>
        <v>3</v>
      </c>
      <c r="D434" t="str">
        <f>Sheet2!G433</f>
        <v>front squat</v>
      </c>
      <c r="F434" s="1" t="str">
        <f>TEXTJOIN(F$2,True, Sheet2!I433, Sheet2!K433, Sheet2!M433)</f>
        <v>5 deadlift</v>
      </c>
      <c r="G434" s="6"/>
      <c r="H434" s="3" t="str">
        <f>Sheet2!F433</f>
        <v>H</v>
      </c>
      <c r="I434" s="6" t="str">
        <f>Sheet2!O433</f>
        <v>EMOM</v>
      </c>
      <c r="J434" s="1" t="str">
        <f>TEXTJOIN(J$2,True, Sheet2!Q433, Sheet2!S433, Sheet2!U433)</f>
        <v>5 pushups,                                            5 Hammer curls,                                            1 minute bike</v>
      </c>
    </row>
    <row r="435">
      <c r="A435">
        <f t="shared" si="1"/>
        <v>433</v>
      </c>
      <c r="C435">
        <f>Sheet2!D434</f>
        <v>3</v>
      </c>
      <c r="D435" t="str">
        <f>Sheet2!G434</f>
        <v>back squat</v>
      </c>
      <c r="F435" s="1" t="str">
        <f>TEXTJOIN(F$2,True, Sheet2!I434, Sheet2!K434, Sheet2!M434)</f>
        <v>5 deadlift,                                            5 grass hoppers,                                            5 skull crushers</v>
      </c>
      <c r="G435" s="6"/>
      <c r="H435" s="3" t="str">
        <f>Sheet2!F434</f>
        <v>H</v>
      </c>
      <c r="I435" s="6" t="str">
        <f>Sheet2!O434</f>
        <v>30 on 30 off</v>
      </c>
      <c r="J435" s="1" t="str">
        <f>TEXTJOIN(J$2,True, Sheet2!Q434, Sheet2!S434, Sheet2!U434)</f>
        <v>5 Hammer curls,                                            30s planks,                                            20s assault bike</v>
      </c>
    </row>
    <row r="436">
      <c r="A436">
        <f t="shared" si="1"/>
        <v>434</v>
      </c>
      <c r="C436">
        <f>Sheet2!D435</f>
        <v>3</v>
      </c>
      <c r="D436" t="str">
        <f>Sheet2!G435</f>
        <v>pistols/lunge/side lunge</v>
      </c>
      <c r="F436" s="1" t="str">
        <f>TEXTJOIN(F$2,True, Sheet2!I435, Sheet2!K435, Sheet2!M435)</f>
        <v>5 clean,                                            5 side lunges,                                            5 flys</v>
      </c>
      <c r="G436" s="6"/>
      <c r="H436" s="3" t="str">
        <f>Sheet2!F435</f>
        <v>H</v>
      </c>
      <c r="I436" s="6" t="str">
        <f>Sheet2!O435</f>
        <v>N rounds</v>
      </c>
      <c r="J436" s="1" t="str">
        <f>TEXTJOIN(J$2,True, Sheet2!Q435, Sheet2!S435, Sheet2!U435)</f>
        <v>5 Ring Rows,                                            5 bentover_rows,                                            5 ball slams</v>
      </c>
    </row>
    <row r="437">
      <c r="A437">
        <f t="shared" si="1"/>
        <v>435</v>
      </c>
      <c r="C437">
        <f>Sheet2!D436</f>
        <v>1</v>
      </c>
      <c r="D437" t="str">
        <f>Sheet2!G436</f>
        <v>deadlift</v>
      </c>
      <c r="F437" s="1" t="str">
        <f>TEXTJOIN(F$2,True, Sheet2!I436, Sheet2!K436, Sheet2!M436)</f>
        <v>5 KB snatch,                                            20s assault bike,                                            5 mile bike</v>
      </c>
      <c r="G437" s="6"/>
      <c r="H437" s="3" t="str">
        <f>Sheet2!F436</f>
        <v>L</v>
      </c>
      <c r="I437" s="6" t="str">
        <f>Sheet2!O436</f>
        <v>AMRAP</v>
      </c>
      <c r="J437" s="1" t="str">
        <f>TEXTJOIN(J$2,True, Sheet2!Q436, Sheet2!S436, Sheet2!U436)</f>
        <v>5 pull ups,                                            1 sled push,                                            10 step ups</v>
      </c>
    </row>
    <row r="438">
      <c r="A438">
        <f t="shared" si="1"/>
        <v>436</v>
      </c>
      <c r="C438">
        <f>Sheet2!D437</f>
        <v>1</v>
      </c>
      <c r="D438" t="str">
        <f>Sheet2!G437</f>
        <v>front squat</v>
      </c>
      <c r="F438" s="1" t="str">
        <f>TEXTJOIN(F$2,True, Sheet2!I437, Sheet2!K437, Sheet2!M437)</f>
        <v>5 clean,                                            20s assault bike,                                            1 farmer's carry</v>
      </c>
      <c r="G438" s="6"/>
      <c r="H438" s="3" t="str">
        <f>Sheet2!F437</f>
        <v>M</v>
      </c>
      <c r="I438" s="6" t="str">
        <f>Sheet2!O437</f>
        <v>N rounds</v>
      </c>
      <c r="J438" s="1" t="str">
        <f>TEXTJOIN(J$2,True, Sheet2!Q437, Sheet2!S437, Sheet2!U437)</f>
        <v>5 dumbell rows,                                            5 strict press,                                            5 bar complexes</v>
      </c>
    </row>
    <row r="439">
      <c r="A439">
        <f t="shared" si="1"/>
        <v>437</v>
      </c>
      <c r="C439">
        <f>Sheet2!D438</f>
        <v>1</v>
      </c>
      <c r="D439" t="str">
        <f>Sheet2!G438</f>
        <v>back squat</v>
      </c>
      <c r="F439" s="1" t="str">
        <f>TEXTJOIN(F$2,True, Sheet2!I438, Sheet2!K438, Sheet2!M438)</f>
        <v>5 KB snatch,                                            30s planks</v>
      </c>
      <c r="G439" s="6"/>
      <c r="H439" s="3" t="str">
        <f>Sheet2!F438</f>
        <v>M</v>
      </c>
      <c r="I439" s="6" t="str">
        <f>Sheet2!O438</f>
        <v>Tabata</v>
      </c>
      <c r="J439" s="1" t="str">
        <f>TEXTJOIN(J$2,True, Sheet2!Q438, Sheet2!S438, Sheet2!U438)</f>
        <v>5 lunges,                                            5 Ring Rows,                                            500m row</v>
      </c>
    </row>
    <row r="440">
      <c r="A440">
        <f t="shared" si="1"/>
        <v>438</v>
      </c>
      <c r="C440">
        <f>Sheet2!D439</f>
        <v>10</v>
      </c>
      <c r="D440" t="str">
        <f>Sheet2!G439</f>
        <v>clean</v>
      </c>
      <c r="F440" s="1" t="str">
        <f>TEXTJOIN(F$2,True, Sheet2!I439, Sheet2!K439, Sheet2!M439)</f>
        <v>5 high pulls,                                            5 GHD situps,                                            5 pull ups</v>
      </c>
      <c r="G440" s="6"/>
      <c r="H440" s="3" t="str">
        <f>Sheet2!F439</f>
        <v>H</v>
      </c>
      <c r="I440" s="6" t="str">
        <f>Sheet2!O439</f>
        <v>30 on 30 off</v>
      </c>
      <c r="J440" s="1" t="str">
        <f>TEXTJOIN(J$2,True, Sheet2!Q439, Sheet2!S439, Sheet2!U439)</f>
        <v>5 pull ups,                                            5 bar complexes,                                            5 romanian deadlift</v>
      </c>
    </row>
    <row r="441">
      <c r="A441">
        <f t="shared" si="1"/>
        <v>439</v>
      </c>
      <c r="C441">
        <f>Sheet2!D440</f>
        <v>3</v>
      </c>
      <c r="D441" t="str">
        <f>Sheet2!G440</f>
        <v>over head squat</v>
      </c>
      <c r="F441" s="1" t="str">
        <f>TEXTJOIN(F$2,True, Sheet2!I440, Sheet2!K440, Sheet2!M440)</f>
        <v>5 high pulls,                                            1 minute bike,                                            5 side lunges</v>
      </c>
      <c r="G441" s="6"/>
      <c r="H441" s="3" t="str">
        <f>Sheet2!F440</f>
        <v>M</v>
      </c>
      <c r="I441" s="6" t="str">
        <f>Sheet2!O440</f>
        <v>EMOM</v>
      </c>
      <c r="J441" s="1" t="str">
        <f>TEXTJOIN(J$2,True, Sheet2!Q440, Sheet2!S440, Sheet2!U440)</f>
        <v>5 Hammer curls,                                            5 Pushpress,                                            10 step ups</v>
      </c>
    </row>
    <row r="442">
      <c r="A442">
        <f t="shared" si="1"/>
        <v>440</v>
      </c>
      <c r="C442">
        <f>Sheet2!D441</f>
        <v>3</v>
      </c>
      <c r="D442" t="str">
        <f>Sheet2!G441</f>
        <v>deadlift</v>
      </c>
      <c r="F442" s="1" t="str">
        <f>TEXTJOIN(F$2,True, Sheet2!I441, Sheet2!K441, Sheet2!M441)</f>
        <v>5 thrusters,                                            1 grapevines,                                            5 flys</v>
      </c>
      <c r="G442" s="6"/>
      <c r="H442" s="3" t="str">
        <f>Sheet2!F441</f>
        <v>H</v>
      </c>
      <c r="I442" s="6" t="str">
        <f>Sheet2!O441</f>
        <v>AMRAP</v>
      </c>
      <c r="J442" s="1" t="str">
        <f>TEXTJOIN(J$2,True, Sheet2!Q441, Sheet2!S441, Sheet2!U441)</f>
        <v>5 side lunges,                                            5 Ring Rows</v>
      </c>
    </row>
    <row r="443">
      <c r="A443">
        <f t="shared" si="1"/>
        <v>441</v>
      </c>
      <c r="C443">
        <f>Sheet2!D442</f>
        <v>3</v>
      </c>
      <c r="D443" t="str">
        <f>Sheet2!G442</f>
        <v>front squat</v>
      </c>
      <c r="F443" s="1" t="str">
        <f>TEXTJOIN(F$2,True, Sheet2!I442, Sheet2!K442, Sheet2!M442)</f>
        <v>5 deadlift,                                            1 sled push</v>
      </c>
      <c r="G443" s="6"/>
      <c r="H443" s="3" t="str">
        <f>Sheet2!F442</f>
        <v>H</v>
      </c>
      <c r="I443" s="6" t="str">
        <f>Sheet2!O442</f>
        <v>clusters</v>
      </c>
      <c r="J443" s="1" t="str">
        <f>TEXTJOIN(J$2,True, Sheet2!Q442, Sheet2!S442, Sheet2!U442)</f>
        <v>5 skull crushers,                                            5 lunges,                                            4 burpees</v>
      </c>
    </row>
    <row r="444">
      <c r="A444">
        <f t="shared" si="1"/>
        <v>442</v>
      </c>
      <c r="C444">
        <f>Sheet2!D443</f>
        <v>8</v>
      </c>
      <c r="D444" t="str">
        <f>Sheet2!G443</f>
        <v>back squat</v>
      </c>
      <c r="F444" s="1" t="str">
        <f>TEXTJOIN(F$2,True, Sheet2!I443, Sheet2!K443, Sheet2!M443)</f>
        <v>5 KB snatch,                                            5 turkish getups</v>
      </c>
      <c r="G444" s="6"/>
      <c r="H444" s="3" t="str">
        <f>Sheet2!F443</f>
        <v>M</v>
      </c>
      <c r="I444" s="6" t="str">
        <f>Sheet2!O443</f>
        <v>N rounds</v>
      </c>
      <c r="J444" s="1" t="str">
        <f>TEXTJOIN(J$2,True, Sheet2!Q443, Sheet2!S443, Sheet2!U443)</f>
        <v>5 bentover_rows,                                            5 mile bike,                                            10 wall balls</v>
      </c>
    </row>
    <row r="445">
      <c r="A445">
        <f t="shared" si="1"/>
        <v>443</v>
      </c>
      <c r="C445">
        <f>Sheet2!D444</f>
        <v>8</v>
      </c>
      <c r="D445" t="str">
        <f>Sheet2!G444</f>
        <v>pistols/lunge/side lunge</v>
      </c>
      <c r="F445" s="1" t="str">
        <f>TEXTJOIN(F$2,True, Sheet2!I444, Sheet2!K444, Sheet2!M444)</f>
        <v>5 star shrugs,                                            5 lunges,                                            20s assault bike</v>
      </c>
      <c r="G445" s="6"/>
      <c r="H445" s="3" t="str">
        <f>Sheet2!F444</f>
        <v>M</v>
      </c>
      <c r="I445" s="6" t="str">
        <f>Sheet2!O444</f>
        <v>AMRAP</v>
      </c>
      <c r="J445" s="1" t="str">
        <f>TEXTJOIN(J$2,True, Sheet2!Q444, Sheet2!S444, Sheet2!U444)</f>
        <v>5 bentover_rows,                                            5 pushups,                                            1 sled push</v>
      </c>
    </row>
    <row r="446">
      <c r="A446">
        <f t="shared" si="1"/>
        <v>444</v>
      </c>
      <c r="C446">
        <f>Sheet2!D445</f>
        <v>5</v>
      </c>
      <c r="D446" t="str">
        <f>Sheet2!G445</f>
        <v>deadlift</v>
      </c>
      <c r="F446" s="1" t="str">
        <f>TEXTJOIN(F$2,True, Sheet2!I445, Sheet2!K445, Sheet2!M445)</f>
        <v>5 high pulls,                                            5 bar complexes,                                            3 pistols</v>
      </c>
      <c r="G446" s="6"/>
      <c r="H446" s="3" t="str">
        <f>Sheet2!F445</f>
        <v>H</v>
      </c>
      <c r="I446" s="6" t="str">
        <f>Sheet2!O445</f>
        <v>EMOM</v>
      </c>
      <c r="J446" s="1" t="str">
        <f>TEXTJOIN(J$2,True, Sheet2!Q445, Sheet2!S445, Sheet2!U445)</f>
        <v>5 pushups,                                            5 bar complexes,                                            5 grass hoppers</v>
      </c>
    </row>
    <row r="447">
      <c r="A447">
        <f t="shared" si="1"/>
        <v>445</v>
      </c>
      <c r="C447">
        <f>Sheet2!D446</f>
        <v>5</v>
      </c>
      <c r="D447" t="str">
        <f>Sheet2!G446</f>
        <v>front squat</v>
      </c>
      <c r="F447" s="1" t="str">
        <f>TEXTJOIN(F$2,True, Sheet2!I446, Sheet2!K446, Sheet2!M446)</f>
        <v>10 box jumps,                                            20 dead bugs,                                            1 mile  run</v>
      </c>
      <c r="G447" s="6"/>
      <c r="H447" s="3" t="str">
        <f>Sheet2!F446</f>
        <v>L</v>
      </c>
      <c r="I447" s="6" t="str">
        <f>Sheet2!O446</f>
        <v>30 on 30 off</v>
      </c>
      <c r="J447" s="1" t="str">
        <f>TEXTJOIN(J$2,True, Sheet2!Q446, Sheet2!S446, Sheet2!U446)</f>
        <v>5 lunges,                                            5 side lunges,                                            1 mile  run</v>
      </c>
    </row>
    <row r="448">
      <c r="A448">
        <f t="shared" si="1"/>
        <v>446</v>
      </c>
      <c r="C448">
        <f>Sheet2!D447</f>
        <v>10</v>
      </c>
      <c r="D448" t="str">
        <f>Sheet2!G447</f>
        <v>back squat</v>
      </c>
      <c r="F448" s="1" t="str">
        <f>TEXTJOIN(F$2,True, Sheet2!I447, Sheet2!K447, Sheet2!M447)</f>
        <v>5 deadlift,                                            1 farmer's carry</v>
      </c>
      <c r="G448" s="6"/>
      <c r="H448" s="3" t="str">
        <f>Sheet2!F447</f>
        <v>H</v>
      </c>
      <c r="I448" s="6" t="str">
        <f>Sheet2!O447</f>
        <v>N rounds</v>
      </c>
      <c r="J448" s="1" t="str">
        <f>TEXTJOIN(J$2,True, Sheet2!Q447, Sheet2!S447, Sheet2!U447)</f>
        <v>5 side lunges,                                            5 GHD situps</v>
      </c>
    </row>
    <row r="449">
      <c r="A449">
        <f t="shared" si="1"/>
        <v>447</v>
      </c>
      <c r="C449">
        <f>Sheet2!D448</f>
        <v>3</v>
      </c>
      <c r="D449" t="str">
        <f>Sheet2!G448</f>
        <v>snatch</v>
      </c>
      <c r="F449" s="1" t="str">
        <f>TEXTJOIN(F$2,True, Sheet2!I448, Sheet2!K448, Sheet2!M448)</f>
        <v>5 KB snatch</v>
      </c>
      <c r="G449" s="6"/>
      <c r="H449" s="3" t="str">
        <f>Sheet2!F448</f>
        <v>M</v>
      </c>
      <c r="I449" s="6" t="str">
        <f>Sheet2!O448</f>
        <v>AMRAP</v>
      </c>
      <c r="J449" s="1" t="str">
        <f>TEXTJOIN(J$2,True, Sheet2!Q448, Sheet2!S448, Sheet2!U448)</f>
        <v>5 pull ups,                                            1 suicide sprints,                                            5 GHD back extensions</v>
      </c>
    </row>
    <row r="450">
      <c r="A450">
        <f t="shared" si="1"/>
        <v>448</v>
      </c>
      <c r="C450">
        <f>Sheet2!D449</f>
        <v>3</v>
      </c>
      <c r="D450" t="str">
        <f>Sheet2!G449</f>
        <v>deadlift</v>
      </c>
      <c r="F450" s="1" t="str">
        <f>TEXTJOIN(F$2,True, Sheet2!I449, Sheet2!K449, Sheet2!M449)</f>
        <v>5 high pulls,                                            5 skull crushers,                                            1 farmer's carry</v>
      </c>
      <c r="G450" s="6"/>
      <c r="H450" s="3" t="str">
        <f>Sheet2!F449</f>
        <v>H</v>
      </c>
      <c r="I450" s="6" t="str">
        <f>Sheet2!O449</f>
        <v>N rounds</v>
      </c>
      <c r="J450" s="1" t="str">
        <f>TEXTJOIN(J$2,True, Sheet2!Q449, Sheet2!S449, Sheet2!U449)</f>
        <v>5 bentover_rows,                                            5 Dips,                                            5 GHD situps</v>
      </c>
    </row>
    <row r="451">
      <c r="A451">
        <f t="shared" si="1"/>
        <v>449</v>
      </c>
      <c r="C451">
        <f>Sheet2!D450</f>
        <v>3</v>
      </c>
      <c r="D451" t="str">
        <f>Sheet2!G450</f>
        <v>front squat</v>
      </c>
      <c r="F451" s="1" t="str">
        <f>TEXTJOIN(F$2,True, Sheet2!I450, Sheet2!K450, Sheet2!M450)</f>
        <v>5 star shrugs,                                            5 turkish getups,                                            10 good mornings</v>
      </c>
      <c r="G451" s="6"/>
      <c r="H451" s="3" t="str">
        <f>Sheet2!F450</f>
        <v>H</v>
      </c>
      <c r="I451" s="6" t="str">
        <f>Sheet2!O450</f>
        <v>Tabata</v>
      </c>
      <c r="J451" s="1" t="str">
        <f>TEXTJOIN(J$2,True, Sheet2!Q450, Sheet2!S450, Sheet2!U450)</f>
        <v>5 bentover_rows,                                            5 turkish getups,                                            1 minute bike</v>
      </c>
    </row>
    <row r="452">
      <c r="A452">
        <f t="shared" si="1"/>
        <v>450</v>
      </c>
      <c r="C452">
        <f>Sheet2!D451</f>
        <v>3</v>
      </c>
      <c r="D452" t="str">
        <f>Sheet2!G451</f>
        <v>back squat</v>
      </c>
      <c r="F452" s="1" t="str">
        <f>TEXTJOIN(F$2,True, Sheet2!I451, Sheet2!K451, Sheet2!M451)</f>
        <v>10 KB swings,                                            5 bar complexes</v>
      </c>
      <c r="G452" s="6"/>
      <c r="H452" s="3" t="str">
        <f>Sheet2!F451</f>
        <v>M</v>
      </c>
      <c r="I452" s="6" t="str">
        <f>Sheet2!O451</f>
        <v>30 on 30 off</v>
      </c>
      <c r="J452" s="1" t="str">
        <f>TEXTJOIN(J$2,True, Sheet2!Q451, Sheet2!S451, Sheet2!U451)</f>
        <v>5 pull ups,                                            10 step ups</v>
      </c>
    </row>
    <row r="453">
      <c r="A453">
        <f t="shared" si="1"/>
        <v>451</v>
      </c>
      <c r="C453">
        <f>Sheet2!D452</f>
        <v>3</v>
      </c>
      <c r="D453" t="str">
        <f>Sheet2!G452</f>
        <v>over head squat</v>
      </c>
      <c r="F453" s="1" t="str">
        <f>TEXTJOIN(F$2,True, Sheet2!I452, Sheet2!K452, Sheet2!M452)</f>
        <v>10 KB swings,                                            5 lunges,                                            5 pull ups</v>
      </c>
      <c r="G453" s="6"/>
      <c r="H453" s="3" t="str">
        <f>Sheet2!F452</f>
        <v>M</v>
      </c>
      <c r="I453" s="6" t="str">
        <f>Sheet2!O452</f>
        <v>EMOM</v>
      </c>
      <c r="J453" s="1" t="str">
        <f>TEXTJOIN(J$2,True, Sheet2!Q452, Sheet2!S452, Sheet2!U452)</f>
        <v>5 Ring Rows,                                            10 step ups,                                            5 skull crushers</v>
      </c>
    </row>
    <row r="454">
      <c r="A454">
        <f t="shared" si="1"/>
        <v>452</v>
      </c>
      <c r="C454">
        <f>Sheet2!D453</f>
        <v>3</v>
      </c>
      <c r="D454" t="str">
        <f>Sheet2!G453</f>
        <v>deadlift</v>
      </c>
      <c r="F454" s="1" t="str">
        <f>TEXTJOIN(F$2,True, Sheet2!I453, Sheet2!K453, Sheet2!M453)</f>
        <v>5 deadlift,                                            5 grass hoppers</v>
      </c>
      <c r="G454" s="6"/>
      <c r="H454" s="3" t="str">
        <f>Sheet2!F453</f>
        <v>L</v>
      </c>
      <c r="I454" s="6" t="str">
        <f>Sheet2!O453</f>
        <v>AMRAP</v>
      </c>
      <c r="J454" s="1" t="str">
        <f>TEXTJOIN(J$2,True, Sheet2!Q453, Sheet2!S453, Sheet2!U453)</f>
        <v>5 pull ups,                                            5 ball slams,                                            500m row</v>
      </c>
    </row>
    <row r="455">
      <c r="A455">
        <f t="shared" si="1"/>
        <v>453</v>
      </c>
      <c r="C455">
        <f>Sheet2!D454</f>
        <v>8</v>
      </c>
      <c r="D455" t="str">
        <f>Sheet2!G454</f>
        <v>front squat</v>
      </c>
      <c r="F455" s="1" t="str">
        <f>TEXTJOIN(F$2,True, Sheet2!I454, Sheet2!K454, Sheet2!M454)</f>
        <v>5 deadlift,                                            5 Hammer curls,                                            1 bear crawls</v>
      </c>
      <c r="G455" s="6"/>
      <c r="H455" s="3" t="str">
        <f>Sheet2!F454</f>
        <v>L</v>
      </c>
      <c r="I455" s="6" t="str">
        <f>Sheet2!O454</f>
        <v>clusters</v>
      </c>
      <c r="J455" s="1" t="str">
        <f>TEXTJOIN(J$2,True, Sheet2!Q454, Sheet2!S454, Sheet2!U454)</f>
        <v>5 bentover_rows,                                            10 seated russion twists,                                            5 bentover_rows</v>
      </c>
    </row>
    <row r="456">
      <c r="A456">
        <f t="shared" si="1"/>
        <v>454</v>
      </c>
      <c r="C456">
        <f>Sheet2!D455</f>
        <v>8</v>
      </c>
      <c r="D456" t="str">
        <f>Sheet2!G455</f>
        <v>back squat</v>
      </c>
      <c r="F456" s="1" t="str">
        <f>TEXTJOIN(F$2,True, Sheet2!I455, Sheet2!K455, Sheet2!M455)</f>
        <v>5 jerk,                                            1 sled push,                                            10 seated russion twists</v>
      </c>
      <c r="G456" s="6"/>
      <c r="H456" s="3" t="str">
        <f>Sheet2!F455</f>
        <v>M</v>
      </c>
      <c r="I456" s="6" t="str">
        <f>Sheet2!O455</f>
        <v>N rounds</v>
      </c>
      <c r="J456" s="1" t="str">
        <f>TEXTJOIN(J$2,True, Sheet2!Q455, Sheet2!S455, Sheet2!U455)</f>
        <v>5 pushups,                                            1 farmer's carry,                                            5 flys</v>
      </c>
    </row>
    <row r="457">
      <c r="A457">
        <f t="shared" si="1"/>
        <v>455</v>
      </c>
      <c r="C457">
        <f>Sheet2!D456</f>
        <v>5</v>
      </c>
      <c r="D457" t="str">
        <f>Sheet2!G456</f>
        <v>over head squat</v>
      </c>
      <c r="F457" s="1" t="str">
        <f>TEXTJOIN(F$2,True, Sheet2!I456, Sheet2!K456, Sheet2!M456)</f>
        <v>5 thrusters,                                            5 turkish getups,                                            10 step ups</v>
      </c>
      <c r="G457" s="6"/>
      <c r="H457" s="3" t="str">
        <f>Sheet2!F456</f>
        <v>L</v>
      </c>
      <c r="I457" s="6" t="str">
        <f>Sheet2!O456</f>
        <v>AMRAP</v>
      </c>
      <c r="J457" s="1" t="str">
        <f>TEXTJOIN(J$2,True, Sheet2!Q456, Sheet2!S456, Sheet2!U456)</f>
        <v>5 bentover_rows,                                            5 grass hoppers,                                            5 renegade manmakers</v>
      </c>
    </row>
    <row r="458">
      <c r="A458">
        <f t="shared" si="1"/>
        <v>456</v>
      </c>
      <c r="C458">
        <f>Sheet2!D457</f>
        <v>5</v>
      </c>
      <c r="D458" t="str">
        <f>Sheet2!G457</f>
        <v>deadlift</v>
      </c>
      <c r="F458" s="1" t="str">
        <f>TEXTJOIN(F$2,True, Sheet2!I457, Sheet2!K457, Sheet2!M457)</f>
        <v>5 thrusters,                                            3 minute run,                                            5 grass hoppers</v>
      </c>
      <c r="G458" s="6"/>
      <c r="H458" s="3" t="str">
        <f>Sheet2!F457</f>
        <v>M</v>
      </c>
      <c r="I458" s="6" t="str">
        <f>Sheet2!O457</f>
        <v>EMOM</v>
      </c>
      <c r="J458" s="1" t="str">
        <f>TEXTJOIN(J$2,True, Sheet2!Q457, Sheet2!S457, Sheet2!U457)</f>
        <v>5 pushups,                                            20 mountain climbers,                                            10 wall balls</v>
      </c>
    </row>
    <row r="459">
      <c r="A459">
        <f t="shared" si="1"/>
        <v>457</v>
      </c>
      <c r="C459">
        <f>Sheet2!D458</f>
        <v>10</v>
      </c>
      <c r="D459" t="str">
        <f>Sheet2!G458</f>
        <v>front squat</v>
      </c>
      <c r="F459" s="1" t="str">
        <f>TEXTJOIN(F$2,True, Sheet2!I458, Sheet2!K458, Sheet2!M458)</f>
        <v>5 jerk,                                            10 wall balls</v>
      </c>
      <c r="G459" s="6"/>
      <c r="H459" s="3" t="str">
        <f>Sheet2!F458</f>
        <v>L</v>
      </c>
      <c r="I459" s="6" t="str">
        <f>Sheet2!O458</f>
        <v>30 on 30 off</v>
      </c>
      <c r="J459" s="1" t="str">
        <f>TEXTJOIN(J$2,True, Sheet2!Q458, Sheet2!S458, Sheet2!U458)</f>
        <v>5 side lunges,                                            3 pistols,                                            10s ropes</v>
      </c>
    </row>
    <row r="460">
      <c r="A460">
        <f t="shared" si="1"/>
        <v>458</v>
      </c>
      <c r="C460">
        <f>Sheet2!D459</f>
        <v>3</v>
      </c>
      <c r="D460" t="str">
        <f>Sheet2!G459</f>
        <v>back squat</v>
      </c>
      <c r="F460" s="1" t="str">
        <f>TEXTJOIN(F$2,True, Sheet2!I459, Sheet2!K459, Sheet2!M459)</f>
        <v>5 snatch,                                            5 renegade manmakers,                                            1 minute bike</v>
      </c>
      <c r="G460" s="6"/>
      <c r="H460" s="3" t="str">
        <f>Sheet2!F459</f>
        <v>M</v>
      </c>
      <c r="I460" s="6" t="str">
        <f>Sheet2!O459</f>
        <v>N rounds</v>
      </c>
      <c r="J460" s="1" t="str">
        <f>TEXTJOIN(J$2,True, Sheet2!Q459, Sheet2!S459, Sheet2!U459)</f>
        <v>5 Hammer curls,                                            3 minute run,                                            5 romanian deadlift</v>
      </c>
    </row>
    <row r="461">
      <c r="A461">
        <f t="shared" si="1"/>
        <v>459</v>
      </c>
      <c r="C461">
        <f>Sheet2!D460</f>
        <v>3</v>
      </c>
      <c r="D461" t="str">
        <f>Sheet2!G460</f>
        <v>clean</v>
      </c>
      <c r="F461" s="1" t="str">
        <f>TEXTJOIN(F$2,True, Sheet2!I460, Sheet2!K460, Sheet2!M460)</f>
        <v>5 KB snatch,                                            5 Dips</v>
      </c>
      <c r="G461" s="6"/>
      <c r="H461" s="3" t="str">
        <f>Sheet2!F460</f>
        <v>M</v>
      </c>
      <c r="I461" s="6" t="str">
        <f>Sheet2!O460</f>
        <v>AMRAP</v>
      </c>
      <c r="J461" s="1" t="str">
        <f>TEXTJOIN(J$2,True, Sheet2!Q460, Sheet2!S460, Sheet2!U460)</f>
        <v>5 Dips,                                            5 bentover_rows,                                            10s ropes</v>
      </c>
    </row>
    <row r="462">
      <c r="A462">
        <f t="shared" si="1"/>
        <v>460</v>
      </c>
      <c r="C462">
        <f>Sheet2!D461</f>
        <v>3</v>
      </c>
      <c r="D462" t="str">
        <f>Sheet2!G461</f>
        <v>deadlift</v>
      </c>
      <c r="F462" s="1" t="str">
        <f>TEXTJOIN(F$2,True, Sheet2!I461, Sheet2!K461, Sheet2!M461)</f>
        <v>5 snatch,                                            5 grass hoppers</v>
      </c>
      <c r="G462" s="6"/>
      <c r="H462" s="3" t="str">
        <f>Sheet2!F461</f>
        <v>H</v>
      </c>
      <c r="I462" s="6" t="str">
        <f>Sheet2!O461</f>
        <v>N rounds</v>
      </c>
      <c r="J462" s="1" t="str">
        <f>TEXTJOIN(J$2,True, Sheet2!Q461, Sheet2!S461, Sheet2!U461)</f>
        <v>5 pushups,                                            5 bench press,                                            20 dead bugs</v>
      </c>
    </row>
    <row r="463">
      <c r="A463">
        <f t="shared" si="1"/>
        <v>461</v>
      </c>
      <c r="C463">
        <f>Sheet2!D462</f>
        <v>5</v>
      </c>
      <c r="D463" t="str">
        <f>Sheet2!G462</f>
        <v>front squat</v>
      </c>
      <c r="F463" s="1" t="str">
        <f>TEXTJOIN(F$2,True, Sheet2!I462, Sheet2!K462, Sheet2!M462)</f>
        <v>5 clean,                                            10 wall balls,                                            5 side lunges</v>
      </c>
      <c r="G463" s="6"/>
      <c r="H463" s="3" t="str">
        <f>Sheet2!F462</f>
        <v>H</v>
      </c>
      <c r="I463" s="6" t="str">
        <f>Sheet2!O462</f>
        <v>Tabata</v>
      </c>
      <c r="J463" s="1" t="str">
        <f>TEXTJOIN(J$2,True, Sheet2!Q462, Sheet2!S462, Sheet2!U462)</f>
        <v>5 Dips,                                            5 romanian deadlift,                                            1 grapevines</v>
      </c>
    </row>
    <row r="464">
      <c r="A464">
        <f t="shared" si="1"/>
        <v>462</v>
      </c>
      <c r="C464">
        <f>Sheet2!D463</f>
        <v>5</v>
      </c>
      <c r="D464" t="str">
        <f>Sheet2!G463</f>
        <v>back squat</v>
      </c>
      <c r="F464" s="1" t="str">
        <f>TEXTJOIN(F$2,True, Sheet2!I463, Sheet2!K463, Sheet2!M463)</f>
        <v>5 clean,                                            5 pull ups</v>
      </c>
      <c r="G464" s="6"/>
      <c r="H464" s="3" t="str">
        <f>Sheet2!F463</f>
        <v>H</v>
      </c>
      <c r="I464" s="6" t="str">
        <f>Sheet2!O463</f>
        <v>30 on 30 off</v>
      </c>
      <c r="J464" s="1" t="str">
        <f>TEXTJOIN(J$2,True, Sheet2!Q463, Sheet2!S463, Sheet2!U463)</f>
        <v>5 pushups,                                            5 side lunges</v>
      </c>
    </row>
    <row r="465">
      <c r="A465">
        <f t="shared" si="1"/>
        <v>463</v>
      </c>
      <c r="C465">
        <f>Sheet2!D464</f>
        <v>5</v>
      </c>
      <c r="D465" t="str">
        <f>Sheet2!G464</f>
        <v>pistols/lunge/side lunge</v>
      </c>
      <c r="F465" s="1" t="str">
        <f>TEXTJOIN(F$2,True, Sheet2!I464, Sheet2!K464, Sheet2!M464)</f>
        <v>5 deadlift,                                            10 step ups</v>
      </c>
      <c r="G465" s="6"/>
      <c r="H465" s="3" t="str">
        <f>Sheet2!F464</f>
        <v>H</v>
      </c>
      <c r="I465" s="6" t="str">
        <f>Sheet2!O464</f>
        <v>EMOM</v>
      </c>
      <c r="J465" s="1" t="str">
        <f>TEXTJOIN(J$2,True, Sheet2!Q464, Sheet2!S464, Sheet2!U464)</f>
        <v>5 bentover_rows,                                            3 pistols,                                            5 Pushpress</v>
      </c>
    </row>
    <row r="466">
      <c r="A466">
        <f t="shared" si="1"/>
        <v>464</v>
      </c>
      <c r="C466">
        <f>Sheet2!D465</f>
        <v>5</v>
      </c>
      <c r="D466" t="str">
        <f>Sheet2!G465</f>
        <v>deadlift</v>
      </c>
      <c r="F466" s="1" t="str">
        <f>TEXTJOIN(F$2,True, Sheet2!I465, Sheet2!K465, Sheet2!M465)</f>
        <v>5 deadlift,                                            1 minute bike,                                            20 dead bugs</v>
      </c>
      <c r="G466" s="6"/>
      <c r="H466" s="3" t="str">
        <f>Sheet2!F465</f>
        <v>H</v>
      </c>
      <c r="I466" s="6" t="str">
        <f>Sheet2!O465</f>
        <v>AMRAP</v>
      </c>
      <c r="J466" s="1" t="str">
        <f>TEXTJOIN(J$2,True, Sheet2!Q465, Sheet2!S465, Sheet2!U465)</f>
        <v>5 dumbell rows,                                            500m row,                                            5 turkish getups</v>
      </c>
    </row>
    <row r="467">
      <c r="A467">
        <f t="shared" si="1"/>
        <v>465</v>
      </c>
      <c r="C467">
        <f>Sheet2!D466</f>
        <v>5</v>
      </c>
      <c r="D467" t="str">
        <f>Sheet2!G466</f>
        <v>front squat</v>
      </c>
      <c r="F467" s="1" t="str">
        <f>TEXTJOIN(F$2,True, Sheet2!I466, Sheet2!K466, Sheet2!M466)</f>
        <v>5 sumo deadift,                                            5 side lunges,                                            1 suicide sprints</v>
      </c>
      <c r="G467" s="6"/>
      <c r="H467" s="3" t="str">
        <f>Sheet2!F466</f>
        <v>L</v>
      </c>
      <c r="I467" s="6" t="str">
        <f>Sheet2!O466</f>
        <v>clusters</v>
      </c>
      <c r="J467" s="1" t="str">
        <f>TEXTJOIN(J$2,True, Sheet2!Q466, Sheet2!S466, Sheet2!U466)</f>
        <v>5 bentover_rows,                                            5 turkish getups,                                            5 grass hoppers</v>
      </c>
    </row>
    <row r="468">
      <c r="A468">
        <f t="shared" si="1"/>
        <v>466</v>
      </c>
      <c r="C468">
        <f>Sheet2!D467</f>
        <v>3</v>
      </c>
      <c r="D468" t="str">
        <f>Sheet2!G467</f>
        <v>back squat</v>
      </c>
      <c r="F468" s="1" t="str">
        <f>TEXTJOIN(F$2,True, Sheet2!I467, Sheet2!K467, Sheet2!M467)</f>
        <v>5 KB snatch,                                            5 pull ups</v>
      </c>
      <c r="G468" s="6"/>
      <c r="H468" s="3" t="str">
        <f>Sheet2!F467</f>
        <v>L</v>
      </c>
      <c r="I468" s="6" t="str">
        <f>Sheet2!O467</f>
        <v>N rounds</v>
      </c>
      <c r="J468" s="1" t="str">
        <f>TEXTJOIN(J$2,True, Sheet2!Q467, Sheet2!S467, Sheet2!U467)</f>
        <v>5 Hammer curls,                                            1 farmer's carry,                                            5 renegade manmakers</v>
      </c>
    </row>
    <row r="469">
      <c r="A469">
        <f t="shared" si="1"/>
        <v>467</v>
      </c>
      <c r="C469">
        <f>Sheet2!D468</f>
        <v>3</v>
      </c>
      <c r="D469" t="str">
        <f>Sheet2!G468</f>
        <v>clean</v>
      </c>
      <c r="F469" s="1" t="str">
        <f>TEXTJOIN(F$2,True, Sheet2!I468, Sheet2!K468, Sheet2!M468)</f>
        <v>5 high pulls,                                            1 minute bike</v>
      </c>
      <c r="G469" s="6"/>
      <c r="H469" s="3" t="str">
        <f>Sheet2!F468</f>
        <v>L</v>
      </c>
      <c r="I469" s="6" t="str">
        <f>Sheet2!O468</f>
        <v>AMRAP</v>
      </c>
      <c r="J469" s="1" t="str">
        <f>TEXTJOIN(J$2,True, Sheet2!Q468, Sheet2!S468, Sheet2!U468)</f>
        <v>5 Dips,                                            5 grass hoppers,                                            5 tire flip</v>
      </c>
    </row>
    <row r="470">
      <c r="A470">
        <f t="shared" si="1"/>
        <v>468</v>
      </c>
      <c r="C470">
        <f>Sheet2!D469</f>
        <v>3</v>
      </c>
      <c r="D470" t="str">
        <f>Sheet2!G469</f>
        <v>over head squat</v>
      </c>
      <c r="F470" s="1" t="str">
        <f>TEXTJOIN(F$2,True, Sheet2!I469, Sheet2!K469, Sheet2!M469)</f>
        <v>5 star shrugs,                                            1 suicide sprints</v>
      </c>
      <c r="G470" s="6"/>
      <c r="H470" s="3" t="str">
        <f>Sheet2!F469</f>
        <v>L</v>
      </c>
      <c r="I470" s="6" t="str">
        <f>Sheet2!O469</f>
        <v>EMOM</v>
      </c>
      <c r="J470" s="1" t="str">
        <f>TEXTJOIN(J$2,True, Sheet2!Q469, Sheet2!S469, Sheet2!U469)</f>
        <v>5 pushups,                                            1 minute bike,                                            5 skull crushers</v>
      </c>
    </row>
    <row r="471">
      <c r="A471">
        <f t="shared" si="1"/>
        <v>469</v>
      </c>
      <c r="C471">
        <f>Sheet2!D470</f>
        <v>1</v>
      </c>
      <c r="D471" t="str">
        <f>Sheet2!G470</f>
        <v>deadlift</v>
      </c>
      <c r="F471" s="1" t="str">
        <f>TEXTJOIN(F$2,True, Sheet2!I470, Sheet2!K470, Sheet2!M470)</f>
        <v>5 KB snatch,                                            3 pistols</v>
      </c>
      <c r="G471" s="6"/>
      <c r="H471" s="3" t="str">
        <f>Sheet2!F470</f>
        <v>L</v>
      </c>
      <c r="I471" s="6" t="str">
        <f>Sheet2!O470</f>
        <v>30 on 30 off</v>
      </c>
      <c r="J471" s="1" t="str">
        <f>TEXTJOIN(J$2,True, Sheet2!Q470, Sheet2!S470, Sheet2!U470)</f>
        <v>5 side lunges,                                            1 minute bike</v>
      </c>
    </row>
    <row r="472">
      <c r="A472">
        <f t="shared" si="1"/>
        <v>470</v>
      </c>
      <c r="C472">
        <f>Sheet2!D471</f>
        <v>1</v>
      </c>
      <c r="D472" t="str">
        <f>Sheet2!G471</f>
        <v>front squat</v>
      </c>
      <c r="F472" s="1" t="str">
        <f>TEXTJOIN(F$2,True, Sheet2!I471, Sheet2!K471, Sheet2!M471)</f>
        <v>10 KB swings,                                            5 pushups,                                            10 wall balls</v>
      </c>
      <c r="G472" s="6"/>
      <c r="H472" s="3" t="str">
        <f>Sheet2!F471</f>
        <v>H</v>
      </c>
      <c r="I472" s="6" t="str">
        <f>Sheet2!O471</f>
        <v>N rounds</v>
      </c>
      <c r="J472" s="1" t="str">
        <f>TEXTJOIN(J$2,True, Sheet2!Q471, Sheet2!S471, Sheet2!U471)</f>
        <v>5 pushups,                                            5 bar complexes,                                            4 burpees</v>
      </c>
    </row>
    <row r="473">
      <c r="A473">
        <f t="shared" si="1"/>
        <v>471</v>
      </c>
      <c r="C473">
        <f>Sheet2!D472</f>
        <v>1</v>
      </c>
      <c r="D473" t="str">
        <f>Sheet2!G472</f>
        <v>back squat</v>
      </c>
      <c r="F473" s="1" t="str">
        <f>TEXTJOIN(F$2,True, Sheet2!I472, Sheet2!K472, Sheet2!M472)</f>
        <v>10 KB swings,                                            5 lunges</v>
      </c>
      <c r="G473" s="6"/>
      <c r="H473" s="3" t="str">
        <f>Sheet2!F472</f>
        <v>H</v>
      </c>
      <c r="I473" s="6" t="str">
        <f>Sheet2!O472</f>
        <v>AMRAP</v>
      </c>
      <c r="J473" s="1" t="str">
        <f>TEXTJOIN(J$2,True, Sheet2!Q472, Sheet2!S472, Sheet2!U472)</f>
        <v>5 bentover_rows,                                            4 burpees,                                            5 lunges</v>
      </c>
    </row>
    <row r="474">
      <c r="A474">
        <f t="shared" si="1"/>
        <v>472</v>
      </c>
      <c r="C474">
        <f>Sheet2!D473</f>
        <v>5</v>
      </c>
      <c r="D474" t="str">
        <f>Sheet2!G473</f>
        <v>pistols/lunge/side lunge</v>
      </c>
      <c r="F474" s="1" t="str">
        <f>TEXTJOIN(F$2,True, Sheet2!I473, Sheet2!K473, Sheet2!M473)</f>
        <v>5 high pulls,                                            5 pushups,                                            5 mile bike</v>
      </c>
      <c r="G474" s="6"/>
      <c r="H474" s="3" t="str">
        <f>Sheet2!F473</f>
        <v>L</v>
      </c>
      <c r="I474" s="6" t="str">
        <f>Sheet2!O473</f>
        <v>N rounds</v>
      </c>
      <c r="J474" s="1" t="str">
        <f>TEXTJOIN(J$2,True, Sheet2!Q473, Sheet2!S473, Sheet2!U473)</f>
        <v>5 Hammer curls,                                            5 grass hoppers,                                            5 side lunges</v>
      </c>
    </row>
    <row r="475">
      <c r="A475">
        <f t="shared" si="1"/>
        <v>473</v>
      </c>
      <c r="C475">
        <f>Sheet2!D474</f>
        <v>10</v>
      </c>
      <c r="D475" t="str">
        <f>Sheet2!G474</f>
        <v>deadlift</v>
      </c>
      <c r="F475" s="1" t="str">
        <f>TEXTJOIN(F$2,True, Sheet2!I474, Sheet2!K474, Sheet2!M474)</f>
        <v>5 jerk,                                            5 bentover_rows,                                            5 Ring Rows</v>
      </c>
      <c r="G475" s="6"/>
      <c r="H475" s="3" t="str">
        <f>Sheet2!F474</f>
        <v>L</v>
      </c>
      <c r="I475" s="6" t="str">
        <f>Sheet2!O474</f>
        <v>Tabata</v>
      </c>
      <c r="J475" s="1" t="str">
        <f>TEXTJOIN(J$2,True, Sheet2!Q474, Sheet2!S474, Sheet2!U474)</f>
        <v>5 pushups,                                            10 step ups,                                            5 Pushpress</v>
      </c>
    </row>
    <row r="476">
      <c r="A476">
        <f t="shared" si="1"/>
        <v>474</v>
      </c>
      <c r="C476">
        <f>Sheet2!D475</f>
        <v>5</v>
      </c>
      <c r="D476" t="str">
        <f>Sheet2!G475</f>
        <v>front squat</v>
      </c>
      <c r="F476" s="1" t="str">
        <f>TEXTJOIN(F$2,True, Sheet2!I475, Sheet2!K475, Sheet2!M475)</f>
        <v>5 deadlift,                                            5 bentover_rows,                                            10 landmine twists</v>
      </c>
      <c r="G476" s="6"/>
      <c r="H476" s="3" t="str">
        <f>Sheet2!F475</f>
        <v>H</v>
      </c>
      <c r="I476" s="6" t="str">
        <f>Sheet2!O475</f>
        <v>30 on 30 off</v>
      </c>
      <c r="J476" s="1" t="str">
        <f>TEXTJOIN(J$2,True, Sheet2!Q475, Sheet2!S475, Sheet2!U475)</f>
        <v>5 Dips,                                            500m row,                                            10 good mornings</v>
      </c>
    </row>
    <row r="477">
      <c r="A477">
        <f t="shared" si="1"/>
        <v>475</v>
      </c>
      <c r="C477">
        <f>Sheet2!D476</f>
        <v>5</v>
      </c>
      <c r="D477" t="str">
        <f>Sheet2!G476</f>
        <v>back squat</v>
      </c>
      <c r="F477" s="1" t="str">
        <f>TEXTJOIN(F$2,True, Sheet2!I476, Sheet2!K476, Sheet2!M476)</f>
        <v>5 clean,                                            5 bench press</v>
      </c>
      <c r="G477" s="6"/>
      <c r="H477" s="3" t="str">
        <f>Sheet2!F476</f>
        <v>L</v>
      </c>
      <c r="I477" s="6" t="str">
        <f>Sheet2!O476</f>
        <v>EMOM</v>
      </c>
      <c r="J477" s="1" t="str">
        <f>TEXTJOIN(J$2,True, Sheet2!Q476, Sheet2!S476, Sheet2!U476)</f>
        <v>5 Ring Rows,                                            10 seated russion twists,                                            5 GHD situps</v>
      </c>
    </row>
    <row r="478">
      <c r="A478">
        <f t="shared" si="1"/>
        <v>476</v>
      </c>
      <c r="C478">
        <f>Sheet2!D477</f>
        <v>5</v>
      </c>
      <c r="D478" t="str">
        <f>Sheet2!G477</f>
        <v>snatch</v>
      </c>
      <c r="F478" s="1" t="str">
        <f>TEXTJOIN(F$2,True, Sheet2!I477, Sheet2!K477, Sheet2!M477)</f>
        <v>5 clean,                                            5 ball slams</v>
      </c>
      <c r="G478" s="6"/>
      <c r="H478" s="3" t="str">
        <f>Sheet2!F477</f>
        <v>M</v>
      </c>
      <c r="I478" s="6" t="str">
        <f>Sheet2!O477</f>
        <v>AMRAP</v>
      </c>
      <c r="J478" s="1" t="str">
        <f>TEXTJOIN(J$2,True, Sheet2!Q477, Sheet2!S477, Sheet2!U477)</f>
        <v>5 side lunges,                                            5 turkish getups,                                            5 bentover_rows</v>
      </c>
    </row>
    <row r="479">
      <c r="A479">
        <f t="shared" si="1"/>
        <v>477</v>
      </c>
      <c r="C479">
        <f>Sheet2!D478</f>
        <v>3</v>
      </c>
      <c r="D479" t="str">
        <f>Sheet2!G478</f>
        <v>deadlift</v>
      </c>
      <c r="F479" s="1" t="str">
        <f>TEXTJOIN(F$2,True, Sheet2!I478, Sheet2!K478, Sheet2!M478)</f>
        <v>5 clean,                                            5 skull crushers</v>
      </c>
      <c r="G479" s="6"/>
      <c r="H479" s="3" t="str">
        <f>Sheet2!F478</f>
        <v>H</v>
      </c>
      <c r="I479" s="6" t="str">
        <f>Sheet2!O478</f>
        <v>clusters</v>
      </c>
      <c r="J479" s="1" t="str">
        <f>TEXTJOIN(J$2,True, Sheet2!Q478, Sheet2!S478, Sheet2!U478)</f>
        <v>5 Ring Rows,                                            20 mountain climbers,                                            20s assault bike</v>
      </c>
    </row>
    <row r="480">
      <c r="A480">
        <f t="shared" si="1"/>
        <v>478</v>
      </c>
      <c r="C480">
        <f>Sheet2!D479</f>
        <v>3</v>
      </c>
      <c r="D480" t="str">
        <f>Sheet2!G479</f>
        <v>front squat</v>
      </c>
      <c r="F480" s="1" t="str">
        <f>TEXTJOIN(F$2,True, Sheet2!I479, Sheet2!K479, Sheet2!M479)</f>
        <v>5 snatch,                                            10 seated russion twists,                                            1 suicide sprints</v>
      </c>
      <c r="G480" s="6"/>
      <c r="H480" s="3" t="str">
        <f>Sheet2!F479</f>
        <v>M</v>
      </c>
      <c r="I480" s="6" t="str">
        <f>Sheet2!O479</f>
        <v>N rounds</v>
      </c>
      <c r="J480" s="1" t="str">
        <f>TEXTJOIN(J$2,True, Sheet2!Q479, Sheet2!S479, Sheet2!U479)</f>
        <v>5 bentover_rows,                                            5 bar complexes,                                            500m row</v>
      </c>
    </row>
    <row r="481">
      <c r="A481">
        <f t="shared" si="1"/>
        <v>479</v>
      </c>
      <c r="C481">
        <f>Sheet2!D480</f>
        <v>8</v>
      </c>
      <c r="D481" t="str">
        <f>Sheet2!G480</f>
        <v>back squat</v>
      </c>
      <c r="F481" s="1" t="str">
        <f>TEXTJOIN(F$2,True, Sheet2!I480, Sheet2!K480, Sheet2!M480)</f>
        <v>10 box jumps,                                            5 GHD back extensions,                                            5 turkish getups</v>
      </c>
      <c r="G481" s="6"/>
      <c r="H481" s="3" t="str">
        <f>Sheet2!F480</f>
        <v>L</v>
      </c>
      <c r="I481" s="6" t="str">
        <f>Sheet2!O480</f>
        <v>AMRAP</v>
      </c>
      <c r="J481" s="1" t="str">
        <f>TEXTJOIN(J$2,True, Sheet2!Q480, Sheet2!S480, Sheet2!U480)</f>
        <v>5 Ring Rows,                                            5 bentover_rows,                                            5 skull crushers</v>
      </c>
    </row>
    <row r="482">
      <c r="A482">
        <f t="shared" si="1"/>
        <v>480</v>
      </c>
      <c r="C482">
        <f>Sheet2!D481</f>
        <v>8</v>
      </c>
      <c r="D482" t="str">
        <f>Sheet2!G481</f>
        <v>over head squat</v>
      </c>
      <c r="F482" s="1" t="str">
        <f>TEXTJOIN(F$2,True, Sheet2!I481, Sheet2!K481, Sheet2!M481)</f>
        <v>5 jerk</v>
      </c>
      <c r="G482" s="6"/>
      <c r="H482" s="3" t="str">
        <f>Sheet2!F481</f>
        <v>M</v>
      </c>
      <c r="I482" s="6" t="str">
        <f>Sheet2!O481</f>
        <v>EMOM</v>
      </c>
      <c r="J482" s="1" t="str">
        <f>TEXTJOIN(J$2,True, Sheet2!Q481, Sheet2!S481, Sheet2!U481)</f>
        <v>5 side lunges,                                            10 wall balls,                                            5 ball slams</v>
      </c>
    </row>
    <row r="483">
      <c r="A483">
        <f t="shared" si="1"/>
        <v>481</v>
      </c>
      <c r="C483">
        <f>Sheet2!D482</f>
        <v>8</v>
      </c>
      <c r="D483" t="str">
        <f>Sheet2!G482</f>
        <v>deadlift</v>
      </c>
      <c r="F483" s="1" t="str">
        <f>TEXTJOIN(F$2,True, Sheet2!I482, Sheet2!K482, Sheet2!M482)</f>
        <v>5 sumo deadift,                                            1 suicide sprints,                                            5 bentover_rows</v>
      </c>
      <c r="G483" s="6"/>
      <c r="H483" s="3" t="str">
        <f>Sheet2!F482</f>
        <v>M</v>
      </c>
      <c r="I483" s="6" t="str">
        <f>Sheet2!O482</f>
        <v>30 on 30 off</v>
      </c>
      <c r="J483" s="1" t="str">
        <f>TEXTJOIN(J$2,True, Sheet2!Q482, Sheet2!S482, Sheet2!U482)</f>
        <v>5 Ring Rows,                                            30s planks,                                            5 turkish getups</v>
      </c>
    </row>
    <row r="484">
      <c r="A484">
        <f t="shared" si="1"/>
        <v>482</v>
      </c>
      <c r="C484">
        <f>Sheet2!D483</f>
        <v>3</v>
      </c>
      <c r="D484" t="str">
        <f>Sheet2!G483</f>
        <v>front squat</v>
      </c>
      <c r="F484" s="1" t="str">
        <f>TEXTJOIN(F$2,True, Sheet2!I483, Sheet2!K483, Sheet2!M483)</f>
        <v>10 box jumps,                                            5 side lunges</v>
      </c>
      <c r="G484" s="6"/>
      <c r="H484" s="3" t="str">
        <f>Sheet2!F483</f>
        <v>M</v>
      </c>
      <c r="I484" s="6" t="str">
        <f>Sheet2!O483</f>
        <v>N rounds</v>
      </c>
      <c r="J484" s="1" t="str">
        <f>TEXTJOIN(J$2,True, Sheet2!Q483, Sheet2!S483, Sheet2!U483)</f>
        <v>5 dumbell rows,                                            500m row,                                            5 bentover_rows</v>
      </c>
    </row>
    <row r="485">
      <c r="A485">
        <f t="shared" si="1"/>
        <v>483</v>
      </c>
      <c r="C485">
        <f>Sheet2!D484</f>
        <v>3</v>
      </c>
      <c r="D485" t="str">
        <f>Sheet2!G484</f>
        <v>back squat</v>
      </c>
      <c r="F485" s="1" t="str">
        <f>TEXTJOIN(F$2,True, Sheet2!I484, Sheet2!K484, Sheet2!M484)</f>
        <v>10 KB swings,                                            10 seated russion twists</v>
      </c>
      <c r="G485" s="6"/>
      <c r="H485" s="3" t="str">
        <f>Sheet2!F484</f>
        <v>L</v>
      </c>
      <c r="I485" s="6" t="str">
        <f>Sheet2!O484</f>
        <v>AMRAP</v>
      </c>
      <c r="J485" s="1" t="str">
        <f>TEXTJOIN(J$2,True, Sheet2!Q484, Sheet2!S484, Sheet2!U484)</f>
        <v>5 Hammer curls,                                            10 landmine twists,                                            5 GHD back extensions</v>
      </c>
    </row>
    <row r="486">
      <c r="A486">
        <f t="shared" si="1"/>
        <v>484</v>
      </c>
      <c r="C486">
        <f>Sheet2!D485</f>
        <v>3</v>
      </c>
      <c r="D486" t="str">
        <f>Sheet2!G485</f>
        <v>over head squat</v>
      </c>
      <c r="F486" s="1" t="str">
        <f>TEXTJOIN(F$2,True, Sheet2!I485, Sheet2!K485, Sheet2!M485)</f>
        <v>5 high pulls,                                            5 turkish getups</v>
      </c>
      <c r="G486" s="6"/>
      <c r="H486" s="3" t="str">
        <f>Sheet2!F485</f>
        <v>M</v>
      </c>
      <c r="I486" s="6" t="str">
        <f>Sheet2!O485</f>
        <v>N rounds</v>
      </c>
      <c r="J486" s="1" t="str">
        <f>TEXTJOIN(J$2,True, Sheet2!Q485, Sheet2!S485, Sheet2!U485)</f>
        <v>5 lunges,                                            5 sandbag drops,                                            5 GHD back extensions</v>
      </c>
    </row>
    <row r="487">
      <c r="A487">
        <f t="shared" si="1"/>
        <v>485</v>
      </c>
      <c r="C487">
        <f>Sheet2!D486</f>
        <v>1</v>
      </c>
      <c r="D487" t="str">
        <f>Sheet2!G486</f>
        <v>deadlift</v>
      </c>
      <c r="F487" s="1" t="str">
        <f>TEXTJOIN(F$2,True, Sheet2!I486, Sheet2!K486, Sheet2!M486)</f>
        <v>5 star shrugs,                                            5 Dips,                                            5 Ring Rows</v>
      </c>
      <c r="G487" s="6"/>
      <c r="H487" s="3" t="str">
        <f>Sheet2!F486</f>
        <v>M</v>
      </c>
      <c r="I487" s="6" t="str">
        <f>Sheet2!O486</f>
        <v>Tabata</v>
      </c>
      <c r="J487" s="1" t="str">
        <f>TEXTJOIN(J$2,True, Sheet2!Q486, Sheet2!S486, Sheet2!U486)</f>
        <v>5 Hammer curls,                                            5 Pushpress,                                            5 box jumps</v>
      </c>
    </row>
    <row r="488">
      <c r="A488">
        <f t="shared" si="1"/>
        <v>486</v>
      </c>
      <c r="C488">
        <f>Sheet2!D487</f>
        <v>1</v>
      </c>
      <c r="D488" t="str">
        <f>Sheet2!G487</f>
        <v>front squat</v>
      </c>
      <c r="F488" s="1" t="str">
        <f>TEXTJOIN(F$2,True, Sheet2!I487, Sheet2!K487, Sheet2!M487)</f>
        <v>10 box jumps,                                            30s planks</v>
      </c>
      <c r="G488" s="6"/>
      <c r="H488" s="3" t="str">
        <f>Sheet2!F487</f>
        <v>H</v>
      </c>
      <c r="I488" s="6" t="str">
        <f>Sheet2!O487</f>
        <v>30 on 30 off</v>
      </c>
      <c r="J488" s="1" t="str">
        <f>TEXTJOIN(J$2,True, Sheet2!Q487, Sheet2!S487, Sheet2!U487)</f>
        <v>5 side lunges,                                            1 bear crawls,                                            5 side lunges</v>
      </c>
    </row>
    <row r="489">
      <c r="A489">
        <f t="shared" si="1"/>
        <v>487</v>
      </c>
      <c r="C489">
        <f>Sheet2!D488</f>
        <v>1</v>
      </c>
      <c r="D489" t="str">
        <f>Sheet2!G488</f>
        <v>back squat</v>
      </c>
      <c r="F489" s="1" t="str">
        <f>TEXTJOIN(F$2,True, Sheet2!I488, Sheet2!K488, Sheet2!M488)</f>
        <v>5 deadlift,                                            1 grapevines</v>
      </c>
      <c r="G489" s="6"/>
      <c r="H489" s="3" t="str">
        <f>Sheet2!F488</f>
        <v>H</v>
      </c>
      <c r="I489" s="6" t="str">
        <f>Sheet2!O488</f>
        <v>EMOM</v>
      </c>
      <c r="J489" s="1" t="str">
        <f>TEXTJOIN(J$2,True, Sheet2!Q488, Sheet2!S488, Sheet2!U488)</f>
        <v>5 dumbell rows,                                            5 tire flip,                                            1 bear crawls</v>
      </c>
    </row>
    <row r="490">
      <c r="A490">
        <f t="shared" si="1"/>
        <v>488</v>
      </c>
      <c r="C490">
        <f>Sheet2!D489</f>
        <v>10</v>
      </c>
      <c r="D490" t="str">
        <f>Sheet2!G489</f>
        <v>clean</v>
      </c>
      <c r="F490" s="1" t="str">
        <f>TEXTJOIN(F$2,True, Sheet2!I489, Sheet2!K489, Sheet2!M489)</f>
        <v>5 sumo deadift,                                            5 box jumps</v>
      </c>
      <c r="G490" s="6"/>
      <c r="H490" s="3" t="str">
        <f>Sheet2!F489</f>
        <v>H</v>
      </c>
      <c r="I490" s="6" t="str">
        <f>Sheet2!O489</f>
        <v>AMRAP</v>
      </c>
      <c r="J490" s="1" t="str">
        <f>TEXTJOIN(J$2,True, Sheet2!Q489, Sheet2!S489, Sheet2!U489)</f>
        <v>5 bentover_rows,                                            1 grapevines,                                            5 mile bike</v>
      </c>
    </row>
    <row r="491">
      <c r="A491">
        <f t="shared" si="1"/>
        <v>489</v>
      </c>
      <c r="C491">
        <f>Sheet2!D490</f>
        <v>3</v>
      </c>
      <c r="D491" t="str">
        <f>Sheet2!G490</f>
        <v>deadlift</v>
      </c>
      <c r="F491" s="1" t="str">
        <f>TEXTJOIN(F$2,True, Sheet2!I490, Sheet2!K490, Sheet2!M490)</f>
        <v>5 thrusters,                                            5 side lunges,                                            10 landmine twists</v>
      </c>
      <c r="G491" s="6"/>
      <c r="H491" s="3" t="str">
        <f>Sheet2!F490</f>
        <v>H</v>
      </c>
      <c r="I491" s="6" t="str">
        <f>Sheet2!O490</f>
        <v>clusters</v>
      </c>
      <c r="J491" s="1" t="str">
        <f>TEXTJOIN(J$2,True, Sheet2!Q490, Sheet2!S490, Sheet2!U490)</f>
        <v>5 Hammer curls,                                            20 dead bugs,                                            5 tire flip</v>
      </c>
    </row>
    <row r="492">
      <c r="A492">
        <f t="shared" si="1"/>
        <v>490</v>
      </c>
      <c r="C492">
        <f>Sheet2!D491</f>
        <v>3</v>
      </c>
      <c r="D492" t="str">
        <f>Sheet2!G491</f>
        <v>front squat</v>
      </c>
      <c r="F492" s="1" t="str">
        <f>TEXTJOIN(F$2,True, Sheet2!I491, Sheet2!K491, Sheet2!M491)</f>
        <v>5 high pulls,                                            5 strict press,                                            1 suicide sprints</v>
      </c>
      <c r="G492" s="6"/>
      <c r="H492" s="3" t="str">
        <f>Sheet2!F491</f>
        <v>L</v>
      </c>
      <c r="I492" s="6" t="str">
        <f>Sheet2!O491</f>
        <v>N rounds</v>
      </c>
      <c r="J492" s="1" t="str">
        <f>TEXTJOIN(J$2,True, Sheet2!Q491, Sheet2!S491, Sheet2!U491)</f>
        <v>5 lunges,                                            5 side lunges,                                            5 pushups</v>
      </c>
    </row>
    <row r="493">
      <c r="A493">
        <f t="shared" si="1"/>
        <v>491</v>
      </c>
      <c r="C493">
        <f>Sheet2!D492</f>
        <v>3</v>
      </c>
      <c r="D493" t="str">
        <f>Sheet2!G492</f>
        <v>back squat</v>
      </c>
      <c r="F493" s="1" t="str">
        <f>TEXTJOIN(F$2,True, Sheet2!I492, Sheet2!K492, Sheet2!M492)</f>
        <v>5 high pulls,                                            5 strict press,                                            20s assault bike</v>
      </c>
      <c r="G493" s="6"/>
      <c r="H493" s="3" t="str">
        <f>Sheet2!F492</f>
        <v>L</v>
      </c>
      <c r="I493" s="6" t="str">
        <f>Sheet2!O492</f>
        <v>AMRAP</v>
      </c>
      <c r="J493" s="1" t="str">
        <f>TEXTJOIN(J$2,True, Sheet2!Q492, Sheet2!S492, Sheet2!U492)</f>
        <v>5 skull crushers,                                            30s planks</v>
      </c>
    </row>
    <row r="494">
      <c r="A494">
        <f t="shared" si="1"/>
        <v>492</v>
      </c>
      <c r="C494">
        <f>Sheet2!D493</f>
        <v>8</v>
      </c>
      <c r="D494" t="str">
        <f>Sheet2!G493</f>
        <v>pistols/lunge/side lunge</v>
      </c>
      <c r="F494" s="1" t="str">
        <f>TEXTJOIN(F$2,True, Sheet2!I493, Sheet2!K493, Sheet2!M493)</f>
        <v>5 high pulls,                                            1 minute bike,                                            5 Hammer curls</v>
      </c>
      <c r="G494" s="6"/>
      <c r="H494" s="3" t="str">
        <f>Sheet2!F493</f>
        <v>M</v>
      </c>
      <c r="I494" s="6" t="str">
        <f>Sheet2!O493</f>
        <v>EMOM</v>
      </c>
      <c r="J494" s="1" t="str">
        <f>TEXTJOIN(J$2,True, Sheet2!Q493, Sheet2!S493, Sheet2!U493)</f>
        <v>5 Dips,                                            5 skull crushers,                                            5 bentover_rows</v>
      </c>
    </row>
    <row r="495">
      <c r="A495">
        <f t="shared" si="1"/>
        <v>493</v>
      </c>
      <c r="C495">
        <f>Sheet2!D494</f>
        <v>8</v>
      </c>
      <c r="D495" t="str">
        <f>Sheet2!G494</f>
        <v>deadlift</v>
      </c>
      <c r="F495" s="1" t="str">
        <f>TEXTJOIN(F$2,True, Sheet2!I494, Sheet2!K494, Sheet2!M494)</f>
        <v>5 snatch,                                            5 sandbag drops,                                            1 sled push</v>
      </c>
      <c r="G495" s="6"/>
      <c r="H495" s="3" t="str">
        <f>Sheet2!F494</f>
        <v>H</v>
      </c>
      <c r="I495" s="6" t="str">
        <f>Sheet2!O494</f>
        <v>30 on 30 off</v>
      </c>
      <c r="J495" s="1" t="str">
        <f>TEXTJOIN(J$2,True, Sheet2!Q494, Sheet2!S494, Sheet2!U494)</f>
        <v>5 bentover_rows,                                            10 wall balls,                                            5 lunges</v>
      </c>
    </row>
    <row r="496">
      <c r="A496">
        <f t="shared" si="1"/>
        <v>494</v>
      </c>
      <c r="C496">
        <f>Sheet2!D495</f>
        <v>5</v>
      </c>
      <c r="D496" t="str">
        <f>Sheet2!G495</f>
        <v>front squat</v>
      </c>
      <c r="F496" s="1" t="str">
        <f>TEXTJOIN(F$2,True, Sheet2!I495, Sheet2!K495, Sheet2!M495)</f>
        <v>5 deadlift,                                            5 Pushpress,                                            10 good mornings</v>
      </c>
      <c r="G496" s="6"/>
      <c r="H496" s="3" t="str">
        <f>Sheet2!F495</f>
        <v>H</v>
      </c>
      <c r="I496" s="6" t="str">
        <f>Sheet2!O495</f>
        <v>N rounds</v>
      </c>
      <c r="J496" s="1" t="str">
        <f>TEXTJOIN(J$2,True, Sheet2!Q495, Sheet2!S495, Sheet2!U495)</f>
        <v>5 Dips,                                            5 pull ups,                                            1 grapevines</v>
      </c>
    </row>
    <row r="497">
      <c r="A497">
        <f t="shared" si="1"/>
        <v>495</v>
      </c>
      <c r="C497">
        <f>Sheet2!D496</f>
        <v>5</v>
      </c>
      <c r="D497" t="str">
        <f>Sheet2!G496</f>
        <v>back squat</v>
      </c>
      <c r="F497" s="1" t="str">
        <f>TEXTJOIN(F$2,True, Sheet2!I496, Sheet2!K496, Sheet2!M496)</f>
        <v>5 sumo deadift,                                            5 box jumps</v>
      </c>
      <c r="G497" s="6"/>
      <c r="H497" s="3" t="str">
        <f>Sheet2!F496</f>
        <v>M</v>
      </c>
      <c r="I497" s="6" t="str">
        <f>Sheet2!O496</f>
        <v>AMRAP</v>
      </c>
      <c r="J497" s="1" t="str">
        <f>TEXTJOIN(J$2,True, Sheet2!Q496, Sheet2!S496, Sheet2!U496)</f>
        <v>5 dumbell rows,                                            20 mountain climbers,                                            4 burpees</v>
      </c>
    </row>
    <row r="498">
      <c r="A498">
        <f t="shared" si="1"/>
        <v>496</v>
      </c>
      <c r="C498">
        <f>Sheet2!D497</f>
        <v>10</v>
      </c>
      <c r="D498" t="str">
        <f>Sheet2!G497</f>
        <v>clean</v>
      </c>
      <c r="F498" s="1" t="str">
        <f>TEXTJOIN(F$2,True, Sheet2!I497, Sheet2!K497, Sheet2!M497)</f>
        <v>5 clean,                                            1 sled push,                                            5 strict press</v>
      </c>
      <c r="G498" s="6"/>
      <c r="H498" s="3" t="str">
        <f>Sheet2!F497</f>
        <v>M</v>
      </c>
      <c r="I498" s="6" t="str">
        <f>Sheet2!O497</f>
        <v>N rounds</v>
      </c>
      <c r="J498" s="1" t="str">
        <f>TEXTJOIN(J$2,True, Sheet2!Q497, Sheet2!S497, Sheet2!U497)</f>
        <v>5 side lunges,                                            500m row,                                            5 lunges</v>
      </c>
    </row>
    <row r="499">
      <c r="A499">
        <f t="shared" si="1"/>
        <v>497</v>
      </c>
      <c r="C499">
        <f>Sheet2!D498</f>
        <v>3</v>
      </c>
      <c r="D499" t="str">
        <f>Sheet2!G498</f>
        <v>over head squat</v>
      </c>
      <c r="F499" s="1" t="str">
        <f>TEXTJOIN(F$2,True, Sheet2!I498, Sheet2!K498, Sheet2!M498)</f>
        <v>5 thrusters,                                            10s ropes</v>
      </c>
      <c r="G499" s="6"/>
      <c r="H499" s="3" t="str">
        <f>Sheet2!F498</f>
        <v>L</v>
      </c>
      <c r="I499" s="6" t="str">
        <f>Sheet2!O498</f>
        <v>Tabata</v>
      </c>
      <c r="J499" s="1" t="str">
        <f>TEXTJOIN(J$2,True, Sheet2!Q498, Sheet2!S498, Sheet2!U498)</f>
        <v>5 Ring Rows,                                            30s planks,                                            5 lunges</v>
      </c>
    </row>
    <row r="500">
      <c r="A500">
        <f t="shared" si="1"/>
        <v>498</v>
      </c>
      <c r="C500">
        <f>Sheet2!D499</f>
        <v>3</v>
      </c>
      <c r="D500" t="str">
        <f>Sheet2!G499</f>
        <v>deadlift</v>
      </c>
      <c r="F500" s="1" t="str">
        <f>TEXTJOIN(F$2,True, Sheet2!I499, Sheet2!K499, Sheet2!M499)</f>
        <v>10 KB swings,                                            5 turkish getups,                                            5 sandbag drops</v>
      </c>
      <c r="G500" s="6"/>
      <c r="H500" s="3" t="str">
        <f>Sheet2!F499</f>
        <v>L</v>
      </c>
      <c r="I500" s="6" t="str">
        <f>Sheet2!O499</f>
        <v>30 on 30 off</v>
      </c>
      <c r="J500" s="1" t="str">
        <f>TEXTJOIN(J$2,True, Sheet2!Q499, Sheet2!S499, Sheet2!U499)</f>
        <v>5 Dips,                                            1 grapevines,                                            5 Pushpress</v>
      </c>
    </row>
    <row r="501">
      <c r="A501">
        <f t="shared" si="1"/>
        <v>499</v>
      </c>
      <c r="C501">
        <f>Sheet2!D500</f>
        <v>3</v>
      </c>
      <c r="D501" t="str">
        <f>Sheet2!G500</f>
        <v>front squat</v>
      </c>
      <c r="F501" s="1" t="str">
        <f>TEXTJOIN(F$2,True, Sheet2!I500, Sheet2!K500, Sheet2!M500)</f>
        <v>5 snatch,                                            5 grass hoppers,                                            1 bear crawls</v>
      </c>
      <c r="G501" s="6"/>
      <c r="H501" s="3" t="str">
        <f>Sheet2!F500</f>
        <v>H</v>
      </c>
      <c r="I501" s="6" t="str">
        <f>Sheet2!O500</f>
        <v>EMOM</v>
      </c>
      <c r="J501" s="1" t="str">
        <f>TEXTJOIN(J$2,True, Sheet2!Q500, Sheet2!S500, Sheet2!U500)</f>
        <v>5 Dips,                                            5 sandbag drops,                                            20 mountain climbers</v>
      </c>
    </row>
    <row r="502">
      <c r="A502">
        <f t="shared" si="1"/>
        <v>500</v>
      </c>
      <c r="C502">
        <f>Sheet2!D501</f>
        <v>3</v>
      </c>
      <c r="D502" t="str">
        <f>Sheet2!G501</f>
        <v>back squat</v>
      </c>
      <c r="F502" s="1" t="str">
        <f>TEXTJOIN(F$2,True, Sheet2!I501, Sheet2!K501, Sheet2!M501)</f>
        <v>10 KB swings,                                            5 renegade manmakers,                                            5 Ring Rows</v>
      </c>
      <c r="G502" s="6"/>
      <c r="H502" s="3" t="str">
        <f>Sheet2!F501</f>
        <v>H</v>
      </c>
      <c r="I502" s="6" t="str">
        <f>Sheet2!O501</f>
        <v>AMRAP</v>
      </c>
      <c r="J502" s="1" t="str">
        <f>TEXTJOIN(J$2,True, Sheet2!Q501, Sheet2!S501, Sheet2!U501)</f>
        <v>5 Dips,                                            5 Ring Rows</v>
      </c>
    </row>
    <row r="503">
      <c r="A503">
        <f t="shared" si="1"/>
        <v>501</v>
      </c>
      <c r="C503">
        <f>Sheet2!D502</f>
        <v>3</v>
      </c>
      <c r="D503" t="str">
        <f>Sheet2!G502</f>
        <v>pistols/lunge/side lunge</v>
      </c>
      <c r="F503" s="1" t="str">
        <f>TEXTJOIN(F$2,True, Sheet2!I502, Sheet2!K502, Sheet2!M502)</f>
        <v>5 high pulls,                                            5 tire flip</v>
      </c>
      <c r="G503" s="6"/>
      <c r="H503" s="3" t="str">
        <f>Sheet2!F502</f>
        <v>H</v>
      </c>
      <c r="I503" s="6" t="str">
        <f>Sheet2!O502</f>
        <v>clusters</v>
      </c>
      <c r="J503" s="1" t="str">
        <f>TEXTJOIN(J$2,True, Sheet2!Q502, Sheet2!S502, Sheet2!U502)</f>
        <v>5 dumbell rows,                                            5 pushups,                                            1 mile  run</v>
      </c>
    </row>
    <row r="504">
      <c r="A504">
        <f t="shared" si="1"/>
        <v>502</v>
      </c>
      <c r="C504">
        <f>Sheet2!D503</f>
        <v>3</v>
      </c>
      <c r="D504" t="str">
        <f>Sheet2!G503</f>
        <v>deadlift</v>
      </c>
      <c r="F504" s="1" t="str">
        <f>TEXTJOIN(F$2,True, Sheet2!I503, Sheet2!K503, Sheet2!M503)</f>
        <v>5 high pulls,                                            5 skull crushers</v>
      </c>
      <c r="G504" s="6"/>
      <c r="H504" s="3" t="str">
        <f>Sheet2!F503</f>
        <v>M</v>
      </c>
      <c r="I504" s="6" t="str">
        <f>Sheet2!O503</f>
        <v>N rounds</v>
      </c>
      <c r="J504" s="1" t="str">
        <f>TEXTJOIN(J$2,True, Sheet2!Q503, Sheet2!S503, Sheet2!U503)</f>
        <v>5 pushups,                                            5 grass hoppers,                                            5 tire flip</v>
      </c>
    </row>
    <row r="505">
      <c r="A505">
        <f t="shared" si="1"/>
        <v>503</v>
      </c>
      <c r="C505">
        <f>Sheet2!D504</f>
        <v>8</v>
      </c>
      <c r="D505" t="str">
        <f>Sheet2!G504</f>
        <v>front squat</v>
      </c>
      <c r="F505" s="1" t="str">
        <f>TEXTJOIN(F$2,True, Sheet2!I504, Sheet2!K504, Sheet2!M504)</f>
        <v>5 thrusters,                                            1 bear crawls,                                            5 grass hoppers</v>
      </c>
      <c r="G505" s="6"/>
      <c r="H505" s="3" t="str">
        <f>Sheet2!F504</f>
        <v>L</v>
      </c>
      <c r="I505" s="6" t="str">
        <f>Sheet2!O504</f>
        <v>AMRAP</v>
      </c>
      <c r="J505" s="1" t="str">
        <f>TEXTJOIN(J$2,True, Sheet2!Q504, Sheet2!S504, Sheet2!U504)</f>
        <v>5 pull ups,                                            30s planks,                                            5 GHD back extensions</v>
      </c>
    </row>
    <row r="506">
      <c r="A506">
        <f t="shared" si="1"/>
        <v>504</v>
      </c>
      <c r="C506">
        <f>Sheet2!D505</f>
        <v>8</v>
      </c>
      <c r="D506" t="str">
        <f>Sheet2!G505</f>
        <v>back squat</v>
      </c>
      <c r="F506" s="1" t="str">
        <f>TEXTJOIN(F$2,True, Sheet2!I505, Sheet2!K505, Sheet2!M505)</f>
        <v>10 KB swings,                                            3 pistols</v>
      </c>
      <c r="G506" s="6"/>
      <c r="H506" s="3" t="str">
        <f>Sheet2!F505</f>
        <v>H</v>
      </c>
      <c r="I506" s="6" t="str">
        <f>Sheet2!O505</f>
        <v>EMOM</v>
      </c>
      <c r="J506" s="1" t="str">
        <f>TEXTJOIN(J$2,True, Sheet2!Q505, Sheet2!S505, Sheet2!U505)</f>
        <v>5 Hammer curls,                                            5 Pushpress,                                            5 dumbell rows</v>
      </c>
    </row>
    <row r="507">
      <c r="A507">
        <f t="shared" si="1"/>
        <v>505</v>
      </c>
      <c r="C507">
        <f>Sheet2!D506</f>
        <v>5</v>
      </c>
      <c r="D507" t="str">
        <f>Sheet2!G506</f>
        <v>snatch</v>
      </c>
      <c r="F507" s="1" t="str">
        <f>TEXTJOIN(F$2,True, Sheet2!I506, Sheet2!K506, Sheet2!M506)</f>
        <v>5 deadlift,                                            1 farmer's carry</v>
      </c>
      <c r="G507" s="6"/>
      <c r="H507" s="3" t="str">
        <f>Sheet2!F506</f>
        <v>H</v>
      </c>
      <c r="I507" s="6" t="str">
        <f>Sheet2!O506</f>
        <v>30 on 30 off</v>
      </c>
      <c r="J507" s="1" t="str">
        <f>TEXTJOIN(J$2,True, Sheet2!Q506, Sheet2!S506, Sheet2!U506)</f>
        <v>5 lunges,                                            5 skull crushers</v>
      </c>
    </row>
    <row r="508">
      <c r="A508">
        <f t="shared" si="1"/>
        <v>506</v>
      </c>
      <c r="C508">
        <f>Sheet2!D507</f>
        <v>5</v>
      </c>
      <c r="D508" t="str">
        <f>Sheet2!G507</f>
        <v>deadlift</v>
      </c>
      <c r="F508" s="1" t="str">
        <f>TEXTJOIN(F$2,True, Sheet2!I507, Sheet2!K507, Sheet2!M507)</f>
        <v>5 star shrugs,                                            5 romanian deadlift,                                            5 tire flip</v>
      </c>
      <c r="G508" s="6"/>
      <c r="H508" s="3" t="str">
        <f>Sheet2!F507</f>
        <v>L</v>
      </c>
      <c r="I508" s="6" t="str">
        <f>Sheet2!O507</f>
        <v>N rounds</v>
      </c>
      <c r="J508" s="1" t="str">
        <f>TEXTJOIN(J$2,True, Sheet2!Q507, Sheet2!S507, Sheet2!U507)</f>
        <v>5 dumbell rows,                                            5 lunges,                                            10 landmine twists</v>
      </c>
    </row>
    <row r="509">
      <c r="A509">
        <f t="shared" si="1"/>
        <v>507</v>
      </c>
      <c r="C509">
        <f>Sheet2!D508</f>
        <v>10</v>
      </c>
      <c r="D509" t="str">
        <f>Sheet2!G508</f>
        <v>front squat</v>
      </c>
      <c r="F509" s="1" t="str">
        <f>TEXTJOIN(F$2,True, Sheet2!I508, Sheet2!K508, Sheet2!M508)</f>
        <v>5 jerk,                                            5 romanian deadlift</v>
      </c>
      <c r="G509" s="6"/>
      <c r="H509" s="3" t="str">
        <f>Sheet2!F508</f>
        <v>H</v>
      </c>
      <c r="I509" s="6" t="str">
        <f>Sheet2!O508</f>
        <v>AMRAP</v>
      </c>
      <c r="J509" s="1" t="str">
        <f>TEXTJOIN(J$2,True, Sheet2!Q508, Sheet2!S508, Sheet2!U508)</f>
        <v>5 Dips,                                            5 grass hoppers,                                            5 lunges</v>
      </c>
    </row>
    <row r="510">
      <c r="A510">
        <f t="shared" si="1"/>
        <v>508</v>
      </c>
      <c r="C510">
        <f>Sheet2!D509</f>
        <v>3</v>
      </c>
      <c r="D510" t="str">
        <f>Sheet2!G509</f>
        <v>back squat</v>
      </c>
      <c r="F510" s="1" t="str">
        <f>TEXTJOIN(F$2,True, Sheet2!I509, Sheet2!K509, Sheet2!M509)</f>
        <v>5 sumo deadift,                                            5 Dips,                                            3 pistols</v>
      </c>
      <c r="G510" s="6"/>
      <c r="H510" s="3" t="str">
        <f>Sheet2!F509</f>
        <v>M</v>
      </c>
      <c r="I510" s="6" t="str">
        <f>Sheet2!O509</f>
        <v>N rounds</v>
      </c>
      <c r="J510" s="1" t="str">
        <f>TEXTJOIN(J$2,True, Sheet2!Q509, Sheet2!S509, Sheet2!U509)</f>
        <v>5 skull crushers,                                            5 sandbag drops,                                            1 bear crawls</v>
      </c>
    </row>
    <row r="511">
      <c r="A511">
        <f t="shared" si="1"/>
        <v>509</v>
      </c>
      <c r="C511">
        <f>Sheet2!D510</f>
        <v>3</v>
      </c>
      <c r="D511" t="str">
        <f>Sheet2!G510</f>
        <v>over head squat</v>
      </c>
      <c r="F511" s="1" t="str">
        <f>TEXTJOIN(F$2,True, Sheet2!I510, Sheet2!K510, Sheet2!M510)</f>
        <v>5 KB snatch,                                            5 side lunges,                                            5 turkish getups</v>
      </c>
      <c r="G511" s="6"/>
      <c r="H511" s="3" t="str">
        <f>Sheet2!F510</f>
        <v>M</v>
      </c>
      <c r="I511" s="6" t="str">
        <f>Sheet2!O510</f>
        <v>Tabata</v>
      </c>
      <c r="J511" s="1" t="str">
        <f>TEXTJOIN(J$2,True, Sheet2!Q510, Sheet2!S510, Sheet2!U510)</f>
        <v>5 side lunges,                                            10 good mornings,                                            5 skull crushers</v>
      </c>
    </row>
    <row r="512">
      <c r="A512">
        <f t="shared" si="1"/>
        <v>510</v>
      </c>
      <c r="C512">
        <f>Sheet2!D511</f>
        <v>3</v>
      </c>
      <c r="D512" t="str">
        <f>Sheet2!G511</f>
        <v>deadlift</v>
      </c>
      <c r="F512" s="1" t="str">
        <f>TEXTJOIN(F$2,True, Sheet2!I511, Sheet2!K511, Sheet2!M511)</f>
        <v>5 thrusters,                                            1 farmer's carry</v>
      </c>
      <c r="G512" s="6"/>
      <c r="H512" s="3" t="str">
        <f>Sheet2!F511</f>
        <v>M</v>
      </c>
      <c r="I512" s="6" t="str">
        <f>Sheet2!O511</f>
        <v>30 on 30 off</v>
      </c>
      <c r="J512" s="1" t="str">
        <f>TEXTJOIN(J$2,True, Sheet2!Q511, Sheet2!S511, Sheet2!U511)</f>
        <v>5 Dips,                                            5 GHD situps,                                            500m row</v>
      </c>
    </row>
    <row r="513">
      <c r="A513">
        <f t="shared" si="1"/>
        <v>511</v>
      </c>
      <c r="C513">
        <f>Sheet2!D512</f>
        <v>5</v>
      </c>
      <c r="D513" t="str">
        <f>Sheet2!G512</f>
        <v>front squat</v>
      </c>
      <c r="F513" s="1" t="str">
        <f>TEXTJOIN(F$2,True, Sheet2!I512, Sheet2!K512, Sheet2!M512)</f>
        <v>5 deadlift,                                            5 Pushpress,                                            10 good mornings</v>
      </c>
      <c r="G513" s="6"/>
      <c r="H513" s="3" t="str">
        <f>Sheet2!F512</f>
        <v>H</v>
      </c>
      <c r="I513" s="6" t="str">
        <f>Sheet2!O512</f>
        <v>EMOM</v>
      </c>
      <c r="J513" s="1" t="str">
        <f>TEXTJOIN(J$2,True, Sheet2!Q512, Sheet2!S512, Sheet2!U512)</f>
        <v>5 Dips,                                            5 Hammer curls,                                            5 sandbag drops</v>
      </c>
    </row>
    <row r="514">
      <c r="A514">
        <f t="shared" si="1"/>
        <v>512</v>
      </c>
      <c r="C514">
        <f>Sheet2!D513</f>
        <v>5</v>
      </c>
      <c r="D514" t="str">
        <f>Sheet2!G513</f>
        <v>back squat</v>
      </c>
      <c r="F514" s="1" t="str">
        <f>TEXTJOIN(F$2,True, Sheet2!I513, Sheet2!K513, Sheet2!M513)</f>
        <v>10 box jumps,                                            5 bentover_rows,                                            5 Hammer curls</v>
      </c>
      <c r="G514" s="6"/>
      <c r="H514" s="3" t="str">
        <f>Sheet2!F513</f>
        <v>H</v>
      </c>
      <c r="I514" s="6" t="str">
        <f>Sheet2!O513</f>
        <v>AMRAP</v>
      </c>
      <c r="J514" s="1" t="str">
        <f>TEXTJOIN(J$2,True, Sheet2!Q513, Sheet2!S513, Sheet2!U513)</f>
        <v>5 bentover_rows,                                            1 bear crawls</v>
      </c>
    </row>
    <row r="515">
      <c r="A515">
        <f t="shared" si="1"/>
        <v>513</v>
      </c>
      <c r="C515">
        <f>Sheet2!D514</f>
        <v>5</v>
      </c>
      <c r="D515" t="str">
        <f>Sheet2!G514</f>
        <v>over head squat</v>
      </c>
      <c r="F515" s="1" t="str">
        <f>TEXTJOIN(F$2,True, Sheet2!I514, Sheet2!K514, Sheet2!M514)</f>
        <v>5 thrusters,                                            1 farmer's carry</v>
      </c>
      <c r="G515" s="6"/>
      <c r="H515" s="3" t="str">
        <f>Sheet2!F514</f>
        <v>M</v>
      </c>
      <c r="I515" s="6" t="str">
        <f>Sheet2!O514</f>
        <v>clusters</v>
      </c>
      <c r="J515" s="1" t="str">
        <f>TEXTJOIN(J$2,True, Sheet2!Q514, Sheet2!S514, Sheet2!U514)</f>
        <v>5 bentover_rows,                                            20 dead bugs,                                            10 landmine twists</v>
      </c>
    </row>
    <row r="516">
      <c r="A516">
        <f t="shared" si="1"/>
        <v>514</v>
      </c>
      <c r="C516">
        <f>Sheet2!D515</f>
        <v>5</v>
      </c>
      <c r="D516" t="str">
        <f>Sheet2!G515</f>
        <v>deadlift</v>
      </c>
      <c r="F516" s="1" t="str">
        <f>TEXTJOIN(F$2,True, Sheet2!I515, Sheet2!K515, Sheet2!M515)</f>
        <v>5 high pulls,                                            5 turkish getups</v>
      </c>
      <c r="G516" s="6"/>
      <c r="H516" s="3" t="str">
        <f>Sheet2!F515</f>
        <v>M</v>
      </c>
      <c r="I516" s="6" t="str">
        <f>Sheet2!O515</f>
        <v>N rounds</v>
      </c>
      <c r="J516" s="1" t="str">
        <f>TEXTJOIN(J$2,True, Sheet2!Q515, Sheet2!S515, Sheet2!U515)</f>
        <v>5 skull crushers,                                            5 GHD situps,                                            10s ropes</v>
      </c>
    </row>
    <row r="517">
      <c r="A517">
        <f t="shared" si="1"/>
        <v>515</v>
      </c>
      <c r="C517">
        <f>Sheet2!D516</f>
        <v>5</v>
      </c>
      <c r="D517" t="str">
        <f>Sheet2!G516</f>
        <v>front squat</v>
      </c>
      <c r="F517" s="1" t="str">
        <f>TEXTJOIN(F$2,True, Sheet2!I516, Sheet2!K516, Sheet2!M516)</f>
        <v>10 KB swings,                                            5 strict press,                                            1 mile  run</v>
      </c>
      <c r="G517" s="6"/>
      <c r="H517" s="3" t="str">
        <f>Sheet2!F516</f>
        <v>M</v>
      </c>
      <c r="I517" s="6" t="str">
        <f>Sheet2!O516</f>
        <v>AMRAP</v>
      </c>
      <c r="J517" s="1" t="str">
        <f>TEXTJOIN(J$2,True, Sheet2!Q516, Sheet2!S516, Sheet2!U516)</f>
        <v>5 Ring Rows,                                            20 mountain climbers,                                            5 Ring Rows</v>
      </c>
    </row>
    <row r="518">
      <c r="A518">
        <f t="shared" si="1"/>
        <v>516</v>
      </c>
      <c r="C518">
        <f>Sheet2!D517</f>
        <v>3</v>
      </c>
      <c r="D518" t="str">
        <f>Sheet2!G517</f>
        <v>back squat</v>
      </c>
      <c r="F518" s="1" t="str">
        <f>TEXTJOIN(F$2,True, Sheet2!I517, Sheet2!K517, Sheet2!M517)</f>
        <v>5 KB snatch,                                            5 bentover_rows,                                            1 bear crawls</v>
      </c>
      <c r="G518" s="6"/>
      <c r="H518" s="3" t="str">
        <f>Sheet2!F517</f>
        <v>H</v>
      </c>
      <c r="I518" s="6" t="str">
        <f>Sheet2!O517</f>
        <v>EMOM</v>
      </c>
      <c r="J518" s="1" t="str">
        <f>TEXTJOIN(J$2,True, Sheet2!Q517, Sheet2!S517, Sheet2!U517)</f>
        <v>5 Ring Rows,                                            5 bar complexes,                                            5 sandbag drops</v>
      </c>
    </row>
    <row r="519">
      <c r="A519">
        <f t="shared" si="1"/>
        <v>517</v>
      </c>
      <c r="C519">
        <f>Sheet2!D518</f>
        <v>3</v>
      </c>
      <c r="D519" t="str">
        <f>Sheet2!G518</f>
        <v>clean</v>
      </c>
      <c r="F519" s="1" t="str">
        <f>TEXTJOIN(F$2,True, Sheet2!I518, Sheet2!K518, Sheet2!M518)</f>
        <v>5 clean,                                            10 seated russion twists</v>
      </c>
      <c r="G519" s="6"/>
      <c r="H519" s="3" t="str">
        <f>Sheet2!F518</f>
        <v>L</v>
      </c>
      <c r="I519" s="6" t="str">
        <f>Sheet2!O518</f>
        <v>30 on 30 off</v>
      </c>
      <c r="J519" s="1" t="str">
        <f>TEXTJOIN(J$2,True, Sheet2!Q518, Sheet2!S518, Sheet2!U518)</f>
        <v>5 pull ups,                                            5 GHD situps</v>
      </c>
    </row>
    <row r="520">
      <c r="A520">
        <f t="shared" si="1"/>
        <v>518</v>
      </c>
      <c r="C520">
        <f>Sheet2!D519</f>
        <v>3</v>
      </c>
      <c r="D520" t="str">
        <f>Sheet2!G519</f>
        <v>deadlift</v>
      </c>
      <c r="F520" s="1" t="str">
        <f>TEXTJOIN(F$2,True, Sheet2!I519, Sheet2!K519, Sheet2!M519)</f>
        <v>5 thrusters,                                            20s assault bike,                                            5 strict press</v>
      </c>
      <c r="G520" s="6"/>
      <c r="H520" s="3" t="str">
        <f>Sheet2!F519</f>
        <v>M</v>
      </c>
      <c r="I520" s="6" t="str">
        <f>Sheet2!O519</f>
        <v>N rounds</v>
      </c>
      <c r="J520" s="1" t="str">
        <f>TEXTJOIN(J$2,True, Sheet2!Q519, Sheet2!S519, Sheet2!U519)</f>
        <v>5 side lunges,                                            1 minute bike,                                            5 ball slams</v>
      </c>
    </row>
    <row r="521">
      <c r="A521">
        <f t="shared" si="1"/>
        <v>519</v>
      </c>
      <c r="C521">
        <f>Sheet2!D520</f>
        <v>1</v>
      </c>
      <c r="D521" t="str">
        <f>Sheet2!G520</f>
        <v>front squat</v>
      </c>
      <c r="F521" s="1" t="str">
        <f>TEXTJOIN(F$2,True, Sheet2!I520, Sheet2!K520, Sheet2!M520)</f>
        <v>10 box jumps,                                            10 seated russion twists,                                            5 bentover_rows</v>
      </c>
      <c r="G521" s="6"/>
      <c r="H521" s="3" t="str">
        <f>Sheet2!F520</f>
        <v>H</v>
      </c>
      <c r="I521" s="6" t="str">
        <f>Sheet2!O520</f>
        <v>AMRAP</v>
      </c>
      <c r="J521" s="1" t="str">
        <f>TEXTJOIN(J$2,True, Sheet2!Q520, Sheet2!S520, Sheet2!U520)</f>
        <v>5 side lunges,                                            5 ball slams,                                            1 bear crawls</v>
      </c>
    </row>
    <row r="522">
      <c r="A522">
        <f t="shared" si="1"/>
        <v>520</v>
      </c>
      <c r="C522">
        <f>Sheet2!D521</f>
        <v>1</v>
      </c>
      <c r="D522" t="str">
        <f>Sheet2!G521</f>
        <v>back squat</v>
      </c>
      <c r="F522" s="1" t="str">
        <f>TEXTJOIN(F$2,True, Sheet2!I521, Sheet2!K521, Sheet2!M521)</f>
        <v>10 KB swings</v>
      </c>
      <c r="G522" s="6"/>
      <c r="H522" s="3" t="str">
        <f>Sheet2!F521</f>
        <v>H</v>
      </c>
      <c r="I522" s="6" t="str">
        <f>Sheet2!O521</f>
        <v>N rounds</v>
      </c>
      <c r="J522" s="1" t="str">
        <f>TEXTJOIN(J$2,True, Sheet2!Q521, Sheet2!S521, Sheet2!U521)</f>
        <v>5 bentover_rows,                                            5 ball slams,                                            5 knees to elbows</v>
      </c>
    </row>
    <row r="523">
      <c r="A523">
        <f t="shared" si="1"/>
        <v>521</v>
      </c>
      <c r="C523">
        <f>Sheet2!D522</f>
        <v>1</v>
      </c>
      <c r="D523" t="str">
        <f>Sheet2!G522</f>
        <v>pistols/lunge/side lunge</v>
      </c>
      <c r="F523" s="1" t="str">
        <f>TEXTJOIN(F$2,True, Sheet2!I522, Sheet2!K522, Sheet2!M522)</f>
        <v>5 high pulls,                                            10 seated russion twists,                                            10 good mornings</v>
      </c>
      <c r="G523" s="6"/>
      <c r="H523" s="3" t="str">
        <f>Sheet2!F522</f>
        <v>H</v>
      </c>
      <c r="I523" s="6" t="str">
        <f>Sheet2!O522</f>
        <v>Tabata</v>
      </c>
      <c r="J523" s="1" t="str">
        <f>TEXTJOIN(J$2,True, Sheet2!Q522, Sheet2!S522, Sheet2!U522)</f>
        <v>5 dumbell rows,                                            3 pistols,                                            5 skull crushers</v>
      </c>
    </row>
    <row r="524">
      <c r="A524">
        <f t="shared" si="1"/>
        <v>522</v>
      </c>
      <c r="C524">
        <f>Sheet2!D523</f>
        <v>5</v>
      </c>
      <c r="D524" t="str">
        <f>Sheet2!G523</f>
        <v>deadlift</v>
      </c>
      <c r="F524" s="1" t="str">
        <f>TEXTJOIN(F$2,True, Sheet2!I523, Sheet2!K523, Sheet2!M523)</f>
        <v>5 high pulls,                                            10 seated russion twists,                                            5 grass hoppers</v>
      </c>
      <c r="G524" s="6"/>
      <c r="H524" s="3" t="str">
        <f>Sheet2!F523</f>
        <v>M</v>
      </c>
      <c r="I524" s="6" t="str">
        <f>Sheet2!O523</f>
        <v>30 on 30 off</v>
      </c>
      <c r="J524" s="1" t="str">
        <f>TEXTJOIN(J$2,True, Sheet2!Q523, Sheet2!S523, Sheet2!U523)</f>
        <v>5 Ring Rows,                                            5 skull crushers,                                            4 burpees</v>
      </c>
    </row>
    <row r="525">
      <c r="A525">
        <f t="shared" si="1"/>
        <v>523</v>
      </c>
      <c r="C525">
        <f>Sheet2!D524</f>
        <v>10</v>
      </c>
      <c r="D525" t="str">
        <f>Sheet2!G524</f>
        <v>front squat</v>
      </c>
      <c r="F525" s="1" t="str">
        <f>TEXTJOIN(F$2,True, Sheet2!I524, Sheet2!K524, Sheet2!M524)</f>
        <v>5 KB snatch,                                            5 romanian deadlift,                                            5 mile bike</v>
      </c>
      <c r="G525" s="6"/>
      <c r="H525" s="3" t="str">
        <f>Sheet2!F524</f>
        <v>H</v>
      </c>
      <c r="I525" s="6" t="str">
        <f>Sheet2!O524</f>
        <v>EMOM</v>
      </c>
      <c r="J525" s="1" t="str">
        <f>TEXTJOIN(J$2,True, Sheet2!Q524, Sheet2!S524, Sheet2!U524)</f>
        <v>5 Ring Rows,                                            5 bench press,                                            5 romanian deadlift</v>
      </c>
    </row>
    <row r="526">
      <c r="A526">
        <f t="shared" si="1"/>
        <v>524</v>
      </c>
      <c r="C526">
        <f>Sheet2!D525</f>
        <v>5</v>
      </c>
      <c r="D526" t="str">
        <f>Sheet2!G525</f>
        <v>back squat</v>
      </c>
      <c r="F526" s="1" t="str">
        <f>TEXTJOIN(F$2,True, Sheet2!I525, Sheet2!K525, Sheet2!M525)</f>
        <v>5 high pulls,                                            10 good mornings,                                            1 bear crawls</v>
      </c>
      <c r="G526" s="6"/>
      <c r="H526" s="3" t="str">
        <f>Sheet2!F525</f>
        <v>M</v>
      </c>
      <c r="I526" s="6" t="str">
        <f>Sheet2!O525</f>
        <v>AMRAP</v>
      </c>
      <c r="J526" s="1" t="str">
        <f>TEXTJOIN(J$2,True, Sheet2!Q525, Sheet2!S525, Sheet2!U525)</f>
        <v>5 Hammer curls,                                            20s assault bike</v>
      </c>
    </row>
    <row r="527">
      <c r="A527">
        <f t="shared" si="1"/>
        <v>525</v>
      </c>
      <c r="C527">
        <f>Sheet2!D526</f>
        <v>5</v>
      </c>
      <c r="D527" t="str">
        <f>Sheet2!G526</f>
        <v>clean</v>
      </c>
      <c r="F527" s="1" t="str">
        <f>TEXTJOIN(F$2,True, Sheet2!I526, Sheet2!K526, Sheet2!M526)</f>
        <v>5 snatch,                                            1 grapevines,                                            1 mile  run</v>
      </c>
      <c r="G527" s="6"/>
      <c r="H527" s="3" t="str">
        <f>Sheet2!F526</f>
        <v>H</v>
      </c>
      <c r="I527" s="6" t="str">
        <f>Sheet2!O526</f>
        <v>clusters</v>
      </c>
      <c r="J527" s="1" t="str">
        <f>TEXTJOIN(J$2,True, Sheet2!Q526, Sheet2!S526, Sheet2!U526)</f>
        <v>5 bentover_rows,                                            5 lunges</v>
      </c>
    </row>
    <row r="528">
      <c r="A528">
        <f t="shared" si="1"/>
        <v>526</v>
      </c>
      <c r="C528">
        <f>Sheet2!D527</f>
        <v>5</v>
      </c>
      <c r="D528" t="str">
        <f>Sheet2!G527</f>
        <v>over head squat</v>
      </c>
      <c r="F528" s="1" t="str">
        <f>TEXTJOIN(F$2,True, Sheet2!I527, Sheet2!K527, Sheet2!M527)</f>
        <v>5 star shrugs,                                            30s planks,                                            20 dead bugs</v>
      </c>
      <c r="G528" s="6"/>
      <c r="H528" s="3" t="str">
        <f>Sheet2!F527</f>
        <v>H</v>
      </c>
      <c r="I528" s="6" t="str">
        <f>Sheet2!O527</f>
        <v>N rounds</v>
      </c>
      <c r="J528" s="1" t="str">
        <f>TEXTJOIN(J$2,True, Sheet2!Q527, Sheet2!S527, Sheet2!U527)</f>
        <v>5 bentover_rows,                                            5 turkish getups,                                            10 seated russion twists</v>
      </c>
    </row>
    <row r="529">
      <c r="A529">
        <f t="shared" si="1"/>
        <v>527</v>
      </c>
      <c r="C529">
        <f>Sheet2!D528</f>
        <v>3</v>
      </c>
      <c r="D529" t="str">
        <f>Sheet2!G528</f>
        <v>deadlift</v>
      </c>
      <c r="F529" s="1" t="str">
        <f>TEXTJOIN(F$2,True, Sheet2!I528, Sheet2!K528, Sheet2!M528)</f>
        <v>5 snatch,                                            5 pull ups,                                            5 GHD back extensions</v>
      </c>
      <c r="G529" s="6"/>
      <c r="H529" s="3" t="str">
        <f>Sheet2!F528</f>
        <v>M</v>
      </c>
      <c r="I529" s="6" t="str">
        <f>Sheet2!O528</f>
        <v>AMRAP</v>
      </c>
      <c r="J529" s="1" t="str">
        <f>TEXTJOIN(J$2,True, Sheet2!Q528, Sheet2!S528, Sheet2!U528)</f>
        <v>5 bentover_rows,                                            5 romanian deadlift,                                            5 Pushpress</v>
      </c>
    </row>
    <row r="530">
      <c r="A530">
        <f t="shared" si="1"/>
        <v>528</v>
      </c>
      <c r="C530">
        <f>Sheet2!D529</f>
        <v>3</v>
      </c>
      <c r="D530" t="str">
        <f>Sheet2!G529</f>
        <v>front squat</v>
      </c>
      <c r="F530" s="1" t="str">
        <f>TEXTJOIN(F$2,True, Sheet2!I529, Sheet2!K529, Sheet2!M529)</f>
        <v>5 thrusters,                                            5 bench press</v>
      </c>
      <c r="G530" s="6"/>
      <c r="H530" s="3" t="str">
        <f>Sheet2!F529</f>
        <v>M</v>
      </c>
      <c r="I530" s="6" t="str">
        <f>Sheet2!O529</f>
        <v>EMOM</v>
      </c>
      <c r="J530" s="1" t="str">
        <f>TEXTJOIN(J$2,True, Sheet2!Q529, Sheet2!S529, Sheet2!U529)</f>
        <v>5 bentover_rows,                                            5 Pushpress,                                            5 Ring Rows</v>
      </c>
    </row>
    <row r="531">
      <c r="A531">
        <f t="shared" si="1"/>
        <v>529</v>
      </c>
      <c r="C531">
        <f>Sheet2!D530</f>
        <v>8</v>
      </c>
      <c r="D531" t="str">
        <f>Sheet2!G530</f>
        <v>back squat</v>
      </c>
      <c r="F531" s="1" t="str">
        <f>TEXTJOIN(F$2,True, Sheet2!I530, Sheet2!K530, Sheet2!M530)</f>
        <v>5 snatch,                                            5 side lunges</v>
      </c>
      <c r="G531" s="6"/>
      <c r="H531" s="3" t="str">
        <f>Sheet2!F530</f>
        <v>H</v>
      </c>
      <c r="I531" s="6" t="str">
        <f>Sheet2!O530</f>
        <v>30 on 30 off</v>
      </c>
      <c r="J531" s="1" t="str">
        <f>TEXTJOIN(J$2,True, Sheet2!Q530, Sheet2!S530, Sheet2!U530)</f>
        <v>5 Dips,                                            5 strict press,                                            5 Ring Rows</v>
      </c>
    </row>
    <row r="532">
      <c r="A532">
        <f t="shared" si="1"/>
        <v>530</v>
      </c>
      <c r="C532">
        <f>Sheet2!D531</f>
        <v>8</v>
      </c>
      <c r="D532" t="str">
        <f>Sheet2!G531</f>
        <v>pistols/lunge/side lunge</v>
      </c>
      <c r="F532" s="1" t="str">
        <f>TEXTJOIN(F$2,True, Sheet2!I531, Sheet2!K531, Sheet2!M531)</f>
        <v>5 sumo deadift,                                            5 skull crushers,                                            5 pushups</v>
      </c>
      <c r="G532" s="6"/>
      <c r="H532" s="3" t="str">
        <f>Sheet2!F531</f>
        <v>H</v>
      </c>
      <c r="I532" s="6" t="str">
        <f>Sheet2!O531</f>
        <v>N rounds</v>
      </c>
      <c r="J532" s="1" t="str">
        <f>TEXTJOIN(J$2,True, Sheet2!Q531, Sheet2!S531, Sheet2!U531)</f>
        <v>5 pull ups,                                            5 bench press,                                            5 romanian deadlift</v>
      </c>
    </row>
    <row r="533">
      <c r="A533">
        <f t="shared" si="1"/>
        <v>531</v>
      </c>
      <c r="C533">
        <f>Sheet2!D532</f>
        <v>8</v>
      </c>
      <c r="D533" t="str">
        <f>Sheet2!G532</f>
        <v>deadlift</v>
      </c>
      <c r="F533" s="1" t="str">
        <f>TEXTJOIN(F$2,True, Sheet2!I532, Sheet2!K532, Sheet2!M532)</f>
        <v>5 thrusters,                                            10 seated russion twists</v>
      </c>
      <c r="G533" s="6"/>
      <c r="H533" s="3" t="str">
        <f>Sheet2!F532</f>
        <v>L</v>
      </c>
      <c r="I533" s="6" t="str">
        <f>Sheet2!O532</f>
        <v>AMRAP</v>
      </c>
      <c r="J533" s="1" t="str">
        <f>TEXTJOIN(J$2,True, Sheet2!Q532, Sheet2!S532, Sheet2!U532)</f>
        <v>5 dumbell rows,                                            5 Pushpress,                                            5 ball slams</v>
      </c>
    </row>
    <row r="534">
      <c r="A534">
        <f t="shared" si="1"/>
        <v>532</v>
      </c>
      <c r="C534">
        <f>Sheet2!D533</f>
        <v>3</v>
      </c>
      <c r="D534" t="str">
        <f>Sheet2!G533</f>
        <v>front squat</v>
      </c>
      <c r="F534" s="1" t="str">
        <f>TEXTJOIN(F$2,True, Sheet2!I533, Sheet2!K533, Sheet2!M533)</f>
        <v>5 jerk,                                            5 Dips,                                            1 farmer's carry</v>
      </c>
      <c r="G534" s="6"/>
      <c r="H534" s="3" t="str">
        <f>Sheet2!F533</f>
        <v>M</v>
      </c>
      <c r="I534" s="6" t="str">
        <f>Sheet2!O533</f>
        <v>N rounds</v>
      </c>
      <c r="J534" s="1" t="str">
        <f>TEXTJOIN(J$2,True, Sheet2!Q533, Sheet2!S533, Sheet2!U533)</f>
        <v>5 Dips,                                            5 Dips,                                            5 flys</v>
      </c>
    </row>
    <row r="535">
      <c r="A535">
        <f t="shared" si="1"/>
        <v>533</v>
      </c>
      <c r="C535">
        <f>Sheet2!D534</f>
        <v>3</v>
      </c>
      <c r="D535" t="str">
        <f>Sheet2!G534</f>
        <v>back squat</v>
      </c>
      <c r="F535" s="1" t="str">
        <f>TEXTJOIN(F$2,True, Sheet2!I534, Sheet2!K534, Sheet2!M534)</f>
        <v>5 clean,                                            1 grapevines</v>
      </c>
      <c r="G535" s="6"/>
      <c r="H535" s="3" t="str">
        <f>Sheet2!F534</f>
        <v>M</v>
      </c>
      <c r="I535" s="6" t="str">
        <f>Sheet2!O534</f>
        <v>Tabata</v>
      </c>
      <c r="J535" s="1" t="str">
        <f>TEXTJOIN(J$2,True, Sheet2!Q534, Sheet2!S534, Sheet2!U534)</f>
        <v>5 Ring Rows,                                            1 sled push</v>
      </c>
    </row>
    <row r="536">
      <c r="A536">
        <f t="shared" si="1"/>
        <v>534</v>
      </c>
      <c r="C536">
        <f>Sheet2!D535</f>
        <v>3</v>
      </c>
      <c r="D536" t="str">
        <f>Sheet2!G535</f>
        <v>snatch</v>
      </c>
      <c r="F536" s="1" t="str">
        <f>TEXTJOIN(F$2,True, Sheet2!I535, Sheet2!K535, Sheet2!M535)</f>
        <v>5 thrusters,                                            30s planks,                                            5 romanian deadlift</v>
      </c>
      <c r="G536" s="6"/>
      <c r="H536" s="3" t="str">
        <f>Sheet2!F535</f>
        <v>M</v>
      </c>
      <c r="I536" s="6" t="str">
        <f>Sheet2!O535</f>
        <v>30 on 30 off</v>
      </c>
      <c r="J536" s="1" t="str">
        <f>TEXTJOIN(J$2,True, Sheet2!Q535, Sheet2!S535, Sheet2!U535)</f>
        <v>5 pull ups,                                            5 Hammer curls,                                            5 mile bike</v>
      </c>
    </row>
    <row r="537">
      <c r="A537">
        <f t="shared" si="1"/>
        <v>535</v>
      </c>
      <c r="C537">
        <f>Sheet2!D536</f>
        <v>1</v>
      </c>
      <c r="D537" t="str">
        <f>Sheet2!G536</f>
        <v>deadlift</v>
      </c>
      <c r="F537" s="1" t="str">
        <f>TEXTJOIN(F$2,True, Sheet2!I536, Sheet2!K536, Sheet2!M536)</f>
        <v>10 box jumps,                                            5 lunges</v>
      </c>
      <c r="G537" s="6"/>
      <c r="H537" s="3" t="str">
        <f>Sheet2!F536</f>
        <v>H</v>
      </c>
      <c r="I537" s="6" t="str">
        <f>Sheet2!O536</f>
        <v>EMOM</v>
      </c>
      <c r="J537" s="1" t="str">
        <f>TEXTJOIN(J$2,True, Sheet2!Q536, Sheet2!S536, Sheet2!U536)</f>
        <v>5 lunges,                                            1 farmer's carry,                                            3 minute run</v>
      </c>
    </row>
    <row r="538">
      <c r="A538">
        <f t="shared" si="1"/>
        <v>536</v>
      </c>
      <c r="C538">
        <f>Sheet2!D537</f>
        <v>1</v>
      </c>
      <c r="D538" t="str">
        <f>Sheet2!G537</f>
        <v>front squat</v>
      </c>
      <c r="F538" s="1" t="str">
        <f>TEXTJOIN(F$2,True, Sheet2!I537, Sheet2!K537, Sheet2!M537)</f>
        <v>5 sumo deadift,                                            5 romanian deadlift</v>
      </c>
      <c r="G538" s="6"/>
      <c r="H538" s="3" t="str">
        <f>Sheet2!F537</f>
        <v>H</v>
      </c>
      <c r="I538" s="6" t="str">
        <f>Sheet2!O537</f>
        <v>AMRAP</v>
      </c>
      <c r="J538" s="1" t="str">
        <f>TEXTJOIN(J$2,True, Sheet2!Q537, Sheet2!S537, Sheet2!U537)</f>
        <v>5 bentover_rows,                                            10 seated russion twists,                                            5 GHD situps</v>
      </c>
    </row>
    <row r="539">
      <c r="A539">
        <f t="shared" si="1"/>
        <v>537</v>
      </c>
      <c r="C539">
        <f>Sheet2!D538</f>
        <v>1</v>
      </c>
      <c r="D539" t="str">
        <f>Sheet2!G538</f>
        <v>back squat</v>
      </c>
      <c r="F539" s="1" t="str">
        <f>TEXTJOIN(F$2,True, Sheet2!I538, Sheet2!K538, Sheet2!M538)</f>
        <v>5 KB snatch,                                            30s planks,                                            5 skull crushers</v>
      </c>
      <c r="G539" s="6"/>
      <c r="H539" s="3" t="str">
        <f>Sheet2!F538</f>
        <v>H</v>
      </c>
      <c r="I539" s="6" t="str">
        <f>Sheet2!O538</f>
        <v>clusters</v>
      </c>
      <c r="J539" s="1" t="str">
        <f>TEXTJOIN(J$2,True, Sheet2!Q538, Sheet2!S538, Sheet2!U538)</f>
        <v>5 Hammer curls,                                            5 lunges,                                            1 bear crawls</v>
      </c>
    </row>
    <row r="540">
      <c r="A540">
        <f t="shared" si="1"/>
        <v>538</v>
      </c>
      <c r="C540">
        <f>Sheet2!D539</f>
        <v>10</v>
      </c>
      <c r="D540" t="str">
        <f>Sheet2!G539</f>
        <v>over head squat</v>
      </c>
      <c r="F540" s="1" t="str">
        <f>TEXTJOIN(F$2,True, Sheet2!I539, Sheet2!K539, Sheet2!M539)</f>
        <v>5 sumo deadift</v>
      </c>
      <c r="G540" s="6"/>
      <c r="H540" s="3" t="str">
        <f>Sheet2!F539</f>
        <v>H</v>
      </c>
      <c r="I540" s="6" t="str">
        <f>Sheet2!O539</f>
        <v>N rounds</v>
      </c>
      <c r="J540" s="1" t="str">
        <f>TEXTJOIN(J$2,True, Sheet2!Q539, Sheet2!S539, Sheet2!U539)</f>
        <v>5 side lunges,                                            5 side lunges</v>
      </c>
    </row>
    <row r="541">
      <c r="A541">
        <f t="shared" si="1"/>
        <v>539</v>
      </c>
      <c r="C541">
        <f>Sheet2!D540</f>
        <v>3</v>
      </c>
      <c r="D541" t="str">
        <f>Sheet2!G540</f>
        <v>deadlift</v>
      </c>
      <c r="F541" s="1" t="str">
        <f>TEXTJOIN(F$2,True, Sheet2!I540, Sheet2!K540, Sheet2!M540)</f>
        <v>5 deadlift,                                            5 Pushpress,                                            3 pistols</v>
      </c>
      <c r="G541" s="6"/>
      <c r="H541" s="3" t="str">
        <f>Sheet2!F540</f>
        <v>L</v>
      </c>
      <c r="I541" s="6" t="str">
        <f>Sheet2!O540</f>
        <v>AMRAP</v>
      </c>
      <c r="J541" s="1" t="str">
        <f>TEXTJOIN(J$2,True, Sheet2!Q540, Sheet2!S540, Sheet2!U540)</f>
        <v>5 pushups,                                            5 bench press,                                            30s planks</v>
      </c>
    </row>
    <row r="542">
      <c r="A542">
        <f t="shared" si="1"/>
        <v>540</v>
      </c>
      <c r="C542">
        <f>Sheet2!D541</f>
        <v>3</v>
      </c>
      <c r="D542" t="str">
        <f>Sheet2!G541</f>
        <v>front squat</v>
      </c>
      <c r="F542" s="1" t="str">
        <f>TEXTJOIN(F$2,True, Sheet2!I541, Sheet2!K541, Sheet2!M541)</f>
        <v>5 snatch,                                            5 pushups</v>
      </c>
      <c r="G542" s="6"/>
      <c r="H542" s="3" t="str">
        <f>Sheet2!F541</f>
        <v>H</v>
      </c>
      <c r="I542" s="6" t="str">
        <f>Sheet2!O541</f>
        <v>EMOM</v>
      </c>
      <c r="J542" s="1" t="str">
        <f>TEXTJOIN(J$2,True, Sheet2!Q541, Sheet2!S541, Sheet2!U541)</f>
        <v>5 pull ups,                                            5 Hammer curls,                                            30s planks</v>
      </c>
    </row>
    <row r="543">
      <c r="A543">
        <f t="shared" si="1"/>
        <v>541</v>
      </c>
      <c r="C543">
        <f>Sheet2!D542</f>
        <v>3</v>
      </c>
      <c r="D543" t="str">
        <f>Sheet2!G542</f>
        <v>back squat</v>
      </c>
      <c r="F543" s="1" t="str">
        <f>TEXTJOIN(F$2,True, Sheet2!I542, Sheet2!K542, Sheet2!M542)</f>
        <v>10 KB swings,                                            5 grass hoppers</v>
      </c>
      <c r="G543" s="6"/>
      <c r="H543" s="3" t="str">
        <f>Sheet2!F542</f>
        <v>L</v>
      </c>
      <c r="I543" s="6" t="str">
        <f>Sheet2!O542</f>
        <v>30 on 30 off</v>
      </c>
      <c r="J543" s="1" t="str">
        <f>TEXTJOIN(J$2,True, Sheet2!Q542, Sheet2!S542, Sheet2!U542)</f>
        <v>5 pull ups,                                            10 seated russion twists,                                            5 romanian deadlift</v>
      </c>
    </row>
    <row r="544">
      <c r="A544">
        <f t="shared" si="1"/>
        <v>542</v>
      </c>
      <c r="C544">
        <f>Sheet2!D543</f>
        <v>8</v>
      </c>
      <c r="D544" t="str">
        <f>Sheet2!G543</f>
        <v>over head squat</v>
      </c>
      <c r="F544" s="1" t="str">
        <f>TEXTJOIN(F$2,True, Sheet2!I543, Sheet2!K543, Sheet2!M543)</f>
        <v>5 sumo deadift,                                            1 sled push</v>
      </c>
      <c r="G544" s="6"/>
      <c r="H544" s="3" t="str">
        <f>Sheet2!F543</f>
        <v>L</v>
      </c>
      <c r="I544" s="6" t="str">
        <f>Sheet2!O543</f>
        <v>N rounds</v>
      </c>
      <c r="J544" s="1" t="str">
        <f>TEXTJOIN(J$2,True, Sheet2!Q543, Sheet2!S543, Sheet2!U543)</f>
        <v>5 Ring Rows,                                            5 Ring Rows,                                            1 suicide sprints</v>
      </c>
    </row>
    <row r="545">
      <c r="A545">
        <f t="shared" si="1"/>
        <v>543</v>
      </c>
      <c r="C545">
        <f>Sheet2!D544</f>
        <v>8</v>
      </c>
      <c r="D545" t="str">
        <f>Sheet2!G544</f>
        <v>deadlift</v>
      </c>
      <c r="F545" s="1" t="str">
        <f>TEXTJOIN(F$2,True, Sheet2!I544, Sheet2!K544, Sheet2!M544)</f>
        <v>5 clean,                                            5 pull ups,                                            5 Pushpress</v>
      </c>
      <c r="G545" s="6"/>
      <c r="H545" s="3" t="str">
        <f>Sheet2!F544</f>
        <v>M</v>
      </c>
      <c r="I545" s="6" t="str">
        <f>Sheet2!O544</f>
        <v>AMRAP</v>
      </c>
      <c r="J545" s="1" t="str">
        <f>TEXTJOIN(J$2,True, Sheet2!Q544, Sheet2!S544, Sheet2!U544)</f>
        <v>5 bentover_rows,                                            5 GHD situps,                                            5 dumbell rows</v>
      </c>
    </row>
    <row r="546">
      <c r="A546">
        <f t="shared" si="1"/>
        <v>544</v>
      </c>
      <c r="C546">
        <f>Sheet2!D545</f>
        <v>5</v>
      </c>
      <c r="D546" t="str">
        <f>Sheet2!G545</f>
        <v>front squat</v>
      </c>
      <c r="F546" s="1" t="str">
        <f>TEXTJOIN(F$2,True, Sheet2!I545, Sheet2!K545, Sheet2!M545)</f>
        <v>5 deadlift,                                            20s assault bike</v>
      </c>
      <c r="G546" s="6"/>
      <c r="H546" s="3" t="str">
        <f>Sheet2!F545</f>
        <v>M</v>
      </c>
      <c r="I546" s="6" t="str">
        <f>Sheet2!O545</f>
        <v>N rounds</v>
      </c>
      <c r="J546" s="1" t="str">
        <f>TEXTJOIN(J$2,True, Sheet2!Q545, Sheet2!S545, Sheet2!U545)</f>
        <v>5 pushups,                                            5 dumbell rows,                                            5 Dips</v>
      </c>
    </row>
    <row r="547">
      <c r="A547">
        <f t="shared" si="1"/>
        <v>545</v>
      </c>
      <c r="C547">
        <f>Sheet2!D546</f>
        <v>5</v>
      </c>
      <c r="D547" t="str">
        <f>Sheet2!G546</f>
        <v>back squat</v>
      </c>
      <c r="F547" s="1" t="str">
        <f>TEXTJOIN(F$2,True, Sheet2!I546, Sheet2!K546, Sheet2!M546)</f>
        <v>5 high pulls,                                            5 GHD situps,                                            5 grass hoppers</v>
      </c>
      <c r="G547" s="6"/>
      <c r="H547" s="3" t="str">
        <f>Sheet2!F546</f>
        <v>L</v>
      </c>
      <c r="I547" s="6" t="str">
        <f>Sheet2!O546</f>
        <v>Tabata</v>
      </c>
      <c r="J547" s="1" t="str">
        <f>TEXTJOIN(J$2,True, Sheet2!Q546, Sheet2!S546, Sheet2!U546)</f>
        <v>5 pull ups,                                            20 dead bugs</v>
      </c>
    </row>
    <row r="548">
      <c r="A548">
        <f t="shared" si="1"/>
        <v>546</v>
      </c>
      <c r="C548">
        <f>Sheet2!D547</f>
        <v>10</v>
      </c>
      <c r="D548" t="str">
        <f>Sheet2!G547</f>
        <v>clean</v>
      </c>
      <c r="F548" s="1" t="str">
        <f>TEXTJOIN(F$2,True, Sheet2!I547, Sheet2!K547, Sheet2!M547)</f>
        <v>5 sumo deadift,                                            4 burpees,                                            10 seated russion twists</v>
      </c>
      <c r="G548" s="6"/>
      <c r="H548" s="3" t="str">
        <f>Sheet2!F547</f>
        <v>L</v>
      </c>
      <c r="I548" s="6" t="str">
        <f>Sheet2!O547</f>
        <v>30 on 30 off</v>
      </c>
      <c r="J548" s="1" t="str">
        <f>TEXTJOIN(J$2,True, Sheet2!Q547, Sheet2!S547, Sheet2!U547)</f>
        <v>5 pushups,                                            5 pushups,                                            5 flys</v>
      </c>
    </row>
    <row r="549">
      <c r="A549">
        <f t="shared" si="1"/>
        <v>547</v>
      </c>
      <c r="C549">
        <f>Sheet2!D548</f>
        <v>3</v>
      </c>
      <c r="D549" t="str">
        <f>Sheet2!G548</f>
        <v>deadlift</v>
      </c>
      <c r="F549" s="1" t="str">
        <f>TEXTJOIN(F$2,True, Sheet2!I548, Sheet2!K548, Sheet2!M548)</f>
        <v>5 sumo deadift,                                            5 bentover_rows,                                            5 dumbell rows</v>
      </c>
      <c r="G549" s="6"/>
      <c r="H549" s="3" t="str">
        <f>Sheet2!F548</f>
        <v>M</v>
      </c>
      <c r="I549" s="6" t="str">
        <f>Sheet2!O548</f>
        <v>EMOM</v>
      </c>
      <c r="J549" s="1" t="str">
        <f>TEXTJOIN(J$2,True, Sheet2!Q548, Sheet2!S548, Sheet2!U548)</f>
        <v>5 Dips,                                            5 side lunges,                                            3 pistols</v>
      </c>
    </row>
    <row r="550">
      <c r="A550">
        <f t="shared" si="1"/>
        <v>548</v>
      </c>
      <c r="C550">
        <f>Sheet2!D549</f>
        <v>3</v>
      </c>
      <c r="D550" t="str">
        <f>Sheet2!G549</f>
        <v>front squat</v>
      </c>
      <c r="F550" s="1" t="str">
        <f>TEXTJOIN(F$2,True, Sheet2!I549, Sheet2!K549, Sheet2!M549)</f>
        <v>5 KB snatch,                                            5 bentover_rows</v>
      </c>
      <c r="G550" s="6"/>
      <c r="H550" s="3" t="str">
        <f>Sheet2!F549</f>
        <v>M</v>
      </c>
      <c r="I550" s="6" t="str">
        <f>Sheet2!O549</f>
        <v>AMRAP</v>
      </c>
      <c r="J550" s="1" t="str">
        <f>TEXTJOIN(J$2,True, Sheet2!Q549, Sheet2!S549, Sheet2!U549)</f>
        <v>5 pull ups,                                            3 pistols,                                            5 bentover_rows</v>
      </c>
    </row>
    <row r="551">
      <c r="A551">
        <f t="shared" si="1"/>
        <v>549</v>
      </c>
      <c r="C551">
        <f>Sheet2!D550</f>
        <v>3</v>
      </c>
      <c r="D551" t="str">
        <f>Sheet2!G550</f>
        <v>back squat</v>
      </c>
      <c r="F551" s="1" t="str">
        <f>TEXTJOIN(F$2,True, Sheet2!I550, Sheet2!K550, Sheet2!M550)</f>
        <v>5 jerk,                                            10 seated russion twists</v>
      </c>
      <c r="G551" s="6"/>
      <c r="H551" s="3" t="str">
        <f>Sheet2!F550</f>
        <v>H</v>
      </c>
      <c r="I551" s="6" t="str">
        <f>Sheet2!O550</f>
        <v>clusters</v>
      </c>
      <c r="J551" s="1" t="str">
        <f>TEXTJOIN(J$2,True, Sheet2!Q550, Sheet2!S550, Sheet2!U550)</f>
        <v>5 pull ups,                                            500m row,                                            20 dead bugs</v>
      </c>
    </row>
    <row r="552">
      <c r="A552">
        <f t="shared" si="1"/>
        <v>550</v>
      </c>
      <c r="C552">
        <f>Sheet2!D551</f>
        <v>3</v>
      </c>
      <c r="D552" t="str">
        <f>Sheet2!G551</f>
        <v>pistols/lunge/side lunge</v>
      </c>
      <c r="F552" s="1" t="str">
        <f>TEXTJOIN(F$2,True, Sheet2!I551, Sheet2!K551, Sheet2!M551)</f>
        <v>5 star shrugs,                                            5 tire flip</v>
      </c>
      <c r="G552" s="6"/>
      <c r="H552" s="3" t="str">
        <f>Sheet2!F551</f>
        <v>M</v>
      </c>
      <c r="I552" s="6" t="str">
        <f>Sheet2!O551</f>
        <v>N rounds</v>
      </c>
      <c r="J552" s="1" t="str">
        <f>TEXTJOIN(J$2,True, Sheet2!Q551, Sheet2!S551, Sheet2!U551)</f>
        <v>5 lunges,                                            10 step ups,                                            5 ball slams</v>
      </c>
    </row>
    <row r="553">
      <c r="A553">
        <f t="shared" si="1"/>
        <v>551</v>
      </c>
      <c r="C553">
        <f>Sheet2!D552</f>
        <v>3</v>
      </c>
      <c r="D553" t="str">
        <f>Sheet2!G552</f>
        <v>deadlift</v>
      </c>
      <c r="F553" s="1" t="str">
        <f>TEXTJOIN(F$2,True, Sheet2!I552, Sheet2!K552, Sheet2!M552)</f>
        <v>5 clean,                                            1 mile  run,                                            5 pull ups</v>
      </c>
      <c r="G553" s="6"/>
      <c r="H553" s="3" t="str">
        <f>Sheet2!F552</f>
        <v>H</v>
      </c>
      <c r="I553" s="6" t="str">
        <f>Sheet2!O552</f>
        <v>AMRAP</v>
      </c>
      <c r="J553" s="1" t="str">
        <f>TEXTJOIN(J$2,True, Sheet2!Q552, Sheet2!S552, Sheet2!U552)</f>
        <v>5 pull ups,                                            10 wall balls,                                            30s planks</v>
      </c>
    </row>
    <row r="554">
      <c r="A554">
        <f t="shared" si="1"/>
        <v>552</v>
      </c>
      <c r="C554">
        <f>Sheet2!D553</f>
        <v>3</v>
      </c>
      <c r="D554" t="str">
        <f>Sheet2!G553</f>
        <v>front squat</v>
      </c>
      <c r="F554" s="1" t="str">
        <f>TEXTJOIN(F$2,True, Sheet2!I553, Sheet2!K553, Sheet2!M553)</f>
        <v>5 thrusters,                                            5 Ring Rows</v>
      </c>
      <c r="G554" s="6"/>
      <c r="H554" s="3" t="str">
        <f>Sheet2!F553</f>
        <v>L</v>
      </c>
      <c r="I554" s="6" t="str">
        <f>Sheet2!O553</f>
        <v>EMOM</v>
      </c>
      <c r="J554" s="1" t="str">
        <f>TEXTJOIN(J$2,True, Sheet2!Q553, Sheet2!S553, Sheet2!U553)</f>
        <v>5 Ring Rows,                                            5 Pushpress,                                            1 mile  run</v>
      </c>
    </row>
    <row r="555">
      <c r="A555">
        <f t="shared" si="1"/>
        <v>553</v>
      </c>
      <c r="C555">
        <f>Sheet2!D554</f>
        <v>8</v>
      </c>
      <c r="D555" t="str">
        <f>Sheet2!G554</f>
        <v>back squat</v>
      </c>
      <c r="F555" s="1" t="str">
        <f>TEXTJOIN(F$2,True, Sheet2!I554, Sheet2!K554, Sheet2!M554)</f>
        <v>10 KB swings,                                            5 dumbell rows,                                            5 ball slams</v>
      </c>
      <c r="G555" s="6"/>
      <c r="H555" s="3" t="str">
        <f>Sheet2!F554</f>
        <v>H</v>
      </c>
      <c r="I555" s="6" t="str">
        <f>Sheet2!O554</f>
        <v>30 on 30 off</v>
      </c>
      <c r="J555" s="1" t="str">
        <f>TEXTJOIN(J$2,True, Sheet2!Q554, Sheet2!S554, Sheet2!U554)</f>
        <v>5 bentover_rows,                                            5 lunges</v>
      </c>
    </row>
    <row r="556">
      <c r="A556">
        <f t="shared" si="1"/>
        <v>554</v>
      </c>
      <c r="C556">
        <f>Sheet2!D555</f>
        <v>8</v>
      </c>
      <c r="D556" t="str">
        <f>Sheet2!G555</f>
        <v>clean</v>
      </c>
      <c r="F556" s="1" t="str">
        <f>TEXTJOIN(F$2,True, Sheet2!I555, Sheet2!K555, Sheet2!M555)</f>
        <v>5 snatch,                                            1 mile  run</v>
      </c>
      <c r="G556" s="6"/>
      <c r="H556" s="3" t="str">
        <f>Sheet2!F555</f>
        <v>M</v>
      </c>
      <c r="I556" s="6" t="str">
        <f>Sheet2!O555</f>
        <v>N rounds</v>
      </c>
      <c r="J556" s="1" t="str">
        <f>TEXTJOIN(J$2,True, Sheet2!Q555, Sheet2!S555, Sheet2!U555)</f>
        <v>5 Dips,                                            5 Hammer curls</v>
      </c>
    </row>
    <row r="557">
      <c r="A557">
        <f t="shared" si="1"/>
        <v>555</v>
      </c>
      <c r="C557">
        <f>Sheet2!D556</f>
        <v>5</v>
      </c>
      <c r="D557" t="str">
        <f>Sheet2!G556</f>
        <v>over head squat</v>
      </c>
      <c r="F557" s="1" t="str">
        <f>TEXTJOIN(F$2,True, Sheet2!I556, Sheet2!K556, Sheet2!M556)</f>
        <v>5 KB snatch,                                            5 lunges</v>
      </c>
      <c r="G557" s="6"/>
      <c r="H557" s="3" t="str">
        <f>Sheet2!F556</f>
        <v>H</v>
      </c>
      <c r="I557" s="6" t="str">
        <f>Sheet2!O556</f>
        <v>AMRAP</v>
      </c>
      <c r="J557" s="1" t="str">
        <f>TEXTJOIN(J$2,True, Sheet2!Q556, Sheet2!S556, Sheet2!U556)</f>
        <v>5 side lunges,                                            10 landmine twists,                                            5 bentover_rows</v>
      </c>
    </row>
    <row r="558">
      <c r="A558">
        <f t="shared" si="1"/>
        <v>556</v>
      </c>
      <c r="C558">
        <f>Sheet2!D557</f>
        <v>5</v>
      </c>
      <c r="D558" t="str">
        <f>Sheet2!G557</f>
        <v>deadlift</v>
      </c>
      <c r="F558" s="1" t="str">
        <f>TEXTJOIN(F$2,True, Sheet2!I557, Sheet2!K557, Sheet2!M557)</f>
        <v>5 deadlift,                                            5 Hammer curls,                                            5 side lunges</v>
      </c>
      <c r="G558" s="6"/>
      <c r="H558" s="3" t="str">
        <f>Sheet2!F557</f>
        <v>H</v>
      </c>
      <c r="I558" s="6" t="str">
        <f>Sheet2!O557</f>
        <v>N rounds</v>
      </c>
      <c r="J558" s="1" t="str">
        <f>TEXTJOIN(J$2,True, Sheet2!Q557, Sheet2!S557, Sheet2!U557)</f>
        <v>5 bentover_rows,                                            20 mountain climbers,                                            1 suicide sprints</v>
      </c>
    </row>
    <row r="559">
      <c r="A559">
        <f t="shared" si="1"/>
        <v>557</v>
      </c>
      <c r="C559">
        <f>Sheet2!D558</f>
        <v>10</v>
      </c>
      <c r="D559" t="str">
        <f>Sheet2!G558</f>
        <v>front squat</v>
      </c>
      <c r="F559" s="1" t="str">
        <f>TEXTJOIN(F$2,True, Sheet2!I558, Sheet2!K558, Sheet2!M558)</f>
        <v>5 snatch,                                            1 grapevines</v>
      </c>
      <c r="G559" s="6"/>
      <c r="H559" s="3" t="str">
        <f>Sheet2!F558</f>
        <v>M</v>
      </c>
      <c r="I559" s="6" t="str">
        <f>Sheet2!O558</f>
        <v>Tabata</v>
      </c>
      <c r="J559" s="1" t="str">
        <f>TEXTJOIN(J$2,True, Sheet2!Q558, Sheet2!S558, Sheet2!U558)</f>
        <v>5 bentover_rows,                                            5 Dips,                                            10 good mornings</v>
      </c>
    </row>
    <row r="560">
      <c r="A560">
        <f t="shared" si="1"/>
        <v>558</v>
      </c>
      <c r="C560">
        <f>Sheet2!D559</f>
        <v>3</v>
      </c>
      <c r="D560" t="str">
        <f>Sheet2!G559</f>
        <v>back squat</v>
      </c>
      <c r="F560" s="1" t="str">
        <f>TEXTJOIN(F$2,True, Sheet2!I559, Sheet2!K559, Sheet2!M559)</f>
        <v>5 high pulls,                                            5 GHD situps,                                            5 bar complexes</v>
      </c>
      <c r="G560" s="6"/>
      <c r="H560" s="3" t="str">
        <f>Sheet2!F559</f>
        <v>M</v>
      </c>
      <c r="I560" s="6" t="str">
        <f>Sheet2!O559</f>
        <v>30 on 30 off</v>
      </c>
      <c r="J560" s="1" t="str">
        <f>TEXTJOIN(J$2,True, Sheet2!Q559, Sheet2!S559, Sheet2!U559)</f>
        <v>5 Hammer curls,                                            20 dead bugs,                                            5 box jumps</v>
      </c>
    </row>
    <row r="561">
      <c r="A561">
        <f t="shared" si="1"/>
        <v>559</v>
      </c>
      <c r="C561">
        <f>Sheet2!D560</f>
        <v>3</v>
      </c>
      <c r="D561" t="str">
        <f>Sheet2!G560</f>
        <v>pistols/lunge/side lunge</v>
      </c>
      <c r="F561" s="1" t="str">
        <f>TEXTJOIN(F$2,True, Sheet2!I560, Sheet2!K560, Sheet2!M560)</f>
        <v>5 clean,                                            10 seated russion twists,                                            30s planks</v>
      </c>
      <c r="G561" s="6"/>
      <c r="H561" s="3" t="str">
        <f>Sheet2!F560</f>
        <v>M</v>
      </c>
      <c r="I561" s="6" t="str">
        <f>Sheet2!O560</f>
        <v>EMOM</v>
      </c>
      <c r="J561" s="1" t="str">
        <f>TEXTJOIN(J$2,True, Sheet2!Q560, Sheet2!S560, Sheet2!U560)</f>
        <v>5 Hammer curls,                                            5 renegade manmakers,                                            5 tire flip</v>
      </c>
    </row>
    <row r="562">
      <c r="A562">
        <f t="shared" si="1"/>
        <v>560</v>
      </c>
      <c r="C562">
        <f>Sheet2!D561</f>
        <v>3</v>
      </c>
      <c r="D562" t="str">
        <f>Sheet2!G561</f>
        <v>deadlift</v>
      </c>
      <c r="F562" s="1" t="str">
        <f>TEXTJOIN(F$2,True, Sheet2!I561, Sheet2!K561, Sheet2!M561)</f>
        <v>5 deadlift,                                            5 skull crushers,                                            5 box jumps</v>
      </c>
      <c r="G562" s="6"/>
      <c r="H562" s="3" t="str">
        <f>Sheet2!F561</f>
        <v>M</v>
      </c>
      <c r="I562" s="6" t="str">
        <f>Sheet2!O561</f>
        <v>AMRAP</v>
      </c>
      <c r="J562" s="1" t="str">
        <f>TEXTJOIN(J$2,True, Sheet2!Q561, Sheet2!S561, Sheet2!U561)</f>
        <v>5 side lunges,                                            5 strict press,                                            5 mile bike</v>
      </c>
    </row>
    <row r="563">
      <c r="A563">
        <f t="shared" si="1"/>
        <v>561</v>
      </c>
      <c r="C563">
        <f>Sheet2!D562</f>
        <v>5</v>
      </c>
      <c r="D563" t="str">
        <f>Sheet2!G562</f>
        <v>front squat</v>
      </c>
      <c r="F563" s="1" t="str">
        <f>TEXTJOIN(F$2,True, Sheet2!I562, Sheet2!K562, Sheet2!M562)</f>
        <v>5 jerk,                                            5 lunges</v>
      </c>
      <c r="G563" s="6"/>
      <c r="H563" s="3" t="str">
        <f>Sheet2!F562</f>
        <v>H</v>
      </c>
      <c r="I563" s="6" t="str">
        <f>Sheet2!O562</f>
        <v>clusters</v>
      </c>
      <c r="J563" s="1" t="str">
        <f>TEXTJOIN(J$2,True, Sheet2!Q562, Sheet2!S562, Sheet2!U562)</f>
        <v>5 skull crushers,                                            5 bar complexes</v>
      </c>
    </row>
    <row r="564">
      <c r="A564">
        <f t="shared" si="1"/>
        <v>562</v>
      </c>
      <c r="C564">
        <f>Sheet2!D563</f>
        <v>5</v>
      </c>
      <c r="D564" t="str">
        <f>Sheet2!G563</f>
        <v>back squat</v>
      </c>
      <c r="F564" s="1" t="str">
        <f>TEXTJOIN(F$2,True, Sheet2!I563, Sheet2!K563, Sheet2!M563)</f>
        <v>5 clean,                                            5 bench press,                                            5 side lunges</v>
      </c>
      <c r="G564" s="6"/>
      <c r="H564" s="3" t="str">
        <f>Sheet2!F563</f>
        <v>M</v>
      </c>
      <c r="I564" s="6" t="str">
        <f>Sheet2!O563</f>
        <v>N rounds</v>
      </c>
      <c r="J564" s="1" t="str">
        <f>TEXTJOIN(J$2,True, Sheet2!Q563, Sheet2!S563, Sheet2!U563)</f>
        <v>5 side lunges,                                            5 GHD situps</v>
      </c>
    </row>
    <row r="565">
      <c r="A565">
        <f t="shared" si="1"/>
        <v>563</v>
      </c>
      <c r="C565">
        <f>Sheet2!D564</f>
        <v>5</v>
      </c>
      <c r="D565" t="str">
        <f>Sheet2!G564</f>
        <v>snatch</v>
      </c>
      <c r="F565" s="1" t="str">
        <f>TEXTJOIN(F$2,True, Sheet2!I564, Sheet2!K564, Sheet2!M564)</f>
        <v>5 high pulls,                                            4 burpees,                                            5 turkish getups</v>
      </c>
      <c r="G565" s="6"/>
      <c r="H565" s="3" t="str">
        <f>Sheet2!F564</f>
        <v>L</v>
      </c>
      <c r="I565" s="6" t="str">
        <f>Sheet2!O564</f>
        <v>AMRAP</v>
      </c>
      <c r="J565" s="1" t="str">
        <f>TEXTJOIN(J$2,True, Sheet2!Q564, Sheet2!S564, Sheet2!U564)</f>
        <v>5 bentover_rows,                                            5 side lunges,                                            5 renegade manmakers</v>
      </c>
    </row>
    <row r="566">
      <c r="A566">
        <f t="shared" si="1"/>
        <v>564</v>
      </c>
      <c r="C566">
        <f>Sheet2!D565</f>
        <v>5</v>
      </c>
      <c r="D566" t="str">
        <f>Sheet2!G565</f>
        <v>deadlift</v>
      </c>
      <c r="F566" s="1" t="str">
        <f>TEXTJOIN(F$2,True, Sheet2!I565, Sheet2!K565, Sheet2!M565)</f>
        <v>10 KB swings,                                            5 pushups</v>
      </c>
      <c r="G566" s="6"/>
      <c r="H566" s="3" t="str">
        <f>Sheet2!F565</f>
        <v>M</v>
      </c>
      <c r="I566" s="6" t="str">
        <f>Sheet2!O565</f>
        <v>EMOM</v>
      </c>
      <c r="J566" s="1" t="str">
        <f>TEXTJOIN(J$2,True, Sheet2!Q565, Sheet2!S565, Sheet2!U565)</f>
        <v>5 lunges,                                            10s ropes,                                            1 minute bike</v>
      </c>
    </row>
    <row r="567">
      <c r="A567">
        <f t="shared" si="1"/>
        <v>565</v>
      </c>
      <c r="C567">
        <f>Sheet2!D566</f>
        <v>5</v>
      </c>
      <c r="D567" t="str">
        <f>Sheet2!G566</f>
        <v>front squat</v>
      </c>
      <c r="F567" s="1" t="str">
        <f>TEXTJOIN(F$2,True, Sheet2!I566, Sheet2!K566, Sheet2!M566)</f>
        <v>5 KB snatch,                                            5 sandbag drops,                                            5 lunges</v>
      </c>
      <c r="G567" s="6"/>
      <c r="H567" s="3" t="str">
        <f>Sheet2!F566</f>
        <v>M</v>
      </c>
      <c r="I567" s="6" t="str">
        <f>Sheet2!O566</f>
        <v>30 on 30 off</v>
      </c>
      <c r="J567" s="1" t="str">
        <f>TEXTJOIN(J$2,True, Sheet2!Q566, Sheet2!S566, Sheet2!U566)</f>
        <v>5 Ring Rows,                                            5 grass hoppers,                                            30s planks</v>
      </c>
    </row>
    <row r="568">
      <c r="A568">
        <f t="shared" si="1"/>
        <v>566</v>
      </c>
      <c r="C568">
        <f>Sheet2!D567</f>
        <v>3</v>
      </c>
      <c r="D568" t="str">
        <f>Sheet2!G567</f>
        <v>back squat</v>
      </c>
      <c r="F568" s="1" t="str">
        <f>TEXTJOIN(F$2,True, Sheet2!I567, Sheet2!K567, Sheet2!M567)</f>
        <v>10 box jumps,                                            5 Pushpress,                                            1 mile  run</v>
      </c>
      <c r="G568" s="6"/>
      <c r="H568" s="3" t="str">
        <f>Sheet2!F567</f>
        <v>M</v>
      </c>
      <c r="I568" s="6" t="str">
        <f>Sheet2!O567</f>
        <v>N rounds</v>
      </c>
      <c r="J568" s="1" t="str">
        <f>TEXTJOIN(J$2,True, Sheet2!Q567, Sheet2!S567, Sheet2!U567)</f>
        <v>5 pull ups,                                            10 landmine twists,                                            5 renegade manmakers</v>
      </c>
    </row>
    <row r="569">
      <c r="A569">
        <f t="shared" si="1"/>
        <v>567</v>
      </c>
      <c r="C569">
        <f>Sheet2!D568</f>
        <v>3</v>
      </c>
      <c r="D569" t="str">
        <f>Sheet2!G568</f>
        <v>over head squat</v>
      </c>
      <c r="F569" s="1" t="str">
        <f>TEXTJOIN(F$2,True, Sheet2!I568, Sheet2!K568, Sheet2!M568)</f>
        <v>5 KB snatch,                                            1 mile  run,                                            10 good mornings</v>
      </c>
      <c r="G569" s="6"/>
      <c r="H569" s="3" t="str">
        <f>Sheet2!F568</f>
        <v>L</v>
      </c>
      <c r="I569" s="6" t="str">
        <f>Sheet2!O568</f>
        <v>AMRAP</v>
      </c>
      <c r="J569" s="1" t="str">
        <f>TEXTJOIN(J$2,True, Sheet2!Q568, Sheet2!S568, Sheet2!U568)</f>
        <v>5 bentover_rows,                                            5 renegade manmakers,                                            5 skull crushers</v>
      </c>
    </row>
    <row r="570">
      <c r="A570">
        <f t="shared" si="1"/>
        <v>568</v>
      </c>
      <c r="C570">
        <f>Sheet2!D569</f>
        <v>3</v>
      </c>
      <c r="D570" t="str">
        <f>Sheet2!G569</f>
        <v>deadlift</v>
      </c>
      <c r="F570" s="1" t="str">
        <f>TEXTJOIN(F$2,True, Sheet2!I569, Sheet2!K569, Sheet2!M569)</f>
        <v>5 snatch,                                            5 tire flip,                                            10 step ups</v>
      </c>
      <c r="G570" s="6"/>
      <c r="H570" s="3" t="str">
        <f>Sheet2!F569</f>
        <v>M</v>
      </c>
      <c r="I570" s="6" t="str">
        <f>Sheet2!O569</f>
        <v>N rounds</v>
      </c>
      <c r="J570" s="1" t="str">
        <f>TEXTJOIN(J$2,True, Sheet2!Q569, Sheet2!S569, Sheet2!U569)</f>
        <v>5 pull ups,                                            5 bar complexes,                                            3 pistols</v>
      </c>
    </row>
    <row r="571">
      <c r="A571">
        <f t="shared" si="1"/>
        <v>569</v>
      </c>
      <c r="C571">
        <f>Sheet2!D570</f>
        <v>1</v>
      </c>
      <c r="D571" t="str">
        <f>Sheet2!G570</f>
        <v>front squat</v>
      </c>
      <c r="F571" s="1" t="str">
        <f>TEXTJOIN(F$2,True, Sheet2!I570, Sheet2!K570, Sheet2!M570)</f>
        <v>5 snatch,                                            5 side lunges</v>
      </c>
      <c r="G571" s="6"/>
      <c r="H571" s="3" t="str">
        <f>Sheet2!F570</f>
        <v>M</v>
      </c>
      <c r="I571" s="6" t="str">
        <f>Sheet2!O570</f>
        <v>Tabata</v>
      </c>
      <c r="J571" s="1" t="str">
        <f>TEXTJOIN(J$2,True, Sheet2!Q570, Sheet2!S570, Sheet2!U570)</f>
        <v>5 side lunges,                                            5 grass hoppers,                                            5 dumbell rows</v>
      </c>
    </row>
    <row r="572">
      <c r="A572">
        <f t="shared" si="1"/>
        <v>570</v>
      </c>
      <c r="C572">
        <f>Sheet2!D571</f>
        <v>1</v>
      </c>
      <c r="D572" t="str">
        <f>Sheet2!G571</f>
        <v>back squat</v>
      </c>
      <c r="F572" s="1" t="str">
        <f>TEXTJOIN(F$2,True, Sheet2!I571, Sheet2!K571, Sheet2!M571)</f>
        <v>5 KB snatch,                                            5 GHD situps,                                            10 good mornings</v>
      </c>
      <c r="G572" s="6"/>
      <c r="H572" s="3" t="str">
        <f>Sheet2!F571</f>
        <v>M</v>
      </c>
      <c r="I572" s="6" t="str">
        <f>Sheet2!O571</f>
        <v>30 on 30 off</v>
      </c>
      <c r="J572" s="1" t="str">
        <f>TEXTJOIN(J$2,True, Sheet2!Q571, Sheet2!S571, Sheet2!U571)</f>
        <v>5 bentover_rows,                                            5 bentover_rows,                                            5 romanian deadlift</v>
      </c>
    </row>
    <row r="573">
      <c r="A573">
        <f t="shared" si="1"/>
        <v>571</v>
      </c>
      <c r="C573">
        <f>Sheet2!D572</f>
        <v>1</v>
      </c>
      <c r="D573" t="str">
        <f>Sheet2!G572</f>
        <v>over head squat</v>
      </c>
      <c r="F573" s="1" t="str">
        <f>TEXTJOIN(F$2,True, Sheet2!I572, Sheet2!K572, Sheet2!M572)</f>
        <v>10 box jumps,                                            5 romanian deadlift,                                            1 mile  run</v>
      </c>
      <c r="G573" s="6"/>
      <c r="H573" s="3" t="str">
        <f>Sheet2!F572</f>
        <v>H</v>
      </c>
      <c r="I573" s="6" t="str">
        <f>Sheet2!O572</f>
        <v>EMOM</v>
      </c>
      <c r="J573" s="1" t="str">
        <f>TEXTJOIN(J$2,True, Sheet2!Q572, Sheet2!S572, Sheet2!U572)</f>
        <v>5 dumbell rows,                                            5 renegade manmakers,                                            3 minute run</v>
      </c>
    </row>
    <row r="574">
      <c r="A574">
        <f t="shared" si="1"/>
        <v>572</v>
      </c>
      <c r="C574">
        <f>Sheet2!D573</f>
        <v>5</v>
      </c>
      <c r="D574" t="str">
        <f>Sheet2!G573</f>
        <v>deadlift</v>
      </c>
      <c r="F574" s="1" t="str">
        <f>TEXTJOIN(F$2,True, Sheet2!I573, Sheet2!K573, Sheet2!M573)</f>
        <v>5 deadlift,                                            5 dumbell rows,                                            1 mile  run</v>
      </c>
      <c r="G574" s="6"/>
      <c r="H574" s="3" t="str">
        <f>Sheet2!F573</f>
        <v>H</v>
      </c>
      <c r="I574" s="6" t="str">
        <f>Sheet2!O573</f>
        <v>AMRAP</v>
      </c>
      <c r="J574" s="1" t="str">
        <f>TEXTJOIN(J$2,True, Sheet2!Q573, Sheet2!S573, Sheet2!U573)</f>
        <v>5 side lunges,                                            5 Dips,                                            1 grapevines</v>
      </c>
    </row>
    <row r="575">
      <c r="A575">
        <f t="shared" si="1"/>
        <v>573</v>
      </c>
      <c r="C575">
        <f>Sheet2!D574</f>
        <v>10</v>
      </c>
      <c r="D575" t="str">
        <f>Sheet2!G574</f>
        <v>front squat</v>
      </c>
      <c r="F575" s="1" t="str">
        <f>TEXTJOIN(F$2,True, Sheet2!I574, Sheet2!K574, Sheet2!M574)</f>
        <v>10 box jumps,                                            10 seated russion twists,                                            5 Hammer curls</v>
      </c>
      <c r="G575" s="6"/>
      <c r="H575" s="3" t="str">
        <f>Sheet2!F574</f>
        <v>L</v>
      </c>
      <c r="I575" s="6" t="str">
        <f>Sheet2!O574</f>
        <v>clusters</v>
      </c>
      <c r="J575" s="1" t="str">
        <f>TEXTJOIN(J$2,True, Sheet2!Q574, Sheet2!S574, Sheet2!U574)</f>
        <v>5 pull ups,                                            5 Pushpress</v>
      </c>
    </row>
    <row r="576">
      <c r="A576">
        <f t="shared" si="1"/>
        <v>574</v>
      </c>
      <c r="C576">
        <f>Sheet2!D575</f>
        <v>5</v>
      </c>
      <c r="D576" t="str">
        <f>Sheet2!G575</f>
        <v>back squat</v>
      </c>
      <c r="F576" s="1" t="str">
        <f>TEXTJOIN(F$2,True, Sheet2!I575, Sheet2!K575, Sheet2!M575)</f>
        <v>5 KB snatch,                                            20s assault bike,                                            10 step ups</v>
      </c>
      <c r="G576" s="6"/>
      <c r="H576" s="3" t="str">
        <f>Sheet2!F575</f>
        <v>M</v>
      </c>
      <c r="I576" s="6" t="str">
        <f>Sheet2!O575</f>
        <v>N rounds</v>
      </c>
      <c r="J576" s="1" t="str">
        <f>TEXTJOIN(J$2,True, Sheet2!Q575, Sheet2!S575, Sheet2!U575)</f>
        <v>5 skull crushers,                                            5 romanian deadlift,                                            5 side lunges</v>
      </c>
    </row>
    <row r="577">
      <c r="A577">
        <f t="shared" si="1"/>
        <v>575</v>
      </c>
      <c r="C577">
        <f>Sheet2!D576</f>
        <v>5</v>
      </c>
      <c r="D577" t="str">
        <f>Sheet2!G576</f>
        <v>clean</v>
      </c>
      <c r="F577" s="1" t="str">
        <f>TEXTJOIN(F$2,True, Sheet2!I576, Sheet2!K576, Sheet2!M576)</f>
        <v>5 deadlift,                                            500m row,                                            5 tire flip</v>
      </c>
      <c r="G577" s="6"/>
      <c r="H577" s="3" t="str">
        <f>Sheet2!F576</f>
        <v>M</v>
      </c>
      <c r="I577" s="6" t="str">
        <f>Sheet2!O576</f>
        <v>AMRAP</v>
      </c>
      <c r="J577" s="1" t="str">
        <f>TEXTJOIN(J$2,True, Sheet2!Q576, Sheet2!S576, Sheet2!U576)</f>
        <v>5 bentover_rows,                                            20 mountain climbers,                                            1 bear crawls</v>
      </c>
    </row>
    <row r="578">
      <c r="A578">
        <f t="shared" si="1"/>
        <v>576</v>
      </c>
      <c r="C578">
        <f>Sheet2!D577</f>
        <v>5</v>
      </c>
      <c r="D578" t="str">
        <f>Sheet2!G577</f>
        <v>deadlift</v>
      </c>
      <c r="F578" s="1" t="str">
        <f>TEXTJOIN(F$2,True, Sheet2!I577, Sheet2!K577, Sheet2!M577)</f>
        <v>5 snatch,                                            5 pushups</v>
      </c>
      <c r="G578" s="6"/>
      <c r="H578" s="3" t="str">
        <f>Sheet2!F577</f>
        <v>L</v>
      </c>
      <c r="I578" s="6" t="str">
        <f>Sheet2!O577</f>
        <v>EMOM</v>
      </c>
      <c r="J578" s="1" t="str">
        <f>TEXTJOIN(J$2,True, Sheet2!Q577, Sheet2!S577, Sheet2!U577)</f>
        <v>5 Ring Rows,                                            5 flys,                                            5 sandbag drops</v>
      </c>
    </row>
    <row r="579">
      <c r="A579">
        <f t="shared" si="1"/>
        <v>577</v>
      </c>
      <c r="C579">
        <f>Sheet2!D578</f>
        <v>3</v>
      </c>
      <c r="D579" t="str">
        <f>Sheet2!G578</f>
        <v>front squat</v>
      </c>
      <c r="F579" s="1" t="str">
        <f>TEXTJOIN(F$2,True, Sheet2!I578, Sheet2!K578, Sheet2!M578)</f>
        <v>5 deadlift,                                            5 strict press</v>
      </c>
      <c r="G579" s="6"/>
      <c r="H579" s="3" t="str">
        <f>Sheet2!F578</f>
        <v>H</v>
      </c>
      <c r="I579" s="6" t="str">
        <f>Sheet2!O578</f>
        <v>30 on 30 off</v>
      </c>
      <c r="J579" s="1" t="str">
        <f>TEXTJOIN(J$2,True, Sheet2!Q578, Sheet2!S578, Sheet2!U578)</f>
        <v>5 bentover_rows,                                            20s assault bike</v>
      </c>
    </row>
    <row r="580">
      <c r="A580">
        <f t="shared" si="1"/>
        <v>578</v>
      </c>
      <c r="C580">
        <f>Sheet2!D579</f>
        <v>3</v>
      </c>
      <c r="D580" t="str">
        <f>Sheet2!G579</f>
        <v>back squat</v>
      </c>
      <c r="F580" s="1" t="str">
        <f>TEXTJOIN(F$2,True, Sheet2!I579, Sheet2!K579, Sheet2!M579)</f>
        <v>5 KB snatch,                                            10 seated russion twists,                                            5 bentover_rows</v>
      </c>
      <c r="G580" s="6"/>
      <c r="H580" s="3" t="str">
        <f>Sheet2!F579</f>
        <v>M</v>
      </c>
      <c r="I580" s="6" t="str">
        <f>Sheet2!O579</f>
        <v>N rounds</v>
      </c>
      <c r="J580" s="1" t="str">
        <f>TEXTJOIN(J$2,True, Sheet2!Q579, Sheet2!S579, Sheet2!U579)</f>
        <v>5 bentover_rows,                                            5 box jumps,                                            10 wall balls</v>
      </c>
    </row>
    <row r="581">
      <c r="A581">
        <f t="shared" si="1"/>
        <v>579</v>
      </c>
      <c r="C581">
        <f>Sheet2!D580</f>
        <v>8</v>
      </c>
      <c r="D581" t="str">
        <f>Sheet2!G580</f>
        <v>pistols/lunge/side lunge</v>
      </c>
      <c r="F581" s="1" t="str">
        <f>TEXTJOIN(F$2,True, Sheet2!I580, Sheet2!K580, Sheet2!M580)</f>
        <v>10 box jumps,                                            5 ball slams,                                            5 tire flip</v>
      </c>
      <c r="G581" s="6"/>
      <c r="H581" s="3" t="str">
        <f>Sheet2!F580</f>
        <v>H</v>
      </c>
      <c r="I581" s="6" t="str">
        <f>Sheet2!O580</f>
        <v>AMRAP</v>
      </c>
      <c r="J581" s="1" t="str">
        <f>TEXTJOIN(J$2,True, Sheet2!Q580, Sheet2!S580, Sheet2!U580)</f>
        <v>5 Dips,                                            5 dumbell rows</v>
      </c>
    </row>
    <row r="582">
      <c r="A582">
        <f t="shared" si="1"/>
        <v>580</v>
      </c>
      <c r="C582">
        <f>Sheet2!D581</f>
        <v>8</v>
      </c>
      <c r="D582" t="str">
        <f>Sheet2!G581</f>
        <v>deadlift</v>
      </c>
      <c r="F582" s="1" t="str">
        <f>TEXTJOIN(F$2,True, Sheet2!I581, Sheet2!K581, Sheet2!M581)</f>
        <v>5 thrusters,                                            5 renegade manmakers,                                            5 Ring Rows</v>
      </c>
      <c r="G582" s="6"/>
      <c r="H582" s="3" t="str">
        <f>Sheet2!F581</f>
        <v>H</v>
      </c>
      <c r="I582" s="6" t="str">
        <f>Sheet2!O581</f>
        <v>N rounds</v>
      </c>
      <c r="J582" s="1" t="str">
        <f>TEXTJOIN(J$2,True, Sheet2!Q581, Sheet2!S581, Sheet2!U581)</f>
        <v>5 Hammer curls,                                            5 bench press,                                            5 skull crushers</v>
      </c>
    </row>
    <row r="583">
      <c r="A583">
        <f t="shared" si="1"/>
        <v>581</v>
      </c>
      <c r="C583">
        <f>Sheet2!D582</f>
        <v>8</v>
      </c>
      <c r="D583" t="str">
        <f>Sheet2!G582</f>
        <v>front squat</v>
      </c>
      <c r="F583" s="1" t="str">
        <f>TEXTJOIN(F$2,True, Sheet2!I582, Sheet2!K582, Sheet2!M582)</f>
        <v>5 snatch,                                            5 dumbell rows</v>
      </c>
      <c r="G583" s="6"/>
      <c r="H583" s="3" t="str">
        <f>Sheet2!F582</f>
        <v>H</v>
      </c>
      <c r="I583" s="6" t="str">
        <f>Sheet2!O582</f>
        <v>Tabata</v>
      </c>
      <c r="J583" s="1" t="str">
        <f>TEXTJOIN(J$2,True, Sheet2!Q582, Sheet2!S582, Sheet2!U582)</f>
        <v>5 pull ups,                                            1 grapevines,                                            5 sandbag drops</v>
      </c>
    </row>
    <row r="584">
      <c r="A584">
        <f t="shared" si="1"/>
        <v>582</v>
      </c>
      <c r="C584">
        <f>Sheet2!D583</f>
        <v>3</v>
      </c>
      <c r="D584" t="str">
        <f>Sheet2!G583</f>
        <v>back squat</v>
      </c>
      <c r="F584" s="1" t="str">
        <f>TEXTJOIN(F$2,True, Sheet2!I583, Sheet2!K583, Sheet2!M583)</f>
        <v>5 jerk,                                            5 flys,                                            5 skull crushers</v>
      </c>
      <c r="G584" s="6"/>
      <c r="H584" s="3" t="str">
        <f>Sheet2!F583</f>
        <v>M</v>
      </c>
      <c r="I584" s="6" t="str">
        <f>Sheet2!O583</f>
        <v>30 on 30 off</v>
      </c>
      <c r="J584" s="1" t="str">
        <f>TEXTJOIN(J$2,True, Sheet2!Q583, Sheet2!S583, Sheet2!U583)</f>
        <v>5 pushups,                                            5 flys,                                            20 dead bugs</v>
      </c>
    </row>
    <row r="585">
      <c r="A585">
        <f t="shared" si="1"/>
        <v>583</v>
      </c>
      <c r="C585">
        <f>Sheet2!D584</f>
        <v>3</v>
      </c>
      <c r="D585" t="str">
        <f>Sheet2!G584</f>
        <v>clean</v>
      </c>
      <c r="F585" s="1" t="str">
        <f>TEXTJOIN(F$2,True, Sheet2!I584, Sheet2!K584, Sheet2!M584)</f>
        <v>5 jerk,                                            5 strict press</v>
      </c>
      <c r="G585" s="6"/>
      <c r="H585" s="3" t="str">
        <f>Sheet2!F584</f>
        <v>H</v>
      </c>
      <c r="I585" s="6" t="str">
        <f>Sheet2!O584</f>
        <v>EMOM</v>
      </c>
      <c r="J585" s="1" t="str">
        <f>TEXTJOIN(J$2,True, Sheet2!Q584, Sheet2!S584, Sheet2!U584)</f>
        <v>5 side lunges,                                            30s planks,                                            5 sandbag drops</v>
      </c>
    </row>
    <row r="586">
      <c r="A586">
        <f t="shared" si="1"/>
        <v>584</v>
      </c>
      <c r="C586">
        <f>Sheet2!D585</f>
        <v>3</v>
      </c>
      <c r="D586" t="str">
        <f>Sheet2!G585</f>
        <v>over head squat</v>
      </c>
      <c r="F586" s="1" t="str">
        <f>TEXTJOIN(F$2,True, Sheet2!I585, Sheet2!K585, Sheet2!M585)</f>
        <v>10 box jumps,                                            5 tire flip,                                            5 knees to elbows</v>
      </c>
      <c r="G586" s="6"/>
      <c r="H586" s="3" t="str">
        <f>Sheet2!F585</f>
        <v>L</v>
      </c>
      <c r="I586" s="6" t="str">
        <f>Sheet2!O585</f>
        <v>AMRAP</v>
      </c>
      <c r="J586" s="1" t="str">
        <f>TEXTJOIN(J$2,True, Sheet2!Q585, Sheet2!S585, Sheet2!U585)</f>
        <v>5 Dips,                                            10s ropes,                                            5 lunges</v>
      </c>
    </row>
    <row r="587">
      <c r="A587">
        <f t="shared" si="1"/>
        <v>585</v>
      </c>
      <c r="C587">
        <f>Sheet2!D586</f>
        <v>1</v>
      </c>
      <c r="D587" t="str">
        <f>Sheet2!G586</f>
        <v>deadlift</v>
      </c>
      <c r="F587" s="1" t="str">
        <f>TEXTJOIN(F$2,True, Sheet2!I586, Sheet2!K586, Sheet2!M586)</f>
        <v>5 jerk,                                            5 sandbag drops,                                            1 grapevines</v>
      </c>
      <c r="G587" s="6"/>
      <c r="H587" s="3" t="str">
        <f>Sheet2!F586</f>
        <v>L</v>
      </c>
      <c r="I587" s="6" t="str">
        <f>Sheet2!O586</f>
        <v>clusters</v>
      </c>
      <c r="J587" s="1" t="str">
        <f>TEXTJOIN(J$2,True, Sheet2!Q586, Sheet2!S586, Sheet2!U586)</f>
        <v>5 dumbell rows,                                            5 Hammer curls,                                            5 dumbell rows</v>
      </c>
    </row>
    <row r="588">
      <c r="A588">
        <f t="shared" si="1"/>
        <v>586</v>
      </c>
      <c r="C588">
        <f>Sheet2!D587</f>
        <v>1</v>
      </c>
      <c r="D588" t="str">
        <f>Sheet2!G587</f>
        <v>front squat</v>
      </c>
      <c r="F588" s="1" t="str">
        <f>TEXTJOIN(F$2,True, Sheet2!I587, Sheet2!K587, Sheet2!M587)</f>
        <v>10 KB swings</v>
      </c>
      <c r="G588" s="6"/>
      <c r="H588" s="3" t="str">
        <f>Sheet2!F587</f>
        <v>L</v>
      </c>
      <c r="I588" s="6" t="str">
        <f>Sheet2!O587</f>
        <v>N rounds</v>
      </c>
      <c r="J588" s="1" t="str">
        <f>TEXTJOIN(J$2,True, Sheet2!Q587, Sheet2!S587, Sheet2!U587)</f>
        <v>5 lunges,                                            1 minute bike</v>
      </c>
    </row>
    <row r="589">
      <c r="A589">
        <f t="shared" si="1"/>
        <v>587</v>
      </c>
      <c r="C589">
        <f>Sheet2!D588</f>
        <v>1</v>
      </c>
      <c r="D589" t="str">
        <f>Sheet2!G588</f>
        <v>back squat</v>
      </c>
      <c r="F589" s="1" t="str">
        <f>TEXTJOIN(F$2,True, Sheet2!I588, Sheet2!K588, Sheet2!M588)</f>
        <v>5 thrusters,                                            1 sled push,                                            4 burpees</v>
      </c>
      <c r="G589" s="6"/>
      <c r="H589" s="3" t="str">
        <f>Sheet2!F588</f>
        <v>L</v>
      </c>
      <c r="I589" s="6" t="str">
        <f>Sheet2!O588</f>
        <v>AMRAP</v>
      </c>
      <c r="J589" s="1" t="str">
        <f>TEXTJOIN(J$2,True, Sheet2!Q588, Sheet2!S588, Sheet2!U588)</f>
        <v>5 Hammer curls,                                            5 knees to elbows</v>
      </c>
    </row>
    <row r="590">
      <c r="A590">
        <f t="shared" si="1"/>
        <v>588</v>
      </c>
      <c r="C590">
        <f>Sheet2!D589</f>
        <v>10</v>
      </c>
      <c r="D590" t="str">
        <f>Sheet2!G589</f>
        <v>pistols/lunge/side lunge</v>
      </c>
      <c r="F590" s="1" t="str">
        <f>TEXTJOIN(F$2,True, Sheet2!I589, Sheet2!K589, Sheet2!M589)</f>
        <v>5 sumo deadift,                                            10s ropes,                                            5 ball slams</v>
      </c>
      <c r="G590" s="6"/>
      <c r="H590" s="3" t="str">
        <f>Sheet2!F589</f>
        <v>H</v>
      </c>
      <c r="I590" s="6" t="str">
        <f>Sheet2!O589</f>
        <v>EMOM</v>
      </c>
      <c r="J590" s="1" t="str">
        <f>TEXTJOIN(J$2,True, Sheet2!Q589, Sheet2!S589, Sheet2!U589)</f>
        <v>5 skull crushers,                                            5 mile bike,                                            20 mountain climbers</v>
      </c>
    </row>
    <row r="591">
      <c r="A591">
        <f t="shared" si="1"/>
        <v>589</v>
      </c>
      <c r="C591">
        <f>Sheet2!D590</f>
        <v>3</v>
      </c>
      <c r="D591" t="str">
        <f>Sheet2!G590</f>
        <v>deadlift</v>
      </c>
      <c r="F591" s="1" t="str">
        <f>TEXTJOIN(F$2,True, Sheet2!I590, Sheet2!K590, Sheet2!M590)</f>
        <v>5 KB snatch,                                            5 strict press,                                            5 pushups</v>
      </c>
      <c r="G591" s="6"/>
      <c r="H591" s="3" t="str">
        <f>Sheet2!F590</f>
        <v>M</v>
      </c>
      <c r="I591" s="6" t="str">
        <f>Sheet2!O590</f>
        <v>30 on 30 off</v>
      </c>
      <c r="J591" s="1" t="str">
        <f>TEXTJOIN(J$2,True, Sheet2!Q590, Sheet2!S590, Sheet2!U590)</f>
        <v>5 skull crushers,                                            3 pistols,                                            5 Hammer curls</v>
      </c>
    </row>
    <row r="592">
      <c r="A592">
        <f t="shared" si="1"/>
        <v>590</v>
      </c>
      <c r="C592">
        <f>Sheet2!D591</f>
        <v>3</v>
      </c>
      <c r="D592" t="str">
        <f>Sheet2!G591</f>
        <v>front squat</v>
      </c>
      <c r="F592" s="1" t="str">
        <f>TEXTJOIN(F$2,True, Sheet2!I591, Sheet2!K591, Sheet2!M591)</f>
        <v>5 deadlift,                                            500m row</v>
      </c>
      <c r="G592" s="6"/>
      <c r="H592" s="3" t="str">
        <f>Sheet2!F591</f>
        <v>M</v>
      </c>
      <c r="I592" s="6" t="str">
        <f>Sheet2!O591</f>
        <v>N rounds</v>
      </c>
      <c r="J592" s="1" t="str">
        <f>TEXTJOIN(J$2,True, Sheet2!Q591, Sheet2!S591, Sheet2!U591)</f>
        <v>5 bentover_rows,                                            20 dead bugs,                                            10 good mornings</v>
      </c>
    </row>
    <row r="593">
      <c r="A593">
        <f t="shared" si="1"/>
        <v>591</v>
      </c>
      <c r="C593">
        <f>Sheet2!D592</f>
        <v>3</v>
      </c>
      <c r="D593" t="str">
        <f>Sheet2!G592</f>
        <v>back squat</v>
      </c>
      <c r="F593" s="1" t="str">
        <f>TEXTJOIN(F$2,True, Sheet2!I592, Sheet2!K592, Sheet2!M592)</f>
        <v>5 snatch,                                            10 seated russion twists,                                            20 dead bugs</v>
      </c>
      <c r="G593" s="6"/>
      <c r="H593" s="3" t="str">
        <f>Sheet2!F592</f>
        <v>L</v>
      </c>
      <c r="I593" s="6" t="str">
        <f>Sheet2!O592</f>
        <v>AMRAP</v>
      </c>
      <c r="J593" s="1" t="str">
        <f>TEXTJOIN(J$2,True, Sheet2!Q592, Sheet2!S592, Sheet2!U592)</f>
        <v>5 dumbell rows,                                            5 GHD back extensions</v>
      </c>
    </row>
    <row r="594">
      <c r="A594">
        <f t="shared" si="1"/>
        <v>592</v>
      </c>
      <c r="C594">
        <f>Sheet2!D593</f>
        <v>8</v>
      </c>
      <c r="D594" t="str">
        <f>Sheet2!G593</f>
        <v>snatch</v>
      </c>
      <c r="F594" s="1" t="str">
        <f>TEXTJOIN(F$2,True, Sheet2!I593, Sheet2!K593, Sheet2!M593)</f>
        <v>5 star shrugs,                                            5 flys,                                            5 ball slams</v>
      </c>
      <c r="G594" s="6"/>
      <c r="H594" s="3" t="str">
        <f>Sheet2!F593</f>
        <v>M</v>
      </c>
      <c r="I594" s="6" t="str">
        <f>Sheet2!O593</f>
        <v>N rounds</v>
      </c>
      <c r="J594" s="1" t="str">
        <f>TEXTJOIN(J$2,True, Sheet2!Q593, Sheet2!S593, Sheet2!U593)</f>
        <v>5 bentover_rows,                                            5 box jumps,                                            5 tire flip</v>
      </c>
    </row>
    <row r="595">
      <c r="A595">
        <f t="shared" si="1"/>
        <v>593</v>
      </c>
      <c r="C595">
        <f>Sheet2!D594</f>
        <v>8</v>
      </c>
      <c r="D595" t="str">
        <f>Sheet2!G594</f>
        <v>deadlift</v>
      </c>
      <c r="F595" s="1" t="str">
        <f>TEXTJOIN(F$2,True, Sheet2!I594, Sheet2!K594, Sheet2!M594)</f>
        <v>5 star shrugs,                                            5 skull crushers</v>
      </c>
      <c r="G595" s="6"/>
      <c r="H595" s="3" t="str">
        <f>Sheet2!F594</f>
        <v>M</v>
      </c>
      <c r="I595" s="6" t="str">
        <f>Sheet2!O594</f>
        <v>Tabata</v>
      </c>
      <c r="J595" s="1" t="str">
        <f>TEXTJOIN(J$2,True, Sheet2!Q594, Sheet2!S594, Sheet2!U594)</f>
        <v>5 dumbell rows,                                            5 bench press</v>
      </c>
    </row>
    <row r="596">
      <c r="A596">
        <f t="shared" si="1"/>
        <v>594</v>
      </c>
      <c r="C596">
        <f>Sheet2!D595</f>
        <v>5</v>
      </c>
      <c r="D596" t="str">
        <f>Sheet2!G595</f>
        <v>front squat</v>
      </c>
      <c r="F596" s="1" t="str">
        <f>TEXTJOIN(F$2,True, Sheet2!I595, Sheet2!K595, Sheet2!M595)</f>
        <v>5 KB snatch,                                            5 side lunges</v>
      </c>
      <c r="G596" s="6"/>
      <c r="H596" s="3" t="str">
        <f>Sheet2!F595</f>
        <v>M</v>
      </c>
      <c r="I596" s="6" t="str">
        <f>Sheet2!O595</f>
        <v>30 on 30 off</v>
      </c>
      <c r="J596" s="1" t="str">
        <f>TEXTJOIN(J$2,True, Sheet2!Q595, Sheet2!S595, Sheet2!U595)</f>
        <v>5 dumbell rows,                                            5 Pushpress</v>
      </c>
    </row>
    <row r="597">
      <c r="A597">
        <f t="shared" si="1"/>
        <v>595</v>
      </c>
      <c r="C597">
        <f>Sheet2!D596</f>
        <v>5</v>
      </c>
      <c r="D597" t="str">
        <f>Sheet2!G596</f>
        <v>back squat</v>
      </c>
      <c r="F597" s="1" t="str">
        <f>TEXTJOIN(F$2,True, Sheet2!I596, Sheet2!K596, Sheet2!M596)</f>
        <v>5 deadlift,                                            5 Pushpress,                                            3 minute run</v>
      </c>
      <c r="G597" s="6"/>
      <c r="H597" s="3" t="str">
        <f>Sheet2!F596</f>
        <v>M</v>
      </c>
      <c r="I597" s="6" t="str">
        <f>Sheet2!O596</f>
        <v>EMOM</v>
      </c>
      <c r="J597" s="1" t="str">
        <f>TEXTJOIN(J$2,True, Sheet2!Q596, Sheet2!S596, Sheet2!U596)</f>
        <v>5 Hammer curls,                                            1 minute bike,                                            5 GHD back extensions</v>
      </c>
    </row>
    <row r="598">
      <c r="A598">
        <f t="shared" si="1"/>
        <v>596</v>
      </c>
      <c r="C598">
        <f>Sheet2!D597</f>
        <v>10</v>
      </c>
      <c r="D598" t="str">
        <f>Sheet2!G597</f>
        <v>over head squat</v>
      </c>
      <c r="F598" s="1" t="str">
        <f>TEXTJOIN(F$2,True, Sheet2!I597, Sheet2!K597, Sheet2!M597)</f>
        <v>5 KB snatch,                                            5 Dips,                                            1 sled push</v>
      </c>
      <c r="G598" s="6"/>
      <c r="H598" s="3" t="str">
        <f>Sheet2!F597</f>
        <v>H</v>
      </c>
      <c r="I598" s="6" t="str">
        <f>Sheet2!O597</f>
        <v>AMRAP</v>
      </c>
      <c r="J598" s="1" t="str">
        <f>TEXTJOIN(J$2,True, Sheet2!Q597, Sheet2!S597, Sheet2!U597)</f>
        <v>5 bentover_rows,                                            30s planks,                                            5 GHD back extensions</v>
      </c>
    </row>
    <row r="599">
      <c r="A599">
        <f t="shared" si="1"/>
        <v>597</v>
      </c>
      <c r="C599">
        <f>Sheet2!D598</f>
        <v>3</v>
      </c>
      <c r="D599" t="str">
        <f>Sheet2!G598</f>
        <v>deadlift</v>
      </c>
      <c r="F599" s="1" t="str">
        <f>TEXTJOIN(F$2,True, Sheet2!I598, Sheet2!K598, Sheet2!M598)</f>
        <v>5 thrusters,                                            5 Pushpress</v>
      </c>
      <c r="G599" s="6"/>
      <c r="H599" s="3" t="str">
        <f>Sheet2!F598</f>
        <v>H</v>
      </c>
      <c r="I599" s="6" t="str">
        <f>Sheet2!O598</f>
        <v>clusters</v>
      </c>
      <c r="J599" s="1" t="str">
        <f>TEXTJOIN(J$2,True, Sheet2!Q598, Sheet2!S598, Sheet2!U598)</f>
        <v>5 bentover_rows,                                            5 box jumps,                                            5 renegade manmakers</v>
      </c>
    </row>
    <row r="600">
      <c r="A600">
        <f t="shared" si="1"/>
        <v>598</v>
      </c>
      <c r="C600">
        <f>Sheet2!D599</f>
        <v>3</v>
      </c>
      <c r="D600" t="str">
        <f>Sheet2!G599</f>
        <v>front squat</v>
      </c>
      <c r="F600" s="1" t="str">
        <f>TEXTJOIN(F$2,True, Sheet2!I599, Sheet2!K599, Sheet2!M599)</f>
        <v>5 high pulls,                                            5 GHD back extensions</v>
      </c>
      <c r="G600" s="6"/>
      <c r="H600" s="3" t="str">
        <f>Sheet2!F599</f>
        <v>M</v>
      </c>
      <c r="I600" s="6" t="str">
        <f>Sheet2!O599</f>
        <v>N rounds</v>
      </c>
      <c r="J600" s="1" t="str">
        <f>TEXTJOIN(J$2,True, Sheet2!Q599, Sheet2!S599, Sheet2!U599)</f>
        <v>5 Dips,                                            5 bentover_rows,                                            1 minute bike</v>
      </c>
    </row>
    <row r="601">
      <c r="A601">
        <f t="shared" si="1"/>
        <v>599</v>
      </c>
      <c r="C601">
        <f>Sheet2!D600</f>
        <v>3</v>
      </c>
      <c r="D601" t="str">
        <f>Sheet2!G600</f>
        <v>back squat</v>
      </c>
      <c r="F601" s="1" t="str">
        <f>TEXTJOIN(F$2,True, Sheet2!I600, Sheet2!K600, Sheet2!M600)</f>
        <v>5 jerk,                                            5 sandbag drops</v>
      </c>
      <c r="G601" s="6"/>
      <c r="H601" s="3" t="str">
        <f>Sheet2!F600</f>
        <v>M</v>
      </c>
      <c r="I601" s="6" t="str">
        <f>Sheet2!O600</f>
        <v>AMRAP</v>
      </c>
      <c r="J601" s="1" t="str">
        <f>TEXTJOIN(J$2,True, Sheet2!Q600, Sheet2!S600, Sheet2!U600)</f>
        <v>5 lunges,                                            5 bench press</v>
      </c>
    </row>
    <row r="602">
      <c r="A602">
        <f t="shared" si="1"/>
        <v>600</v>
      </c>
      <c r="C602">
        <f>Sheet2!D601</f>
        <v>3</v>
      </c>
      <c r="D602" t="str">
        <f>Sheet2!G601</f>
        <v>over head squat</v>
      </c>
      <c r="F602" s="1" t="str">
        <f>TEXTJOIN(F$2,True, Sheet2!I601, Sheet2!K601, Sheet2!M601)</f>
        <v>5 KB snatch,                                            5 turkish getups,                                            5 knees to elbows</v>
      </c>
      <c r="G602" s="6"/>
      <c r="H602" s="3" t="str">
        <f>Sheet2!F601</f>
        <v>L</v>
      </c>
      <c r="I602" s="6" t="str">
        <f>Sheet2!O601</f>
        <v>EMOM</v>
      </c>
      <c r="J602" s="1" t="str">
        <f>TEXTJOIN(J$2,True, Sheet2!Q601, Sheet2!S601, Sheet2!U601)</f>
        <v>5 side lunges,                                            10 wall balls,                                            5 bentover_rows</v>
      </c>
    </row>
    <row r="603">
      <c r="A603">
        <f t="shared" si="1"/>
        <v>601</v>
      </c>
      <c r="C603">
        <f>Sheet2!D602</f>
        <v>3</v>
      </c>
      <c r="D603" t="str">
        <f>Sheet2!G602</f>
        <v>deadlift</v>
      </c>
      <c r="F603" s="1" t="str">
        <f>TEXTJOIN(F$2,True, Sheet2!I602, Sheet2!K602, Sheet2!M602)</f>
        <v>5 clean,                                            10 step ups,                                            5 box jumps</v>
      </c>
      <c r="G603" s="6"/>
      <c r="H603" s="3" t="str">
        <f>Sheet2!F602</f>
        <v>H</v>
      </c>
      <c r="I603" s="6" t="str">
        <f>Sheet2!O602</f>
        <v>30 on 30 off</v>
      </c>
      <c r="J603" s="1" t="str">
        <f>TEXTJOIN(J$2,True, Sheet2!Q602, Sheet2!S602, Sheet2!U602)</f>
        <v>5 bentover_rows,                                            5 pushups,                                            3 minute run</v>
      </c>
    </row>
    <row r="604">
      <c r="A604">
        <f t="shared" si="1"/>
        <v>602</v>
      </c>
      <c r="C604">
        <f>Sheet2!D603</f>
        <v>3</v>
      </c>
      <c r="D604" t="str">
        <f>Sheet2!G603</f>
        <v>front squat</v>
      </c>
      <c r="F604" s="1" t="str">
        <f>TEXTJOIN(F$2,True, Sheet2!I603, Sheet2!K603, Sheet2!M603)</f>
        <v>5 jerk,                                            5 side lunges,                                            3 minute run</v>
      </c>
      <c r="G604" s="6"/>
      <c r="H604" s="3" t="str">
        <f>Sheet2!F603</f>
        <v>H</v>
      </c>
      <c r="I604" s="6" t="str">
        <f>Sheet2!O603</f>
        <v>N rounds</v>
      </c>
      <c r="J604" s="1" t="str">
        <f>TEXTJOIN(J$2,True, Sheet2!Q603, Sheet2!S603, Sheet2!U603)</f>
        <v>5 Ring Rows,                                            10 wall balls,                                            5 Dips</v>
      </c>
    </row>
    <row r="605">
      <c r="A605">
        <f t="shared" si="1"/>
        <v>603</v>
      </c>
      <c r="C605">
        <f>Sheet2!D604</f>
        <v>8</v>
      </c>
      <c r="D605" t="str">
        <f>Sheet2!G604</f>
        <v>back squat</v>
      </c>
      <c r="F605" s="1" t="str">
        <f>TEXTJOIN(F$2,True, Sheet2!I604, Sheet2!K604, Sheet2!M604)</f>
        <v>5 clean,                                            5 sandbag drops</v>
      </c>
      <c r="G605" s="6"/>
      <c r="H605" s="3" t="str">
        <f>Sheet2!F604</f>
        <v>H</v>
      </c>
      <c r="I605" s="6" t="str">
        <f>Sheet2!O604</f>
        <v>AMRAP</v>
      </c>
      <c r="J605" s="1" t="str">
        <f>TEXTJOIN(J$2,True, Sheet2!Q604, Sheet2!S604, Sheet2!U604)</f>
        <v>5 Ring Rows,                                            5 turkish getups,                                            3 pistols</v>
      </c>
    </row>
    <row r="606">
      <c r="A606">
        <f t="shared" si="1"/>
        <v>604</v>
      </c>
      <c r="C606">
        <f>Sheet2!D605</f>
        <v>8</v>
      </c>
      <c r="D606" t="str">
        <f>Sheet2!G605</f>
        <v>clean</v>
      </c>
      <c r="F606" s="1" t="str">
        <f>TEXTJOIN(F$2,True, Sheet2!I605, Sheet2!K605, Sheet2!M605)</f>
        <v>5 snatch,                                            3 minute run</v>
      </c>
      <c r="G606" s="6"/>
      <c r="H606" s="3" t="str">
        <f>Sheet2!F605</f>
        <v>H</v>
      </c>
      <c r="I606" s="6" t="str">
        <f>Sheet2!O605</f>
        <v>N rounds</v>
      </c>
      <c r="J606" s="1" t="str">
        <f>TEXTJOIN(J$2,True, Sheet2!Q605, Sheet2!S605, Sheet2!U605)</f>
        <v>5 Hammer curls,                                            10 wall balls,                                            5 side lunges</v>
      </c>
    </row>
    <row r="607">
      <c r="A607">
        <f t="shared" si="1"/>
        <v>605</v>
      </c>
      <c r="C607">
        <f>Sheet2!D606</f>
        <v>5</v>
      </c>
      <c r="D607" t="str">
        <f>Sheet2!G606</f>
        <v>deadlift</v>
      </c>
      <c r="F607" s="1" t="str">
        <f>TEXTJOIN(F$2,True, Sheet2!I606, Sheet2!K606, Sheet2!M606)</f>
        <v>10 box jumps,                                            3 minute run,                                            5 lunges</v>
      </c>
      <c r="G607" s="6"/>
      <c r="H607" s="3" t="str">
        <f>Sheet2!F606</f>
        <v>M</v>
      </c>
      <c r="I607" s="6" t="str">
        <f>Sheet2!O606</f>
        <v>Tabata</v>
      </c>
      <c r="J607" s="1" t="str">
        <f>TEXTJOIN(J$2,True, Sheet2!Q606, Sheet2!S606, Sheet2!U606)</f>
        <v>5 Ring Rows,                                            5 knees to elbows,                                            5 sandbag drops</v>
      </c>
    </row>
    <row r="608">
      <c r="A608">
        <f t="shared" si="1"/>
        <v>606</v>
      </c>
      <c r="C608">
        <f>Sheet2!D607</f>
        <v>5</v>
      </c>
      <c r="D608" t="str">
        <f>Sheet2!G607</f>
        <v>front squat</v>
      </c>
      <c r="F608" s="1" t="str">
        <f>TEXTJOIN(F$2,True, Sheet2!I607, Sheet2!K607, Sheet2!M607)</f>
        <v>10 box jumps,                                            5 pushups</v>
      </c>
      <c r="G608" s="6"/>
      <c r="H608" s="3" t="str">
        <f>Sheet2!F607</f>
        <v>L</v>
      </c>
      <c r="I608" s="6" t="str">
        <f>Sheet2!O607</f>
        <v>30 on 30 off</v>
      </c>
      <c r="J608" s="1" t="str">
        <f>TEXTJOIN(J$2,True, Sheet2!Q607, Sheet2!S607, Sheet2!U607)</f>
        <v>5 bentover_rows,                                            1 mile  run,                                            5 strict press</v>
      </c>
    </row>
    <row r="609">
      <c r="A609">
        <f t="shared" si="1"/>
        <v>607</v>
      </c>
      <c r="C609">
        <f>Sheet2!D608</f>
        <v>10</v>
      </c>
      <c r="D609" t="str">
        <f>Sheet2!G608</f>
        <v>back squat</v>
      </c>
      <c r="F609" s="1" t="str">
        <f>TEXTJOIN(F$2,True, Sheet2!I608, Sheet2!K608, Sheet2!M608)</f>
        <v>10 KB swings,                                            1 sled push,                                            5 bar complexes</v>
      </c>
      <c r="G609" s="6"/>
      <c r="H609" s="3" t="str">
        <f>Sheet2!F608</f>
        <v>H</v>
      </c>
      <c r="I609" s="6" t="str">
        <f>Sheet2!O608</f>
        <v>EMOM</v>
      </c>
      <c r="J609" s="1" t="str">
        <f>TEXTJOIN(J$2,True, Sheet2!Q608, Sheet2!S608, Sheet2!U608)</f>
        <v>5 Hammer curls,                                            3 pistols,                                            5 romanian deadlift</v>
      </c>
    </row>
    <row r="610">
      <c r="A610">
        <f t="shared" si="1"/>
        <v>608</v>
      </c>
      <c r="C610">
        <f>Sheet2!D609</f>
        <v>3</v>
      </c>
      <c r="D610" t="str">
        <f>Sheet2!G609</f>
        <v>pistols/lunge/side lunge</v>
      </c>
      <c r="F610" s="1" t="str">
        <f>TEXTJOIN(F$2,True, Sheet2!I609, Sheet2!K609, Sheet2!M609)</f>
        <v>5 sumo deadift,                                            5 Dips,                                            5 mile bike</v>
      </c>
      <c r="G610" s="6"/>
      <c r="H610" s="3" t="str">
        <f>Sheet2!F609</f>
        <v>M</v>
      </c>
      <c r="I610" s="6" t="str">
        <f>Sheet2!O609</f>
        <v>AMRAP</v>
      </c>
      <c r="J610" s="1" t="str">
        <f>TEXTJOIN(J$2,True, Sheet2!Q609, Sheet2!S609, Sheet2!U609)</f>
        <v>5 Dips,                                            5 strict press,                                            5 turkish getups</v>
      </c>
    </row>
    <row r="611">
      <c r="A611">
        <f t="shared" si="1"/>
        <v>609</v>
      </c>
      <c r="C611">
        <f>Sheet2!D610</f>
        <v>3</v>
      </c>
      <c r="D611" t="str">
        <f>Sheet2!G610</f>
        <v>deadlift</v>
      </c>
      <c r="F611" s="1" t="str">
        <f>TEXTJOIN(F$2,True, Sheet2!I610, Sheet2!K610, Sheet2!M610)</f>
        <v>5 KB snatch,                                            5 pull ups,                                            10 landmine twists</v>
      </c>
      <c r="G611" s="6"/>
      <c r="H611" s="3" t="str">
        <f>Sheet2!F610</f>
        <v>H</v>
      </c>
      <c r="I611" s="6" t="str">
        <f>Sheet2!O610</f>
        <v>clusters</v>
      </c>
      <c r="J611" s="1" t="str">
        <f>TEXTJOIN(J$2,True, Sheet2!Q610, Sheet2!S610, Sheet2!U610)</f>
        <v>5 Hammer curls,                                            20 dead bugs,                                            20s assault bike</v>
      </c>
    </row>
    <row r="612">
      <c r="A612">
        <f t="shared" si="1"/>
        <v>610</v>
      </c>
      <c r="C612">
        <f>Sheet2!D611</f>
        <v>3</v>
      </c>
      <c r="D612" t="str">
        <f>Sheet2!G611</f>
        <v>front squat</v>
      </c>
      <c r="F612" s="1" t="str">
        <f>TEXTJOIN(F$2,True, Sheet2!I611, Sheet2!K611, Sheet2!M611)</f>
        <v>10 box jumps,                                            3 minute run</v>
      </c>
      <c r="G612" s="6"/>
      <c r="H612" s="3" t="str">
        <f>Sheet2!F611</f>
        <v>M</v>
      </c>
      <c r="I612" s="6" t="str">
        <f>Sheet2!O611</f>
        <v>N rounds</v>
      </c>
      <c r="J612" s="1" t="str">
        <f>TEXTJOIN(J$2,True, Sheet2!Q611, Sheet2!S611, Sheet2!U611)</f>
        <v>5 lunges,                                            5 bentover_rows,                                            1 minute bike</v>
      </c>
    </row>
    <row r="613">
      <c r="A613">
        <f t="shared" si="1"/>
        <v>611</v>
      </c>
      <c r="C613">
        <f>Sheet2!D612</f>
        <v>5</v>
      </c>
      <c r="D613" t="str">
        <f>Sheet2!G612</f>
        <v>back squat</v>
      </c>
      <c r="F613" s="1" t="str">
        <f>TEXTJOIN(F$2,True, Sheet2!I612, Sheet2!K612, Sheet2!M612)</f>
        <v>5 KB snatch,                                            5 grass hoppers</v>
      </c>
      <c r="G613" s="6"/>
      <c r="H613" s="3" t="str">
        <f>Sheet2!F612</f>
        <v>L</v>
      </c>
      <c r="I613" s="6" t="str">
        <f>Sheet2!O612</f>
        <v>AMRAP</v>
      </c>
      <c r="J613" s="1" t="str">
        <f>TEXTJOIN(J$2,True, Sheet2!Q612, Sheet2!S612, Sheet2!U612)</f>
        <v>5 Hammer curls,                                            10 step ups,                                            5 dumbell rows</v>
      </c>
    </row>
    <row r="614">
      <c r="A614">
        <f t="shared" si="1"/>
        <v>612</v>
      </c>
      <c r="C614">
        <f>Sheet2!D613</f>
        <v>5</v>
      </c>
      <c r="D614" t="str">
        <f>Sheet2!G613</f>
        <v>clean</v>
      </c>
      <c r="F614" s="1" t="str">
        <f>TEXTJOIN(F$2,True, Sheet2!I613, Sheet2!K613, Sheet2!M613)</f>
        <v>5 deadlift,                                            5 turkish getups</v>
      </c>
      <c r="G614" s="6"/>
      <c r="H614" s="3" t="str">
        <f>Sheet2!F613</f>
        <v>L</v>
      </c>
      <c r="I614" s="6" t="str">
        <f>Sheet2!O613</f>
        <v>EMOM</v>
      </c>
      <c r="J614" s="1" t="str">
        <f>TEXTJOIN(J$2,True, Sheet2!Q613, Sheet2!S613, Sheet2!U613)</f>
        <v>5 bentover_rows,                                            5 flys,                                            10s ropes</v>
      </c>
    </row>
    <row r="615">
      <c r="A615">
        <f t="shared" si="1"/>
        <v>613</v>
      </c>
      <c r="C615">
        <f>Sheet2!D614</f>
        <v>5</v>
      </c>
      <c r="D615" t="str">
        <f>Sheet2!G614</f>
        <v>over head squat</v>
      </c>
      <c r="F615" s="1" t="str">
        <f>TEXTJOIN(F$2,True, Sheet2!I614, Sheet2!K614, Sheet2!M614)</f>
        <v>5 deadlift,                                            1 minute bike</v>
      </c>
      <c r="G615" s="6"/>
      <c r="H615" s="3" t="str">
        <f>Sheet2!F614</f>
        <v>M</v>
      </c>
      <c r="I615" s="6" t="str">
        <f>Sheet2!O614</f>
        <v>30 on 30 off</v>
      </c>
      <c r="J615" s="1" t="str">
        <f>TEXTJOIN(J$2,True, Sheet2!Q614, Sheet2!S614, Sheet2!U614)</f>
        <v>5 bentover_rows,                                            5 tire flip,                                            5 lunges</v>
      </c>
    </row>
    <row r="616">
      <c r="A616">
        <f t="shared" si="1"/>
        <v>614</v>
      </c>
      <c r="C616">
        <f>Sheet2!D615</f>
        <v>5</v>
      </c>
      <c r="D616" t="str">
        <f>Sheet2!G615</f>
        <v>deadlift</v>
      </c>
      <c r="F616" s="1" t="str">
        <f>TEXTJOIN(F$2,True, Sheet2!I615, Sheet2!K615, Sheet2!M615)</f>
        <v>5 snatch,                                            5 GHD back extensions,                                            5 bentover_rows</v>
      </c>
      <c r="G616" s="6"/>
      <c r="H616" s="3" t="str">
        <f>Sheet2!F615</f>
        <v>H</v>
      </c>
      <c r="I616" s="6" t="str">
        <f>Sheet2!O615</f>
        <v>N rounds</v>
      </c>
      <c r="J616" s="1" t="str">
        <f>TEXTJOIN(J$2,True, Sheet2!Q615, Sheet2!S615, Sheet2!U615)</f>
        <v>5 skull crushers,                                            5 romanian deadlift,                                            5 knees to elbows</v>
      </c>
    </row>
    <row r="617">
      <c r="A617">
        <f t="shared" si="1"/>
        <v>615</v>
      </c>
      <c r="C617">
        <f>Sheet2!D616</f>
        <v>5</v>
      </c>
      <c r="D617" t="str">
        <f>Sheet2!G616</f>
        <v>front squat</v>
      </c>
      <c r="F617" s="1" t="str">
        <f>TEXTJOIN(F$2,True, Sheet2!I616, Sheet2!K616, Sheet2!M616)</f>
        <v>5 star shrugs,                                            10 landmine twists</v>
      </c>
      <c r="G617" s="6"/>
      <c r="H617" s="3" t="str">
        <f>Sheet2!F616</f>
        <v>L</v>
      </c>
      <c r="I617" s="6" t="str">
        <f>Sheet2!O616</f>
        <v>AMRAP</v>
      </c>
      <c r="J617" s="1" t="str">
        <f>TEXTJOIN(J$2,True, Sheet2!Q616, Sheet2!S616, Sheet2!U616)</f>
        <v>5 lunges,                                            5 grass hoppers,                                            5 box jumps</v>
      </c>
    </row>
    <row r="618">
      <c r="A618">
        <f t="shared" si="1"/>
        <v>616</v>
      </c>
      <c r="C618">
        <f>Sheet2!D617</f>
        <v>3</v>
      </c>
      <c r="D618" t="str">
        <f>Sheet2!G617</f>
        <v>back squat</v>
      </c>
      <c r="F618" s="1" t="str">
        <f>TEXTJOIN(F$2,True, Sheet2!I617, Sheet2!K617, Sheet2!M617)</f>
        <v>5 clean,                                            5 dumbell rows,                                            5 pushups</v>
      </c>
      <c r="G618" s="6"/>
      <c r="H618" s="3" t="str">
        <f>Sheet2!F617</f>
        <v>L</v>
      </c>
      <c r="I618" s="6" t="str">
        <f>Sheet2!O617</f>
        <v>N rounds</v>
      </c>
      <c r="J618" s="1" t="str">
        <f>TEXTJOIN(J$2,True, Sheet2!Q617, Sheet2!S617, Sheet2!U617)</f>
        <v>5 skull crushers,                                            1 minute bike,                                            5 dumbell rows</v>
      </c>
    </row>
    <row r="619">
      <c r="A619">
        <f t="shared" si="1"/>
        <v>617</v>
      </c>
      <c r="C619">
        <f>Sheet2!D618</f>
        <v>3</v>
      </c>
      <c r="D619" t="str">
        <f>Sheet2!G618</f>
        <v>pistols/lunge/side lunge</v>
      </c>
      <c r="F619" s="1" t="str">
        <f>TEXTJOIN(F$2,True, Sheet2!I618, Sheet2!K618, Sheet2!M618)</f>
        <v>5 deadlift,                                            5 GHD back extensions,                                            5 knees to elbows</v>
      </c>
      <c r="G619" s="6"/>
      <c r="H619" s="3" t="str">
        <f>Sheet2!F618</f>
        <v>H</v>
      </c>
      <c r="I619" s="6" t="str">
        <f>Sheet2!O618</f>
        <v>Tabata</v>
      </c>
      <c r="J619" s="1" t="str">
        <f>TEXTJOIN(J$2,True, Sheet2!Q618, Sheet2!S618, Sheet2!U618)</f>
        <v>5 Dips,                                            10 good mornings</v>
      </c>
    </row>
    <row r="620">
      <c r="A620">
        <f t="shared" si="1"/>
        <v>618</v>
      </c>
      <c r="C620">
        <f>Sheet2!D619</f>
        <v>3</v>
      </c>
      <c r="D620" t="str">
        <f>Sheet2!G619</f>
        <v>deadlift</v>
      </c>
      <c r="F620" s="1" t="str">
        <f>TEXTJOIN(F$2,True, Sheet2!I619, Sheet2!K619, Sheet2!M619)</f>
        <v>5 deadlift,                                            5 pull ups</v>
      </c>
      <c r="G620" s="6"/>
      <c r="H620" s="3" t="str">
        <f>Sheet2!F619</f>
        <v>L</v>
      </c>
      <c r="I620" s="6" t="str">
        <f>Sheet2!O619</f>
        <v>30 on 30 off</v>
      </c>
      <c r="J620" s="1" t="str">
        <f>TEXTJOIN(J$2,True, Sheet2!Q619, Sheet2!S619, Sheet2!U619)</f>
        <v>5 Hammer curls,                                            10 seated russion twists,                                            20s assault bike</v>
      </c>
    </row>
    <row r="621">
      <c r="A621">
        <f t="shared" si="1"/>
        <v>619</v>
      </c>
      <c r="C621">
        <f>Sheet2!D620</f>
        <v>1</v>
      </c>
      <c r="D621" t="str">
        <f>Sheet2!G620</f>
        <v>front squat</v>
      </c>
      <c r="F621" s="1" t="str">
        <f>TEXTJOIN(F$2,True, Sheet2!I620, Sheet2!K620, Sheet2!M620)</f>
        <v>5 jerk,                                            5 turkish getups,                                            1 bear crawls</v>
      </c>
      <c r="G621" s="6"/>
      <c r="H621" s="3" t="str">
        <f>Sheet2!F620</f>
        <v>M</v>
      </c>
      <c r="I621" s="6" t="str">
        <f>Sheet2!O620</f>
        <v>EMOM</v>
      </c>
      <c r="J621" s="1" t="str">
        <f>TEXTJOIN(J$2,True, Sheet2!Q620, Sheet2!S620, Sheet2!U620)</f>
        <v>5 dumbell rows,                                            5 tire flip,                                            10s ropes</v>
      </c>
    </row>
    <row r="622">
      <c r="A622">
        <f t="shared" si="1"/>
        <v>620</v>
      </c>
      <c r="C622">
        <f>Sheet2!D621</f>
        <v>1</v>
      </c>
      <c r="D622" t="str">
        <f>Sheet2!G621</f>
        <v>back squat</v>
      </c>
      <c r="F622" s="1" t="str">
        <f>TEXTJOIN(F$2,True, Sheet2!I621, Sheet2!K621, Sheet2!M621)</f>
        <v>5 clean,                                            1 suicide sprints,                                            30s planks</v>
      </c>
      <c r="G622" s="6"/>
      <c r="H622" s="3" t="str">
        <f>Sheet2!F621</f>
        <v>H</v>
      </c>
      <c r="I622" s="6" t="str">
        <f>Sheet2!O621</f>
        <v>AMRAP</v>
      </c>
      <c r="J622" s="1" t="str">
        <f>TEXTJOIN(J$2,True, Sheet2!Q621, Sheet2!S621, Sheet2!U621)</f>
        <v>5 skull crushers,                                            5 pull ups,                                            5 strict press</v>
      </c>
    </row>
    <row r="623">
      <c r="A623">
        <f t="shared" si="1"/>
        <v>621</v>
      </c>
      <c r="C623">
        <f>Sheet2!D622</f>
        <v>1</v>
      </c>
      <c r="D623" t="str">
        <f>Sheet2!G622</f>
        <v>snatch</v>
      </c>
      <c r="F623" s="1" t="str">
        <f>TEXTJOIN(F$2,True, Sheet2!I622, Sheet2!K622, Sheet2!M622)</f>
        <v>5 thrusters,                                            5 tire flip,                                            4 burpees</v>
      </c>
      <c r="G623" s="6"/>
      <c r="H623" s="3" t="str">
        <f>Sheet2!F622</f>
        <v>M</v>
      </c>
      <c r="I623" s="6" t="str">
        <f>Sheet2!O622</f>
        <v>clusters</v>
      </c>
      <c r="J623" s="1" t="str">
        <f>TEXTJOIN(J$2,True, Sheet2!Q622, Sheet2!S622, Sheet2!U622)</f>
        <v>5 dumbell rows,                                            5 Dips,                                            30s planks</v>
      </c>
    </row>
    <row r="624">
      <c r="A624">
        <f t="shared" si="1"/>
        <v>622</v>
      </c>
      <c r="C624">
        <f>Sheet2!D623</f>
        <v>5</v>
      </c>
      <c r="D624" t="str">
        <f>Sheet2!G623</f>
        <v>deadlift</v>
      </c>
      <c r="F624" s="1" t="str">
        <f>TEXTJOIN(F$2,True, Sheet2!I623, Sheet2!K623, Sheet2!M623)</f>
        <v>5 high pulls,                                            5 mile bike</v>
      </c>
      <c r="G624" s="6"/>
      <c r="H624" s="3" t="str">
        <f>Sheet2!F623</f>
        <v>L</v>
      </c>
      <c r="I624" s="6" t="str">
        <f>Sheet2!O623</f>
        <v>N rounds</v>
      </c>
      <c r="J624" s="1" t="str">
        <f>TEXTJOIN(J$2,True, Sheet2!Q623, Sheet2!S623, Sheet2!U623)</f>
        <v>5 bentover_rows,                                            1 minute bike,                                            10 seated russion twists</v>
      </c>
    </row>
    <row r="625">
      <c r="A625">
        <f t="shared" si="1"/>
        <v>623</v>
      </c>
      <c r="C625">
        <f>Sheet2!D624</f>
        <v>10</v>
      </c>
      <c r="D625" t="str">
        <f>Sheet2!G624</f>
        <v>front squat</v>
      </c>
      <c r="F625" s="1" t="str">
        <f>TEXTJOIN(F$2,True, Sheet2!I624, Sheet2!K624, Sheet2!M624)</f>
        <v>5 jerk,                                            10 wall balls,                                            3 pistols</v>
      </c>
      <c r="G625" s="6"/>
      <c r="H625" s="3" t="str">
        <f>Sheet2!F624</f>
        <v>L</v>
      </c>
      <c r="I625" s="6" t="str">
        <f>Sheet2!O624</f>
        <v>AMRAP</v>
      </c>
      <c r="J625" s="1" t="str">
        <f>TEXTJOIN(J$2,True, Sheet2!Q624, Sheet2!S624, Sheet2!U624)</f>
        <v>5 dumbell rows,                                            10 seated russion twists,                                            20s assault bike</v>
      </c>
    </row>
    <row r="626">
      <c r="A626">
        <f t="shared" si="1"/>
        <v>624</v>
      </c>
      <c r="C626">
        <f>Sheet2!D625</f>
        <v>5</v>
      </c>
      <c r="D626" t="str">
        <f>Sheet2!G625</f>
        <v>back squat</v>
      </c>
      <c r="F626" s="1" t="str">
        <f>TEXTJOIN(F$2,True, Sheet2!I625, Sheet2!K625, Sheet2!M625)</f>
        <v>5 high pulls,                                            10 landmine twists,                                            5 lunges</v>
      </c>
      <c r="G626" s="6"/>
      <c r="H626" s="3" t="str">
        <f>Sheet2!F625</f>
        <v>H</v>
      </c>
      <c r="I626" s="6" t="str">
        <f>Sheet2!O625</f>
        <v>EMOM</v>
      </c>
      <c r="J626" s="1" t="str">
        <f>TEXTJOIN(J$2,True, Sheet2!Q625, Sheet2!S625, Sheet2!U625)</f>
        <v>5 pushups,                                            5 lunges,                                            5 Ring Rows</v>
      </c>
    </row>
    <row r="627">
      <c r="A627">
        <f t="shared" si="1"/>
        <v>625</v>
      </c>
      <c r="C627">
        <f>Sheet2!D626</f>
        <v>5</v>
      </c>
      <c r="D627" t="str">
        <f>Sheet2!G626</f>
        <v>over head squat</v>
      </c>
      <c r="F627" s="1" t="str">
        <f>TEXTJOIN(F$2,True, Sheet2!I626, Sheet2!K626, Sheet2!M626)</f>
        <v>5 snatch,                                            5 bentover_rows</v>
      </c>
      <c r="G627" s="6"/>
      <c r="H627" s="3" t="str">
        <f>Sheet2!F626</f>
        <v>M</v>
      </c>
      <c r="I627" s="6" t="str">
        <f>Sheet2!O626</f>
        <v>30 on 30 off</v>
      </c>
      <c r="J627" s="1" t="str">
        <f>TEXTJOIN(J$2,True, Sheet2!Q626, Sheet2!S626, Sheet2!U626)</f>
        <v>5 dumbell rows,                                            1 mile  run,                                            5 tire flip</v>
      </c>
    </row>
    <row r="628">
      <c r="A628">
        <f t="shared" si="1"/>
        <v>626</v>
      </c>
      <c r="C628">
        <f>Sheet2!D627</f>
        <v>5</v>
      </c>
      <c r="D628" t="str">
        <f>Sheet2!G627</f>
        <v>deadlift</v>
      </c>
      <c r="F628" s="1" t="str">
        <f>TEXTJOIN(F$2,True, Sheet2!I627, Sheet2!K627, Sheet2!M627)</f>
        <v>5 KB snatch,                                            1 grapevines,                                            3 pistols</v>
      </c>
      <c r="G628" s="6"/>
      <c r="H628" s="3" t="str">
        <f>Sheet2!F627</f>
        <v>L</v>
      </c>
      <c r="I628" s="6" t="str">
        <f>Sheet2!O627</f>
        <v>N rounds</v>
      </c>
      <c r="J628" s="1" t="str">
        <f>TEXTJOIN(J$2,True, Sheet2!Q627, Sheet2!S627, Sheet2!U627)</f>
        <v>5 side lunges,                                            5 romanian deadlift</v>
      </c>
    </row>
    <row r="629">
      <c r="A629">
        <f t="shared" si="1"/>
        <v>627</v>
      </c>
      <c r="C629">
        <f>Sheet2!D628</f>
        <v>3</v>
      </c>
      <c r="D629" t="str">
        <f>Sheet2!G628</f>
        <v>front squat</v>
      </c>
      <c r="F629" s="1" t="str">
        <f>TEXTJOIN(F$2,True, Sheet2!I628, Sheet2!K628, Sheet2!M628)</f>
        <v>10 KB swings,                                            30s planks,                                            5 pushups</v>
      </c>
      <c r="G629" s="6"/>
      <c r="H629" s="3" t="str">
        <f>Sheet2!F628</f>
        <v>M</v>
      </c>
      <c r="I629" s="6" t="str">
        <f>Sheet2!O628</f>
        <v>AMRAP</v>
      </c>
      <c r="J629" s="1" t="str">
        <f>TEXTJOIN(J$2,True, Sheet2!Q628, Sheet2!S628, Sheet2!U628)</f>
        <v>5 Hammer curls,                                            5 side lunges</v>
      </c>
    </row>
    <row r="630">
      <c r="A630">
        <f t="shared" si="1"/>
        <v>628</v>
      </c>
      <c r="C630">
        <f>Sheet2!D629</f>
        <v>3</v>
      </c>
      <c r="D630" t="str">
        <f>Sheet2!G629</f>
        <v>back squat</v>
      </c>
      <c r="F630" s="1" t="str">
        <f>TEXTJOIN(F$2,True, Sheet2!I629, Sheet2!K629, Sheet2!M629)</f>
        <v>5 clean,                                            5 romanian deadlift,                                            5 sandbag drops</v>
      </c>
      <c r="G630" s="6"/>
      <c r="H630" s="3" t="str">
        <f>Sheet2!F629</f>
        <v>M</v>
      </c>
      <c r="I630" s="6" t="str">
        <f>Sheet2!O629</f>
        <v>N rounds</v>
      </c>
      <c r="J630" s="1" t="str">
        <f>TEXTJOIN(J$2,True, Sheet2!Q629, Sheet2!S629, Sheet2!U629)</f>
        <v>5 pull ups,                                            5 sandbag drops,                                            1 suicide sprints</v>
      </c>
    </row>
    <row r="631">
      <c r="A631">
        <f t="shared" si="1"/>
        <v>629</v>
      </c>
      <c r="C631">
        <f>Sheet2!D630</f>
        <v>8</v>
      </c>
      <c r="D631" t="str">
        <f>Sheet2!G630</f>
        <v>over head squat</v>
      </c>
      <c r="F631" s="1" t="str">
        <f>TEXTJOIN(F$2,True, Sheet2!I630, Sheet2!K630, Sheet2!M630)</f>
        <v>5 jerk,                                            5 dumbell rows,                                            5 pull ups</v>
      </c>
      <c r="G631" s="6"/>
      <c r="H631" s="3" t="str">
        <f>Sheet2!F630</f>
        <v>L</v>
      </c>
      <c r="I631" s="6" t="str">
        <f>Sheet2!O630</f>
        <v>Tabata</v>
      </c>
      <c r="J631" s="1" t="str">
        <f>TEXTJOIN(J$2,True, Sheet2!Q630, Sheet2!S630, Sheet2!U630)</f>
        <v>5 dumbell rows,                                            5 Ring Rows,                                            5 Hammer curls</v>
      </c>
    </row>
    <row r="632">
      <c r="A632">
        <f t="shared" si="1"/>
        <v>630</v>
      </c>
      <c r="C632">
        <f>Sheet2!D631</f>
        <v>8</v>
      </c>
      <c r="D632" t="str">
        <f>Sheet2!G631</f>
        <v>deadlift</v>
      </c>
      <c r="F632" s="1" t="str">
        <f>TEXTJOIN(F$2,True, Sheet2!I631, Sheet2!K631, Sheet2!M631)</f>
        <v>5 thrusters,                                            1 minute bike</v>
      </c>
      <c r="G632" s="6"/>
      <c r="H632" s="3" t="str">
        <f>Sheet2!F631</f>
        <v>L</v>
      </c>
      <c r="I632" s="6" t="str">
        <f>Sheet2!O631</f>
        <v>30 on 30 off</v>
      </c>
      <c r="J632" s="1" t="str">
        <f>TEXTJOIN(J$2,True, Sheet2!Q631, Sheet2!S631, Sheet2!U631)</f>
        <v>5 lunges,                                            3 pistols,                                            1 minute bike</v>
      </c>
    </row>
    <row r="633">
      <c r="A633">
        <f t="shared" si="1"/>
        <v>631</v>
      </c>
      <c r="C633">
        <f>Sheet2!D632</f>
        <v>8</v>
      </c>
      <c r="D633" t="str">
        <f>Sheet2!G632</f>
        <v>front squat</v>
      </c>
      <c r="F633" s="1" t="str">
        <f>TEXTJOIN(F$2,True, Sheet2!I632, Sheet2!K632, Sheet2!M632)</f>
        <v>5 jerk,                                            5 turkish getups,                                            5 tire flip</v>
      </c>
      <c r="G633" s="6"/>
      <c r="H633" s="3" t="str">
        <f>Sheet2!F632</f>
        <v>M</v>
      </c>
      <c r="I633" s="6" t="str">
        <f>Sheet2!O632</f>
        <v>EMOM</v>
      </c>
      <c r="J633" s="1" t="str">
        <f>TEXTJOIN(J$2,True, Sheet2!Q632, Sheet2!S632, Sheet2!U632)</f>
        <v>5 skull crushers,                                            5 pull ups</v>
      </c>
    </row>
    <row r="634">
      <c r="A634">
        <f t="shared" si="1"/>
        <v>632</v>
      </c>
      <c r="C634">
        <f>Sheet2!D633</f>
        <v>3</v>
      </c>
      <c r="D634" t="str">
        <f>Sheet2!G633</f>
        <v>back squat</v>
      </c>
      <c r="F634" s="1" t="str">
        <f>TEXTJOIN(F$2,True, Sheet2!I633, Sheet2!K633, Sheet2!M633)</f>
        <v>5 clean,                                            5 GHD back extensions,                                            1 grapevines</v>
      </c>
      <c r="G634" s="6"/>
      <c r="H634" s="3" t="str">
        <f>Sheet2!F633</f>
        <v>H</v>
      </c>
      <c r="I634" s="6" t="str">
        <f>Sheet2!O633</f>
        <v>AMRAP</v>
      </c>
      <c r="J634" s="1" t="str">
        <f>TEXTJOIN(J$2,True, Sheet2!Q633, Sheet2!S633, Sheet2!U633)</f>
        <v>5 lunges,                                            1 sled push,                                            5 grass hoppers</v>
      </c>
    </row>
    <row r="635">
      <c r="A635">
        <f t="shared" si="1"/>
        <v>633</v>
      </c>
      <c r="C635">
        <f>Sheet2!D634</f>
        <v>3</v>
      </c>
      <c r="D635" t="str">
        <f>Sheet2!G634</f>
        <v>clean</v>
      </c>
      <c r="F635" s="1" t="str">
        <f>TEXTJOIN(F$2,True, Sheet2!I634, Sheet2!K634, Sheet2!M634)</f>
        <v>5 thrusters,                                            5 bentover_rows</v>
      </c>
      <c r="G635" s="6"/>
      <c r="H635" s="3" t="str">
        <f>Sheet2!F634</f>
        <v>H</v>
      </c>
      <c r="I635" s="6" t="str">
        <f>Sheet2!O634</f>
        <v>clusters</v>
      </c>
      <c r="J635" s="1" t="str">
        <f>TEXTJOIN(J$2,True, Sheet2!Q634, Sheet2!S634, Sheet2!U634)</f>
        <v>5 lunges,                                            5 GHD back extensions,                                            10 landmine twists</v>
      </c>
    </row>
    <row r="636">
      <c r="A636">
        <f t="shared" si="1"/>
        <v>634</v>
      </c>
      <c r="C636">
        <f>Sheet2!D635</f>
        <v>3</v>
      </c>
      <c r="D636" t="str">
        <f>Sheet2!G635</f>
        <v>deadlift</v>
      </c>
      <c r="F636" s="1" t="str">
        <f>TEXTJOIN(F$2,True, Sheet2!I635, Sheet2!K635, Sheet2!M635)</f>
        <v>5 clean,                                            10 wall balls,                                            5 GHD situps</v>
      </c>
      <c r="G636" s="6"/>
      <c r="H636" s="3" t="str">
        <f>Sheet2!F635</f>
        <v>M</v>
      </c>
      <c r="I636" s="6" t="str">
        <f>Sheet2!O635</f>
        <v>N rounds</v>
      </c>
      <c r="J636" s="1" t="str">
        <f>TEXTJOIN(J$2,True, Sheet2!Q635, Sheet2!S635, Sheet2!U635)</f>
        <v>5 pushups,                                            5 dumbell rows,                                            5 Ring Rows</v>
      </c>
    </row>
    <row r="637">
      <c r="A637">
        <f t="shared" si="1"/>
        <v>635</v>
      </c>
      <c r="C637">
        <f>Sheet2!D636</f>
        <v>1</v>
      </c>
      <c r="D637" t="str">
        <f>Sheet2!G636</f>
        <v>front squat</v>
      </c>
      <c r="F637" s="1" t="str">
        <f>TEXTJOIN(F$2,True, Sheet2!I636, Sheet2!K636, Sheet2!M636)</f>
        <v>5 jerk,                                            5 Dips,                                            5 strict press</v>
      </c>
      <c r="G637" s="6"/>
      <c r="H637" s="3" t="str">
        <f>Sheet2!F636</f>
        <v>M</v>
      </c>
      <c r="I637" s="6" t="str">
        <f>Sheet2!O636</f>
        <v>AMRAP</v>
      </c>
      <c r="J637" s="1" t="str">
        <f>TEXTJOIN(J$2,True, Sheet2!Q636, Sheet2!S636, Sheet2!U636)</f>
        <v>5 pushups,                                            5 turkish getups,                                            5 romanian deadlift</v>
      </c>
    </row>
    <row r="638">
      <c r="A638">
        <f t="shared" si="1"/>
        <v>636</v>
      </c>
      <c r="C638">
        <f>Sheet2!D637</f>
        <v>1</v>
      </c>
      <c r="D638" t="str">
        <f>Sheet2!G637</f>
        <v>back squat</v>
      </c>
      <c r="F638" s="1" t="str">
        <f>TEXTJOIN(F$2,True, Sheet2!I637, Sheet2!K637, Sheet2!M637)</f>
        <v>5 deadlift,                                            5 GHD back extensions,                                            5 Pushpress</v>
      </c>
      <c r="G638" s="6"/>
      <c r="H638" s="3" t="str">
        <f>Sheet2!F637</f>
        <v>M</v>
      </c>
      <c r="I638" s="6" t="str">
        <f>Sheet2!O637</f>
        <v>EMOM</v>
      </c>
      <c r="J638" s="1" t="str">
        <f>TEXTJOIN(J$2,True, Sheet2!Q637, Sheet2!S637, Sheet2!U637)</f>
        <v>5 lunges,                                            10s ropes,                                            1 grapevines</v>
      </c>
    </row>
    <row r="639">
      <c r="A639">
        <f t="shared" si="1"/>
        <v>637</v>
      </c>
      <c r="C639">
        <f>Sheet2!D638</f>
        <v>1</v>
      </c>
      <c r="D639" t="str">
        <f>Sheet2!G638</f>
        <v>pistols/lunge/side lunge</v>
      </c>
      <c r="F639" s="1" t="str">
        <f>TEXTJOIN(F$2,True, Sheet2!I638, Sheet2!K638, Sheet2!M638)</f>
        <v>5 deadlift,                                            10 step ups</v>
      </c>
      <c r="G639" s="6"/>
      <c r="H639" s="3" t="str">
        <f>Sheet2!F638</f>
        <v>H</v>
      </c>
      <c r="I639" s="6" t="str">
        <f>Sheet2!O638</f>
        <v>30 on 30 off</v>
      </c>
      <c r="J639" s="1" t="str">
        <f>TEXTJOIN(J$2,True, Sheet2!Q638, Sheet2!S638, Sheet2!U638)</f>
        <v>5 Hammer curls,                                            5 ball slams,                                            5 Dips</v>
      </c>
    </row>
    <row r="640">
      <c r="A640">
        <f t="shared" si="1"/>
        <v>638</v>
      </c>
      <c r="C640">
        <f>Sheet2!D639</f>
        <v>10</v>
      </c>
      <c r="D640" t="str">
        <f>Sheet2!G639</f>
        <v>deadlift</v>
      </c>
      <c r="F640" s="1" t="str">
        <f>TEXTJOIN(F$2,True, Sheet2!I639, Sheet2!K639, Sheet2!M639)</f>
        <v>10 KB swings,                                            5 Hammer curls,                                            1 sled push</v>
      </c>
      <c r="G640" s="6"/>
      <c r="H640" s="3" t="str">
        <f>Sheet2!F639</f>
        <v>M</v>
      </c>
      <c r="I640" s="6" t="str">
        <f>Sheet2!O639</f>
        <v>N rounds</v>
      </c>
      <c r="J640" s="1" t="str">
        <f>TEXTJOIN(J$2,True, Sheet2!Q639, Sheet2!S639, Sheet2!U639)</f>
        <v>5 skull crushers,                                            5 renegade manmakers,                                            5 GHD back extensions</v>
      </c>
    </row>
    <row r="641">
      <c r="A641">
        <f t="shared" si="1"/>
        <v>639</v>
      </c>
      <c r="C641">
        <f>Sheet2!D640</f>
        <v>3</v>
      </c>
      <c r="D641" t="str">
        <f>Sheet2!G640</f>
        <v>front squat</v>
      </c>
      <c r="F641" s="1" t="str">
        <f>TEXTJOIN(F$2,True, Sheet2!I640, Sheet2!K640, Sheet2!M640)</f>
        <v>5 sumo deadift,                                            20 mountain climbers,                                            5 ball slams</v>
      </c>
      <c r="G641" s="6"/>
      <c r="H641" s="3" t="str">
        <f>Sheet2!F640</f>
        <v>M</v>
      </c>
      <c r="I641" s="6" t="str">
        <f>Sheet2!O640</f>
        <v>AMRAP</v>
      </c>
      <c r="J641" s="1" t="str">
        <f>TEXTJOIN(J$2,True, Sheet2!Q640, Sheet2!S640, Sheet2!U640)</f>
        <v>5 lunges,                                            5 lunges,                                            5 pushups</v>
      </c>
    </row>
    <row r="642">
      <c r="A642">
        <f t="shared" si="1"/>
        <v>640</v>
      </c>
      <c r="C642">
        <f>Sheet2!D641</f>
        <v>3</v>
      </c>
      <c r="D642" t="str">
        <f>Sheet2!G641</f>
        <v>back squat</v>
      </c>
      <c r="F642" s="1" t="str">
        <f>TEXTJOIN(F$2,True, Sheet2!I641, Sheet2!K641, Sheet2!M641)</f>
        <v>5 deadlift,                                            1 grapevines</v>
      </c>
      <c r="G642" s="6"/>
      <c r="H642" s="3" t="str">
        <f>Sheet2!F641</f>
        <v>M</v>
      </c>
      <c r="I642" s="6" t="str">
        <f>Sheet2!O641</f>
        <v>N rounds</v>
      </c>
      <c r="J642" s="1" t="str">
        <f>TEXTJOIN(J$2,True, Sheet2!Q641, Sheet2!S641, Sheet2!U641)</f>
        <v>5 Hammer curls,                                            5 tire flip,                                            1 suicide sprints</v>
      </c>
    </row>
    <row r="643">
      <c r="A643">
        <f t="shared" si="1"/>
        <v>641</v>
      </c>
      <c r="C643">
        <f>Sheet2!D642</f>
        <v>3</v>
      </c>
      <c r="D643" t="str">
        <f>Sheet2!G642</f>
        <v>clean</v>
      </c>
      <c r="F643" s="1" t="str">
        <f>TEXTJOIN(F$2,True, Sheet2!I642, Sheet2!K642, Sheet2!M642)</f>
        <v>10 KB swings,                                            5 romanian deadlift</v>
      </c>
      <c r="G643" s="6"/>
      <c r="H643" s="3" t="str">
        <f>Sheet2!F642</f>
        <v>H</v>
      </c>
      <c r="I643" s="6" t="str">
        <f>Sheet2!O642</f>
        <v>Tabata</v>
      </c>
      <c r="J643" s="1" t="str">
        <f>TEXTJOIN(J$2,True, Sheet2!Q642, Sheet2!S642, Sheet2!U642)</f>
        <v>5 Dips,                                            5 bentover_rows,                                            5 Dips</v>
      </c>
    </row>
    <row r="644">
      <c r="A644">
        <f t="shared" si="1"/>
        <v>642</v>
      </c>
      <c r="C644">
        <f>Sheet2!D643</f>
        <v>8</v>
      </c>
      <c r="D644" t="str">
        <f>Sheet2!G643</f>
        <v>over head squat</v>
      </c>
      <c r="F644" s="1" t="str">
        <f>TEXTJOIN(F$2,True, Sheet2!I643, Sheet2!K643, Sheet2!M643)</f>
        <v>5 jerk,                                            10 step ups,                                            10 step ups</v>
      </c>
      <c r="G644" s="6"/>
      <c r="H644" s="3" t="str">
        <f>Sheet2!F643</f>
        <v>L</v>
      </c>
      <c r="I644" s="6" t="str">
        <f>Sheet2!O643</f>
        <v>30 on 30 off</v>
      </c>
      <c r="J644" s="1" t="str">
        <f>TEXTJOIN(J$2,True, Sheet2!Q643, Sheet2!S643, Sheet2!U643)</f>
        <v>5 side lunges,                                            10 step ups,                                            5 skull crushers</v>
      </c>
    </row>
    <row r="645">
      <c r="A645">
        <f t="shared" si="1"/>
        <v>643</v>
      </c>
      <c r="C645">
        <f>Sheet2!D644</f>
        <v>8</v>
      </c>
      <c r="D645" t="str">
        <f>Sheet2!G644</f>
        <v>deadlift</v>
      </c>
      <c r="F645" s="1" t="str">
        <f>TEXTJOIN(F$2,True, Sheet2!I644, Sheet2!K644, Sheet2!M644)</f>
        <v>5 clean,                                            5 ball slams</v>
      </c>
      <c r="G645" s="6"/>
      <c r="H645" s="3" t="str">
        <f>Sheet2!F644</f>
        <v>H</v>
      </c>
      <c r="I645" s="6" t="str">
        <f>Sheet2!O644</f>
        <v>EMOM</v>
      </c>
      <c r="J645" s="1" t="str">
        <f>TEXTJOIN(J$2,True, Sheet2!Q644, Sheet2!S644, Sheet2!U644)</f>
        <v>5 Ring Rows,                                            5 Pushpress,                                            5 box jumps</v>
      </c>
    </row>
    <row r="646">
      <c r="A646">
        <f t="shared" si="1"/>
        <v>644</v>
      </c>
      <c r="C646">
        <f>Sheet2!D645</f>
        <v>5</v>
      </c>
      <c r="D646" t="str">
        <f>Sheet2!G645</f>
        <v>front squat</v>
      </c>
      <c r="F646" s="1" t="str">
        <f>TEXTJOIN(F$2,True, Sheet2!I645, Sheet2!K645, Sheet2!M645)</f>
        <v>5 jerk,                                            5 dumbell rows,                                            5 lunges</v>
      </c>
      <c r="G646" s="6"/>
      <c r="H646" s="3" t="str">
        <f>Sheet2!F645</f>
        <v>M</v>
      </c>
      <c r="I646" s="6" t="str">
        <f>Sheet2!O645</f>
        <v>AMRAP</v>
      </c>
      <c r="J646" s="1" t="str">
        <f>TEXTJOIN(J$2,True, Sheet2!Q645, Sheet2!S645, Sheet2!U645)</f>
        <v>5 lunges,                                            1 sled push,                                            5 flys</v>
      </c>
    </row>
    <row r="647">
      <c r="A647">
        <f t="shared" si="1"/>
        <v>645</v>
      </c>
      <c r="C647">
        <f>Sheet2!D646</f>
        <v>5</v>
      </c>
      <c r="D647" t="str">
        <f>Sheet2!G646</f>
        <v>back squat</v>
      </c>
      <c r="F647" s="1" t="str">
        <f>TEXTJOIN(F$2,True, Sheet2!I646, Sheet2!K646, Sheet2!M646)</f>
        <v>10 box jumps,                                            5 pull ups,                                            1 grapevines</v>
      </c>
      <c r="G647" s="6"/>
      <c r="H647" s="3" t="str">
        <f>Sheet2!F646</f>
        <v>M</v>
      </c>
      <c r="I647" s="6" t="str">
        <f>Sheet2!O646</f>
        <v>clusters</v>
      </c>
      <c r="J647" s="1" t="str">
        <f>TEXTJOIN(J$2,True, Sheet2!Q646, Sheet2!S646, Sheet2!U646)</f>
        <v>5 lunges,                                            30s planks,                                            5 box jumps</v>
      </c>
    </row>
    <row r="648">
      <c r="A648">
        <f t="shared" si="1"/>
        <v>646</v>
      </c>
      <c r="C648">
        <f>Sheet2!D647</f>
        <v>10</v>
      </c>
      <c r="D648" t="str">
        <f>Sheet2!G647</f>
        <v>pistols/lunge/side lunge</v>
      </c>
      <c r="F648" s="1" t="str">
        <f>TEXTJOIN(F$2,True, Sheet2!I647, Sheet2!K647, Sheet2!M647)</f>
        <v>5 star shrugs</v>
      </c>
      <c r="G648" s="6"/>
      <c r="H648" s="3" t="str">
        <f>Sheet2!F647</f>
        <v>H</v>
      </c>
      <c r="I648" s="6" t="str">
        <f>Sheet2!O647</f>
        <v>N rounds</v>
      </c>
      <c r="J648" s="1" t="str">
        <f>TEXTJOIN(J$2,True, Sheet2!Q647, Sheet2!S647, Sheet2!U647)</f>
        <v>5 side lunges,                                            10 seated russion twists,                                            5 knees to elbows</v>
      </c>
    </row>
    <row r="649">
      <c r="A649">
        <f t="shared" si="1"/>
        <v>647</v>
      </c>
      <c r="C649">
        <f>Sheet2!D648</f>
        <v>3</v>
      </c>
      <c r="D649" t="str">
        <f>Sheet2!G648</f>
        <v>deadlift</v>
      </c>
      <c r="F649" s="1" t="str">
        <f>TEXTJOIN(F$2,True, Sheet2!I648, Sheet2!K648, Sheet2!M648)</f>
        <v>5 sumo deadift,                                            1 farmer's carry,                                            5 romanian deadlift</v>
      </c>
      <c r="G649" s="6"/>
      <c r="H649" s="3" t="str">
        <f>Sheet2!F648</f>
        <v>L</v>
      </c>
      <c r="I649" s="6" t="str">
        <f>Sheet2!O648</f>
        <v>AMRAP</v>
      </c>
      <c r="J649" s="1" t="str">
        <f>TEXTJOIN(J$2,True, Sheet2!Q648, Sheet2!S648, Sheet2!U648)</f>
        <v>5 dumbell rows,                                            5 skull crushers,                                            10s ropes</v>
      </c>
    </row>
    <row r="650">
      <c r="A650">
        <f t="shared" si="1"/>
        <v>648</v>
      </c>
      <c r="C650">
        <f>Sheet2!D649</f>
        <v>3</v>
      </c>
      <c r="D650" t="str">
        <f>Sheet2!G649</f>
        <v>front squat</v>
      </c>
      <c r="F650" s="1" t="str">
        <f>TEXTJOIN(F$2,True, Sheet2!I649, Sheet2!K649, Sheet2!M649)</f>
        <v>5 thrusters,                                            5 ball slams,                                            5 sandbag drops</v>
      </c>
      <c r="G650" s="6"/>
      <c r="H650" s="3" t="str">
        <f>Sheet2!F649</f>
        <v>M</v>
      </c>
      <c r="I650" s="6" t="str">
        <f>Sheet2!O649</f>
        <v>EMOM</v>
      </c>
      <c r="J650" s="1" t="str">
        <f>TEXTJOIN(J$2,True, Sheet2!Q649, Sheet2!S649, Sheet2!U649)</f>
        <v>5 lunges,                                            4 burpees,                                            5 Pushpress</v>
      </c>
    </row>
    <row r="651">
      <c r="A651">
        <f t="shared" si="1"/>
        <v>649</v>
      </c>
      <c r="C651">
        <f>Sheet2!D650</f>
        <v>3</v>
      </c>
      <c r="D651" t="str">
        <f>Sheet2!G650</f>
        <v>back squat</v>
      </c>
      <c r="F651" s="1" t="str">
        <f>TEXTJOIN(F$2,True, Sheet2!I650, Sheet2!K650, Sheet2!M650)</f>
        <v>5 sumo deadift,                                            5 flys</v>
      </c>
      <c r="G651" s="6"/>
      <c r="H651" s="3" t="str">
        <f>Sheet2!F650</f>
        <v>M</v>
      </c>
      <c r="I651" s="6" t="str">
        <f>Sheet2!O650</f>
        <v>30 on 30 off</v>
      </c>
      <c r="J651" s="1" t="str">
        <f>TEXTJOIN(J$2,True, Sheet2!Q650, Sheet2!S650, Sheet2!U650)</f>
        <v>5 Dips,                                            1 mile  run,                                            30s planks</v>
      </c>
    </row>
    <row r="652">
      <c r="A652">
        <f t="shared" si="1"/>
        <v>650</v>
      </c>
      <c r="C652">
        <f>Sheet2!D651</f>
        <v>3</v>
      </c>
      <c r="D652" t="str">
        <f>Sheet2!G651</f>
        <v>snatch</v>
      </c>
      <c r="F652" s="1" t="str">
        <f>TEXTJOIN(F$2,True, Sheet2!I651, Sheet2!K651, Sheet2!M651)</f>
        <v>5 clean,                                            5 flys,                                            20s assault bike</v>
      </c>
      <c r="G652" s="6"/>
      <c r="H652" s="3" t="str">
        <f>Sheet2!F651</f>
        <v>H</v>
      </c>
      <c r="I652" s="6" t="str">
        <f>Sheet2!O651</f>
        <v>N rounds</v>
      </c>
      <c r="J652" s="1" t="str">
        <f>TEXTJOIN(J$2,True, Sheet2!Q651, Sheet2!S651, Sheet2!U651)</f>
        <v>5 Hammer curls,                                            5 strict press,                                            5 box jumps</v>
      </c>
    </row>
    <row r="653">
      <c r="A653">
        <f t="shared" si="1"/>
        <v>651</v>
      </c>
      <c r="C653">
        <f>Sheet2!D652</f>
        <v>3</v>
      </c>
      <c r="D653" t="str">
        <f>Sheet2!G652</f>
        <v>deadlift</v>
      </c>
      <c r="F653" s="1" t="str">
        <f>TEXTJOIN(F$2,True, Sheet2!I652, Sheet2!K652, Sheet2!M652)</f>
        <v>5 star shrugs,                                            5 lunges</v>
      </c>
      <c r="G653" s="6"/>
      <c r="H653" s="3" t="str">
        <f>Sheet2!F652</f>
        <v>M</v>
      </c>
      <c r="I653" s="6" t="str">
        <f>Sheet2!O652</f>
        <v>AMRAP</v>
      </c>
      <c r="J653" s="1" t="str">
        <f>TEXTJOIN(J$2,True, Sheet2!Q652, Sheet2!S652, Sheet2!U652)</f>
        <v>5 lunges,                                            10 landmine twists,                                            20s assault bike</v>
      </c>
    </row>
    <row r="654">
      <c r="A654">
        <f t="shared" si="1"/>
        <v>652</v>
      </c>
      <c r="C654">
        <f>Sheet2!D653</f>
        <v>3</v>
      </c>
      <c r="D654" t="str">
        <f>Sheet2!G653</f>
        <v>front squat</v>
      </c>
      <c r="F654" s="1" t="str">
        <f>TEXTJOIN(F$2,True, Sheet2!I653, Sheet2!K653, Sheet2!M653)</f>
        <v>10 KB swings</v>
      </c>
      <c r="G654" s="6"/>
      <c r="H654" s="3" t="str">
        <f>Sheet2!F653</f>
        <v>H</v>
      </c>
      <c r="I654" s="6" t="str">
        <f>Sheet2!O653</f>
        <v>N rounds</v>
      </c>
      <c r="J654" s="1" t="str">
        <f>TEXTJOIN(J$2,True, Sheet2!Q653, Sheet2!S653, Sheet2!U653)</f>
        <v>5 pull ups,                                            5 bar complexes,                                            4 burpees</v>
      </c>
    </row>
    <row r="655">
      <c r="A655">
        <f t="shared" si="1"/>
        <v>653</v>
      </c>
      <c r="C655">
        <f>Sheet2!D654</f>
        <v>8</v>
      </c>
      <c r="D655" t="str">
        <f>Sheet2!G654</f>
        <v>back squat</v>
      </c>
      <c r="F655" s="1" t="str">
        <f>TEXTJOIN(F$2,True, Sheet2!I654, Sheet2!K654, Sheet2!M654)</f>
        <v>5 sumo deadift,                                            10 step ups</v>
      </c>
      <c r="G655" s="6"/>
      <c r="H655" s="3" t="str">
        <f>Sheet2!F654</f>
        <v>L</v>
      </c>
      <c r="I655" s="6" t="str">
        <f>Sheet2!O654</f>
        <v>Tabata</v>
      </c>
      <c r="J655" s="1" t="str">
        <f>TEXTJOIN(J$2,True, Sheet2!Q654, Sheet2!S654, Sheet2!U654)</f>
        <v>5 Ring Rows,                                            5 lunges,                                            5 GHD back extensions</v>
      </c>
    </row>
    <row r="656">
      <c r="A656">
        <f t="shared" si="1"/>
        <v>654</v>
      </c>
      <c r="C656">
        <f>Sheet2!D655</f>
        <v>8</v>
      </c>
      <c r="D656" t="str">
        <f>Sheet2!G655</f>
        <v>over head squat</v>
      </c>
      <c r="F656" s="1" t="str">
        <f>TEXTJOIN(F$2,True, Sheet2!I655, Sheet2!K655, Sheet2!M655)</f>
        <v>5 deadlift,                                            20 mountain climbers</v>
      </c>
      <c r="G656" s="6"/>
      <c r="H656" s="3" t="str">
        <f>Sheet2!F655</f>
        <v>M</v>
      </c>
      <c r="I656" s="6" t="str">
        <f>Sheet2!O655</f>
        <v>30 on 30 off</v>
      </c>
      <c r="J656" s="1" t="str">
        <f>TEXTJOIN(J$2,True, Sheet2!Q655, Sheet2!S655, Sheet2!U655)</f>
        <v>5 lunges,                                            10 wall balls,                                            5 Ring Rows</v>
      </c>
    </row>
    <row r="657">
      <c r="A657">
        <f t="shared" si="1"/>
        <v>655</v>
      </c>
      <c r="C657">
        <f>Sheet2!D656</f>
        <v>5</v>
      </c>
      <c r="D657" t="str">
        <f>Sheet2!G656</f>
        <v>deadlift</v>
      </c>
      <c r="F657" s="1" t="str">
        <f>TEXTJOIN(F$2,True, Sheet2!I656, Sheet2!K656, Sheet2!M656)</f>
        <v>5 star shrugs,                                            5 romanian deadlift,                                            5 lunges</v>
      </c>
      <c r="G657" s="6"/>
      <c r="H657" s="3" t="str">
        <f>Sheet2!F656</f>
        <v>H</v>
      </c>
      <c r="I657" s="6" t="str">
        <f>Sheet2!O656</f>
        <v>EMOM</v>
      </c>
      <c r="J657" s="1" t="str">
        <f>TEXTJOIN(J$2,True, Sheet2!Q656, Sheet2!S656, Sheet2!U656)</f>
        <v>5 Ring Rows,                                            10 wall balls</v>
      </c>
    </row>
    <row r="658">
      <c r="A658">
        <f t="shared" si="1"/>
        <v>656</v>
      </c>
      <c r="C658">
        <f>Sheet2!D657</f>
        <v>5</v>
      </c>
      <c r="D658" t="str">
        <f>Sheet2!G657</f>
        <v>front squat</v>
      </c>
      <c r="F658" s="1" t="str">
        <f>TEXTJOIN(F$2,True, Sheet2!I657, Sheet2!K657, Sheet2!M657)</f>
        <v>10 KB swings,                                            5 tire flip,                                            5 flys</v>
      </c>
      <c r="G658" s="6"/>
      <c r="H658" s="3" t="str">
        <f>Sheet2!F657</f>
        <v>M</v>
      </c>
      <c r="I658" s="6" t="str">
        <f>Sheet2!O657</f>
        <v>AMRAP</v>
      </c>
      <c r="J658" s="1" t="str">
        <f>TEXTJOIN(J$2,True, Sheet2!Q657, Sheet2!S657, Sheet2!U657)</f>
        <v>5 pull ups,                                            5 Ring Rows,                                            1 suicide sprints</v>
      </c>
    </row>
    <row r="659">
      <c r="A659">
        <f t="shared" si="1"/>
        <v>657</v>
      </c>
      <c r="C659">
        <f>Sheet2!D658</f>
        <v>10</v>
      </c>
      <c r="D659" t="str">
        <f>Sheet2!G658</f>
        <v>back squat</v>
      </c>
      <c r="F659" s="1" t="str">
        <f>TEXTJOIN(F$2,True, Sheet2!I658, Sheet2!K658, Sheet2!M658)</f>
        <v>5 high pulls,                                            20s assault bike,                                            30s planks</v>
      </c>
      <c r="G659" s="6"/>
      <c r="H659" s="3" t="str">
        <f>Sheet2!F658</f>
        <v>L</v>
      </c>
      <c r="I659" s="6" t="str">
        <f>Sheet2!O658</f>
        <v>clusters</v>
      </c>
      <c r="J659" s="1" t="str">
        <f>TEXTJOIN(J$2,True, Sheet2!Q658, Sheet2!S658, Sheet2!U658)</f>
        <v>5 pull ups,                                            5 lunges,                                            5 romanian deadlift</v>
      </c>
    </row>
    <row r="660">
      <c r="A660">
        <f t="shared" si="1"/>
        <v>658</v>
      </c>
      <c r="C660">
        <f>Sheet2!D659</f>
        <v>3</v>
      </c>
      <c r="D660" t="str">
        <f>Sheet2!G659</f>
        <v>over head squat</v>
      </c>
      <c r="F660" s="1" t="str">
        <f>TEXTJOIN(F$2,True, Sheet2!I659, Sheet2!K659, Sheet2!M659)</f>
        <v>5 high pulls,                                            4 burpees</v>
      </c>
      <c r="G660" s="6"/>
      <c r="H660" s="3" t="str">
        <f>Sheet2!F659</f>
        <v>L</v>
      </c>
      <c r="I660" s="6" t="str">
        <f>Sheet2!O659</f>
        <v>N rounds</v>
      </c>
      <c r="J660" s="1" t="str">
        <f>TEXTJOIN(J$2,True, Sheet2!Q659, Sheet2!S659, Sheet2!U659)</f>
        <v>5 bentover_rows,                                            5 mile bike,                                            1 grapevines</v>
      </c>
    </row>
    <row r="661">
      <c r="A661">
        <f t="shared" si="1"/>
        <v>659</v>
      </c>
      <c r="C661">
        <f>Sheet2!D660</f>
        <v>3</v>
      </c>
      <c r="D661" t="str">
        <f>Sheet2!G660</f>
        <v>deadlift</v>
      </c>
      <c r="F661" s="1" t="str">
        <f>TEXTJOIN(F$2,True, Sheet2!I660, Sheet2!K660, Sheet2!M660)</f>
        <v>5 star shrugs,                                            3 minute run,                                            5 GHD back extensions</v>
      </c>
      <c r="G661" s="6"/>
      <c r="H661" s="3" t="str">
        <f>Sheet2!F660</f>
        <v>L</v>
      </c>
      <c r="I661" s="6" t="str">
        <f>Sheet2!O660</f>
        <v>AMRAP</v>
      </c>
      <c r="J661" s="1" t="str">
        <f>TEXTJOIN(J$2,True, Sheet2!Q660, Sheet2!S660, Sheet2!U660)</f>
        <v>5 bentover_rows,                                            1 sled push,                                            5 mile bike</v>
      </c>
    </row>
    <row r="662">
      <c r="A662">
        <f t="shared" si="1"/>
        <v>660</v>
      </c>
      <c r="C662">
        <f>Sheet2!D661</f>
        <v>3</v>
      </c>
      <c r="D662" t="str">
        <f>Sheet2!G661</f>
        <v>front squat</v>
      </c>
      <c r="F662" s="1" t="str">
        <f>TEXTJOIN(F$2,True, Sheet2!I661, Sheet2!K661, Sheet2!M661)</f>
        <v>5 snatch,                                            3 pistols</v>
      </c>
      <c r="G662" s="6"/>
      <c r="H662" s="3" t="str">
        <f>Sheet2!F661</f>
        <v>H</v>
      </c>
      <c r="I662" s="6" t="str">
        <f>Sheet2!O661</f>
        <v>EMOM</v>
      </c>
      <c r="J662" s="1" t="str">
        <f>TEXTJOIN(J$2,True, Sheet2!Q661, Sheet2!S661, Sheet2!U661)</f>
        <v>5 bentover_rows,                                            5 Pushpress,                                            1 farmer's carry</v>
      </c>
    </row>
    <row r="663">
      <c r="A663">
        <f t="shared" si="1"/>
        <v>661</v>
      </c>
      <c r="C663">
        <f>Sheet2!D662</f>
        <v>5</v>
      </c>
      <c r="D663" t="str">
        <f>Sheet2!G662</f>
        <v>back squat</v>
      </c>
      <c r="F663" s="1" t="str">
        <f>TEXTJOIN(F$2,True, Sheet2!I662, Sheet2!K662, Sheet2!M662)</f>
        <v>5 snatch,                                            5 knees to elbows,                                            5 Dips</v>
      </c>
      <c r="G663" s="6"/>
      <c r="H663" s="3" t="str">
        <f>Sheet2!F662</f>
        <v>M</v>
      </c>
      <c r="I663" s="6" t="str">
        <f>Sheet2!O662</f>
        <v>30 on 30 off</v>
      </c>
      <c r="J663" s="1" t="str">
        <f>TEXTJOIN(J$2,True, Sheet2!Q662, Sheet2!S662, Sheet2!U662)</f>
        <v>5 pushups,                                            4 burpees,                                            5 GHD situps</v>
      </c>
    </row>
    <row r="664">
      <c r="A664">
        <f t="shared" si="1"/>
        <v>662</v>
      </c>
      <c r="C664">
        <f>Sheet2!D663</f>
        <v>5</v>
      </c>
      <c r="D664" t="str">
        <f>Sheet2!G663</f>
        <v>clean</v>
      </c>
      <c r="F664" s="1" t="str">
        <f>TEXTJOIN(F$2,True, Sheet2!I663, Sheet2!K663, Sheet2!M663)</f>
        <v>5 snatch,                                            5 mile bike,                                            5 pull ups</v>
      </c>
      <c r="G664" s="6"/>
      <c r="H664" s="3" t="str">
        <f>Sheet2!F663</f>
        <v>H</v>
      </c>
      <c r="I664" s="6" t="str">
        <f>Sheet2!O663</f>
        <v>N rounds</v>
      </c>
      <c r="J664" s="1" t="str">
        <f>TEXTJOIN(J$2,True, Sheet2!Q663, Sheet2!S663, Sheet2!U663)</f>
        <v>5 side lunges,                                            5 Dips,                                            1 suicide sprints</v>
      </c>
    </row>
    <row r="665">
      <c r="A665">
        <f t="shared" si="1"/>
        <v>663</v>
      </c>
      <c r="C665">
        <f>Sheet2!D664</f>
        <v>5</v>
      </c>
      <c r="D665" t="str">
        <f>Sheet2!G664</f>
        <v>deadlift</v>
      </c>
      <c r="F665" s="1" t="str">
        <f>TEXTJOIN(F$2,True, Sheet2!I664, Sheet2!K664, Sheet2!M664)</f>
        <v>5 jerk</v>
      </c>
      <c r="G665" s="6"/>
      <c r="H665" s="3" t="str">
        <f>Sheet2!F664</f>
        <v>H</v>
      </c>
      <c r="I665" s="6" t="str">
        <f>Sheet2!O664</f>
        <v>AMRAP</v>
      </c>
      <c r="J665" s="1" t="str">
        <f>TEXTJOIN(J$2,True, Sheet2!Q664, Sheet2!S664, Sheet2!U664)</f>
        <v>5 pull ups,                                            1 bear crawls,                                            5 grass hoppers</v>
      </c>
    </row>
    <row r="666">
      <c r="A666">
        <f t="shared" si="1"/>
        <v>664</v>
      </c>
      <c r="C666">
        <f>Sheet2!D665</f>
        <v>5</v>
      </c>
      <c r="D666" t="str">
        <f>Sheet2!G665</f>
        <v>front squat</v>
      </c>
      <c r="F666" s="1" t="str">
        <f>TEXTJOIN(F$2,True, Sheet2!I665, Sheet2!K665, Sheet2!M665)</f>
        <v>5 jerk,                                            5 bar complexes,                                            5 GHD situps</v>
      </c>
      <c r="G666" s="6"/>
      <c r="H666" s="3" t="str">
        <f>Sheet2!F665</f>
        <v>M</v>
      </c>
      <c r="I666" s="6" t="str">
        <f>Sheet2!O665</f>
        <v>N rounds</v>
      </c>
      <c r="J666" s="1" t="str">
        <f>TEXTJOIN(J$2,True, Sheet2!Q665, Sheet2!S665, Sheet2!U665)</f>
        <v>5 lunges,                                            5 skull crushers,                                            5 lunges</v>
      </c>
    </row>
    <row r="667">
      <c r="A667">
        <f t="shared" si="1"/>
        <v>665</v>
      </c>
      <c r="C667">
        <f>Sheet2!D666</f>
        <v>5</v>
      </c>
      <c r="D667" t="str">
        <f>Sheet2!G666</f>
        <v>back squat</v>
      </c>
      <c r="F667" s="1" t="str">
        <f>TEXTJOIN(F$2,True, Sheet2!I666, Sheet2!K666, Sheet2!M666)</f>
        <v>5 deadlift,                                            5 romanian deadlift,                                            5 grass hoppers</v>
      </c>
      <c r="G667" s="6"/>
      <c r="H667" s="3" t="str">
        <f>Sheet2!F666</f>
        <v>L</v>
      </c>
      <c r="I667" s="6" t="str">
        <f>Sheet2!O666</f>
        <v>Tabata</v>
      </c>
      <c r="J667" s="1" t="str">
        <f>TEXTJOIN(J$2,True, Sheet2!Q666, Sheet2!S666, Sheet2!U666)</f>
        <v>5 bentover_rows,                                            5 bentover_rows,                                            5 Dips</v>
      </c>
    </row>
    <row r="668">
      <c r="A668">
        <f t="shared" si="1"/>
        <v>666</v>
      </c>
      <c r="C668">
        <f>Sheet2!D667</f>
        <v>3</v>
      </c>
      <c r="D668" t="str">
        <f>Sheet2!G667</f>
        <v>pistols/lunge/side lunge</v>
      </c>
      <c r="F668" s="1" t="str">
        <f>TEXTJOIN(F$2,True, Sheet2!I667, Sheet2!K667, Sheet2!M667)</f>
        <v>5 deadlift,                                            500m row</v>
      </c>
      <c r="G668" s="6"/>
      <c r="H668" s="3" t="str">
        <f>Sheet2!F667</f>
        <v>M</v>
      </c>
      <c r="I668" s="6" t="str">
        <f>Sheet2!O667</f>
        <v>30 on 30 off</v>
      </c>
      <c r="J668" s="1" t="str">
        <f>TEXTJOIN(J$2,True, Sheet2!Q667, Sheet2!S667, Sheet2!U667)</f>
        <v>5 bentover_rows,                                            20s assault bike,                                            5 bench press</v>
      </c>
    </row>
    <row r="669">
      <c r="A669">
        <f t="shared" si="1"/>
        <v>667</v>
      </c>
      <c r="C669">
        <f>Sheet2!D668</f>
        <v>3</v>
      </c>
      <c r="D669" t="str">
        <f>Sheet2!G668</f>
        <v>deadlift</v>
      </c>
      <c r="F669" s="1" t="str">
        <f>TEXTJOIN(F$2,True, Sheet2!I668, Sheet2!K668, Sheet2!M668)</f>
        <v>10 KB swings,                                            5 romanian deadlift,                                            5 bentover_rows</v>
      </c>
      <c r="G669" s="6"/>
      <c r="H669" s="3" t="str">
        <f>Sheet2!F668</f>
        <v>H</v>
      </c>
      <c r="I669" s="6" t="str">
        <f>Sheet2!O668</f>
        <v>EMOM</v>
      </c>
      <c r="J669" s="1" t="str">
        <f>TEXTJOIN(J$2,True, Sheet2!Q668, Sheet2!S668, Sheet2!U668)</f>
        <v>5 lunges,                                            5 bench press,                                            5 GHD back extensions</v>
      </c>
    </row>
    <row r="670">
      <c r="A670">
        <f t="shared" si="1"/>
        <v>668</v>
      </c>
      <c r="C670">
        <f>Sheet2!D669</f>
        <v>3</v>
      </c>
      <c r="D670" t="str">
        <f>Sheet2!G669</f>
        <v>front squat</v>
      </c>
      <c r="F670" s="1" t="str">
        <f>TEXTJOIN(F$2,True, Sheet2!I669, Sheet2!K669, Sheet2!M669)</f>
        <v>5 high pulls,                                            1 bear crawls</v>
      </c>
      <c r="G670" s="6"/>
      <c r="H670" s="3" t="str">
        <f>Sheet2!F669</f>
        <v>L</v>
      </c>
      <c r="I670" s="6" t="str">
        <f>Sheet2!O669</f>
        <v>AMRAP</v>
      </c>
      <c r="J670" s="1" t="str">
        <f>TEXTJOIN(J$2,True, Sheet2!Q669, Sheet2!S669, Sheet2!U669)</f>
        <v>5 lunges,                                            5 grass hoppers,                                            1 mile  run</v>
      </c>
    </row>
    <row r="671">
      <c r="A671">
        <f t="shared" si="1"/>
        <v>669</v>
      </c>
      <c r="C671">
        <f>Sheet2!D670</f>
        <v>1</v>
      </c>
      <c r="D671" t="str">
        <f>Sheet2!G670</f>
        <v>back squat</v>
      </c>
      <c r="F671" s="1" t="str">
        <f>TEXTJOIN(F$2,True, Sheet2!I670, Sheet2!K670, Sheet2!M670)</f>
        <v>5 thrusters,                                            5 mile bike,                                            5 dumbell rows</v>
      </c>
      <c r="G671" s="6"/>
      <c r="H671" s="3" t="str">
        <f>Sheet2!F670</f>
        <v>L</v>
      </c>
      <c r="I671" s="6" t="str">
        <f>Sheet2!O670</f>
        <v>clusters</v>
      </c>
      <c r="J671" s="1" t="str">
        <f>TEXTJOIN(J$2,True, Sheet2!Q670, Sheet2!S670, Sheet2!U670)</f>
        <v>5 Hammer curls,                                            10 step ups,                                            5 sandbag drops</v>
      </c>
    </row>
    <row r="672">
      <c r="A672">
        <f t="shared" si="1"/>
        <v>670</v>
      </c>
      <c r="C672">
        <f>Sheet2!D671</f>
        <v>1</v>
      </c>
      <c r="D672" t="str">
        <f>Sheet2!G671</f>
        <v>clean</v>
      </c>
      <c r="F672" s="1" t="str">
        <f>TEXTJOIN(F$2,True, Sheet2!I671, Sheet2!K671, Sheet2!M671)</f>
        <v>5 deadlift,                                            5 Hammer curls,                                            5 Ring Rows</v>
      </c>
      <c r="G672" s="6"/>
      <c r="H672" s="3" t="str">
        <f>Sheet2!F671</f>
        <v>M</v>
      </c>
      <c r="I672" s="6" t="str">
        <f>Sheet2!O671</f>
        <v>N rounds</v>
      </c>
      <c r="J672" s="1" t="str">
        <f>TEXTJOIN(J$2,True, Sheet2!Q671, Sheet2!S671, Sheet2!U671)</f>
        <v>5 Hammer curls,                                            1 minute bike</v>
      </c>
    </row>
    <row r="673">
      <c r="A673">
        <f t="shared" si="1"/>
        <v>671</v>
      </c>
      <c r="C673">
        <f>Sheet2!D672</f>
        <v>1</v>
      </c>
      <c r="D673" t="str">
        <f>Sheet2!G672</f>
        <v>over head squat</v>
      </c>
      <c r="F673" s="1" t="str">
        <f>TEXTJOIN(F$2,True, Sheet2!I672, Sheet2!K672, Sheet2!M672)</f>
        <v>5 star shrugs,                                            1 farmer's carry</v>
      </c>
      <c r="G673" s="6"/>
      <c r="H673" s="3" t="str">
        <f>Sheet2!F672</f>
        <v>H</v>
      </c>
      <c r="I673" s="6" t="str">
        <f>Sheet2!O672</f>
        <v>AMRAP</v>
      </c>
      <c r="J673" s="1" t="str">
        <f>TEXTJOIN(J$2,True, Sheet2!Q672, Sheet2!S672, Sheet2!U672)</f>
        <v>5 Dips,                                            4 burpees,                                            5 box jumps</v>
      </c>
    </row>
    <row r="674">
      <c r="A674">
        <f t="shared" si="1"/>
        <v>672</v>
      </c>
      <c r="C674">
        <f>Sheet2!D673</f>
        <v>5</v>
      </c>
      <c r="D674" t="str">
        <f>Sheet2!G673</f>
        <v>deadlift</v>
      </c>
      <c r="F674" s="1" t="str">
        <f>TEXTJOIN(F$2,True, Sheet2!I673, Sheet2!K673, Sheet2!M673)</f>
        <v>5 star shrugs,                                            5 box jumps</v>
      </c>
      <c r="G674" s="6"/>
      <c r="H674" s="3" t="str">
        <f>Sheet2!F673</f>
        <v>H</v>
      </c>
      <c r="I674" s="6" t="str">
        <f>Sheet2!O673</f>
        <v>EMOM</v>
      </c>
      <c r="J674" s="1" t="str">
        <f>TEXTJOIN(J$2,True, Sheet2!Q673, Sheet2!S673, Sheet2!U673)</f>
        <v>5 lunges,                                            5 dumbell rows,                                            30s planks</v>
      </c>
    </row>
    <row r="675">
      <c r="A675">
        <f t="shared" si="1"/>
        <v>673</v>
      </c>
      <c r="C675">
        <f>Sheet2!D674</f>
        <v>10</v>
      </c>
      <c r="D675" t="str">
        <f>Sheet2!G674</f>
        <v>front squat</v>
      </c>
      <c r="F675" s="1" t="str">
        <f>TEXTJOIN(F$2,True, Sheet2!I674, Sheet2!K674, Sheet2!M674)</f>
        <v>5 star shrugs,                                            5 dumbell rows</v>
      </c>
      <c r="G675" s="6"/>
      <c r="H675" s="3" t="str">
        <f>Sheet2!F674</f>
        <v>L</v>
      </c>
      <c r="I675" s="6" t="str">
        <f>Sheet2!O674</f>
        <v>30 on 30 off</v>
      </c>
      <c r="J675" s="1" t="str">
        <f>TEXTJOIN(J$2,True, Sheet2!Q674, Sheet2!S674, Sheet2!U674)</f>
        <v>5 pull ups,                                            30s planks,                                            500m row</v>
      </c>
    </row>
    <row r="676">
      <c r="A676">
        <f t="shared" si="1"/>
        <v>674</v>
      </c>
      <c r="C676">
        <f>Sheet2!D675</f>
        <v>5</v>
      </c>
      <c r="D676" t="str">
        <f>Sheet2!G675</f>
        <v>back squat</v>
      </c>
      <c r="F676" s="1" t="str">
        <f>TEXTJOIN(F$2,True, Sheet2!I675, Sheet2!K675, Sheet2!M675)</f>
        <v>5 deadlift,                                            5 side lunges</v>
      </c>
      <c r="G676" s="6"/>
      <c r="H676" s="3" t="str">
        <f>Sheet2!F675</f>
        <v>H</v>
      </c>
      <c r="I676" s="6" t="str">
        <f>Sheet2!O675</f>
        <v>N rounds</v>
      </c>
      <c r="J676" s="1" t="str">
        <f>TEXTJOIN(J$2,True, Sheet2!Q675, Sheet2!S675, Sheet2!U675)</f>
        <v>5 pushups,                                            5 knees to elbows,                                            10 step ups</v>
      </c>
    </row>
    <row r="677">
      <c r="A677">
        <f t="shared" si="1"/>
        <v>675</v>
      </c>
      <c r="C677">
        <f>Sheet2!D676</f>
        <v>5</v>
      </c>
      <c r="D677" t="str">
        <f>Sheet2!G676</f>
        <v>pistols/lunge/side lunge</v>
      </c>
      <c r="F677" s="1" t="str">
        <f>TEXTJOIN(F$2,True, Sheet2!I676, Sheet2!K676, Sheet2!M676)</f>
        <v>5 jerk,                                            5 ball slams</v>
      </c>
      <c r="G677" s="6"/>
      <c r="H677" s="3" t="str">
        <f>Sheet2!F676</f>
        <v>M</v>
      </c>
      <c r="I677" s="6" t="str">
        <f>Sheet2!O676</f>
        <v>AMRAP</v>
      </c>
      <c r="J677" s="1" t="str">
        <f>TEXTJOIN(J$2,True, Sheet2!Q676, Sheet2!S676, Sheet2!U676)</f>
        <v>5 Ring Rows,                                            5 side lunges,                                            5 Pushpress</v>
      </c>
    </row>
    <row r="678">
      <c r="A678">
        <f t="shared" si="1"/>
        <v>676</v>
      </c>
      <c r="C678">
        <f>Sheet2!D677</f>
        <v>5</v>
      </c>
      <c r="D678" t="str">
        <f>Sheet2!G677</f>
        <v>deadlift</v>
      </c>
      <c r="F678" s="1" t="str">
        <f>TEXTJOIN(F$2,True, Sheet2!I677, Sheet2!K677, Sheet2!M677)</f>
        <v>10 box jumps,                                            1 sled push,                                            5 lunges</v>
      </c>
      <c r="G678" s="6"/>
      <c r="H678" s="3" t="str">
        <f>Sheet2!F677</f>
        <v>L</v>
      </c>
      <c r="I678" s="6" t="str">
        <f>Sheet2!O677</f>
        <v>N rounds</v>
      </c>
      <c r="J678" s="1" t="str">
        <f>TEXTJOIN(J$2,True, Sheet2!Q677, Sheet2!S677, Sheet2!U677)</f>
        <v>5 Ring Rows,                                            5 Hammer curls,                                            5 romanian deadlift</v>
      </c>
    </row>
    <row r="679">
      <c r="A679">
        <f t="shared" si="1"/>
        <v>677</v>
      </c>
      <c r="C679">
        <f>Sheet2!D678</f>
        <v>3</v>
      </c>
      <c r="D679" t="str">
        <f>Sheet2!G678</f>
        <v>front squat</v>
      </c>
      <c r="F679" s="1" t="str">
        <f>TEXTJOIN(F$2,True, Sheet2!I678, Sheet2!K678, Sheet2!M678)</f>
        <v>5 sumo deadift,                                            5 sandbag drops,                                            5 turkish getups</v>
      </c>
      <c r="G679" s="6"/>
      <c r="H679" s="3" t="str">
        <f>Sheet2!F678</f>
        <v>L</v>
      </c>
      <c r="I679" s="6" t="str">
        <f>Sheet2!O678</f>
        <v>Tabata</v>
      </c>
      <c r="J679" s="1" t="str">
        <f>TEXTJOIN(J$2,True, Sheet2!Q678, Sheet2!S678, Sheet2!U678)</f>
        <v>5 pushups,                                            1 farmer's carry,                                            5 Dips</v>
      </c>
    </row>
    <row r="680">
      <c r="A680">
        <f t="shared" si="1"/>
        <v>678</v>
      </c>
      <c r="C680">
        <f>Sheet2!D679</f>
        <v>3</v>
      </c>
      <c r="D680" t="str">
        <f>Sheet2!G679</f>
        <v>back squat</v>
      </c>
      <c r="F680" s="1" t="str">
        <f>TEXTJOIN(F$2,True, Sheet2!I679, Sheet2!K679, Sheet2!M679)</f>
        <v>5 jerk,                                            5 pushups</v>
      </c>
      <c r="G680" s="6"/>
      <c r="H680" s="3" t="str">
        <f>Sheet2!F679</f>
        <v>M</v>
      </c>
      <c r="I680" s="6" t="str">
        <f>Sheet2!O679</f>
        <v>30 on 30 off</v>
      </c>
      <c r="J680" s="1" t="str">
        <f>TEXTJOIN(J$2,True, Sheet2!Q679, Sheet2!S679, Sheet2!U679)</f>
        <v>5 pull ups,                                            30s planks,                                            5 GHD situps</v>
      </c>
    </row>
    <row r="681">
      <c r="A681">
        <f t="shared" si="1"/>
        <v>679</v>
      </c>
      <c r="C681">
        <f>Sheet2!D680</f>
        <v>8</v>
      </c>
      <c r="D681" t="str">
        <f>Sheet2!G680</f>
        <v>snatch</v>
      </c>
      <c r="F681" s="1" t="str">
        <f>TEXTJOIN(F$2,True, Sheet2!I680, Sheet2!K680, Sheet2!M680)</f>
        <v>5 KB snatch,                                            5 tire flip,                                            5 GHD situps</v>
      </c>
      <c r="G681" s="6"/>
      <c r="H681" s="3" t="str">
        <f>Sheet2!F680</f>
        <v>L</v>
      </c>
      <c r="I681" s="6" t="str">
        <f>Sheet2!O680</f>
        <v>EMOM</v>
      </c>
      <c r="J681" s="1" t="str">
        <f>TEXTJOIN(J$2,True, Sheet2!Q680, Sheet2!S680, Sheet2!U680)</f>
        <v>5 side lunges,                                            5 skull crushers,                                            5 Hammer curls</v>
      </c>
    </row>
    <row r="682">
      <c r="A682">
        <f t="shared" si="1"/>
        <v>680</v>
      </c>
      <c r="C682">
        <f>Sheet2!D681</f>
        <v>8</v>
      </c>
      <c r="D682" t="str">
        <f>Sheet2!G681</f>
        <v>deadlift</v>
      </c>
      <c r="F682" s="1" t="str">
        <f>TEXTJOIN(F$2,True, Sheet2!I681, Sheet2!K681, Sheet2!M681)</f>
        <v>5 sumo deadift,                                            5 romanian deadlift</v>
      </c>
      <c r="G682" s="6"/>
      <c r="H682" s="3" t="str">
        <f>Sheet2!F681</f>
        <v>L</v>
      </c>
      <c r="I682" s="6" t="str">
        <f>Sheet2!O681</f>
        <v>AMRAP</v>
      </c>
      <c r="J682" s="1" t="str">
        <f>TEXTJOIN(J$2,True, Sheet2!Q681, Sheet2!S681, Sheet2!U681)</f>
        <v>5 side lunges,                                            5 bench press</v>
      </c>
    </row>
    <row r="683">
      <c r="A683">
        <f t="shared" si="1"/>
        <v>681</v>
      </c>
      <c r="C683">
        <f>Sheet2!D682</f>
        <v>8</v>
      </c>
      <c r="D683" t="str">
        <f>Sheet2!G682</f>
        <v>front squat</v>
      </c>
      <c r="F683" s="1" t="str">
        <f>TEXTJOIN(F$2,True, Sheet2!I682, Sheet2!K682, Sheet2!M682)</f>
        <v>5 KB snatch,                                            5 bentover_rows,                                            10 landmine twists</v>
      </c>
      <c r="G683" s="6"/>
      <c r="H683" s="3" t="str">
        <f>Sheet2!F682</f>
        <v>H</v>
      </c>
      <c r="I683" s="6" t="str">
        <f>Sheet2!O682</f>
        <v>clusters</v>
      </c>
      <c r="J683" s="1" t="str">
        <f>TEXTJOIN(J$2,True, Sheet2!Q682, Sheet2!S682, Sheet2!U682)</f>
        <v>5 Dips,                                            1 sled push,                                            5 bench press</v>
      </c>
    </row>
    <row r="684">
      <c r="A684">
        <f t="shared" si="1"/>
        <v>682</v>
      </c>
      <c r="C684">
        <f>Sheet2!D683</f>
        <v>3</v>
      </c>
      <c r="D684" t="str">
        <f>Sheet2!G683</f>
        <v>back squat</v>
      </c>
      <c r="F684" s="1" t="str">
        <f>TEXTJOIN(F$2,True, Sheet2!I683, Sheet2!K683, Sheet2!M683)</f>
        <v>5 jerk,                                            1 minute bike,                                            5 lunges</v>
      </c>
      <c r="G684" s="6"/>
      <c r="H684" s="3" t="str">
        <f>Sheet2!F683</f>
        <v>M</v>
      </c>
      <c r="I684" s="6" t="str">
        <f>Sheet2!O683</f>
        <v>N rounds</v>
      </c>
      <c r="J684" s="1" t="str">
        <f>TEXTJOIN(J$2,True, Sheet2!Q683, Sheet2!S683, Sheet2!U683)</f>
        <v>5 Dips,                                            5 pull ups,                                            10 good mornings</v>
      </c>
    </row>
    <row r="685">
      <c r="A685">
        <f t="shared" si="1"/>
        <v>683</v>
      </c>
      <c r="C685">
        <f>Sheet2!D684</f>
        <v>3</v>
      </c>
      <c r="D685" t="str">
        <f>Sheet2!G684</f>
        <v>over head squat</v>
      </c>
      <c r="F685" s="1" t="str">
        <f>TEXTJOIN(F$2,True, Sheet2!I684, Sheet2!K684, Sheet2!M684)</f>
        <v>5 deadlift,                                            5 renegade manmakers,                                            5 Pushpress</v>
      </c>
      <c r="G685" s="6"/>
      <c r="H685" s="3" t="str">
        <f>Sheet2!F684</f>
        <v>M</v>
      </c>
      <c r="I685" s="6" t="str">
        <f>Sheet2!O684</f>
        <v>AMRAP</v>
      </c>
      <c r="J685" s="1" t="str">
        <f>TEXTJOIN(J$2,True, Sheet2!Q684, Sheet2!S684, Sheet2!U684)</f>
        <v>5 Hammer curls,                                            5 bar complexes,                                            10 wall balls</v>
      </c>
    </row>
    <row r="686">
      <c r="A686">
        <f t="shared" si="1"/>
        <v>684</v>
      </c>
      <c r="C686">
        <f>Sheet2!D685</f>
        <v>3</v>
      </c>
      <c r="D686" t="str">
        <f>Sheet2!G685</f>
        <v>deadlift</v>
      </c>
      <c r="F686" s="1" t="str">
        <f>TEXTJOIN(F$2,True, Sheet2!I685, Sheet2!K685, Sheet2!M685)</f>
        <v>5 jerk,                                            500m row,                                            5 turkish getups</v>
      </c>
      <c r="G686" s="6"/>
      <c r="H686" s="3" t="str">
        <f>Sheet2!F685</f>
        <v>M</v>
      </c>
      <c r="I686" s="6" t="str">
        <f>Sheet2!O685</f>
        <v>EMOM</v>
      </c>
      <c r="J686" s="1" t="str">
        <f>TEXTJOIN(J$2,True, Sheet2!Q685, Sheet2!S685, Sheet2!U685)</f>
        <v>5 bentover_rows,                                            5 dumbell rows,                                            10 good mornings</v>
      </c>
    </row>
    <row r="687">
      <c r="A687">
        <f t="shared" si="1"/>
        <v>685</v>
      </c>
      <c r="C687">
        <f>Sheet2!D686</f>
        <v>1</v>
      </c>
      <c r="D687" t="str">
        <f>Sheet2!G686</f>
        <v>front squat</v>
      </c>
      <c r="F687" s="1" t="str">
        <f>TEXTJOIN(F$2,True, Sheet2!I686, Sheet2!K686, Sheet2!M686)</f>
        <v>5 star shrugs,                                            5 sandbag drops</v>
      </c>
      <c r="G687" s="6"/>
      <c r="H687" s="3" t="str">
        <f>Sheet2!F686</f>
        <v>H</v>
      </c>
      <c r="I687" s="6" t="str">
        <f>Sheet2!O686</f>
        <v>30 on 30 off</v>
      </c>
      <c r="J687" s="1" t="str">
        <f>TEXTJOIN(J$2,True, Sheet2!Q686, Sheet2!S686, Sheet2!U686)</f>
        <v>5 pushups,                                            20 dead bugs,                                            5 box jumps</v>
      </c>
    </row>
    <row r="688">
      <c r="A688">
        <f t="shared" si="1"/>
        <v>686</v>
      </c>
      <c r="C688">
        <f>Sheet2!D687</f>
        <v>1</v>
      </c>
      <c r="D688" t="str">
        <f>Sheet2!G687</f>
        <v>back squat</v>
      </c>
      <c r="F688" s="1" t="str">
        <f>TEXTJOIN(F$2,True, Sheet2!I687, Sheet2!K687, Sheet2!M687)</f>
        <v>10 box jumps,                                            5 GHD back extensions</v>
      </c>
      <c r="G688" s="6"/>
      <c r="H688" s="3" t="str">
        <f>Sheet2!F687</f>
        <v>M</v>
      </c>
      <c r="I688" s="6" t="str">
        <f>Sheet2!O687</f>
        <v>N rounds</v>
      </c>
      <c r="J688" s="1" t="str">
        <f>TEXTJOIN(J$2,True, Sheet2!Q687, Sheet2!S687, Sheet2!U687)</f>
        <v>5 bentover_rows,                                            5 Dips,                                            20s assault bike</v>
      </c>
    </row>
    <row r="689">
      <c r="A689">
        <f t="shared" si="1"/>
        <v>687</v>
      </c>
      <c r="C689">
        <f>Sheet2!D688</f>
        <v>1</v>
      </c>
      <c r="D689" t="str">
        <f>Sheet2!G688</f>
        <v>over head squat</v>
      </c>
      <c r="F689" s="1" t="str">
        <f>TEXTJOIN(F$2,True, Sheet2!I688, Sheet2!K688, Sheet2!M688)</f>
        <v>5 sumo deadift,                                            5 bentover_rows,                                            5 box jumps</v>
      </c>
      <c r="G689" s="6"/>
      <c r="H689" s="3" t="str">
        <f>Sheet2!F688</f>
        <v>H</v>
      </c>
      <c r="I689" s="6" t="str">
        <f>Sheet2!O688</f>
        <v>AMRAP</v>
      </c>
      <c r="J689" s="1" t="str">
        <f>TEXTJOIN(J$2,True, Sheet2!Q688, Sheet2!S688, Sheet2!U688)</f>
        <v>5 skull crushers,                                            5 GHD situps,                                            5 sandbag drops</v>
      </c>
    </row>
    <row r="690">
      <c r="A690">
        <f t="shared" si="1"/>
        <v>688</v>
      </c>
      <c r="C690">
        <f>Sheet2!D689</f>
        <v>10</v>
      </c>
      <c r="D690" t="str">
        <f>Sheet2!G689</f>
        <v>deadlift</v>
      </c>
      <c r="F690" s="1" t="str">
        <f>TEXTJOIN(F$2,True, Sheet2!I689, Sheet2!K689, Sheet2!M689)</f>
        <v>5 thrusters,                                            3 pistols,                                            5 knees to elbows</v>
      </c>
      <c r="G690" s="6"/>
      <c r="H690" s="3" t="str">
        <f>Sheet2!F689</f>
        <v>M</v>
      </c>
      <c r="I690" s="6" t="str">
        <f>Sheet2!O689</f>
        <v>N rounds</v>
      </c>
      <c r="J690" s="1" t="str">
        <f>TEXTJOIN(J$2,True, Sheet2!Q689, Sheet2!S689, Sheet2!U689)</f>
        <v>5 Hammer curls,                                            10 good mornings</v>
      </c>
    </row>
    <row r="691">
      <c r="A691">
        <f t="shared" si="1"/>
        <v>689</v>
      </c>
      <c r="C691">
        <f>Sheet2!D690</f>
        <v>3</v>
      </c>
      <c r="D691" t="str">
        <f>Sheet2!G690</f>
        <v>front squat</v>
      </c>
      <c r="F691" s="1" t="str">
        <f>TEXTJOIN(F$2,True, Sheet2!I690, Sheet2!K690, Sheet2!M690)</f>
        <v>5 high pulls,                                            5 pushups,                                            1 grapevines</v>
      </c>
      <c r="G691" s="6"/>
      <c r="H691" s="3" t="str">
        <f>Sheet2!F690</f>
        <v>M</v>
      </c>
      <c r="I691" s="6" t="str">
        <f>Sheet2!O690</f>
        <v>Tabata</v>
      </c>
      <c r="J691" s="1" t="str">
        <f>TEXTJOIN(J$2,True, Sheet2!Q690, Sheet2!S690, Sheet2!U690)</f>
        <v>5 pull ups,                                            20 mountain climbers,                                            5 renegade manmakers</v>
      </c>
    </row>
    <row r="692">
      <c r="A692">
        <f t="shared" si="1"/>
        <v>690</v>
      </c>
      <c r="C692">
        <f>Sheet2!D691</f>
        <v>3</v>
      </c>
      <c r="D692" t="str">
        <f>Sheet2!G691</f>
        <v>back squat</v>
      </c>
      <c r="F692" s="1" t="str">
        <f>TEXTJOIN(F$2,True, Sheet2!I691, Sheet2!K691, Sheet2!M691)</f>
        <v>5 clean,                                            10s ropes</v>
      </c>
      <c r="G692" s="6"/>
      <c r="H692" s="3" t="str">
        <f>Sheet2!F691</f>
        <v>M</v>
      </c>
      <c r="I692" s="6" t="str">
        <f>Sheet2!O691</f>
        <v>30 on 30 off</v>
      </c>
      <c r="J692" s="1" t="str">
        <f>TEXTJOIN(J$2,True, Sheet2!Q691, Sheet2!S691, Sheet2!U691)</f>
        <v>5 pull ups,                                            5 bentover_rows,                                            5 strict press</v>
      </c>
    </row>
    <row r="693">
      <c r="A693">
        <f t="shared" si="1"/>
        <v>691</v>
      </c>
      <c r="C693">
        <f>Sheet2!D692</f>
        <v>3</v>
      </c>
      <c r="D693" t="str">
        <f>Sheet2!G692</f>
        <v>clean</v>
      </c>
      <c r="F693" s="1" t="str">
        <f>TEXTJOIN(F$2,True, Sheet2!I692, Sheet2!K692, Sheet2!M692)</f>
        <v>5 jerk,                                            5 dumbell rows,                                            5 tire flip</v>
      </c>
      <c r="G693" s="6"/>
      <c r="H693" s="3" t="str">
        <f>Sheet2!F692</f>
        <v>M</v>
      </c>
      <c r="I693" s="6" t="str">
        <f>Sheet2!O692</f>
        <v>EMOM</v>
      </c>
      <c r="J693" s="1" t="str">
        <f>TEXTJOIN(J$2,True, Sheet2!Q692, Sheet2!S692, Sheet2!U692)</f>
        <v>5 lunges,                                            5 skull crushers,                                            5 romanian deadlift</v>
      </c>
    </row>
    <row r="694">
      <c r="A694">
        <f t="shared" si="1"/>
        <v>692</v>
      </c>
      <c r="C694">
        <f>Sheet2!D693</f>
        <v>8</v>
      </c>
      <c r="D694" t="str">
        <f>Sheet2!G693</f>
        <v>deadlift</v>
      </c>
      <c r="F694" s="1" t="str">
        <f>TEXTJOIN(F$2,True, Sheet2!I693, Sheet2!K693, Sheet2!M693)</f>
        <v>10 box jumps,                                            5 lunges,                                            20 mountain climbers</v>
      </c>
      <c r="G694" s="6"/>
      <c r="H694" s="3" t="str">
        <f>Sheet2!F693</f>
        <v>L</v>
      </c>
      <c r="I694" s="6" t="str">
        <f>Sheet2!O693</f>
        <v>AMRAP</v>
      </c>
      <c r="J694" s="1" t="str">
        <f>TEXTJOIN(J$2,True, Sheet2!Q693, Sheet2!S693, Sheet2!U693)</f>
        <v>5 lunges,                                            5 grass hoppers,                                            5 bench press</v>
      </c>
    </row>
    <row r="695">
      <c r="A695">
        <f t="shared" si="1"/>
        <v>693</v>
      </c>
      <c r="C695">
        <f>Sheet2!D694</f>
        <v>8</v>
      </c>
      <c r="D695" t="str">
        <f>Sheet2!G694</f>
        <v>front squat</v>
      </c>
      <c r="F695" s="1" t="str">
        <f>TEXTJOIN(F$2,True, Sheet2!I694, Sheet2!K694, Sheet2!M694)</f>
        <v>10 box jumps,                                            3 pistols</v>
      </c>
      <c r="G695" s="6"/>
      <c r="H695" s="3" t="str">
        <f>Sheet2!F694</f>
        <v>M</v>
      </c>
      <c r="I695" s="6" t="str">
        <f>Sheet2!O694</f>
        <v>clusters</v>
      </c>
      <c r="J695" s="1" t="str">
        <f>TEXTJOIN(J$2,True, Sheet2!Q694, Sheet2!S694, Sheet2!U694)</f>
        <v>5 side lunges,                                            5 bar complexes,                                            20 mountain climbers</v>
      </c>
    </row>
    <row r="696">
      <c r="A696">
        <f t="shared" si="1"/>
        <v>694</v>
      </c>
      <c r="C696">
        <f>Sheet2!D695</f>
        <v>5</v>
      </c>
      <c r="D696" t="str">
        <f>Sheet2!G695</f>
        <v>back squat</v>
      </c>
      <c r="F696" s="1" t="str">
        <f>TEXTJOIN(F$2,True, Sheet2!I695, Sheet2!K695, Sheet2!M695)</f>
        <v>5 jerk,                                            1 minute bike</v>
      </c>
      <c r="G696" s="6"/>
      <c r="H696" s="3" t="str">
        <f>Sheet2!F695</f>
        <v>L</v>
      </c>
      <c r="I696" s="6" t="str">
        <f>Sheet2!O695</f>
        <v>N rounds</v>
      </c>
      <c r="J696" s="1" t="str">
        <f>TEXTJOIN(J$2,True, Sheet2!Q695, Sheet2!S695, Sheet2!U695)</f>
        <v>5 pull ups,                                            5 box jumps,                                            5 bench press</v>
      </c>
    </row>
    <row r="697">
      <c r="A697">
        <f t="shared" si="1"/>
        <v>695</v>
      </c>
      <c r="C697">
        <f>Sheet2!D696</f>
        <v>5</v>
      </c>
      <c r="D697" t="str">
        <f>Sheet2!G696</f>
        <v>pistols/lunge/side lunge</v>
      </c>
      <c r="F697" s="1" t="str">
        <f>TEXTJOIN(F$2,True, Sheet2!I696, Sheet2!K696, Sheet2!M696)</f>
        <v>5 clean,                                            30s planks,                                            1 farmer's carry</v>
      </c>
      <c r="G697" s="6"/>
      <c r="H697" s="3" t="str">
        <f>Sheet2!F696</f>
        <v>L</v>
      </c>
      <c r="I697" s="6" t="str">
        <f>Sheet2!O696</f>
        <v>AMRAP</v>
      </c>
      <c r="J697" s="1" t="str">
        <f>TEXTJOIN(J$2,True, Sheet2!Q696, Sheet2!S696, Sheet2!U696)</f>
        <v>5 dumbell rows,                                            1 grapevines</v>
      </c>
    </row>
    <row r="698">
      <c r="A698">
        <f t="shared" si="1"/>
        <v>696</v>
      </c>
      <c r="C698">
        <f>Sheet2!D697</f>
        <v>10</v>
      </c>
      <c r="D698" t="str">
        <f>Sheet2!G697</f>
        <v>deadlift</v>
      </c>
      <c r="F698" s="1" t="str">
        <f>TEXTJOIN(F$2,True, Sheet2!I697, Sheet2!K697, Sheet2!M697)</f>
        <v>5 sumo deadift,                                            20s assault bike,                                            5 GHD situps</v>
      </c>
      <c r="G698" s="6"/>
      <c r="H698" s="3" t="str">
        <f>Sheet2!F697</f>
        <v>L</v>
      </c>
      <c r="I698" s="6" t="str">
        <f>Sheet2!O697</f>
        <v>EMOM</v>
      </c>
      <c r="J698" s="1" t="str">
        <f>TEXTJOIN(J$2,True, Sheet2!Q697, Sheet2!S697, Sheet2!U697)</f>
        <v>5 Hammer curls,                                            1 mile  run</v>
      </c>
    </row>
    <row r="699">
      <c r="A699">
        <f t="shared" si="1"/>
        <v>697</v>
      </c>
      <c r="C699">
        <f>Sheet2!D698</f>
        <v>3</v>
      </c>
      <c r="D699" t="str">
        <f>Sheet2!G698</f>
        <v>front squat</v>
      </c>
      <c r="F699" s="1" t="str">
        <f>TEXTJOIN(F$2,True, Sheet2!I698, Sheet2!K698, Sheet2!M698)</f>
        <v>5 high pulls,                                            1 suicide sprints</v>
      </c>
      <c r="G699" s="6"/>
      <c r="H699" s="3" t="str">
        <f>Sheet2!F698</f>
        <v>M</v>
      </c>
      <c r="I699" s="6" t="str">
        <f>Sheet2!O698</f>
        <v>30 on 30 off</v>
      </c>
      <c r="J699" s="1" t="str">
        <f>TEXTJOIN(J$2,True, Sheet2!Q698, Sheet2!S698, Sheet2!U698)</f>
        <v>5 Hammer curls,                                            1 mile  run,                                            10 good mornings</v>
      </c>
    </row>
    <row r="700">
      <c r="A700">
        <f t="shared" si="1"/>
        <v>698</v>
      </c>
      <c r="C700">
        <f>Sheet2!D699</f>
        <v>3</v>
      </c>
      <c r="D700" t="str">
        <f>Sheet2!G699</f>
        <v>back squat</v>
      </c>
      <c r="F700" s="1" t="str">
        <f>TEXTJOIN(F$2,True, Sheet2!I699, Sheet2!K699, Sheet2!M699)</f>
        <v>5 high pulls,                                            5 Pushpress,                                            4 burpees</v>
      </c>
      <c r="G700" s="6"/>
      <c r="H700" s="3" t="str">
        <f>Sheet2!F699</f>
        <v>H</v>
      </c>
      <c r="I700" s="6" t="str">
        <f>Sheet2!O699</f>
        <v>N rounds</v>
      </c>
      <c r="J700" s="1" t="str">
        <f>TEXTJOIN(J$2,True, Sheet2!Q699, Sheet2!S699, Sheet2!U699)</f>
        <v>5 side lunges,                                            5 flys,                                            5 side lunges</v>
      </c>
    </row>
    <row r="701">
      <c r="A701">
        <f t="shared" si="1"/>
        <v>699</v>
      </c>
      <c r="C701">
        <f>Sheet2!D700</f>
        <v>3</v>
      </c>
      <c r="D701" t="str">
        <f>Sheet2!G700</f>
        <v>clean</v>
      </c>
      <c r="F701" s="1" t="str">
        <f>TEXTJOIN(F$2,True, Sheet2!I700, Sheet2!K700, Sheet2!M700)</f>
        <v>5 KB snatch</v>
      </c>
      <c r="G701" s="6"/>
      <c r="H701" s="3" t="str">
        <f>Sheet2!F700</f>
        <v>M</v>
      </c>
      <c r="I701" s="6" t="str">
        <f>Sheet2!O700</f>
        <v>AMRAP</v>
      </c>
      <c r="J701" s="1" t="str">
        <f>TEXTJOIN(J$2,True, Sheet2!Q700, Sheet2!S700, Sheet2!U700)</f>
        <v>5 bentover_rows,                                            20 dead bugs,                                            10 wall balls</v>
      </c>
    </row>
    <row r="702">
      <c r="A702">
        <f t="shared" si="1"/>
        <v>700</v>
      </c>
      <c r="C702">
        <f>Sheet2!D701</f>
        <v>3</v>
      </c>
      <c r="D702" t="str">
        <f>Sheet2!G701</f>
        <v>over head squat</v>
      </c>
      <c r="F702" s="1" t="str">
        <f>TEXTJOIN(F$2,True, Sheet2!I701, Sheet2!K701, Sheet2!M701)</f>
        <v>5 jerk,                                            5 side lunges,                                            5 bentover_rows</v>
      </c>
      <c r="G702" s="6"/>
      <c r="H702" s="3" t="str">
        <f>Sheet2!F701</f>
        <v>L</v>
      </c>
      <c r="I702" s="6" t="str">
        <f>Sheet2!O701</f>
        <v>N rounds</v>
      </c>
      <c r="J702" s="1" t="str">
        <f>TEXTJOIN(J$2,True, Sheet2!Q701, Sheet2!S701, Sheet2!U701)</f>
        <v>5 Hammer curls,                                            5 strict press</v>
      </c>
    </row>
    <row r="703">
      <c r="A703">
        <f t="shared" si="1"/>
        <v>701</v>
      </c>
      <c r="C703">
        <f>Sheet2!D702</f>
        <v>3</v>
      </c>
      <c r="D703" t="str">
        <f>Sheet2!G702</f>
        <v>deadlift</v>
      </c>
      <c r="F703" s="1" t="str">
        <f>TEXTJOIN(F$2,True, Sheet2!I702, Sheet2!K702, Sheet2!M702)</f>
        <v>5 snatch,                                            5 Dips,                                            5 dumbell rows</v>
      </c>
      <c r="G703" s="6"/>
      <c r="H703" s="3" t="str">
        <f>Sheet2!F702</f>
        <v>M</v>
      </c>
      <c r="I703" s="6" t="str">
        <f>Sheet2!O702</f>
        <v>Tabata</v>
      </c>
      <c r="J703" s="1" t="str">
        <f>TEXTJOIN(J$2,True, Sheet2!Q702, Sheet2!S702, Sheet2!U702)</f>
        <v>5 bentover_rows,                                            5 sandbag drops,                                            10 seated russion twists</v>
      </c>
    </row>
    <row r="704">
      <c r="A704">
        <f t="shared" si="1"/>
        <v>702</v>
      </c>
      <c r="C704">
        <f>Sheet2!D703</f>
        <v>3</v>
      </c>
      <c r="D704" t="str">
        <f>Sheet2!G703</f>
        <v>front squat</v>
      </c>
      <c r="F704" s="1" t="str">
        <f>TEXTJOIN(F$2,True, Sheet2!I703, Sheet2!K703, Sheet2!M703)</f>
        <v>5 jerk,                                            1 farmer's carry,                                            10 good mornings</v>
      </c>
      <c r="G704" s="6"/>
      <c r="H704" s="3" t="str">
        <f>Sheet2!F703</f>
        <v>H</v>
      </c>
      <c r="I704" s="6" t="str">
        <f>Sheet2!O703</f>
        <v>30 on 30 off</v>
      </c>
      <c r="J704" s="1" t="str">
        <f>TEXTJOIN(J$2,True, Sheet2!Q703, Sheet2!S703, Sheet2!U703)</f>
        <v>5 Dips,                                            30s planks,                                            5 ball slams</v>
      </c>
    </row>
    <row r="705">
      <c r="A705">
        <f t="shared" si="1"/>
        <v>703</v>
      </c>
      <c r="C705">
        <f>Sheet2!D704</f>
        <v>8</v>
      </c>
      <c r="D705" t="str">
        <f>Sheet2!G704</f>
        <v>back squat</v>
      </c>
      <c r="F705" s="1" t="str">
        <f>TEXTJOIN(F$2,True, Sheet2!I704, Sheet2!K704, Sheet2!M704)</f>
        <v>10 KB swings,                                            5 strict press</v>
      </c>
      <c r="G705" s="6"/>
      <c r="H705" s="3" t="str">
        <f>Sheet2!F704</f>
        <v>M</v>
      </c>
      <c r="I705" s="6" t="str">
        <f>Sheet2!O704</f>
        <v>EMOM</v>
      </c>
      <c r="J705" s="1" t="str">
        <f>TEXTJOIN(J$2,True, Sheet2!Q704, Sheet2!S704, Sheet2!U704)</f>
        <v>5 pull ups,                                            5 grass hoppers,                                            5 renegade manmakers</v>
      </c>
    </row>
    <row r="706">
      <c r="A706">
        <f t="shared" si="1"/>
        <v>704</v>
      </c>
      <c r="C706">
        <f>Sheet2!D705</f>
        <v>8</v>
      </c>
      <c r="D706" t="str">
        <f>Sheet2!G705</f>
        <v>pistols/lunge/side lunge</v>
      </c>
      <c r="F706" s="1" t="str">
        <f>TEXTJOIN(F$2,True, Sheet2!I705, Sheet2!K705, Sheet2!M705)</f>
        <v>5 thrusters,                                            5 lunges,                                            5 flys</v>
      </c>
      <c r="G706" s="6"/>
      <c r="H706" s="3" t="str">
        <f>Sheet2!F705</f>
        <v>H</v>
      </c>
      <c r="I706" s="6" t="str">
        <f>Sheet2!O705</f>
        <v>AMRAP</v>
      </c>
      <c r="J706" s="1" t="str">
        <f>TEXTJOIN(J$2,True, Sheet2!Q705, Sheet2!S705, Sheet2!U705)</f>
        <v>5 skull crushers,                                            5 bentover_rows,                                            30s planks</v>
      </c>
    </row>
    <row r="707">
      <c r="A707">
        <f t="shared" si="1"/>
        <v>705</v>
      </c>
      <c r="C707">
        <f>Sheet2!D706</f>
        <v>5</v>
      </c>
      <c r="D707" t="str">
        <f>Sheet2!G706</f>
        <v>deadlift</v>
      </c>
      <c r="F707" s="1" t="str">
        <f>TEXTJOIN(F$2,True, Sheet2!I706, Sheet2!K706, Sheet2!M706)</f>
        <v>5 snatch,                                            5 lunges</v>
      </c>
      <c r="G707" s="6"/>
      <c r="H707" s="3" t="str">
        <f>Sheet2!F706</f>
        <v>M</v>
      </c>
      <c r="I707" s="6" t="str">
        <f>Sheet2!O706</f>
        <v>clusters</v>
      </c>
      <c r="J707" s="1" t="str">
        <f>TEXTJOIN(J$2,True, Sheet2!Q706, Sheet2!S706, Sheet2!U706)</f>
        <v>5 bentover_rows,                                            5 tire flip,                                            20s assault bike</v>
      </c>
    </row>
    <row r="708">
      <c r="A708">
        <f t="shared" si="1"/>
        <v>706</v>
      </c>
      <c r="C708">
        <f>Sheet2!D707</f>
        <v>5</v>
      </c>
      <c r="D708" t="str">
        <f>Sheet2!G707</f>
        <v>front squat</v>
      </c>
      <c r="F708" s="1" t="str">
        <f>TEXTJOIN(F$2,True, Sheet2!I707, Sheet2!K707, Sheet2!M707)</f>
        <v>5 snatch,                                            5 Pushpress</v>
      </c>
      <c r="G708" s="6"/>
      <c r="H708" s="3" t="str">
        <f>Sheet2!F707</f>
        <v>L</v>
      </c>
      <c r="I708" s="6" t="str">
        <f>Sheet2!O707</f>
        <v>N rounds</v>
      </c>
      <c r="J708" s="1" t="str">
        <f>TEXTJOIN(J$2,True, Sheet2!Q707, Sheet2!S707, Sheet2!U707)</f>
        <v>5 pull ups,                                            5 renegade manmakers,                                            3 pistols</v>
      </c>
    </row>
    <row r="709">
      <c r="A709">
        <f t="shared" si="1"/>
        <v>707</v>
      </c>
      <c r="C709">
        <f>Sheet2!D708</f>
        <v>10</v>
      </c>
      <c r="D709" t="str">
        <f>Sheet2!G708</f>
        <v>back squat</v>
      </c>
      <c r="F709" s="1" t="str">
        <f>TEXTJOIN(F$2,True, Sheet2!I708, Sheet2!K708, Sheet2!M708)</f>
        <v>5 sumo deadift,                                            5 strict press,                                            20 mountain climbers</v>
      </c>
      <c r="G709" s="6"/>
      <c r="H709" s="3" t="str">
        <f>Sheet2!F708</f>
        <v>H</v>
      </c>
      <c r="I709" s="6" t="str">
        <f>Sheet2!O708</f>
        <v>AMRAP</v>
      </c>
      <c r="J709" s="1" t="str">
        <f>TEXTJOIN(J$2,True, Sheet2!Q708, Sheet2!S708, Sheet2!U708)</f>
        <v>5 pull ups,                                            5 box jumps</v>
      </c>
    </row>
    <row r="710">
      <c r="A710">
        <f t="shared" si="1"/>
        <v>708</v>
      </c>
      <c r="C710">
        <f>Sheet2!D709</f>
        <v>3</v>
      </c>
      <c r="D710" t="str">
        <f>Sheet2!G709</f>
        <v>snatch</v>
      </c>
      <c r="F710" s="1" t="str">
        <f>TEXTJOIN(F$2,True, Sheet2!I709, Sheet2!K709, Sheet2!M709)</f>
        <v>5 snatch,                                            5 side lunges,                                            5 pushups</v>
      </c>
      <c r="G710" s="6"/>
      <c r="H710" s="3" t="str">
        <f>Sheet2!F709</f>
        <v>M</v>
      </c>
      <c r="I710" s="6" t="str">
        <f>Sheet2!O709</f>
        <v>EMOM</v>
      </c>
      <c r="J710" s="1" t="str">
        <f>TEXTJOIN(J$2,True, Sheet2!Q709, Sheet2!S709, Sheet2!U709)</f>
        <v>5 side lunges,                                            20 mountain climbers,                                            10 good mornings</v>
      </c>
    </row>
    <row r="711">
      <c r="A711">
        <f t="shared" si="1"/>
        <v>709</v>
      </c>
      <c r="C711">
        <f>Sheet2!D710</f>
        <v>3</v>
      </c>
      <c r="D711" t="str">
        <f>Sheet2!G710</f>
        <v>deadlift</v>
      </c>
      <c r="F711" s="1" t="str">
        <f>TEXTJOIN(F$2,True, Sheet2!I710, Sheet2!K710, Sheet2!M710)</f>
        <v>10 KB swings,                                            5 lunges</v>
      </c>
      <c r="G711" s="6"/>
      <c r="H711" s="3" t="str">
        <f>Sheet2!F710</f>
        <v>H</v>
      </c>
      <c r="I711" s="6" t="str">
        <f>Sheet2!O710</f>
        <v>30 on 30 off</v>
      </c>
      <c r="J711" s="1" t="str">
        <f>TEXTJOIN(J$2,True, Sheet2!Q710, Sheet2!S710, Sheet2!U710)</f>
        <v>5 Ring Rows,                                            10 good mornings,                                            5 bar complexes</v>
      </c>
    </row>
    <row r="712">
      <c r="A712">
        <f t="shared" si="1"/>
        <v>710</v>
      </c>
      <c r="C712">
        <f>Sheet2!D711</f>
        <v>3</v>
      </c>
      <c r="D712" t="str">
        <f>Sheet2!G711</f>
        <v>front squat</v>
      </c>
      <c r="F712" s="1" t="str">
        <f>TEXTJOIN(F$2,True, Sheet2!I711, Sheet2!K711, Sheet2!M711)</f>
        <v>10 KB swings,                                            5 pushups</v>
      </c>
      <c r="G712" s="6"/>
      <c r="H712" s="3" t="str">
        <f>Sheet2!F711</f>
        <v>L</v>
      </c>
      <c r="I712" s="6" t="str">
        <f>Sheet2!O711</f>
        <v>N rounds</v>
      </c>
      <c r="J712" s="1" t="str">
        <f>TEXTJOIN(J$2,True, Sheet2!Q711, Sheet2!S711, Sheet2!U711)</f>
        <v>5 pushups,                                            5 pushups,                                            3 pistols</v>
      </c>
    </row>
    <row r="713">
      <c r="A713">
        <f t="shared" si="1"/>
        <v>711</v>
      </c>
      <c r="C713">
        <f>Sheet2!D712</f>
        <v>5</v>
      </c>
      <c r="D713" t="str">
        <f>Sheet2!G712</f>
        <v>back squat</v>
      </c>
      <c r="F713" s="1" t="str">
        <f>TEXTJOIN(F$2,True, Sheet2!I712, Sheet2!K712, Sheet2!M712)</f>
        <v>5 star shrugs,                                            10s ropes</v>
      </c>
      <c r="G713" s="6"/>
      <c r="H713" s="3" t="str">
        <f>Sheet2!F712</f>
        <v>M</v>
      </c>
      <c r="I713" s="6" t="str">
        <f>Sheet2!O712</f>
        <v>AMRAP</v>
      </c>
      <c r="J713" s="1" t="str">
        <f>TEXTJOIN(J$2,True, Sheet2!Q712, Sheet2!S712, Sheet2!U712)</f>
        <v>5 Ring Rows,                                            1 bear crawls,                                            5 turkish getups</v>
      </c>
    </row>
    <row r="714">
      <c r="A714">
        <f t="shared" si="1"/>
        <v>712</v>
      </c>
      <c r="C714">
        <f>Sheet2!D713</f>
        <v>5</v>
      </c>
      <c r="D714" t="str">
        <f>Sheet2!G713</f>
        <v>over head squat</v>
      </c>
      <c r="F714" s="1" t="str">
        <f>TEXTJOIN(F$2,True, Sheet2!I713, Sheet2!K713, Sheet2!M713)</f>
        <v>5 star shrugs,                                            20 mountain climbers</v>
      </c>
      <c r="G714" s="6"/>
      <c r="H714" s="3" t="str">
        <f>Sheet2!F713</f>
        <v>L</v>
      </c>
      <c r="I714" s="6" t="str">
        <f>Sheet2!O713</f>
        <v>N rounds</v>
      </c>
      <c r="J714" s="1" t="str">
        <f>TEXTJOIN(J$2,True, Sheet2!Q713, Sheet2!S713, Sheet2!U713)</f>
        <v>5 lunges,                                            3 minute run,                                            5 knees to elbows</v>
      </c>
    </row>
    <row r="715">
      <c r="A715">
        <f t="shared" si="1"/>
        <v>713</v>
      </c>
      <c r="C715">
        <f>Sheet2!D714</f>
        <v>5</v>
      </c>
      <c r="D715" t="str">
        <f>Sheet2!G714</f>
        <v>deadlift</v>
      </c>
      <c r="F715" s="1" t="str">
        <f>TEXTJOIN(F$2,True, Sheet2!I714, Sheet2!K714, Sheet2!M714)</f>
        <v>5 KB snatch,                                            20 mountain climbers</v>
      </c>
      <c r="G715" s="6"/>
      <c r="H715" s="3" t="str">
        <f>Sheet2!F714</f>
        <v>M</v>
      </c>
      <c r="I715" s="6" t="str">
        <f>Sheet2!O714</f>
        <v>Tabata</v>
      </c>
      <c r="J715" s="1" t="str">
        <f>TEXTJOIN(J$2,True, Sheet2!Q714, Sheet2!S714, Sheet2!U714)</f>
        <v>5 Ring Rows,                                            5 side lunges,                                            5 skull crushers</v>
      </c>
    </row>
    <row r="716">
      <c r="A716">
        <f t="shared" si="1"/>
        <v>714</v>
      </c>
      <c r="C716">
        <f>Sheet2!D715</f>
        <v>5</v>
      </c>
      <c r="D716" t="str">
        <f>Sheet2!G715</f>
        <v>front squat</v>
      </c>
      <c r="F716" s="1" t="str">
        <f>TEXTJOIN(F$2,True, Sheet2!I715, Sheet2!K715, Sheet2!M715)</f>
        <v>5 star shrugs,                                            5 GHD situps</v>
      </c>
      <c r="G716" s="6"/>
      <c r="H716" s="3" t="str">
        <f>Sheet2!F715</f>
        <v>M</v>
      </c>
      <c r="I716" s="6" t="str">
        <f>Sheet2!O715</f>
        <v>30 on 30 off</v>
      </c>
      <c r="J716" s="1" t="str">
        <f>TEXTJOIN(J$2,True, Sheet2!Q715, Sheet2!S715, Sheet2!U715)</f>
        <v>5 bentover_rows,                                            1 mile  run,                                            5 sandbag drops</v>
      </c>
    </row>
    <row r="717">
      <c r="A717">
        <f t="shared" si="1"/>
        <v>715</v>
      </c>
      <c r="C717">
        <f>Sheet2!D716</f>
        <v>5</v>
      </c>
      <c r="D717" t="str">
        <f>Sheet2!G716</f>
        <v>back squat</v>
      </c>
      <c r="F717" s="1" t="str">
        <f>TEXTJOIN(F$2,True, Sheet2!I716, Sheet2!K716, Sheet2!M716)</f>
        <v>5 jerk,                                            1 mile  run</v>
      </c>
      <c r="G717" s="6"/>
      <c r="H717" s="3" t="str">
        <f>Sheet2!F716</f>
        <v>M</v>
      </c>
      <c r="I717" s="6" t="str">
        <f>Sheet2!O716</f>
        <v>EMOM</v>
      </c>
      <c r="J717" s="1" t="str">
        <f>TEXTJOIN(J$2,True, Sheet2!Q716, Sheet2!S716, Sheet2!U716)</f>
        <v>5 side lunges,                                            5 side lunges</v>
      </c>
    </row>
    <row r="718">
      <c r="A718">
        <f t="shared" si="1"/>
        <v>716</v>
      </c>
      <c r="C718">
        <f>Sheet2!D717</f>
        <v>3</v>
      </c>
      <c r="D718" t="str">
        <f>Sheet2!G717</f>
        <v>over head squat</v>
      </c>
      <c r="F718" s="1" t="str">
        <f>TEXTJOIN(F$2,True, Sheet2!I717, Sheet2!K717, Sheet2!M717)</f>
        <v>10 box jumps,                                            5 Ring Rows,                                            1 minute bike</v>
      </c>
      <c r="G718" s="6"/>
      <c r="H718" s="3" t="str">
        <f>Sheet2!F717</f>
        <v>H</v>
      </c>
      <c r="I718" s="6" t="str">
        <f>Sheet2!O717</f>
        <v>AMRAP</v>
      </c>
      <c r="J718" s="1" t="str">
        <f>TEXTJOIN(J$2,True, Sheet2!Q717, Sheet2!S717, Sheet2!U717)</f>
        <v>5 bentover_rows,                                            1 mile  run</v>
      </c>
    </row>
    <row r="719">
      <c r="A719">
        <f t="shared" si="1"/>
        <v>717</v>
      </c>
      <c r="C719">
        <f>Sheet2!D718</f>
        <v>3</v>
      </c>
      <c r="D719" t="str">
        <f>Sheet2!G718</f>
        <v>deadlift</v>
      </c>
      <c r="F719" s="1" t="str">
        <f>TEXTJOIN(F$2,True, Sheet2!I718, Sheet2!K718, Sheet2!M718)</f>
        <v>5 sumo deadift,                                            4 burpees,                                            1 minute bike</v>
      </c>
      <c r="G719" s="6"/>
      <c r="H719" s="3" t="str">
        <f>Sheet2!F718</f>
        <v>M</v>
      </c>
      <c r="I719" s="6" t="str">
        <f>Sheet2!O718</f>
        <v>clusters</v>
      </c>
      <c r="J719" s="1" t="str">
        <f>TEXTJOIN(J$2,True, Sheet2!Q718, Sheet2!S718, Sheet2!U718)</f>
        <v>5 dumbell rows,                                            1 suicide sprints,                                            1 minute bike</v>
      </c>
    </row>
    <row r="720">
      <c r="A720">
        <f t="shared" si="1"/>
        <v>718</v>
      </c>
      <c r="C720">
        <f>Sheet2!D719</f>
        <v>3</v>
      </c>
      <c r="D720" t="str">
        <f>Sheet2!G719</f>
        <v>front squat</v>
      </c>
      <c r="F720" s="1" t="str">
        <f>TEXTJOIN(F$2,True, Sheet2!I719, Sheet2!K719, Sheet2!M719)</f>
        <v>5 sumo deadift,                                            10 good mornings,                                            5 sandbag drops</v>
      </c>
      <c r="G720" s="6"/>
      <c r="H720" s="3" t="str">
        <f>Sheet2!F719</f>
        <v>H</v>
      </c>
      <c r="I720" s="6" t="str">
        <f>Sheet2!O719</f>
        <v>N rounds</v>
      </c>
      <c r="J720" s="1" t="str">
        <f>TEXTJOIN(J$2,True, Sheet2!Q719, Sheet2!S719, Sheet2!U719)</f>
        <v>5 Ring Rows,                                            5 knees to elbows,                                            5 romanian deadlift</v>
      </c>
    </row>
    <row r="721">
      <c r="A721">
        <f t="shared" si="1"/>
        <v>719</v>
      </c>
      <c r="C721">
        <f>Sheet2!D720</f>
        <v>1</v>
      </c>
      <c r="D721" t="str">
        <f>Sheet2!G720</f>
        <v>back squat</v>
      </c>
      <c r="F721" s="1" t="str">
        <f>TEXTJOIN(F$2,True, Sheet2!I720, Sheet2!K720, Sheet2!M720)</f>
        <v>10 KB swings,                                            10 landmine twists</v>
      </c>
      <c r="G721" s="6"/>
      <c r="H721" s="3" t="str">
        <f>Sheet2!F720</f>
        <v>L</v>
      </c>
      <c r="I721" s="6" t="str">
        <f>Sheet2!O720</f>
        <v>AMRAP</v>
      </c>
      <c r="J721" s="1" t="str">
        <f>TEXTJOIN(J$2,True, Sheet2!Q720, Sheet2!S720, Sheet2!U720)</f>
        <v>5 Ring Rows,                                            5 mile bike,                                            5 mile bike</v>
      </c>
    </row>
    <row r="722">
      <c r="A722">
        <f t="shared" si="1"/>
        <v>720</v>
      </c>
      <c r="C722">
        <f>Sheet2!D721</f>
        <v>1</v>
      </c>
      <c r="D722" t="str">
        <f>Sheet2!G721</f>
        <v>clean</v>
      </c>
      <c r="F722" s="1" t="str">
        <f>TEXTJOIN(F$2,True, Sheet2!I721, Sheet2!K721, Sheet2!M721)</f>
        <v>5 snatch,                                            1 minute bike,                                            30s planks</v>
      </c>
      <c r="G722" s="6"/>
      <c r="H722" s="3" t="str">
        <f>Sheet2!F721</f>
        <v>H</v>
      </c>
      <c r="I722" s="6" t="str">
        <f>Sheet2!O721</f>
        <v>EMOM</v>
      </c>
      <c r="J722" s="1" t="str">
        <f>TEXTJOIN(J$2,True, Sheet2!Q721, Sheet2!S721, Sheet2!U721)</f>
        <v>5 Ring Rows,                                            5 lunges,                                            10 good mornings</v>
      </c>
    </row>
    <row r="723">
      <c r="A723">
        <f t="shared" si="1"/>
        <v>721</v>
      </c>
      <c r="C723">
        <f>Sheet2!D722</f>
        <v>1</v>
      </c>
      <c r="D723" t="str">
        <f>Sheet2!G722</f>
        <v>deadlift</v>
      </c>
      <c r="F723" s="1" t="str">
        <f>TEXTJOIN(F$2,True, Sheet2!I722, Sheet2!K722, Sheet2!M722)</f>
        <v>5 thrusters,                                            1 bear crawls,                                            5 strict press</v>
      </c>
      <c r="G723" s="6"/>
      <c r="H723" s="3" t="str">
        <f>Sheet2!F722</f>
        <v>L</v>
      </c>
      <c r="I723" s="6" t="str">
        <f>Sheet2!O722</f>
        <v>30 on 30 off</v>
      </c>
      <c r="J723" s="1" t="str">
        <f>TEXTJOIN(J$2,True, Sheet2!Q722, Sheet2!S722, Sheet2!U722)</f>
        <v>5 bentover_rows,                                            1 minute bike,                                            20s assault bike</v>
      </c>
    </row>
    <row r="724">
      <c r="A724">
        <f t="shared" si="1"/>
        <v>722</v>
      </c>
      <c r="C724">
        <f>Sheet2!D723</f>
        <v>5</v>
      </c>
      <c r="D724" t="str">
        <f>Sheet2!G723</f>
        <v>front squat</v>
      </c>
      <c r="F724" s="1" t="str">
        <f>TEXTJOIN(F$2,True, Sheet2!I723, Sheet2!K723, Sheet2!M723)</f>
        <v>5 snatch,                                            10 landmine twists</v>
      </c>
      <c r="G724" s="6"/>
      <c r="H724" s="3" t="str">
        <f>Sheet2!F723</f>
        <v>L</v>
      </c>
      <c r="I724" s="6" t="str">
        <f>Sheet2!O723</f>
        <v>N rounds</v>
      </c>
      <c r="J724" s="1" t="str">
        <f>TEXTJOIN(J$2,True, Sheet2!Q723, Sheet2!S723, Sheet2!U723)</f>
        <v>5 pull ups,                                            5 romanian deadlift,                                            5 pushups</v>
      </c>
    </row>
    <row r="725">
      <c r="A725">
        <f t="shared" si="1"/>
        <v>723</v>
      </c>
      <c r="C725">
        <f>Sheet2!D724</f>
        <v>10</v>
      </c>
      <c r="D725" t="str">
        <f>Sheet2!G724</f>
        <v>back squat</v>
      </c>
      <c r="F725" s="1" t="str">
        <f>TEXTJOIN(F$2,True, Sheet2!I724, Sheet2!K724, Sheet2!M724)</f>
        <v>10 KB swings,                                            10 seated russion twists,                                            5 romanian deadlift</v>
      </c>
      <c r="G725" s="6"/>
      <c r="H725" s="3" t="str">
        <f>Sheet2!F724</f>
        <v>H</v>
      </c>
      <c r="I725" s="6" t="str">
        <f>Sheet2!O724</f>
        <v>AMRAP</v>
      </c>
      <c r="J725" s="1" t="str">
        <f>TEXTJOIN(J$2,True, Sheet2!Q724, Sheet2!S724, Sheet2!U724)</f>
        <v>5 bentover_rows,                                            500m row,                                            5 lunges</v>
      </c>
    </row>
    <row r="726">
      <c r="A726">
        <f t="shared" si="1"/>
        <v>724</v>
      </c>
      <c r="C726">
        <f>Sheet2!D725</f>
        <v>5</v>
      </c>
      <c r="D726" t="str">
        <f>Sheet2!G725</f>
        <v>pistols/lunge/side lunge</v>
      </c>
      <c r="F726" s="1" t="str">
        <f>TEXTJOIN(F$2,True, Sheet2!I725, Sheet2!K725, Sheet2!M725)</f>
        <v>5 snatch,                                            5 sandbag drops,                                            4 burpees</v>
      </c>
      <c r="G726" s="6"/>
      <c r="H726" s="3" t="str">
        <f>Sheet2!F725</f>
        <v>M</v>
      </c>
      <c r="I726" s="6" t="str">
        <f>Sheet2!O725</f>
        <v>N rounds</v>
      </c>
      <c r="J726" s="1" t="str">
        <f>TEXTJOIN(J$2,True, Sheet2!Q725, Sheet2!S725, Sheet2!U725)</f>
        <v>5 side lunges,                                            5 bentover_rows,                                            5 GHD back extensions</v>
      </c>
    </row>
    <row r="727">
      <c r="A727">
        <f t="shared" si="1"/>
        <v>725</v>
      </c>
      <c r="C727">
        <f>Sheet2!D726</f>
        <v>5</v>
      </c>
      <c r="D727" t="str">
        <f>Sheet2!G726</f>
        <v>deadlift</v>
      </c>
      <c r="F727" s="1" t="str">
        <f>TEXTJOIN(F$2,True, Sheet2!I726, Sheet2!K726, Sheet2!M726)</f>
        <v>5 star shrugs,                                            3 minute run,                                            5 pushups</v>
      </c>
      <c r="G727" s="6"/>
      <c r="H727" s="3" t="str">
        <f>Sheet2!F726</f>
        <v>M</v>
      </c>
      <c r="I727" s="6" t="str">
        <f>Sheet2!O726</f>
        <v>Tabata</v>
      </c>
      <c r="J727" s="1" t="str">
        <f>TEXTJOIN(J$2,True, Sheet2!Q726, Sheet2!S726, Sheet2!U726)</f>
        <v>5 bentover_rows,                                            5 turkish getups</v>
      </c>
    </row>
    <row r="728">
      <c r="A728">
        <f t="shared" si="1"/>
        <v>726</v>
      </c>
      <c r="C728">
        <f>Sheet2!D727</f>
        <v>5</v>
      </c>
      <c r="D728" t="str">
        <f>Sheet2!G727</f>
        <v>front squat</v>
      </c>
      <c r="F728" s="1" t="str">
        <f>TEXTJOIN(F$2,True, Sheet2!I727, Sheet2!K727, Sheet2!M727)</f>
        <v>5 star shrugs,                                            5 flys</v>
      </c>
      <c r="G728" s="6"/>
      <c r="H728" s="3" t="str">
        <f>Sheet2!F727</f>
        <v>M</v>
      </c>
      <c r="I728" s="6" t="str">
        <f>Sheet2!O727</f>
        <v>30 on 30 off</v>
      </c>
      <c r="J728" s="1" t="str">
        <f>TEXTJOIN(J$2,True, Sheet2!Q727, Sheet2!S727, Sheet2!U727)</f>
        <v>5 skull crushers,                                            1 suicide sprints,                                            10 landmine twists</v>
      </c>
    </row>
    <row r="729">
      <c r="A729">
        <f t="shared" si="1"/>
        <v>727</v>
      </c>
      <c r="C729">
        <f>Sheet2!D728</f>
        <v>3</v>
      </c>
      <c r="D729" t="str">
        <f>Sheet2!G728</f>
        <v>back squat</v>
      </c>
      <c r="F729" s="1" t="str">
        <f>TEXTJOIN(F$2,True, Sheet2!I728, Sheet2!K728, Sheet2!M728)</f>
        <v>5 thrusters,                                            3 minute run,                                            30s planks</v>
      </c>
      <c r="G729" s="6"/>
      <c r="H729" s="3" t="str">
        <f>Sheet2!F728</f>
        <v>L</v>
      </c>
      <c r="I729" s="6" t="str">
        <f>Sheet2!O728</f>
        <v>EMOM</v>
      </c>
      <c r="J729" s="1" t="str">
        <f>TEXTJOIN(J$2,True, Sheet2!Q728, Sheet2!S728, Sheet2!U728)</f>
        <v>5 bentover_rows,                                            5 sandbag drops,                                            5 box jumps</v>
      </c>
    </row>
    <row r="730">
      <c r="A730">
        <f t="shared" si="1"/>
        <v>728</v>
      </c>
      <c r="C730">
        <f>Sheet2!D729</f>
        <v>3</v>
      </c>
      <c r="D730" t="str">
        <f>Sheet2!G729</f>
        <v>clean</v>
      </c>
      <c r="F730" s="1" t="str">
        <f>TEXTJOIN(F$2,True, Sheet2!I729, Sheet2!K729, Sheet2!M729)</f>
        <v>10 box jumps,                                            10 good mornings,                                            20 dead bugs</v>
      </c>
      <c r="G730" s="6"/>
      <c r="H730" s="3" t="str">
        <f>Sheet2!F729</f>
        <v>H</v>
      </c>
      <c r="I730" s="6" t="str">
        <f>Sheet2!O729</f>
        <v>AMRAP</v>
      </c>
      <c r="J730" s="1" t="str">
        <f>TEXTJOIN(J$2,True, Sheet2!Q729, Sheet2!S729, Sheet2!U729)</f>
        <v>5 Ring Rows,                                            1 minute bike</v>
      </c>
    </row>
    <row r="731">
      <c r="A731">
        <f t="shared" si="1"/>
        <v>729</v>
      </c>
      <c r="C731">
        <f>Sheet2!D730</f>
        <v>8</v>
      </c>
      <c r="D731" t="str">
        <f>Sheet2!G730</f>
        <v>over head squat</v>
      </c>
      <c r="F731" s="1" t="str">
        <f>TEXTJOIN(F$2,True, Sheet2!I730, Sheet2!K730, Sheet2!M730)</f>
        <v>10 KB swings,                                            5 tire flip,                                            10 seated russion twists</v>
      </c>
      <c r="G731" s="6"/>
      <c r="H731" s="3" t="str">
        <f>Sheet2!F730</f>
        <v>L</v>
      </c>
      <c r="I731" s="6" t="str">
        <f>Sheet2!O730</f>
        <v>clusters</v>
      </c>
      <c r="J731" s="1" t="str">
        <f>TEXTJOIN(J$2,True, Sheet2!Q730, Sheet2!S730, Sheet2!U730)</f>
        <v>5 bentover_rows</v>
      </c>
    </row>
    <row r="732">
      <c r="A732">
        <f t="shared" si="1"/>
        <v>730</v>
      </c>
      <c r="C732">
        <f>Sheet2!D731</f>
        <v>8</v>
      </c>
      <c r="D732" t="str">
        <f>Sheet2!G731</f>
        <v>deadlift</v>
      </c>
      <c r="F732" s="1" t="str">
        <f>TEXTJOIN(F$2,True, Sheet2!I731, Sheet2!K731, Sheet2!M731)</f>
        <v>5 high pulls,                                            5 bentover_rows</v>
      </c>
      <c r="G732" s="6"/>
      <c r="H732" s="3" t="str">
        <f>Sheet2!F731</f>
        <v>H</v>
      </c>
      <c r="I732" s="6" t="str">
        <f>Sheet2!O731</f>
        <v>N rounds</v>
      </c>
      <c r="J732" s="1" t="str">
        <f>TEXTJOIN(J$2,True, Sheet2!Q731, Sheet2!S731, Sheet2!U731)</f>
        <v>5 Dips,                                            5 grass hoppers,                                            5 lunges</v>
      </c>
    </row>
    <row r="733">
      <c r="A733">
        <f t="shared" si="1"/>
        <v>731</v>
      </c>
      <c r="C733">
        <f>Sheet2!D732</f>
        <v>8</v>
      </c>
      <c r="D733" t="str">
        <f>Sheet2!G732</f>
        <v>front squat</v>
      </c>
      <c r="F733" s="1" t="str">
        <f>TEXTJOIN(F$2,True, Sheet2!I732, Sheet2!K732, Sheet2!M732)</f>
        <v>5 deadlift,                                            5 Dips,                                            5 turkish getups</v>
      </c>
      <c r="G733" s="6"/>
      <c r="H733" s="3" t="str">
        <f>Sheet2!F732</f>
        <v>H</v>
      </c>
      <c r="I733" s="6" t="str">
        <f>Sheet2!O732</f>
        <v>AMRAP</v>
      </c>
      <c r="J733" s="1" t="str">
        <f>TEXTJOIN(J$2,True, Sheet2!Q732, Sheet2!S732, Sheet2!U732)</f>
        <v>5 bentover_rows,                                            5 pushups,                                            1 minute bike</v>
      </c>
    </row>
    <row r="734">
      <c r="A734">
        <f t="shared" si="1"/>
        <v>732</v>
      </c>
      <c r="C734">
        <f>Sheet2!D733</f>
        <v>3</v>
      </c>
      <c r="D734" t="str">
        <f>Sheet2!G733</f>
        <v>back squat</v>
      </c>
      <c r="F734" s="1" t="str">
        <f>TEXTJOIN(F$2,True, Sheet2!I733, Sheet2!K733, Sheet2!M733)</f>
        <v>5 deadlift,                                            1 mile  run,                                            5 mile bike</v>
      </c>
      <c r="G734" s="6"/>
      <c r="H734" s="3" t="str">
        <f>Sheet2!F733</f>
        <v>H</v>
      </c>
      <c r="I734" s="6" t="str">
        <f>Sheet2!O733</f>
        <v>EMOM</v>
      </c>
      <c r="J734" s="1" t="str">
        <f>TEXTJOIN(J$2,True, Sheet2!Q733, Sheet2!S733, Sheet2!U733)</f>
        <v>5 Hammer curls,                                            1 bear crawls,                                            3 pistols</v>
      </c>
    </row>
    <row r="735">
      <c r="A735">
        <f t="shared" si="1"/>
        <v>733</v>
      </c>
      <c r="C735">
        <f>Sheet2!D734</f>
        <v>3</v>
      </c>
      <c r="D735" t="str">
        <f>Sheet2!G734</f>
        <v>pistols/lunge/side lunge</v>
      </c>
      <c r="F735" s="1" t="str">
        <f>TEXTJOIN(F$2,True, Sheet2!I734, Sheet2!K734, Sheet2!M734)</f>
        <v>5 sumo deadift,                                            10s ropes,                                            3 pistols</v>
      </c>
      <c r="G735" s="6"/>
      <c r="H735" s="3" t="str">
        <f>Sheet2!F734</f>
        <v>M</v>
      </c>
      <c r="I735" s="6" t="str">
        <f>Sheet2!O734</f>
        <v>30 on 30 off</v>
      </c>
      <c r="J735" s="1" t="str">
        <f>TEXTJOIN(J$2,True, Sheet2!Q734, Sheet2!S734, Sheet2!U734)</f>
        <v>5 lunges,                                            20 dead bugs</v>
      </c>
    </row>
    <row r="736">
      <c r="A736">
        <f t="shared" si="1"/>
        <v>734</v>
      </c>
      <c r="C736">
        <f>Sheet2!D735</f>
        <v>3</v>
      </c>
      <c r="D736" t="str">
        <f>Sheet2!G735</f>
        <v>deadlift</v>
      </c>
      <c r="F736" s="1" t="str">
        <f>TEXTJOIN(F$2,True, Sheet2!I735, Sheet2!K735, Sheet2!M735)</f>
        <v>5 high pulls,                                            20 mountain climbers,                                            5 lunges</v>
      </c>
      <c r="G736" s="6"/>
      <c r="H736" s="3" t="str">
        <f>Sheet2!F735</f>
        <v>L</v>
      </c>
      <c r="I736" s="6" t="str">
        <f>Sheet2!O735</f>
        <v>N rounds</v>
      </c>
      <c r="J736" s="1" t="str">
        <f>TEXTJOIN(J$2,True, Sheet2!Q735, Sheet2!S735, Sheet2!U735)</f>
        <v>5 Ring Rows,                                            20 dead bugs</v>
      </c>
    </row>
    <row r="737">
      <c r="A737">
        <f t="shared" si="1"/>
        <v>735</v>
      </c>
      <c r="C737">
        <f>Sheet2!D736</f>
        <v>1</v>
      </c>
      <c r="D737" t="str">
        <f>Sheet2!G736</f>
        <v>front squat</v>
      </c>
      <c r="F737" s="1" t="str">
        <f>TEXTJOIN(F$2,True, Sheet2!I736, Sheet2!K736, Sheet2!M736)</f>
        <v>5 jerk,                                            5 bentover_rows,                                            1 grapevines</v>
      </c>
      <c r="G737" s="6"/>
      <c r="H737" s="3" t="str">
        <f>Sheet2!F736</f>
        <v>H</v>
      </c>
      <c r="I737" s="6" t="str">
        <f>Sheet2!O736</f>
        <v>AMRAP</v>
      </c>
      <c r="J737" s="1" t="str">
        <f>TEXTJOIN(J$2,True, Sheet2!Q736, Sheet2!S736, Sheet2!U736)</f>
        <v>5 skull crushers,                                            5 sandbag drops,                                            5 knees to elbows</v>
      </c>
    </row>
    <row r="738">
      <c r="A738">
        <f t="shared" si="1"/>
        <v>736</v>
      </c>
      <c r="C738">
        <f>Sheet2!D737</f>
        <v>1</v>
      </c>
      <c r="D738" t="str">
        <f>Sheet2!G737</f>
        <v>back squat</v>
      </c>
      <c r="F738" s="1" t="str">
        <f>TEXTJOIN(F$2,True, Sheet2!I737, Sheet2!K737, Sheet2!M737)</f>
        <v>5 star shrugs,                                            4 burpees</v>
      </c>
      <c r="G738" s="6"/>
      <c r="H738" s="3" t="str">
        <f>Sheet2!F737</f>
        <v>H</v>
      </c>
      <c r="I738" s="6" t="str">
        <f>Sheet2!O737</f>
        <v>N rounds</v>
      </c>
      <c r="J738" s="1" t="str">
        <f>TEXTJOIN(J$2,True, Sheet2!Q737, Sheet2!S737, Sheet2!U737)</f>
        <v>5 Ring Rows,                                            5 Ring Rows,                                            10 good mornings</v>
      </c>
    </row>
    <row r="739">
      <c r="A739">
        <f t="shared" si="1"/>
        <v>737</v>
      </c>
      <c r="C739">
        <f>Sheet2!D738</f>
        <v>1</v>
      </c>
      <c r="D739" t="str">
        <f>Sheet2!G738</f>
        <v>snatch</v>
      </c>
      <c r="F739" s="1" t="str">
        <f>TEXTJOIN(F$2,True, Sheet2!I738, Sheet2!K738, Sheet2!M738)</f>
        <v>5 jerk,                                            30s planks</v>
      </c>
      <c r="G739" s="6"/>
      <c r="H739" s="3" t="str">
        <f>Sheet2!F738</f>
        <v>M</v>
      </c>
      <c r="I739" s="6" t="str">
        <f>Sheet2!O738</f>
        <v>Tabata</v>
      </c>
      <c r="J739" s="1" t="str">
        <f>TEXTJOIN(J$2,True, Sheet2!Q738, Sheet2!S738, Sheet2!U738)</f>
        <v>5 pushups,                                            5 GHD back extensions,                                            5 dumbell rows</v>
      </c>
    </row>
    <row r="740">
      <c r="A740">
        <f t="shared" si="1"/>
        <v>738</v>
      </c>
      <c r="C740">
        <f>Sheet2!D739</f>
        <v>10</v>
      </c>
      <c r="D740" t="str">
        <f>Sheet2!G739</f>
        <v>deadlift</v>
      </c>
      <c r="F740" s="1" t="str">
        <f>TEXTJOIN(F$2,True, Sheet2!I739, Sheet2!K739, Sheet2!M739)</f>
        <v>10 KB swings,                                            5 pushups</v>
      </c>
      <c r="G740" s="6"/>
      <c r="H740" s="3" t="str">
        <f>Sheet2!F739</f>
        <v>M</v>
      </c>
      <c r="I740" s="6" t="str">
        <f>Sheet2!O739</f>
        <v>30 on 30 off</v>
      </c>
      <c r="J740" s="1" t="str">
        <f>TEXTJOIN(J$2,True, Sheet2!Q739, Sheet2!S739, Sheet2!U739)</f>
        <v>5 Dips,                                            5 Dips,                                            5 bentover_rows</v>
      </c>
    </row>
    <row r="741">
      <c r="A741">
        <f t="shared" si="1"/>
        <v>739</v>
      </c>
      <c r="C741">
        <f>Sheet2!D740</f>
        <v>3</v>
      </c>
      <c r="D741" t="str">
        <f>Sheet2!G740</f>
        <v>front squat</v>
      </c>
      <c r="F741" s="1" t="str">
        <f>TEXTJOIN(F$2,True, Sheet2!I740, Sheet2!K740, Sheet2!M740)</f>
        <v>5 high pulls,                                            5 Dips,                                            5 Ring Rows</v>
      </c>
      <c r="G741" s="6"/>
      <c r="H741" s="3" t="str">
        <f>Sheet2!F740</f>
        <v>L</v>
      </c>
      <c r="I741" s="6" t="str">
        <f>Sheet2!O740</f>
        <v>EMOM</v>
      </c>
      <c r="J741" s="1" t="str">
        <f>TEXTJOIN(J$2,True, Sheet2!Q740, Sheet2!S740, Sheet2!U740)</f>
        <v>5 side lunges,                                            5 sandbag drops,                                            1 minute bike</v>
      </c>
    </row>
    <row r="742">
      <c r="A742">
        <f t="shared" si="1"/>
        <v>740</v>
      </c>
      <c r="C742">
        <f>Sheet2!D741</f>
        <v>3</v>
      </c>
      <c r="D742" t="str">
        <f>Sheet2!G741</f>
        <v>back squat</v>
      </c>
      <c r="F742" s="1" t="str">
        <f>TEXTJOIN(F$2,True, Sheet2!I741, Sheet2!K741, Sheet2!M741)</f>
        <v>5 thrusters,                                            5 pull ups,                                            5 lunges</v>
      </c>
      <c r="G742" s="6"/>
      <c r="H742" s="3" t="str">
        <f>Sheet2!F741</f>
        <v>M</v>
      </c>
      <c r="I742" s="6" t="str">
        <f>Sheet2!O741</f>
        <v>AMRAP</v>
      </c>
      <c r="J742" s="1" t="str">
        <f>TEXTJOIN(J$2,True, Sheet2!Q741, Sheet2!S741, Sheet2!U741)</f>
        <v>5 bentover_rows,                                            5 Hammer curls,                                            10s ropes</v>
      </c>
    </row>
    <row r="743">
      <c r="A743">
        <f t="shared" si="1"/>
        <v>741</v>
      </c>
      <c r="C743">
        <f>Sheet2!D742</f>
        <v>3</v>
      </c>
      <c r="D743" t="str">
        <f>Sheet2!G742</f>
        <v>over head squat</v>
      </c>
      <c r="F743" s="1" t="str">
        <f>TEXTJOIN(F$2,True, Sheet2!I742, Sheet2!K742, Sheet2!M742)</f>
        <v>5 snatch,                                            5 lunges,                                            5 lunges</v>
      </c>
      <c r="G743" s="6"/>
      <c r="H743" s="3" t="str">
        <f>Sheet2!F742</f>
        <v>L</v>
      </c>
      <c r="I743" s="6" t="str">
        <f>Sheet2!O742</f>
        <v>clusters</v>
      </c>
      <c r="J743" s="1" t="str">
        <f>TEXTJOIN(J$2,True, Sheet2!Q742, Sheet2!S742, Sheet2!U742)</f>
        <v>5 pushups,                                            5 GHD situps,                                            5 pushups</v>
      </c>
    </row>
    <row r="744">
      <c r="A744">
        <f t="shared" si="1"/>
        <v>742</v>
      </c>
      <c r="C744">
        <f>Sheet2!D743</f>
        <v>8</v>
      </c>
      <c r="D744" t="str">
        <f>Sheet2!G743</f>
        <v>deadlift</v>
      </c>
      <c r="F744" s="1" t="str">
        <f>TEXTJOIN(F$2,True, Sheet2!I743, Sheet2!K743, Sheet2!M743)</f>
        <v>5 sumo deadift,                                            1 minute bike,                                            20 dead bugs</v>
      </c>
      <c r="G744" s="6"/>
      <c r="H744" s="3" t="str">
        <f>Sheet2!F743</f>
        <v>M</v>
      </c>
      <c r="I744" s="6" t="str">
        <f>Sheet2!O743</f>
        <v>N rounds</v>
      </c>
      <c r="J744" s="1" t="str">
        <f>TEXTJOIN(J$2,True, Sheet2!Q743, Sheet2!S743, Sheet2!U743)</f>
        <v>5 bentover_rows,                                            500m row,                                            1 suicide sprints</v>
      </c>
    </row>
    <row r="745">
      <c r="A745">
        <f t="shared" si="1"/>
        <v>743</v>
      </c>
      <c r="C745">
        <f>Sheet2!D744</f>
        <v>8</v>
      </c>
      <c r="D745" t="str">
        <f>Sheet2!G744</f>
        <v>front squat</v>
      </c>
      <c r="F745" s="1" t="str">
        <f>TEXTJOIN(F$2,True, Sheet2!I744, Sheet2!K744, Sheet2!M744)</f>
        <v>5 KB snatch,                                            500m row,                                            3 minute run</v>
      </c>
      <c r="G745" s="6"/>
      <c r="H745" s="3" t="str">
        <f>Sheet2!F744</f>
        <v>M</v>
      </c>
      <c r="I745" s="6" t="str">
        <f>Sheet2!O744</f>
        <v>AMRAP</v>
      </c>
      <c r="J745" s="1" t="str">
        <f>TEXTJOIN(J$2,True, Sheet2!Q744, Sheet2!S744, Sheet2!U744)</f>
        <v>5 skull crushers,                                            1 sled push</v>
      </c>
    </row>
    <row r="746">
      <c r="A746">
        <f t="shared" si="1"/>
        <v>744</v>
      </c>
      <c r="C746">
        <f>Sheet2!D745</f>
        <v>5</v>
      </c>
      <c r="D746" t="str">
        <f>Sheet2!G745</f>
        <v>back squat</v>
      </c>
      <c r="F746" s="1" t="str">
        <f>TEXTJOIN(F$2,True, Sheet2!I745, Sheet2!K745, Sheet2!M745)</f>
        <v>5 clean,                                            1 bear crawls,                                            5 pushups</v>
      </c>
      <c r="G746" s="6"/>
      <c r="H746" s="3" t="str">
        <f>Sheet2!F745</f>
        <v>M</v>
      </c>
      <c r="I746" s="6" t="str">
        <f>Sheet2!O745</f>
        <v>EMOM</v>
      </c>
      <c r="J746" s="1" t="str">
        <f>TEXTJOIN(J$2,True, Sheet2!Q745, Sheet2!S745, Sheet2!U745)</f>
        <v>5 pull ups,                                            5 lunges,                                            5 pull ups</v>
      </c>
    </row>
    <row r="747">
      <c r="A747">
        <f t="shared" si="1"/>
        <v>745</v>
      </c>
      <c r="C747">
        <f>Sheet2!D746</f>
        <v>5</v>
      </c>
      <c r="D747" t="str">
        <f>Sheet2!G746</f>
        <v>over head squat</v>
      </c>
      <c r="F747" s="1" t="str">
        <f>TEXTJOIN(F$2,True, Sheet2!I746, Sheet2!K746, Sheet2!M746)</f>
        <v>5 star shrugs,                                            5 knees to elbows,                                            10 seated russion twists</v>
      </c>
      <c r="G747" s="6"/>
      <c r="H747" s="3" t="str">
        <f>Sheet2!F746</f>
        <v>H</v>
      </c>
      <c r="I747" s="6" t="str">
        <f>Sheet2!O746</f>
        <v>30 on 30 off</v>
      </c>
      <c r="J747" s="1" t="str">
        <f>TEXTJOIN(J$2,True, Sheet2!Q746, Sheet2!S746, Sheet2!U746)</f>
        <v>5 Dips,                                            500m row,                                            5 GHD situps</v>
      </c>
    </row>
    <row r="748">
      <c r="A748">
        <f t="shared" si="1"/>
        <v>746</v>
      </c>
      <c r="C748">
        <f>Sheet2!D747</f>
        <v>10</v>
      </c>
      <c r="D748" t="str">
        <f>Sheet2!G747</f>
        <v>deadlift</v>
      </c>
      <c r="F748" s="1" t="str">
        <f>TEXTJOIN(F$2,True, Sheet2!I747, Sheet2!K747, Sheet2!M747)</f>
        <v>5 star shrugs</v>
      </c>
      <c r="G748" s="6"/>
      <c r="H748" s="3" t="str">
        <f>Sheet2!F747</f>
        <v>L</v>
      </c>
      <c r="I748" s="6" t="str">
        <f>Sheet2!O747</f>
        <v>N rounds</v>
      </c>
      <c r="J748" s="1" t="str">
        <f>TEXTJOIN(J$2,True, Sheet2!Q747, Sheet2!S747, Sheet2!U747)</f>
        <v>5 pushups,                                            5 box jumps,                                            1 grapevines</v>
      </c>
    </row>
    <row r="749">
      <c r="A749">
        <f t="shared" si="1"/>
        <v>747</v>
      </c>
      <c r="C749">
        <f>Sheet2!D748</f>
        <v>3</v>
      </c>
      <c r="D749" t="str">
        <f>Sheet2!G748</f>
        <v>front squat</v>
      </c>
      <c r="F749" s="1" t="str">
        <f>TEXTJOIN(F$2,True, Sheet2!I748, Sheet2!K748, Sheet2!M748)</f>
        <v>5 snatch,                                            1 minute bike</v>
      </c>
      <c r="G749" s="6"/>
      <c r="H749" s="3" t="str">
        <f>Sheet2!F748</f>
        <v>L</v>
      </c>
      <c r="I749" s="6" t="str">
        <f>Sheet2!O748</f>
        <v>AMRAP</v>
      </c>
      <c r="J749" s="1" t="str">
        <f>TEXTJOIN(J$2,True, Sheet2!Q748, Sheet2!S748, Sheet2!U748)</f>
        <v>5 skull crushers,                                            3 pistols,                                            5 GHD back extensions</v>
      </c>
    </row>
    <row r="750">
      <c r="A750">
        <f t="shared" si="1"/>
        <v>748</v>
      </c>
      <c r="C750">
        <f>Sheet2!D749</f>
        <v>3</v>
      </c>
      <c r="D750" t="str">
        <f>Sheet2!G749</f>
        <v>back squat</v>
      </c>
      <c r="F750" s="1" t="str">
        <f>TEXTJOIN(F$2,True, Sheet2!I749, Sheet2!K749, Sheet2!M749)</f>
        <v>5 deadlift,                                            10 landmine twists,                                            5 knees to elbows</v>
      </c>
      <c r="G750" s="6"/>
      <c r="H750" s="3" t="str">
        <f>Sheet2!F749</f>
        <v>H</v>
      </c>
      <c r="I750" s="6" t="str">
        <f>Sheet2!O749</f>
        <v>N rounds</v>
      </c>
      <c r="J750" s="1" t="str">
        <f>TEXTJOIN(J$2,True, Sheet2!Q749, Sheet2!S749, Sheet2!U749)</f>
        <v>5 pushups,                                            1 suicide sprints</v>
      </c>
    </row>
    <row r="751">
      <c r="A751">
        <f t="shared" si="1"/>
        <v>749</v>
      </c>
      <c r="C751">
        <f>Sheet2!D750</f>
        <v>3</v>
      </c>
      <c r="D751" t="str">
        <f>Sheet2!G750</f>
        <v>clean</v>
      </c>
      <c r="F751" s="1" t="str">
        <f>TEXTJOIN(F$2,True, Sheet2!I750, Sheet2!K750, Sheet2!M750)</f>
        <v>5 KB snatch,                                            1 bear crawls,                                            5 bench press</v>
      </c>
      <c r="G751" s="6"/>
      <c r="H751" s="3" t="str">
        <f>Sheet2!F750</f>
        <v>H</v>
      </c>
      <c r="I751" s="6" t="str">
        <f>Sheet2!O750</f>
        <v>Tabata</v>
      </c>
      <c r="J751" s="1" t="str">
        <f>TEXTJOIN(J$2,True, Sheet2!Q750, Sheet2!S750, Sheet2!U750)</f>
        <v>5 skull crushers,                                            5 ball slams</v>
      </c>
    </row>
    <row r="752">
      <c r="A752">
        <f t="shared" si="1"/>
        <v>750</v>
      </c>
      <c r="C752">
        <f>Sheet2!D751</f>
        <v>3</v>
      </c>
      <c r="D752" t="str">
        <f>Sheet2!G751</f>
        <v>deadlift</v>
      </c>
      <c r="F752" s="1" t="str">
        <f>TEXTJOIN(F$2,True, Sheet2!I751, Sheet2!K751, Sheet2!M751)</f>
        <v>5 jerk,                                            20s assault bike</v>
      </c>
      <c r="G752" s="6"/>
      <c r="H752" s="3" t="str">
        <f>Sheet2!F751</f>
        <v>L</v>
      </c>
      <c r="I752" s="6" t="str">
        <f>Sheet2!O751</f>
        <v>30 on 30 off</v>
      </c>
      <c r="J752" s="1" t="str">
        <f>TEXTJOIN(J$2,True, Sheet2!Q751, Sheet2!S751, Sheet2!U751)</f>
        <v>5 bentover_rows,                                            5 box jumps,                                            5 bar complexes</v>
      </c>
    </row>
    <row r="753">
      <c r="A753">
        <f t="shared" si="1"/>
        <v>751</v>
      </c>
      <c r="C753">
        <f>Sheet2!D752</f>
        <v>3</v>
      </c>
      <c r="D753" t="str">
        <f>Sheet2!G752</f>
        <v>front squat</v>
      </c>
      <c r="F753" s="1" t="str">
        <f>TEXTJOIN(F$2,True, Sheet2!I752, Sheet2!K752, Sheet2!M752)</f>
        <v>5 KB snatch,                                            5 side lunges,                                            10 seated russion twists</v>
      </c>
      <c r="G753" s="6"/>
      <c r="H753" s="3" t="str">
        <f>Sheet2!F752</f>
        <v>L</v>
      </c>
      <c r="I753" s="6" t="str">
        <f>Sheet2!O752</f>
        <v>EMOM</v>
      </c>
      <c r="J753" s="1" t="str">
        <f>TEXTJOIN(J$2,True, Sheet2!Q752, Sheet2!S752, Sheet2!U752)</f>
        <v>5 side lunges,                                            5 Dips,                                            1 minute bike</v>
      </c>
    </row>
    <row r="754">
      <c r="A754">
        <f t="shared" si="1"/>
        <v>752</v>
      </c>
      <c r="C754">
        <f>Sheet2!D753</f>
        <v>3</v>
      </c>
      <c r="D754" t="str">
        <f>Sheet2!G753</f>
        <v>back squat</v>
      </c>
      <c r="F754" s="1" t="str">
        <f>TEXTJOIN(F$2,True, Sheet2!I753, Sheet2!K753, Sheet2!M753)</f>
        <v>5 jerk,                                            3 minute run</v>
      </c>
      <c r="G754" s="6"/>
      <c r="H754" s="3" t="str">
        <f>Sheet2!F753</f>
        <v>L</v>
      </c>
      <c r="I754" s="6" t="str">
        <f>Sheet2!O753</f>
        <v>AMRAP</v>
      </c>
      <c r="J754" s="1" t="str">
        <f>TEXTJOIN(J$2,True, Sheet2!Q753, Sheet2!S753, Sheet2!U753)</f>
        <v>5 bentover_rows,                                            5 Ring Rows,                                            10 landmine twists</v>
      </c>
    </row>
    <row r="755">
      <c r="A755">
        <f t="shared" si="1"/>
        <v>753</v>
      </c>
      <c r="C755">
        <f>Sheet2!D754</f>
        <v>8</v>
      </c>
      <c r="D755" t="str">
        <f>Sheet2!G754</f>
        <v>pistols/lunge/side lunge</v>
      </c>
      <c r="F755" s="1" t="str">
        <f>TEXTJOIN(F$2,True, Sheet2!I754, Sheet2!K754, Sheet2!M754)</f>
        <v>5 deadlift,                                            10s ropes,                                            10 seated russion twists</v>
      </c>
      <c r="G755" s="6"/>
      <c r="H755" s="3" t="str">
        <f>Sheet2!F754</f>
        <v>H</v>
      </c>
      <c r="I755" s="6" t="str">
        <f>Sheet2!O754</f>
        <v>clusters</v>
      </c>
      <c r="J755" s="1" t="str">
        <f>TEXTJOIN(J$2,True, Sheet2!Q754, Sheet2!S754, Sheet2!U754)</f>
        <v>5 lunges,                                            500m row</v>
      </c>
    </row>
    <row r="756">
      <c r="A756">
        <f t="shared" si="1"/>
        <v>754</v>
      </c>
      <c r="C756">
        <f>Sheet2!D755</f>
        <v>8</v>
      </c>
      <c r="D756" t="str">
        <f>Sheet2!G755</f>
        <v>deadlift</v>
      </c>
      <c r="F756" s="1" t="str">
        <f>TEXTJOIN(F$2,True, Sheet2!I755, Sheet2!K755, Sheet2!M755)</f>
        <v>10 box jumps,                                            5 Dips,                                            10s ropes</v>
      </c>
      <c r="G756" s="6"/>
      <c r="H756" s="3" t="str">
        <f>Sheet2!F755</f>
        <v>L</v>
      </c>
      <c r="I756" s="6" t="str">
        <f>Sheet2!O755</f>
        <v>N rounds</v>
      </c>
      <c r="J756" s="1" t="str">
        <f>TEXTJOIN(J$2,True, Sheet2!Q755, Sheet2!S755, Sheet2!U755)</f>
        <v>5 Hammer curls,                                            5 flys,                                            5 lunges</v>
      </c>
    </row>
    <row r="757">
      <c r="A757">
        <f t="shared" si="1"/>
        <v>755</v>
      </c>
      <c r="C757">
        <f>Sheet2!D756</f>
        <v>5</v>
      </c>
      <c r="D757" t="str">
        <f>Sheet2!G756</f>
        <v>front squat</v>
      </c>
      <c r="F757" s="1" t="str">
        <f>TEXTJOIN(F$2,True, Sheet2!I756, Sheet2!K756, Sheet2!M756)</f>
        <v>5 star shrugs,                                            5 mile bike,                                            5 pushups</v>
      </c>
      <c r="G757" s="6"/>
      <c r="H757" s="3" t="str">
        <f>Sheet2!F756</f>
        <v>L</v>
      </c>
      <c r="I757" s="6" t="str">
        <f>Sheet2!O756</f>
        <v>AMRAP</v>
      </c>
      <c r="J757" s="1" t="str">
        <f>TEXTJOIN(J$2,True, Sheet2!Q756, Sheet2!S756, Sheet2!U756)</f>
        <v>5 pull ups,                                            1 grapevines,                                            20s assault bike</v>
      </c>
    </row>
    <row r="758">
      <c r="A758">
        <f t="shared" si="1"/>
        <v>756</v>
      </c>
      <c r="C758">
        <f>Sheet2!D757</f>
        <v>5</v>
      </c>
      <c r="D758" t="str">
        <f>Sheet2!G757</f>
        <v>back squat</v>
      </c>
      <c r="F758" s="1" t="str">
        <f>TEXTJOIN(F$2,True, Sheet2!I757, Sheet2!K757, Sheet2!M757)</f>
        <v>5 KB snatch,                                            5 dumbell rows,                                            1 sled push</v>
      </c>
      <c r="G758" s="6"/>
      <c r="H758" s="3" t="str">
        <f>Sheet2!F757</f>
        <v>H</v>
      </c>
      <c r="I758" s="6" t="str">
        <f>Sheet2!O757</f>
        <v>EMOM</v>
      </c>
      <c r="J758" s="1" t="str">
        <f>TEXTJOIN(J$2,True, Sheet2!Q757, Sheet2!S757, Sheet2!U757)</f>
        <v>5 dumbell rows,                                            5 mile bike,                                            5 bench press</v>
      </c>
    </row>
    <row r="759">
      <c r="A759">
        <f t="shared" si="1"/>
        <v>757</v>
      </c>
      <c r="C759">
        <f>Sheet2!D758</f>
        <v>10</v>
      </c>
      <c r="D759" t="str">
        <f>Sheet2!G758</f>
        <v>clean</v>
      </c>
      <c r="F759" s="1" t="str">
        <f>TEXTJOIN(F$2,True, Sheet2!I758, Sheet2!K758, Sheet2!M758)</f>
        <v>5 sumo deadift,                                            3 minute run</v>
      </c>
      <c r="G759" s="6"/>
      <c r="H759" s="3" t="str">
        <f>Sheet2!F758</f>
        <v>H</v>
      </c>
      <c r="I759" s="6" t="str">
        <f>Sheet2!O758</f>
        <v>30 on 30 off</v>
      </c>
      <c r="J759" s="1" t="str">
        <f>TEXTJOIN(J$2,True, Sheet2!Q758, Sheet2!S758, Sheet2!U758)</f>
        <v>5 bentover_rows,                                            5 bentover_rows,                                            4 burpees</v>
      </c>
    </row>
    <row r="760">
      <c r="A760">
        <f t="shared" si="1"/>
        <v>758</v>
      </c>
      <c r="C760">
        <f>Sheet2!D759</f>
        <v>3</v>
      </c>
      <c r="D760" t="str">
        <f>Sheet2!G759</f>
        <v>over head squat</v>
      </c>
      <c r="F760" s="1" t="str">
        <f>TEXTJOIN(F$2,True, Sheet2!I759, Sheet2!K759, Sheet2!M759)</f>
        <v>5 clean,                                            10 seated russion twists</v>
      </c>
      <c r="G760" s="6"/>
      <c r="H760" s="3" t="str">
        <f>Sheet2!F759</f>
        <v>M</v>
      </c>
      <c r="I760" s="6" t="str">
        <f>Sheet2!O759</f>
        <v>N rounds</v>
      </c>
      <c r="J760" s="1" t="str">
        <f>TEXTJOIN(J$2,True, Sheet2!Q759, Sheet2!S759, Sheet2!U759)</f>
        <v>5 Dips,                                            5 tire flip,                                            10 step ups</v>
      </c>
    </row>
    <row r="761">
      <c r="A761">
        <f t="shared" si="1"/>
        <v>759</v>
      </c>
      <c r="C761">
        <f>Sheet2!D760</f>
        <v>3</v>
      </c>
      <c r="D761" t="str">
        <f>Sheet2!G760</f>
        <v>deadlift</v>
      </c>
      <c r="F761" s="1" t="str">
        <f>TEXTJOIN(F$2,True, Sheet2!I760, Sheet2!K760, Sheet2!M760)</f>
        <v>5 deadlift,                                            30s planks,                                            5 tire flip</v>
      </c>
      <c r="G761" s="6"/>
      <c r="H761" s="3" t="str">
        <f>Sheet2!F760</f>
        <v>H</v>
      </c>
      <c r="I761" s="6" t="str">
        <f>Sheet2!O760</f>
        <v>AMRAP</v>
      </c>
      <c r="J761" s="1" t="str">
        <f>TEXTJOIN(J$2,True, Sheet2!Q760, Sheet2!S760, Sheet2!U760)</f>
        <v>5 bentover_rows,                                            5 side lunges</v>
      </c>
    </row>
    <row r="762">
      <c r="A762">
        <f t="shared" si="1"/>
        <v>760</v>
      </c>
      <c r="C762">
        <f>Sheet2!D761</f>
        <v>3</v>
      </c>
      <c r="D762" t="str">
        <f>Sheet2!G761</f>
        <v>front squat</v>
      </c>
      <c r="F762" s="1" t="str">
        <f>TEXTJOIN(F$2,True, Sheet2!I761, Sheet2!K761, Sheet2!M761)</f>
        <v>10 box jumps</v>
      </c>
      <c r="G762" s="6"/>
      <c r="H762" s="3" t="str">
        <f>Sheet2!F761</f>
        <v>M</v>
      </c>
      <c r="I762" s="6" t="str">
        <f>Sheet2!O761</f>
        <v>N rounds</v>
      </c>
      <c r="J762" s="1" t="str">
        <f>TEXTJOIN(J$2,True, Sheet2!Q761, Sheet2!S761, Sheet2!U761)</f>
        <v>5 dumbell rows,                                            1 minute bike,                                            5 knees to elbows</v>
      </c>
    </row>
    <row r="763">
      <c r="A763">
        <f t="shared" si="1"/>
        <v>761</v>
      </c>
      <c r="C763">
        <f>Sheet2!D762</f>
        <v>5</v>
      </c>
      <c r="D763" t="str">
        <f>Sheet2!G762</f>
        <v>back squat</v>
      </c>
      <c r="F763" s="1" t="str">
        <f>TEXTJOIN(F$2,True, Sheet2!I762, Sheet2!K762, Sheet2!M762)</f>
        <v>5 high pulls,                                            1 farmer's carry</v>
      </c>
      <c r="G763" s="6"/>
      <c r="H763" s="3" t="str">
        <f>Sheet2!F762</f>
        <v>M</v>
      </c>
      <c r="I763" s="6" t="str">
        <f>Sheet2!O762</f>
        <v>Tabata</v>
      </c>
      <c r="J763" s="1" t="str">
        <f>TEXTJOIN(J$2,True, Sheet2!Q762, Sheet2!S762, Sheet2!U762)</f>
        <v>5 lunges,                                            5 ball slams,                                            10s ropes</v>
      </c>
    </row>
    <row r="764">
      <c r="A764">
        <f t="shared" si="1"/>
        <v>762</v>
      </c>
      <c r="C764">
        <f>Sheet2!D763</f>
        <v>5</v>
      </c>
      <c r="D764" t="str">
        <f>Sheet2!G763</f>
        <v>pistols/lunge/side lunge</v>
      </c>
      <c r="F764" s="1" t="str">
        <f>TEXTJOIN(F$2,True, Sheet2!I763, Sheet2!K763, Sheet2!M763)</f>
        <v>5 snatch,                                            5 Hammer curls</v>
      </c>
      <c r="G764" s="6"/>
      <c r="H764" s="3" t="str">
        <f>Sheet2!F763</f>
        <v>M</v>
      </c>
      <c r="I764" s="6" t="str">
        <f>Sheet2!O763</f>
        <v>30 on 30 off</v>
      </c>
      <c r="J764" s="1" t="str">
        <f>TEXTJOIN(J$2,True, Sheet2!Q763, Sheet2!S763, Sheet2!U763)</f>
        <v>5 bentover_rows,                                            5 bar complexes,                                            5 pull ups</v>
      </c>
    </row>
    <row r="765">
      <c r="A765">
        <f t="shared" si="1"/>
        <v>763</v>
      </c>
      <c r="C765">
        <f>Sheet2!D764</f>
        <v>5</v>
      </c>
      <c r="D765" t="str">
        <f>Sheet2!G764</f>
        <v>deadlift</v>
      </c>
      <c r="F765" s="1" t="str">
        <f>TEXTJOIN(F$2,True, Sheet2!I764, Sheet2!K764, Sheet2!M764)</f>
        <v>5 deadlift,                                            5 bentover_rows,                                            5 Ring Rows</v>
      </c>
      <c r="G765" s="6"/>
      <c r="H765" s="3" t="str">
        <f>Sheet2!F764</f>
        <v>L</v>
      </c>
      <c r="I765" s="6" t="str">
        <f>Sheet2!O764</f>
        <v>EMOM</v>
      </c>
      <c r="J765" s="1" t="str">
        <f>TEXTJOIN(J$2,True, Sheet2!Q764, Sheet2!S764, Sheet2!U764)</f>
        <v>5 bentover_rows,                                            5 GHD situps,                                            3 minute run</v>
      </c>
    </row>
    <row r="766">
      <c r="A766">
        <f t="shared" si="1"/>
        <v>764</v>
      </c>
      <c r="C766">
        <f>Sheet2!D765</f>
        <v>5</v>
      </c>
      <c r="D766" t="str">
        <f>Sheet2!G765</f>
        <v>front squat</v>
      </c>
      <c r="F766" s="1" t="str">
        <f>TEXTJOIN(F$2,True, Sheet2!I765, Sheet2!K765, Sheet2!M765)</f>
        <v>5 high pulls,                                            20s assault bike</v>
      </c>
      <c r="G766" s="6"/>
      <c r="H766" s="3" t="str">
        <f>Sheet2!F765</f>
        <v>L</v>
      </c>
      <c r="I766" s="6" t="str">
        <f>Sheet2!O765</f>
        <v>AMRAP</v>
      </c>
      <c r="J766" s="1" t="str">
        <f>TEXTJOIN(J$2,True, Sheet2!Q765, Sheet2!S765, Sheet2!U765)</f>
        <v>5 pull ups,                                            5 pull ups,                                            5 lunges</v>
      </c>
    </row>
    <row r="767">
      <c r="A767">
        <f t="shared" si="1"/>
        <v>765</v>
      </c>
      <c r="C767">
        <f>Sheet2!D766</f>
        <v>5</v>
      </c>
      <c r="D767" t="str">
        <f>Sheet2!G766</f>
        <v>back squat</v>
      </c>
      <c r="F767" s="1" t="str">
        <f>TEXTJOIN(F$2,True, Sheet2!I766, Sheet2!K766, Sheet2!M766)</f>
        <v>5 star shrugs,                                            5 GHD situps</v>
      </c>
      <c r="G767" s="6"/>
      <c r="H767" s="3" t="str">
        <f>Sheet2!F766</f>
        <v>H</v>
      </c>
      <c r="I767" s="6" t="str">
        <f>Sheet2!O766</f>
        <v>clusters</v>
      </c>
      <c r="J767" s="1" t="str">
        <f>TEXTJOIN(J$2,True, Sheet2!Q766, Sheet2!S766, Sheet2!U766)</f>
        <v>5 Dips,                                            5 mile bike,                                            1 farmer's carry</v>
      </c>
    </row>
    <row r="768">
      <c r="A768">
        <f t="shared" si="1"/>
        <v>766</v>
      </c>
      <c r="C768">
        <f>Sheet2!D767</f>
        <v>3</v>
      </c>
      <c r="D768" t="str">
        <f>Sheet2!G767</f>
        <v>snatch</v>
      </c>
      <c r="F768" s="1" t="str">
        <f>TEXTJOIN(F$2,True, Sheet2!I767, Sheet2!K767, Sheet2!M767)</f>
        <v>5 deadlift,                                            5 sandbag drops</v>
      </c>
      <c r="G768" s="6"/>
      <c r="H768" s="3" t="str">
        <f>Sheet2!F767</f>
        <v>M</v>
      </c>
      <c r="I768" s="6" t="str">
        <f>Sheet2!O767</f>
        <v>N rounds</v>
      </c>
      <c r="J768" s="1" t="str">
        <f>TEXTJOIN(J$2,True, Sheet2!Q767, Sheet2!S767, Sheet2!U767)</f>
        <v>5 skull crushers,                                            5 GHD situps,                                            5 dumbell rows</v>
      </c>
    </row>
    <row r="769">
      <c r="A769">
        <f t="shared" si="1"/>
        <v>767</v>
      </c>
      <c r="C769">
        <f>Sheet2!D768</f>
        <v>3</v>
      </c>
      <c r="D769" t="str">
        <f>Sheet2!G768</f>
        <v>deadlift</v>
      </c>
      <c r="F769" s="1" t="str">
        <f>TEXTJOIN(F$2,True, Sheet2!I768, Sheet2!K768, Sheet2!M768)</f>
        <v>5 thrusters</v>
      </c>
      <c r="G769" s="6"/>
      <c r="H769" s="3" t="str">
        <f>Sheet2!F768</f>
        <v>H</v>
      </c>
      <c r="I769" s="6" t="str">
        <f>Sheet2!O768</f>
        <v>AMRAP</v>
      </c>
      <c r="J769" s="1" t="str">
        <f>TEXTJOIN(J$2,True, Sheet2!Q768, Sheet2!S768, Sheet2!U768)</f>
        <v>5 Hammer curls,                                            1 sled push,                                            1 minute bike</v>
      </c>
    </row>
    <row r="770">
      <c r="A770">
        <f t="shared" si="1"/>
        <v>768</v>
      </c>
      <c r="C770">
        <f>Sheet2!D769</f>
        <v>3</v>
      </c>
      <c r="D770" t="str">
        <f>Sheet2!G769</f>
        <v>front squat</v>
      </c>
      <c r="F770" s="1" t="str">
        <f>TEXTJOIN(F$2,True, Sheet2!I769, Sheet2!K769, Sheet2!M769)</f>
        <v>5 star shrugs,                                            20 mountain climbers</v>
      </c>
      <c r="G770" s="6"/>
      <c r="H770" s="3" t="str">
        <f>Sheet2!F769</f>
        <v>L</v>
      </c>
      <c r="I770" s="6" t="str">
        <f>Sheet2!O769</f>
        <v>EMOM</v>
      </c>
      <c r="J770" s="1" t="str">
        <f>TEXTJOIN(J$2,True, Sheet2!Q769, Sheet2!S769, Sheet2!U769)</f>
        <v>5 bentover_rows,                                            10 step ups,                                            10 landmine twists</v>
      </c>
    </row>
    <row r="771">
      <c r="A771">
        <f t="shared" si="1"/>
        <v>769</v>
      </c>
      <c r="C771">
        <f>Sheet2!D770</f>
        <v>1</v>
      </c>
      <c r="D771" t="str">
        <f>Sheet2!G770</f>
        <v>back squat</v>
      </c>
      <c r="F771" s="1" t="str">
        <f>TEXTJOIN(F$2,True, Sheet2!I770, Sheet2!K770, Sheet2!M770)</f>
        <v>5 KB snatch,                                            1 farmer's carry,                                            5 side lunges</v>
      </c>
      <c r="G771" s="6"/>
      <c r="H771" s="3" t="str">
        <f>Sheet2!F770</f>
        <v>L</v>
      </c>
      <c r="I771" s="6" t="str">
        <f>Sheet2!O770</f>
        <v>30 on 30 off</v>
      </c>
      <c r="J771" s="1" t="str">
        <f>TEXTJOIN(J$2,True, Sheet2!Q770, Sheet2!S770, Sheet2!U770)</f>
        <v>5 Ring Rows,                                            5 lunges,                                            10 good mornings</v>
      </c>
    </row>
    <row r="772">
      <c r="A772">
        <f t="shared" si="1"/>
        <v>770</v>
      </c>
      <c r="C772">
        <f>Sheet2!D771</f>
        <v>1</v>
      </c>
      <c r="D772" t="str">
        <f>Sheet2!G771</f>
        <v>over head squat</v>
      </c>
      <c r="F772" s="1" t="str">
        <f>TEXTJOIN(F$2,True, Sheet2!I771, Sheet2!K771, Sheet2!M771)</f>
        <v>5 star shrugs,                                            30s planks,                                            5 Hammer curls</v>
      </c>
      <c r="G772" s="6"/>
      <c r="H772" s="3" t="str">
        <f>Sheet2!F771</f>
        <v>M</v>
      </c>
      <c r="I772" s="6" t="str">
        <f>Sheet2!O771</f>
        <v>N rounds</v>
      </c>
      <c r="J772" s="1" t="str">
        <f>TEXTJOIN(J$2,True, Sheet2!Q771, Sheet2!S771, Sheet2!U771)</f>
        <v>5 Ring Rows,                                            5 sandbag drops,                                            5 Dips</v>
      </c>
    </row>
    <row r="773">
      <c r="A773">
        <f t="shared" si="1"/>
        <v>771</v>
      </c>
      <c r="C773">
        <f>Sheet2!D772</f>
        <v>1</v>
      </c>
      <c r="D773" t="str">
        <f>Sheet2!G772</f>
        <v>deadlift</v>
      </c>
      <c r="F773" s="1" t="str">
        <f>TEXTJOIN(F$2,True, Sheet2!I772, Sheet2!K772, Sheet2!M772)</f>
        <v>5 high pulls,                                            1 grapevines</v>
      </c>
      <c r="G773" s="6"/>
      <c r="H773" s="3" t="str">
        <f>Sheet2!F772</f>
        <v>M</v>
      </c>
      <c r="I773" s="6" t="str">
        <f>Sheet2!O772</f>
        <v>AMRAP</v>
      </c>
      <c r="J773" s="1" t="str">
        <f>TEXTJOIN(J$2,True, Sheet2!Q772, Sheet2!S772, Sheet2!U772)</f>
        <v>5 Ring Rows,                                            5 GHD back extensions,                                            5 sandbag drops</v>
      </c>
    </row>
    <row r="774">
      <c r="A774">
        <f t="shared" si="1"/>
        <v>772</v>
      </c>
      <c r="C774">
        <f>Sheet2!D773</f>
        <v>5</v>
      </c>
      <c r="D774" t="str">
        <f>Sheet2!G773</f>
        <v>front squat</v>
      </c>
      <c r="F774" s="1" t="str">
        <f>TEXTJOIN(F$2,True, Sheet2!I773, Sheet2!K773, Sheet2!M773)</f>
        <v>5 jerk,                                            5 bentover_rows,                                            5 side lunges</v>
      </c>
      <c r="G774" s="6"/>
      <c r="H774" s="3" t="str">
        <f>Sheet2!F773</f>
        <v>H</v>
      </c>
      <c r="I774" s="6" t="str">
        <f>Sheet2!O773</f>
        <v>N rounds</v>
      </c>
      <c r="J774" s="1" t="str">
        <f>TEXTJOIN(J$2,True, Sheet2!Q773, Sheet2!S773, Sheet2!U773)</f>
        <v>5 lunges</v>
      </c>
    </row>
    <row r="775">
      <c r="A775">
        <f t="shared" si="1"/>
        <v>773</v>
      </c>
      <c r="C775">
        <f>Sheet2!D774</f>
        <v>10</v>
      </c>
      <c r="D775" t="str">
        <f>Sheet2!G774</f>
        <v>back squat</v>
      </c>
      <c r="F775" s="1" t="str">
        <f>TEXTJOIN(F$2,True, Sheet2!I774, Sheet2!K774, Sheet2!M774)</f>
        <v>5 KB snatch,                                            5 side lunges,                                            500m row</v>
      </c>
      <c r="G775" s="6"/>
      <c r="H775" s="3" t="str">
        <f>Sheet2!F774</f>
        <v>L</v>
      </c>
      <c r="I775" s="6" t="str">
        <f>Sheet2!O774</f>
        <v>Tabata</v>
      </c>
      <c r="J775" s="1" t="str">
        <f>TEXTJOIN(J$2,True, Sheet2!Q774, Sheet2!S774, Sheet2!U774)</f>
        <v>5 bentover_rows,                                            5 grass hoppers,                                            10s ropes</v>
      </c>
    </row>
    <row r="776">
      <c r="A776">
        <f t="shared" si="1"/>
        <v>774</v>
      </c>
      <c r="C776">
        <f>Sheet2!D775</f>
        <v>5</v>
      </c>
      <c r="D776" t="str">
        <f>Sheet2!G775</f>
        <v>over head squat</v>
      </c>
      <c r="F776" s="1" t="str">
        <f>TEXTJOIN(F$2,True, Sheet2!I775, Sheet2!K775, Sheet2!M775)</f>
        <v>5 star shrugs,                                            5 Pushpress,                                            10 landmine twists</v>
      </c>
      <c r="G776" s="6"/>
      <c r="H776" s="3" t="str">
        <f>Sheet2!F775</f>
        <v>H</v>
      </c>
      <c r="I776" s="6" t="str">
        <f>Sheet2!O775</f>
        <v>30 on 30 off</v>
      </c>
      <c r="J776" s="1" t="str">
        <f>TEXTJOIN(J$2,True, Sheet2!Q775, Sheet2!S775, Sheet2!U775)</f>
        <v>5 lunges,                                            10 seated russion twists</v>
      </c>
    </row>
    <row r="777">
      <c r="A777">
        <f t="shared" si="1"/>
        <v>775</v>
      </c>
      <c r="C777">
        <f>Sheet2!D776</f>
        <v>5</v>
      </c>
      <c r="D777" t="str">
        <f>Sheet2!G776</f>
        <v>deadlift</v>
      </c>
      <c r="F777" s="1" t="str">
        <f>TEXTJOIN(F$2,True, Sheet2!I776, Sheet2!K776, Sheet2!M776)</f>
        <v>5 thrusters,                                            20 mountain climbers</v>
      </c>
      <c r="G777" s="6"/>
      <c r="H777" s="3" t="str">
        <f>Sheet2!F776</f>
        <v>M</v>
      </c>
      <c r="I777" s="6" t="str">
        <f>Sheet2!O776</f>
        <v>EMOM</v>
      </c>
      <c r="J777" s="1" t="str">
        <f>TEXTJOIN(J$2,True, Sheet2!Q776, Sheet2!S776, Sheet2!U776)</f>
        <v>5 skull crushers,                                            10 step ups</v>
      </c>
    </row>
    <row r="778">
      <c r="A778">
        <f t="shared" si="1"/>
        <v>776</v>
      </c>
      <c r="C778">
        <f>Sheet2!D777</f>
        <v>5</v>
      </c>
      <c r="D778" t="str">
        <f>Sheet2!G777</f>
        <v>front squat</v>
      </c>
      <c r="F778" s="1" t="str">
        <f>TEXTJOIN(F$2,True, Sheet2!I777, Sheet2!K777, Sheet2!M777)</f>
        <v>5 snatch,                                            5 box jumps</v>
      </c>
      <c r="G778" s="6"/>
      <c r="H778" s="3" t="str">
        <f>Sheet2!F777</f>
        <v>M</v>
      </c>
      <c r="I778" s="6" t="str">
        <f>Sheet2!O777</f>
        <v>AMRAP</v>
      </c>
      <c r="J778" s="1" t="str">
        <f>TEXTJOIN(J$2,True, Sheet2!Q777, Sheet2!S777, Sheet2!U777)</f>
        <v>5 Ring Rows,                                            5 lunges</v>
      </c>
    </row>
    <row r="779">
      <c r="A779">
        <f t="shared" si="1"/>
        <v>777</v>
      </c>
      <c r="C779">
        <f>Sheet2!D778</f>
        <v>3</v>
      </c>
      <c r="D779" t="str">
        <f>Sheet2!G778</f>
        <v>back squat</v>
      </c>
      <c r="F779" s="1" t="str">
        <f>TEXTJOIN(F$2,True, Sheet2!I778, Sheet2!K778, Sheet2!M778)</f>
        <v>5 thrusters,                                            5 GHD back extensions</v>
      </c>
      <c r="G779" s="6"/>
      <c r="H779" s="3" t="str">
        <f>Sheet2!F778</f>
        <v>H</v>
      </c>
      <c r="I779" s="6" t="str">
        <f>Sheet2!O778</f>
        <v>clusters</v>
      </c>
      <c r="J779" s="1" t="str">
        <f>TEXTJOIN(J$2,True, Sheet2!Q778, Sheet2!S778, Sheet2!U778)</f>
        <v>5 pull ups,                                            5 bentover_rows</v>
      </c>
    </row>
    <row r="780">
      <c r="A780">
        <f t="shared" si="1"/>
        <v>778</v>
      </c>
      <c r="C780">
        <f>Sheet2!D779</f>
        <v>3</v>
      </c>
      <c r="D780" t="str">
        <f>Sheet2!G779</f>
        <v>clean</v>
      </c>
      <c r="F780" s="1" t="str">
        <f>TEXTJOIN(F$2,True, Sheet2!I779, Sheet2!K779, Sheet2!M779)</f>
        <v>5 clean,                                            5 GHD situps</v>
      </c>
      <c r="G780" s="6"/>
      <c r="H780" s="3" t="str">
        <f>Sheet2!F779</f>
        <v>L</v>
      </c>
      <c r="I780" s="6" t="str">
        <f>Sheet2!O779</f>
        <v>N rounds</v>
      </c>
      <c r="J780" s="1" t="str">
        <f>TEXTJOIN(J$2,True, Sheet2!Q779, Sheet2!S779, Sheet2!U779)</f>
        <v>5 Dips,                                            500m row,                                            5 strict press</v>
      </c>
    </row>
    <row r="781">
      <c r="A781">
        <f t="shared" si="1"/>
        <v>779</v>
      </c>
      <c r="C781">
        <f>Sheet2!D780</f>
        <v>8</v>
      </c>
      <c r="D781" t="str">
        <f>Sheet2!G780</f>
        <v>deadlift</v>
      </c>
      <c r="F781" s="1" t="str">
        <f>TEXTJOIN(F$2,True, Sheet2!I780, Sheet2!K780, Sheet2!M780)</f>
        <v>10 KB swings,                                            5 grass hoppers</v>
      </c>
      <c r="G781" s="6"/>
      <c r="H781" s="3" t="str">
        <f>Sheet2!F780</f>
        <v>M</v>
      </c>
      <c r="I781" s="6" t="str">
        <f>Sheet2!O780</f>
        <v>AMRAP</v>
      </c>
      <c r="J781" s="1" t="str">
        <f>TEXTJOIN(J$2,True, Sheet2!Q780, Sheet2!S780, Sheet2!U780)</f>
        <v>5 pull ups,                                            5 ball slams,                                            30s planks</v>
      </c>
    </row>
    <row r="782">
      <c r="A782">
        <f t="shared" si="1"/>
        <v>780</v>
      </c>
      <c r="C782">
        <f>Sheet2!D781</f>
        <v>8</v>
      </c>
      <c r="D782" t="str">
        <f>Sheet2!G781</f>
        <v>front squat</v>
      </c>
      <c r="F782" s="1" t="str">
        <f>TEXTJOIN(F$2,True, Sheet2!I781, Sheet2!K781, Sheet2!M781)</f>
        <v>5 high pulls,                                            5 bentover_rows,                                            10 step ups</v>
      </c>
      <c r="G782" s="6"/>
      <c r="H782" s="3" t="str">
        <f>Sheet2!F781</f>
        <v>L</v>
      </c>
      <c r="I782" s="6" t="str">
        <f>Sheet2!O781</f>
        <v>EMOM</v>
      </c>
      <c r="J782" s="1" t="str">
        <f>TEXTJOIN(J$2,True, Sheet2!Q781, Sheet2!S781, Sheet2!U781)</f>
        <v>5 bentover_rows,                                            1 sled push</v>
      </c>
    </row>
    <row r="783">
      <c r="A783">
        <f t="shared" si="1"/>
        <v>781</v>
      </c>
      <c r="C783">
        <f>Sheet2!D782</f>
        <v>8</v>
      </c>
      <c r="D783" t="str">
        <f>Sheet2!G782</f>
        <v>back squat</v>
      </c>
      <c r="F783" s="1" t="str">
        <f>TEXTJOIN(F$2,True, Sheet2!I782, Sheet2!K782, Sheet2!M782)</f>
        <v>10 KB swings,                                            5 GHD back extensions</v>
      </c>
      <c r="G783" s="6"/>
      <c r="H783" s="3" t="str">
        <f>Sheet2!F782</f>
        <v>H</v>
      </c>
      <c r="I783" s="6" t="str">
        <f>Sheet2!O782</f>
        <v>30 on 30 off</v>
      </c>
      <c r="J783" s="1" t="str">
        <f>TEXTJOIN(J$2,True, Sheet2!Q782, Sheet2!S782, Sheet2!U782)</f>
        <v>5 pull ups,                                            3 minute run,                                            5 tire flip</v>
      </c>
    </row>
    <row r="784">
      <c r="A784">
        <f t="shared" si="1"/>
        <v>782</v>
      </c>
      <c r="C784">
        <f>Sheet2!D783</f>
        <v>3</v>
      </c>
      <c r="D784" t="str">
        <f>Sheet2!G783</f>
        <v>pistols/lunge/side lunge</v>
      </c>
      <c r="F784" s="1" t="str">
        <f>TEXTJOIN(F$2,True, Sheet2!I783, Sheet2!K783, Sheet2!M783)</f>
        <v>5 sumo deadift,                                            10s ropes</v>
      </c>
      <c r="G784" s="6"/>
      <c r="H784" s="3" t="str">
        <f>Sheet2!F783</f>
        <v>M</v>
      </c>
      <c r="I784" s="6" t="str">
        <f>Sheet2!O783</f>
        <v>N rounds</v>
      </c>
      <c r="J784" s="1" t="str">
        <f>TEXTJOIN(J$2,True, Sheet2!Q783, Sheet2!S783, Sheet2!U783)</f>
        <v>5 pull ups,                                            10 wall balls,                                            10 step ups</v>
      </c>
    </row>
    <row r="785">
      <c r="A785">
        <f t="shared" si="1"/>
        <v>783</v>
      </c>
      <c r="C785">
        <f>Sheet2!D784</f>
        <v>3</v>
      </c>
      <c r="D785" t="str">
        <f>Sheet2!G784</f>
        <v>deadlift</v>
      </c>
      <c r="F785" s="1" t="str">
        <f>TEXTJOIN(F$2,True, Sheet2!I784, Sheet2!K784, Sheet2!M784)</f>
        <v>5 clean,                                            5 bentover_rows</v>
      </c>
      <c r="G785" s="6"/>
      <c r="H785" s="3" t="str">
        <f>Sheet2!F784</f>
        <v>L</v>
      </c>
      <c r="I785" s="6" t="str">
        <f>Sheet2!O784</f>
        <v>AMRAP</v>
      </c>
      <c r="J785" s="1" t="str">
        <f>TEXTJOIN(J$2,True, Sheet2!Q784, Sheet2!S784, Sheet2!U784)</f>
        <v>5 side lunges,                                            5 Ring Rows,                                            5 sandbag drops</v>
      </c>
    </row>
    <row r="786">
      <c r="A786">
        <f t="shared" si="1"/>
        <v>784</v>
      </c>
      <c r="C786">
        <f>Sheet2!D785</f>
        <v>3</v>
      </c>
      <c r="D786" t="str">
        <f>Sheet2!G785</f>
        <v>front squat</v>
      </c>
      <c r="F786" s="1" t="str">
        <f>TEXTJOIN(F$2,True, Sheet2!I785, Sheet2!K785, Sheet2!M785)</f>
        <v>5 star shrugs,                                            5 side lunges</v>
      </c>
      <c r="G786" s="6"/>
      <c r="H786" s="3" t="str">
        <f>Sheet2!F785</f>
        <v>H</v>
      </c>
      <c r="I786" s="6" t="str">
        <f>Sheet2!O785</f>
        <v>N rounds</v>
      </c>
      <c r="J786" s="1" t="str">
        <f>TEXTJOIN(J$2,True, Sheet2!Q785, Sheet2!S785, Sheet2!U785)</f>
        <v>5 lunges,                                            20 dead bugs,                                            5 bench press</v>
      </c>
    </row>
    <row r="787">
      <c r="A787">
        <f t="shared" si="1"/>
        <v>785</v>
      </c>
      <c r="C787">
        <f>Sheet2!D786</f>
        <v>1</v>
      </c>
      <c r="D787" t="str">
        <f>Sheet2!G786</f>
        <v>back squat</v>
      </c>
      <c r="F787" s="1" t="str">
        <f>TEXTJOIN(F$2,True, Sheet2!I786, Sheet2!K786, Sheet2!M786)</f>
        <v>5 clean,                                            5 side lunges,                                            10s ropes</v>
      </c>
      <c r="G787" s="6"/>
      <c r="H787" s="3" t="str">
        <f>Sheet2!F786</f>
        <v>M</v>
      </c>
      <c r="I787" s="6" t="str">
        <f>Sheet2!O786</f>
        <v>Tabata</v>
      </c>
      <c r="J787" s="1" t="str">
        <f>TEXTJOIN(J$2,True, Sheet2!Q786, Sheet2!S786, Sheet2!U786)</f>
        <v>5 dumbell rows,                                            5 bar complexes,                                            1 bear crawls</v>
      </c>
    </row>
    <row r="788">
      <c r="A788">
        <f t="shared" si="1"/>
        <v>786</v>
      </c>
      <c r="C788">
        <f>Sheet2!D787</f>
        <v>1</v>
      </c>
      <c r="D788" t="str">
        <f>Sheet2!G787</f>
        <v>clean</v>
      </c>
      <c r="F788" s="1" t="str">
        <f>TEXTJOIN(F$2,True, Sheet2!I787, Sheet2!K787, Sheet2!M787)</f>
        <v>10 box jumps,                                            1 sled push,                                            4 burpees</v>
      </c>
      <c r="G788" s="6"/>
      <c r="H788" s="3" t="str">
        <f>Sheet2!F787</f>
        <v>L</v>
      </c>
      <c r="I788" s="6" t="str">
        <f>Sheet2!O787</f>
        <v>30 on 30 off</v>
      </c>
      <c r="J788" s="1" t="str">
        <f>TEXTJOIN(J$2,True, Sheet2!Q787, Sheet2!S787, Sheet2!U787)</f>
        <v>5 bentover_rows,                                            1 bear crawls,                                            5 strict press</v>
      </c>
    </row>
    <row r="789">
      <c r="A789">
        <f t="shared" si="1"/>
        <v>787</v>
      </c>
      <c r="C789">
        <f>Sheet2!D788</f>
        <v>1</v>
      </c>
      <c r="D789" t="str">
        <f>Sheet2!G788</f>
        <v>over head squat</v>
      </c>
      <c r="F789" s="1" t="str">
        <f>TEXTJOIN(F$2,True, Sheet2!I788, Sheet2!K788, Sheet2!M788)</f>
        <v>10 box jumps,                                            5 romanian deadlift,                                            4 burpees</v>
      </c>
      <c r="G789" s="6"/>
      <c r="H789" s="3" t="str">
        <f>Sheet2!F788</f>
        <v>H</v>
      </c>
      <c r="I789" s="6" t="str">
        <f>Sheet2!O788</f>
        <v>EMOM</v>
      </c>
      <c r="J789" s="1" t="str">
        <f>TEXTJOIN(J$2,True, Sheet2!Q788, Sheet2!S788, Sheet2!U788)</f>
        <v>5 bentover_rows,                                            5 GHD situps,                                            5 side lunges</v>
      </c>
    </row>
    <row r="790">
      <c r="A790">
        <f t="shared" si="1"/>
        <v>788</v>
      </c>
      <c r="C790">
        <f>Sheet2!D789</f>
        <v>10</v>
      </c>
      <c r="D790" t="str">
        <f>Sheet2!G789</f>
        <v>deadlift</v>
      </c>
      <c r="F790" s="1" t="str">
        <f>TEXTJOIN(F$2,True, Sheet2!I789, Sheet2!K789, Sheet2!M789)</f>
        <v>5 high pulls,                                            30s planks</v>
      </c>
      <c r="G790" s="6"/>
      <c r="H790" s="3" t="str">
        <f>Sheet2!F789</f>
        <v>M</v>
      </c>
      <c r="I790" s="6" t="str">
        <f>Sheet2!O789</f>
        <v>AMRAP</v>
      </c>
      <c r="J790" s="1" t="str">
        <f>TEXTJOIN(J$2,True, Sheet2!Q789, Sheet2!S789, Sheet2!U789)</f>
        <v>5 Ring Rows,                                            5 GHD situps</v>
      </c>
    </row>
    <row r="791">
      <c r="A791">
        <f t="shared" si="1"/>
        <v>789</v>
      </c>
      <c r="C791">
        <f>Sheet2!D790</f>
        <v>3</v>
      </c>
      <c r="D791" t="str">
        <f>Sheet2!G790</f>
        <v>front squat</v>
      </c>
      <c r="F791" s="1" t="str">
        <f>TEXTJOIN(F$2,True, Sheet2!I790, Sheet2!K790, Sheet2!M790)</f>
        <v>5 snatch,                                            20 dead bugs,                                            5 box jumps</v>
      </c>
      <c r="G791" s="6"/>
      <c r="H791" s="3" t="str">
        <f>Sheet2!F790</f>
        <v>L</v>
      </c>
      <c r="I791" s="6" t="str">
        <f>Sheet2!O790</f>
        <v>clusters</v>
      </c>
      <c r="J791" s="1" t="str">
        <f>TEXTJOIN(J$2,True, Sheet2!Q790, Sheet2!S790, Sheet2!U790)</f>
        <v>5 skull crushers,                                            5 dumbell rows,                                            5 Pushpress</v>
      </c>
    </row>
    <row r="792">
      <c r="A792">
        <f t="shared" si="1"/>
        <v>790</v>
      </c>
      <c r="C792">
        <f>Sheet2!D791</f>
        <v>3</v>
      </c>
      <c r="D792" t="str">
        <f>Sheet2!G791</f>
        <v>back squat</v>
      </c>
      <c r="F792" s="1" t="str">
        <f>TEXTJOIN(F$2,True, Sheet2!I791, Sheet2!K791, Sheet2!M791)</f>
        <v>5 jerk</v>
      </c>
      <c r="G792" s="6"/>
      <c r="H792" s="3" t="str">
        <f>Sheet2!F791</f>
        <v>H</v>
      </c>
      <c r="I792" s="6" t="str">
        <f>Sheet2!O791</f>
        <v>N rounds</v>
      </c>
      <c r="J792" s="1" t="str">
        <f>TEXTJOIN(J$2,True, Sheet2!Q791, Sheet2!S791, Sheet2!U791)</f>
        <v>5 dumbell rows,                                            20 dead bugs,                                            10 wall balls</v>
      </c>
    </row>
    <row r="793">
      <c r="A793">
        <f t="shared" si="1"/>
        <v>791</v>
      </c>
      <c r="C793">
        <f>Sheet2!D792</f>
        <v>3</v>
      </c>
      <c r="D793" t="str">
        <f>Sheet2!G792</f>
        <v>pistols/lunge/side lunge</v>
      </c>
      <c r="F793" s="1" t="str">
        <f>TEXTJOIN(F$2,True, Sheet2!I792, Sheet2!K792, Sheet2!M792)</f>
        <v>5 snatch,                                            1 sled push</v>
      </c>
      <c r="G793" s="6"/>
      <c r="H793" s="3" t="str">
        <f>Sheet2!F792</f>
        <v>L</v>
      </c>
      <c r="I793" s="6" t="str">
        <f>Sheet2!O792</f>
        <v>AMRAP</v>
      </c>
      <c r="J793" s="1" t="str">
        <f>TEXTJOIN(J$2,True, Sheet2!Q792, Sheet2!S792, Sheet2!U792)</f>
        <v>5 dumbell rows,                                            10 wall balls,                                            500m row</v>
      </c>
    </row>
    <row r="794">
      <c r="A794">
        <f t="shared" si="1"/>
        <v>792</v>
      </c>
      <c r="C794">
        <f>Sheet2!D793</f>
        <v>8</v>
      </c>
      <c r="D794" t="str">
        <f>Sheet2!G793</f>
        <v>deadlift</v>
      </c>
      <c r="F794" s="1" t="str">
        <f>TEXTJOIN(F$2,True, Sheet2!I793, Sheet2!K793, Sheet2!M793)</f>
        <v>10 box jumps,                                            5 GHD situps,                                            5 Pushpress</v>
      </c>
      <c r="G794" s="6"/>
      <c r="H794" s="3" t="str">
        <f>Sheet2!F793</f>
        <v>M</v>
      </c>
      <c r="I794" s="6" t="str">
        <f>Sheet2!O793</f>
        <v>EMOM</v>
      </c>
      <c r="J794" s="1" t="str">
        <f>TEXTJOIN(J$2,True, Sheet2!Q793, Sheet2!S793, Sheet2!U793)</f>
        <v>5 skull crushers</v>
      </c>
    </row>
    <row r="795">
      <c r="A795">
        <f t="shared" si="1"/>
        <v>793</v>
      </c>
      <c r="C795">
        <f>Sheet2!D794</f>
        <v>8</v>
      </c>
      <c r="D795" t="str">
        <f>Sheet2!G794</f>
        <v>front squat</v>
      </c>
      <c r="F795" s="1" t="str">
        <f>TEXTJOIN(F$2,True, Sheet2!I794, Sheet2!K794, Sheet2!M794)</f>
        <v>5 clean,                                            5 bentover_rows,                                            20s assault bike</v>
      </c>
      <c r="G795" s="6"/>
      <c r="H795" s="3" t="str">
        <f>Sheet2!F794</f>
        <v>M</v>
      </c>
      <c r="I795" s="6" t="str">
        <f>Sheet2!O794</f>
        <v>30 on 30 off</v>
      </c>
      <c r="J795" s="1" t="str">
        <f>TEXTJOIN(J$2,True, Sheet2!Q794, Sheet2!S794, Sheet2!U794)</f>
        <v>5 side lunges,                                            20s assault bike,                                            1 bear crawls</v>
      </c>
    </row>
    <row r="796">
      <c r="A796">
        <f t="shared" si="1"/>
        <v>794</v>
      </c>
      <c r="C796">
        <f>Sheet2!D795</f>
        <v>5</v>
      </c>
      <c r="D796" t="str">
        <f>Sheet2!G795</f>
        <v>back squat</v>
      </c>
      <c r="F796" s="1" t="str">
        <f>TEXTJOIN(F$2,True, Sheet2!I795, Sheet2!K795, Sheet2!M795)</f>
        <v>5 KB snatch,                                            500m row,                                            5 sandbag drops</v>
      </c>
      <c r="G796" s="6"/>
      <c r="H796" s="3" t="str">
        <f>Sheet2!F795</f>
        <v>M</v>
      </c>
      <c r="I796" s="6" t="str">
        <f>Sheet2!O795</f>
        <v>N rounds</v>
      </c>
      <c r="J796" s="1" t="str">
        <f>TEXTJOIN(J$2,True, Sheet2!Q795, Sheet2!S795, Sheet2!U795)</f>
        <v>5 lunges,                                            500m row,                                            5 pull ups</v>
      </c>
    </row>
    <row r="797">
      <c r="A797">
        <f t="shared" si="1"/>
        <v>795</v>
      </c>
      <c r="C797">
        <f>Sheet2!D796</f>
        <v>5</v>
      </c>
      <c r="D797" t="str">
        <f>Sheet2!G796</f>
        <v>snatch</v>
      </c>
      <c r="F797" s="1" t="str">
        <f>TEXTJOIN(F$2,True, Sheet2!I796, Sheet2!K796, Sheet2!M796)</f>
        <v>5 sumo deadift,                                            5 renegade manmakers,                                            5 strict press</v>
      </c>
      <c r="G797" s="6"/>
      <c r="H797" s="3" t="str">
        <f>Sheet2!F796</f>
        <v>H</v>
      </c>
      <c r="I797" s="6" t="str">
        <f>Sheet2!O796</f>
        <v>AMRAP</v>
      </c>
      <c r="J797" s="1" t="str">
        <f>TEXTJOIN(J$2,True, Sheet2!Q796, Sheet2!S796, Sheet2!U796)</f>
        <v>5 side lunges,                                            5 GHD back extensions,                                            30s planks</v>
      </c>
    </row>
    <row r="798">
      <c r="A798">
        <f t="shared" si="1"/>
        <v>796</v>
      </c>
      <c r="C798">
        <f>Sheet2!D797</f>
        <v>10</v>
      </c>
      <c r="D798" t="str">
        <f>Sheet2!G797</f>
        <v>deadlift</v>
      </c>
      <c r="F798" s="1" t="str">
        <f>TEXTJOIN(F$2,True, Sheet2!I797, Sheet2!K797, Sheet2!M797)</f>
        <v>5 clean,                                            3 pistols,                                            5 sandbag drops</v>
      </c>
      <c r="G798" s="6"/>
      <c r="H798" s="3" t="str">
        <f>Sheet2!F797</f>
        <v>M</v>
      </c>
      <c r="I798" s="6" t="str">
        <f>Sheet2!O797</f>
        <v>N rounds</v>
      </c>
      <c r="J798" s="1" t="str">
        <f>TEXTJOIN(J$2,True, Sheet2!Q797, Sheet2!S797, Sheet2!U797)</f>
        <v>5 pushups,                                            3 pistols,                                            1 suicide sprints</v>
      </c>
    </row>
    <row r="799">
      <c r="A799">
        <f t="shared" si="1"/>
        <v>797</v>
      </c>
      <c r="C799">
        <f>Sheet2!D798</f>
        <v>3</v>
      </c>
      <c r="D799" t="str">
        <f>Sheet2!G798</f>
        <v>front squat</v>
      </c>
      <c r="F799" s="1" t="str">
        <f>TEXTJOIN(F$2,True, Sheet2!I798, Sheet2!K798, Sheet2!M798)</f>
        <v>10 box jumps,                                            1 farmer's carry,                                            3 minute run</v>
      </c>
      <c r="G799" s="6"/>
      <c r="H799" s="3" t="str">
        <f>Sheet2!F798</f>
        <v>H</v>
      </c>
      <c r="I799" s="6" t="str">
        <f>Sheet2!O798</f>
        <v>Tabata</v>
      </c>
      <c r="J799" s="1" t="str">
        <f>TEXTJOIN(J$2,True, Sheet2!Q798, Sheet2!S798, Sheet2!U798)</f>
        <v>5 skull crushers,                                            10s ropes,                                            10 wall balls</v>
      </c>
    </row>
    <row r="800">
      <c r="A800">
        <f t="shared" si="1"/>
        <v>798</v>
      </c>
      <c r="C800">
        <f>Sheet2!D799</f>
        <v>3</v>
      </c>
      <c r="D800" t="str">
        <f>Sheet2!G799</f>
        <v>back squat</v>
      </c>
      <c r="F800" s="1" t="str">
        <f>TEXTJOIN(F$2,True, Sheet2!I799, Sheet2!K799, Sheet2!M799)</f>
        <v>5 high pulls,                                            5 bar complexes</v>
      </c>
      <c r="G800" s="6"/>
      <c r="H800" s="3" t="str">
        <f>Sheet2!F799</f>
        <v>M</v>
      </c>
      <c r="I800" s="6" t="str">
        <f>Sheet2!O799</f>
        <v>30 on 30 off</v>
      </c>
      <c r="J800" s="1" t="str">
        <f>TEXTJOIN(J$2,True, Sheet2!Q799, Sheet2!S799, Sheet2!U799)</f>
        <v>5 bentover_rows,                                            1 minute bike,                                            20s assault bike</v>
      </c>
    </row>
    <row r="801">
      <c r="A801">
        <f t="shared" si="1"/>
        <v>799</v>
      </c>
      <c r="C801">
        <f>Sheet2!D800</f>
        <v>3</v>
      </c>
      <c r="D801" t="str">
        <f>Sheet2!G800</f>
        <v>over head squat</v>
      </c>
      <c r="F801" s="1" t="str">
        <f>TEXTJOIN(F$2,True, Sheet2!I800, Sheet2!K800, Sheet2!M800)</f>
        <v>5 deadlift,                                            5 Hammer curls,                                            10 wall balls</v>
      </c>
      <c r="G801" s="6"/>
      <c r="H801" s="3" t="str">
        <f>Sheet2!F800</f>
        <v>H</v>
      </c>
      <c r="I801" s="6" t="str">
        <f>Sheet2!O800</f>
        <v>EMOM</v>
      </c>
      <c r="J801" s="1" t="str">
        <f>TEXTJOIN(J$2,True, Sheet2!Q800, Sheet2!S800, Sheet2!U800)</f>
        <v>5 lunges,                                            5 side lunges,                                            3 minute run</v>
      </c>
    </row>
    <row r="802">
      <c r="A802">
        <f t="shared" si="1"/>
        <v>800</v>
      </c>
      <c r="C802">
        <f>Sheet2!D801</f>
        <v>3</v>
      </c>
      <c r="D802" t="str">
        <f>Sheet2!G801</f>
        <v>deadlift</v>
      </c>
      <c r="F802" s="1" t="str">
        <f>TEXTJOIN(F$2,True, Sheet2!I801, Sheet2!K801, Sheet2!M801)</f>
        <v>5 high pulls,                                            5 grass hoppers,                                            5 lunges</v>
      </c>
      <c r="G802" s="6"/>
      <c r="H802" s="3" t="str">
        <f>Sheet2!F801</f>
        <v>L</v>
      </c>
      <c r="I802" s="6" t="str">
        <f>Sheet2!O801</f>
        <v>AMRAP</v>
      </c>
      <c r="J802" s="1" t="str">
        <f>TEXTJOIN(J$2,True, Sheet2!Q801, Sheet2!S801, Sheet2!U801)</f>
        <v>5 Ring Rows,                                            1 bear crawls,                                            5 Dips</v>
      </c>
    </row>
    <row r="803">
      <c r="A803">
        <f t="shared" si="1"/>
        <v>801</v>
      </c>
      <c r="C803">
        <f>Sheet2!D802</f>
        <v>3</v>
      </c>
      <c r="D803" t="str">
        <f>Sheet2!G802</f>
        <v>front squat</v>
      </c>
      <c r="F803" s="1" t="str">
        <f>TEXTJOIN(F$2,True, Sheet2!I802, Sheet2!K802, Sheet2!M802)</f>
        <v>10 box jumps,                                            5 bench press,                                            5 knees to elbows</v>
      </c>
      <c r="G803" s="6"/>
      <c r="H803" s="3" t="str">
        <f>Sheet2!F802</f>
        <v>M</v>
      </c>
      <c r="I803" s="6" t="str">
        <f>Sheet2!O802</f>
        <v>clusters</v>
      </c>
      <c r="J803" s="1" t="str">
        <f>TEXTJOIN(J$2,True, Sheet2!Q802, Sheet2!S802, Sheet2!U802)</f>
        <v>5 bentover_rows,                                            5 renegade manmakers,                                            20 mountain climbers</v>
      </c>
    </row>
    <row r="804">
      <c r="A804">
        <f t="shared" si="1"/>
        <v>802</v>
      </c>
      <c r="C804">
        <f>Sheet2!D803</f>
        <v>3</v>
      </c>
      <c r="D804" t="str">
        <f>Sheet2!G803</f>
        <v>back squat</v>
      </c>
      <c r="F804" s="1" t="str">
        <f>TEXTJOIN(F$2,True, Sheet2!I803, Sheet2!K803, Sheet2!M803)</f>
        <v>5 KB snatch,                                            500m row,                                            5 Pushpress</v>
      </c>
      <c r="G804" s="6"/>
      <c r="H804" s="3" t="str">
        <f>Sheet2!F803</f>
        <v>M</v>
      </c>
      <c r="I804" s="6" t="str">
        <f>Sheet2!O803</f>
        <v>N rounds</v>
      </c>
      <c r="J804" s="1" t="str">
        <f>TEXTJOIN(J$2,True, Sheet2!Q803, Sheet2!S803, Sheet2!U803)</f>
        <v>5 Hammer curls,                                            5 grass hoppers,                                            5 box jumps</v>
      </c>
    </row>
    <row r="805">
      <c r="A805">
        <f t="shared" si="1"/>
        <v>803</v>
      </c>
      <c r="C805">
        <f>Sheet2!D804</f>
        <v>8</v>
      </c>
      <c r="D805" t="str">
        <f>Sheet2!G804</f>
        <v>over head squat</v>
      </c>
      <c r="F805" s="1" t="str">
        <f>TEXTJOIN(F$2,True, Sheet2!I804, Sheet2!K804, Sheet2!M804)</f>
        <v>5 sumo deadift,                                            5 flys,                                            5 GHD back extensions</v>
      </c>
      <c r="G805" s="6"/>
      <c r="H805" s="3" t="str">
        <f>Sheet2!F804</f>
        <v>L</v>
      </c>
      <c r="I805" s="6" t="str">
        <f>Sheet2!O804</f>
        <v>AMRAP</v>
      </c>
      <c r="J805" s="1" t="str">
        <f>TEXTJOIN(J$2,True, Sheet2!Q804, Sheet2!S804, Sheet2!U804)</f>
        <v>5 bentover_rows,                                            5 GHD situps</v>
      </c>
    </row>
    <row r="806">
      <c r="A806">
        <f t="shared" si="1"/>
        <v>804</v>
      </c>
      <c r="C806">
        <f>Sheet2!D805</f>
        <v>8</v>
      </c>
      <c r="D806" t="str">
        <f>Sheet2!G805</f>
        <v>deadlift</v>
      </c>
      <c r="F806" s="1" t="str">
        <f>TEXTJOIN(F$2,True, Sheet2!I805, Sheet2!K805, Sheet2!M805)</f>
        <v>5 high pulls,                                            5 Ring Rows,                                            5 mile bike</v>
      </c>
      <c r="G806" s="6"/>
      <c r="H806" s="3" t="str">
        <f>Sheet2!F805</f>
        <v>L</v>
      </c>
      <c r="I806" s="6" t="str">
        <f>Sheet2!O805</f>
        <v>EMOM</v>
      </c>
      <c r="J806" s="1" t="str">
        <f>TEXTJOIN(J$2,True, Sheet2!Q805, Sheet2!S805, Sheet2!U805)</f>
        <v>5 pushups,                                            3 minute run,                                            5 side lunges</v>
      </c>
    </row>
    <row r="807">
      <c r="A807">
        <f t="shared" si="1"/>
        <v>805</v>
      </c>
      <c r="C807">
        <f>Sheet2!D806</f>
        <v>5</v>
      </c>
      <c r="D807" t="str">
        <f>Sheet2!G806</f>
        <v>front squat</v>
      </c>
      <c r="F807" s="1" t="str">
        <f>TEXTJOIN(F$2,True, Sheet2!I806, Sheet2!K806, Sheet2!M806)</f>
        <v>5 deadlift,                                            5 dumbell rows</v>
      </c>
      <c r="G807" s="6"/>
      <c r="H807" s="3" t="str">
        <f>Sheet2!F806</f>
        <v>H</v>
      </c>
      <c r="I807" s="6" t="str">
        <f>Sheet2!O806</f>
        <v>30 on 30 off</v>
      </c>
      <c r="J807" s="1" t="str">
        <f>TEXTJOIN(J$2,True, Sheet2!Q806, Sheet2!S806, Sheet2!U806)</f>
        <v>5 lunges,                                            5 romanian deadlift,                                            20 dead bugs</v>
      </c>
    </row>
    <row r="808">
      <c r="A808">
        <f t="shared" si="1"/>
        <v>806</v>
      </c>
      <c r="C808">
        <f>Sheet2!D807</f>
        <v>5</v>
      </c>
      <c r="D808" t="str">
        <f>Sheet2!G807</f>
        <v>back squat</v>
      </c>
      <c r="F808" s="1" t="str">
        <f>TEXTJOIN(F$2,True, Sheet2!I807, Sheet2!K807, Sheet2!M807)</f>
        <v>5 high pulls,                                            10 wall balls,                                            3 minute run</v>
      </c>
      <c r="G808" s="6"/>
      <c r="H808" s="3" t="str">
        <f>Sheet2!F807</f>
        <v>H</v>
      </c>
      <c r="I808" s="6" t="str">
        <f>Sheet2!O807</f>
        <v>N rounds</v>
      </c>
      <c r="J808" s="1" t="str">
        <f>TEXTJOIN(J$2,True, Sheet2!Q807, Sheet2!S807, Sheet2!U807)</f>
        <v>5 skull crushers,                                            1 minute bike,                                            5 Dips</v>
      </c>
    </row>
    <row r="809">
      <c r="A809">
        <f t="shared" si="1"/>
        <v>807</v>
      </c>
      <c r="C809">
        <f>Sheet2!D808</f>
        <v>10</v>
      </c>
      <c r="D809" t="str">
        <f>Sheet2!G808</f>
        <v>clean</v>
      </c>
      <c r="F809" s="1" t="str">
        <f>TEXTJOIN(F$2,True, Sheet2!I808, Sheet2!K808, Sheet2!M808)</f>
        <v>5 deadlift,                                            5 lunges</v>
      </c>
      <c r="G809" s="6"/>
      <c r="H809" s="3" t="str">
        <f>Sheet2!F808</f>
        <v>M</v>
      </c>
      <c r="I809" s="6" t="str">
        <f>Sheet2!O808</f>
        <v>AMRAP</v>
      </c>
      <c r="J809" s="1" t="str">
        <f>TEXTJOIN(J$2,True, Sheet2!Q808, Sheet2!S808, Sheet2!U808)</f>
        <v>5 bentover_rows,                                            5 bench press,                                            1 minute bike</v>
      </c>
    </row>
    <row r="810">
      <c r="A810">
        <f t="shared" si="1"/>
        <v>808</v>
      </c>
      <c r="C810">
        <f>Sheet2!D809</f>
        <v>3</v>
      </c>
      <c r="D810" t="str">
        <f>Sheet2!G809</f>
        <v>deadlift</v>
      </c>
      <c r="F810" s="1" t="str">
        <f>TEXTJOIN(F$2,True, Sheet2!I809, Sheet2!K809, Sheet2!M809)</f>
        <v>5 KB snatch,                                            5 side lunges,                                            1 mile  run</v>
      </c>
      <c r="G810" s="6"/>
      <c r="H810" s="3" t="str">
        <f>Sheet2!F809</f>
        <v>M</v>
      </c>
      <c r="I810" s="6" t="str">
        <f>Sheet2!O809</f>
        <v>N rounds</v>
      </c>
      <c r="J810" s="1" t="str">
        <f>TEXTJOIN(J$2,True, Sheet2!Q809, Sheet2!S809, Sheet2!U809)</f>
        <v>5 bentover_rows,                                            5 box jumps,                                            5 flys</v>
      </c>
    </row>
    <row r="811">
      <c r="A811">
        <f t="shared" si="1"/>
        <v>809</v>
      </c>
      <c r="C811">
        <f>Sheet2!D810</f>
        <v>3</v>
      </c>
      <c r="D811" t="str">
        <f>Sheet2!G810</f>
        <v>front squat</v>
      </c>
      <c r="F811" s="1" t="str">
        <f>TEXTJOIN(F$2,True, Sheet2!I810, Sheet2!K810, Sheet2!M810)</f>
        <v>10 KB swings,                                            10 step ups</v>
      </c>
      <c r="G811" s="6"/>
      <c r="H811" s="3" t="str">
        <f>Sheet2!F810</f>
        <v>H</v>
      </c>
      <c r="I811" s="6" t="str">
        <f>Sheet2!O810</f>
        <v>Tabata</v>
      </c>
      <c r="J811" s="1" t="str">
        <f>TEXTJOIN(J$2,True, Sheet2!Q810, Sheet2!S810, Sheet2!U810)</f>
        <v>5 skull crushers,                                            5 pushups,                                            5 pushups</v>
      </c>
    </row>
    <row r="812">
      <c r="A812">
        <f t="shared" si="1"/>
        <v>810</v>
      </c>
      <c r="C812">
        <f>Sheet2!D811</f>
        <v>3</v>
      </c>
      <c r="D812" t="str">
        <f>Sheet2!G811</f>
        <v>back squat</v>
      </c>
      <c r="F812" s="1" t="str">
        <f>TEXTJOIN(F$2,True, Sheet2!I811, Sheet2!K811, Sheet2!M811)</f>
        <v>5 thrusters,                                            1 mile  run,                                            5 Hammer curls</v>
      </c>
      <c r="G812" s="6"/>
      <c r="H812" s="3" t="str">
        <f>Sheet2!F811</f>
        <v>M</v>
      </c>
      <c r="I812" s="6" t="str">
        <f>Sheet2!O811</f>
        <v>30 on 30 off</v>
      </c>
      <c r="J812" s="1" t="str">
        <f>TEXTJOIN(J$2,True, Sheet2!Q811, Sheet2!S811, Sheet2!U811)</f>
        <v>5 Dips,                                            5 mile bike</v>
      </c>
    </row>
    <row r="813">
      <c r="A813">
        <f t="shared" si="1"/>
        <v>811</v>
      </c>
      <c r="C813">
        <f>Sheet2!D812</f>
        <v>5</v>
      </c>
      <c r="D813" t="str">
        <f>Sheet2!G812</f>
        <v>pistols/lunge/side lunge</v>
      </c>
      <c r="F813" s="1" t="str">
        <f>TEXTJOIN(F$2,True, Sheet2!I812, Sheet2!K812, Sheet2!M812)</f>
        <v>5 jerk,                                            5 side lunges,                                            3 pistols</v>
      </c>
      <c r="G813" s="6"/>
      <c r="H813" s="3" t="str">
        <f>Sheet2!F812</f>
        <v>H</v>
      </c>
      <c r="I813" s="6" t="str">
        <f>Sheet2!O812</f>
        <v>EMOM</v>
      </c>
      <c r="J813" s="1" t="str">
        <f>TEXTJOIN(J$2,True, Sheet2!Q812, Sheet2!S812, Sheet2!U812)</f>
        <v>5 dumbell rows,                                            1 farmer's carry,                                            5 strict press</v>
      </c>
    </row>
    <row r="814">
      <c r="A814">
        <f t="shared" si="1"/>
        <v>812</v>
      </c>
      <c r="C814">
        <f>Sheet2!D813</f>
        <v>5</v>
      </c>
      <c r="D814" t="str">
        <f>Sheet2!G813</f>
        <v>deadlift</v>
      </c>
      <c r="F814" s="1" t="str">
        <f>TEXTJOIN(F$2,True, Sheet2!I813, Sheet2!K813, Sheet2!M813)</f>
        <v>5 clean,                                            5 side lunges</v>
      </c>
      <c r="G814" s="6"/>
      <c r="H814" s="3" t="str">
        <f>Sheet2!F813</f>
        <v>L</v>
      </c>
      <c r="I814" s="6" t="str">
        <f>Sheet2!O813</f>
        <v>AMRAP</v>
      </c>
      <c r="J814" s="1" t="str">
        <f>TEXTJOIN(J$2,True, Sheet2!Q813, Sheet2!S813, Sheet2!U813)</f>
        <v>5 bentover_rows,                                            5 mile bike</v>
      </c>
    </row>
    <row r="815">
      <c r="A815">
        <f t="shared" si="1"/>
        <v>813</v>
      </c>
      <c r="C815">
        <f>Sheet2!D814</f>
        <v>5</v>
      </c>
      <c r="D815" t="str">
        <f>Sheet2!G814</f>
        <v>front squat</v>
      </c>
      <c r="F815" s="1" t="str">
        <f>TEXTJOIN(F$2,True, Sheet2!I814, Sheet2!K814, Sheet2!M814)</f>
        <v>5 KB snatch,                                            5 box jumps,                                            5 renegade manmakers</v>
      </c>
      <c r="G815" s="6"/>
      <c r="H815" s="3" t="str">
        <f>Sheet2!F814</f>
        <v>L</v>
      </c>
      <c r="I815" s="6" t="str">
        <f>Sheet2!O814</f>
        <v>clusters</v>
      </c>
      <c r="J815" s="1" t="str">
        <f>TEXTJOIN(J$2,True, Sheet2!Q814, Sheet2!S814, Sheet2!U814)</f>
        <v>5 skull crushers,                                            20 dead bugs,                                            3 minute run</v>
      </c>
    </row>
    <row r="816">
      <c r="A816">
        <f t="shared" si="1"/>
        <v>814</v>
      </c>
      <c r="C816">
        <f>Sheet2!D815</f>
        <v>5</v>
      </c>
      <c r="D816" t="str">
        <f>Sheet2!G815</f>
        <v>back squat</v>
      </c>
      <c r="F816" s="1" t="str">
        <f>TEXTJOIN(F$2,True, Sheet2!I815, Sheet2!K815, Sheet2!M815)</f>
        <v>5 deadlift,                                            5 dumbell rows</v>
      </c>
      <c r="G816" s="6"/>
      <c r="H816" s="3" t="str">
        <f>Sheet2!F815</f>
        <v>H</v>
      </c>
      <c r="I816" s="6" t="str">
        <f>Sheet2!O815</f>
        <v>N rounds</v>
      </c>
      <c r="J816" s="1" t="str">
        <f>TEXTJOIN(J$2,True, Sheet2!Q815, Sheet2!S815, Sheet2!U815)</f>
        <v>5 Ring Rows,                                            3 pistols</v>
      </c>
    </row>
    <row r="817">
      <c r="A817">
        <f t="shared" si="1"/>
        <v>815</v>
      </c>
      <c r="C817">
        <f>Sheet2!D816</f>
        <v>5</v>
      </c>
      <c r="D817" t="str">
        <f>Sheet2!G816</f>
        <v>clean</v>
      </c>
      <c r="F817" s="1" t="str">
        <f>TEXTJOIN(F$2,True, Sheet2!I816, Sheet2!K816, Sheet2!M816)</f>
        <v>5 thrusters,                                            20s assault bike</v>
      </c>
      <c r="G817" s="6"/>
      <c r="H817" s="3" t="str">
        <f>Sheet2!F816</f>
        <v>M</v>
      </c>
      <c r="I817" s="6" t="str">
        <f>Sheet2!O816</f>
        <v>AMRAP</v>
      </c>
      <c r="J817" s="1" t="str">
        <f>TEXTJOIN(J$2,True, Sheet2!Q816, Sheet2!S816, Sheet2!U816)</f>
        <v>5 side lunges,                                            5 GHD back extensions,                                            1 mile  run</v>
      </c>
    </row>
    <row r="818">
      <c r="A818">
        <f t="shared" si="1"/>
        <v>816</v>
      </c>
      <c r="C818">
        <f>Sheet2!D817</f>
        <v>3</v>
      </c>
      <c r="D818" t="str">
        <f>Sheet2!G817</f>
        <v>over head squat</v>
      </c>
      <c r="F818" s="1" t="str">
        <f>TEXTJOIN(F$2,True, Sheet2!I817, Sheet2!K817, Sheet2!M817)</f>
        <v>5 star shrugs,                                            5 skull crushers,                                            10 step ups</v>
      </c>
      <c r="G818" s="6"/>
      <c r="H818" s="3" t="str">
        <f>Sheet2!F817</f>
        <v>M</v>
      </c>
      <c r="I818" s="6" t="str">
        <f>Sheet2!O817</f>
        <v>EMOM</v>
      </c>
      <c r="J818" s="1" t="str">
        <f>TEXTJOIN(J$2,True, Sheet2!Q817, Sheet2!S817, Sheet2!U817)</f>
        <v>5 pull ups,                                            5 pull ups,                                            5 renegade manmakers</v>
      </c>
    </row>
    <row r="819">
      <c r="A819">
        <f t="shared" si="1"/>
        <v>817</v>
      </c>
      <c r="C819">
        <f>Sheet2!D818</f>
        <v>3</v>
      </c>
      <c r="D819" t="str">
        <f>Sheet2!G818</f>
        <v>deadlift</v>
      </c>
      <c r="F819" s="1" t="str">
        <f>TEXTJOIN(F$2,True, Sheet2!I818, Sheet2!K818, Sheet2!M818)</f>
        <v>5 clean,                                            5 knees to elbows</v>
      </c>
      <c r="G819" s="6"/>
      <c r="H819" s="3" t="str">
        <f>Sheet2!F818</f>
        <v>H</v>
      </c>
      <c r="I819" s="6" t="str">
        <f>Sheet2!O818</f>
        <v>30 on 30 off</v>
      </c>
      <c r="J819" s="1" t="str">
        <f>TEXTJOIN(J$2,True, Sheet2!Q818, Sheet2!S818, Sheet2!U818)</f>
        <v>5 pushups,                                            5 sandbag drops,                                            10 landmine twists</v>
      </c>
    </row>
    <row r="820">
      <c r="A820">
        <f t="shared" si="1"/>
        <v>818</v>
      </c>
      <c r="C820">
        <f>Sheet2!D819</f>
        <v>3</v>
      </c>
      <c r="D820" t="str">
        <f>Sheet2!G819</f>
        <v>front squat</v>
      </c>
      <c r="F820" s="1" t="str">
        <f>TEXTJOIN(F$2,True, Sheet2!I819, Sheet2!K819, Sheet2!M819)</f>
        <v>5 snatch,                                            10 good mornings,                                            5 bentover_rows</v>
      </c>
      <c r="G820" s="6"/>
      <c r="H820" s="3" t="str">
        <f>Sheet2!F819</f>
        <v>L</v>
      </c>
      <c r="I820" s="6" t="str">
        <f>Sheet2!O819</f>
        <v>N rounds</v>
      </c>
      <c r="J820" s="1" t="str">
        <f>TEXTJOIN(J$2,True, Sheet2!Q819, Sheet2!S819, Sheet2!U819)</f>
        <v>5 pull ups,                                            20s assault bike</v>
      </c>
    </row>
    <row r="821">
      <c r="A821">
        <f t="shared" si="1"/>
        <v>819</v>
      </c>
      <c r="C821">
        <f>Sheet2!D820</f>
        <v>1</v>
      </c>
      <c r="D821" t="str">
        <f>Sheet2!G820</f>
        <v>back squat</v>
      </c>
      <c r="F821" s="1" t="str">
        <f>TEXTJOIN(F$2,True, Sheet2!I820, Sheet2!K820, Sheet2!M820)</f>
        <v>5 jerk,                                            5 Ring Rows,                                            5 bar complexes</v>
      </c>
      <c r="G821" s="6"/>
      <c r="H821" s="3" t="str">
        <f>Sheet2!F820</f>
        <v>L</v>
      </c>
      <c r="I821" s="6" t="str">
        <f>Sheet2!O820</f>
        <v>AMRAP</v>
      </c>
      <c r="J821" s="1" t="str">
        <f>TEXTJOIN(J$2,True, Sheet2!Q820, Sheet2!S820, Sheet2!U820)</f>
        <v>5 side lunges,                                            1 mile  run</v>
      </c>
    </row>
    <row r="822">
      <c r="A822">
        <f t="shared" si="1"/>
        <v>820</v>
      </c>
      <c r="C822">
        <f>Sheet2!D821</f>
        <v>1</v>
      </c>
      <c r="D822" t="str">
        <f>Sheet2!G821</f>
        <v>pistols/lunge/side lunge</v>
      </c>
      <c r="F822" s="1" t="str">
        <f>TEXTJOIN(F$2,True, Sheet2!I821, Sheet2!K821, Sheet2!M821)</f>
        <v>5 high pulls,                                            5 mile bike</v>
      </c>
      <c r="G822" s="6"/>
      <c r="H822" s="3" t="str">
        <f>Sheet2!F821</f>
        <v>L</v>
      </c>
      <c r="I822" s="6" t="str">
        <f>Sheet2!O821</f>
        <v>N rounds</v>
      </c>
      <c r="J822" s="1" t="str">
        <f>TEXTJOIN(J$2,True, Sheet2!Q821, Sheet2!S821, Sheet2!U821)</f>
        <v>5 side lunges,                                            1 mile  run,                                            30s planks</v>
      </c>
    </row>
    <row r="823">
      <c r="A823">
        <f t="shared" si="1"/>
        <v>821</v>
      </c>
      <c r="C823">
        <f>Sheet2!D822</f>
        <v>1</v>
      </c>
      <c r="D823" t="str">
        <f>Sheet2!G822</f>
        <v>deadlift</v>
      </c>
      <c r="F823" s="1" t="str">
        <f>TEXTJOIN(F$2,True, Sheet2!I822, Sheet2!K822, Sheet2!M822)</f>
        <v>5 high pulls,                                            5 strict press,                                            5 box jumps</v>
      </c>
      <c r="G823" s="6"/>
      <c r="H823" s="3" t="str">
        <f>Sheet2!F822</f>
        <v>H</v>
      </c>
      <c r="I823" s="6" t="str">
        <f>Sheet2!O822</f>
        <v>Tabata</v>
      </c>
      <c r="J823" s="1" t="str">
        <f>TEXTJOIN(J$2,True, Sheet2!Q822, Sheet2!S822, Sheet2!U822)</f>
        <v>5 Hammer curls,                                            5 skull crushers</v>
      </c>
    </row>
    <row r="824">
      <c r="A824">
        <f t="shared" si="1"/>
        <v>822</v>
      </c>
      <c r="C824">
        <f>Sheet2!D823</f>
        <v>5</v>
      </c>
      <c r="D824" t="str">
        <f>Sheet2!G823</f>
        <v>front squat</v>
      </c>
      <c r="F824" s="1" t="str">
        <f>TEXTJOIN(F$2,True, Sheet2!I823, Sheet2!K823, Sheet2!M823)</f>
        <v>10 KB swings,                                            3 pistols</v>
      </c>
      <c r="G824" s="6"/>
      <c r="H824" s="3" t="str">
        <f>Sheet2!F823</f>
        <v>L</v>
      </c>
      <c r="I824" s="6" t="str">
        <f>Sheet2!O823</f>
        <v>30 on 30 off</v>
      </c>
      <c r="J824" s="1" t="str">
        <f>TEXTJOIN(J$2,True, Sheet2!Q823, Sheet2!S823, Sheet2!U823)</f>
        <v>5 bentover_rows,                                            20s assault bike,                                            20s assault bike</v>
      </c>
    </row>
    <row r="825">
      <c r="A825">
        <f t="shared" si="1"/>
        <v>823</v>
      </c>
      <c r="C825">
        <f>Sheet2!D824</f>
        <v>10</v>
      </c>
      <c r="D825" t="str">
        <f>Sheet2!G824</f>
        <v>back squat</v>
      </c>
      <c r="F825" s="1" t="str">
        <f>TEXTJOIN(F$2,True, Sheet2!I824, Sheet2!K824, Sheet2!M824)</f>
        <v>5 star shrugs,                                            5 Dips</v>
      </c>
      <c r="G825" s="6"/>
      <c r="H825" s="3" t="str">
        <f>Sheet2!F824</f>
        <v>H</v>
      </c>
      <c r="I825" s="6" t="str">
        <f>Sheet2!O824</f>
        <v>EMOM</v>
      </c>
      <c r="J825" s="1" t="str">
        <f>TEXTJOIN(J$2,True, Sheet2!Q824, Sheet2!S824, Sheet2!U824)</f>
        <v>5 Ring Rows,                                            5 ball slams,                                            3 pistols</v>
      </c>
    </row>
    <row r="826">
      <c r="A826">
        <f t="shared" si="1"/>
        <v>824</v>
      </c>
      <c r="C826">
        <f>Sheet2!D825</f>
        <v>5</v>
      </c>
      <c r="D826" t="str">
        <f>Sheet2!G825</f>
        <v>snatch</v>
      </c>
      <c r="F826" s="1" t="str">
        <f>TEXTJOIN(F$2,True, Sheet2!I825, Sheet2!K825, Sheet2!M825)</f>
        <v>5 high pulls,                                            5 Dips,                                            5 grass hoppers</v>
      </c>
      <c r="G826" s="6"/>
      <c r="H826" s="3" t="str">
        <f>Sheet2!F825</f>
        <v>M</v>
      </c>
      <c r="I826" s="6" t="str">
        <f>Sheet2!O825</f>
        <v>AMRAP</v>
      </c>
      <c r="J826" s="1" t="str">
        <f>TEXTJOIN(J$2,True, Sheet2!Q825, Sheet2!S825, Sheet2!U825)</f>
        <v>5 Ring Rows,                                            5 bar complexes,                                            1 suicide sprints</v>
      </c>
    </row>
    <row r="827">
      <c r="A827">
        <f t="shared" si="1"/>
        <v>825</v>
      </c>
      <c r="C827">
        <f>Sheet2!D826</f>
        <v>5</v>
      </c>
      <c r="D827" t="str">
        <f>Sheet2!G826</f>
        <v>deadlift</v>
      </c>
      <c r="F827" s="1" t="str">
        <f>TEXTJOIN(F$2,True, Sheet2!I826, Sheet2!K826, Sheet2!M826)</f>
        <v>5 high pulls,                                            1 grapevines,                                            5 Pushpress</v>
      </c>
      <c r="G827" s="6"/>
      <c r="H827" s="3" t="str">
        <f>Sheet2!F826</f>
        <v>M</v>
      </c>
      <c r="I827" s="6" t="str">
        <f>Sheet2!O826</f>
        <v>clusters</v>
      </c>
      <c r="J827" s="1" t="str">
        <f>TEXTJOIN(J$2,True, Sheet2!Q826, Sheet2!S826, Sheet2!U826)</f>
        <v>5 Ring Rows,                                            1 suicide sprints,                                            1 sled push</v>
      </c>
    </row>
    <row r="828">
      <c r="A828">
        <f t="shared" si="1"/>
        <v>826</v>
      </c>
      <c r="C828">
        <f>Sheet2!D827</f>
        <v>5</v>
      </c>
      <c r="D828" t="str">
        <f>Sheet2!G827</f>
        <v>front squat</v>
      </c>
      <c r="F828" s="1" t="str">
        <f>TEXTJOIN(F$2,True, Sheet2!I827, Sheet2!K827, Sheet2!M827)</f>
        <v>5 thrusters,                                            1 bear crawls</v>
      </c>
      <c r="G828" s="6"/>
      <c r="H828" s="3" t="str">
        <f>Sheet2!F827</f>
        <v>L</v>
      </c>
      <c r="I828" s="6" t="str">
        <f>Sheet2!O827</f>
        <v>N rounds</v>
      </c>
      <c r="J828" s="1" t="str">
        <f>TEXTJOIN(J$2,True, Sheet2!Q827, Sheet2!S827, Sheet2!U827)</f>
        <v>5 bentover_rows,                                            10 landmine twists,                                            20s assault bike</v>
      </c>
    </row>
    <row r="829">
      <c r="A829">
        <f t="shared" si="1"/>
        <v>827</v>
      </c>
      <c r="C829">
        <f>Sheet2!D828</f>
        <v>3</v>
      </c>
      <c r="D829" t="str">
        <f>Sheet2!G828</f>
        <v>back squat</v>
      </c>
      <c r="F829" s="1" t="str">
        <f>TEXTJOIN(F$2,True, Sheet2!I828, Sheet2!K828, Sheet2!M828)</f>
        <v>5 star shrugs,                                            5 bentover_rows</v>
      </c>
      <c r="G829" s="6"/>
      <c r="H829" s="3" t="str">
        <f>Sheet2!F828</f>
        <v>M</v>
      </c>
      <c r="I829" s="6" t="str">
        <f>Sheet2!O828</f>
        <v>AMRAP</v>
      </c>
      <c r="J829" s="1" t="str">
        <f>TEXTJOIN(J$2,True, Sheet2!Q828, Sheet2!S828, Sheet2!U828)</f>
        <v>5 pushups,                                            5 bar complexes,                                            5 GHD back extensions</v>
      </c>
    </row>
    <row r="830">
      <c r="A830">
        <f t="shared" si="1"/>
        <v>828</v>
      </c>
      <c r="C830">
        <f>Sheet2!D829</f>
        <v>3</v>
      </c>
      <c r="D830" t="str">
        <f>Sheet2!G829</f>
        <v>over head squat</v>
      </c>
      <c r="F830" s="1" t="str">
        <f>TEXTJOIN(F$2,True, Sheet2!I829, Sheet2!K829, Sheet2!M829)</f>
        <v>10 box jumps,                                            10 seated russion twists,                                            10s ropes</v>
      </c>
      <c r="G830" s="6"/>
      <c r="H830" s="3" t="str">
        <f>Sheet2!F829</f>
        <v>H</v>
      </c>
      <c r="I830" s="6" t="str">
        <f>Sheet2!O829</f>
        <v>EMOM</v>
      </c>
      <c r="J830" s="1" t="str">
        <f>TEXTJOIN(J$2,True, Sheet2!Q829, Sheet2!S829, Sheet2!U829)</f>
        <v>5 bentover_rows,                                            1 farmer's carry</v>
      </c>
    </row>
    <row r="831">
      <c r="A831">
        <f t="shared" si="1"/>
        <v>829</v>
      </c>
      <c r="C831">
        <f>Sheet2!D830</f>
        <v>8</v>
      </c>
      <c r="D831" t="str">
        <f>Sheet2!G830</f>
        <v>deadlift</v>
      </c>
      <c r="F831" s="1" t="str">
        <f>TEXTJOIN(F$2,True, Sheet2!I830, Sheet2!K830, Sheet2!M830)</f>
        <v>10 KB swings,                                            5 bentover_rows,                                            5 Ring Rows</v>
      </c>
      <c r="G831" s="6"/>
      <c r="H831" s="3" t="str">
        <f>Sheet2!F830</f>
        <v>L</v>
      </c>
      <c r="I831" s="6" t="str">
        <f>Sheet2!O830</f>
        <v>30 on 30 off</v>
      </c>
      <c r="J831" s="1" t="str">
        <f>TEXTJOIN(J$2,True, Sheet2!Q830, Sheet2!S830, Sheet2!U830)</f>
        <v>5 pushups,                                            5 GHD situps,                                            1 farmer's carry</v>
      </c>
    </row>
    <row r="832">
      <c r="A832">
        <f t="shared" si="1"/>
        <v>830</v>
      </c>
      <c r="C832">
        <f>Sheet2!D831</f>
        <v>8</v>
      </c>
      <c r="D832" t="str">
        <f>Sheet2!G831</f>
        <v>front squat</v>
      </c>
      <c r="F832" s="1" t="str">
        <f>TEXTJOIN(F$2,True, Sheet2!I831, Sheet2!K831, Sheet2!M831)</f>
        <v>5 sumo deadift,                                            5 knees to elbows,                                            5 bentover_rows</v>
      </c>
      <c r="G832" s="6"/>
      <c r="H832" s="3" t="str">
        <f>Sheet2!F831</f>
        <v>H</v>
      </c>
      <c r="I832" s="6" t="str">
        <f>Sheet2!O831</f>
        <v>N rounds</v>
      </c>
      <c r="J832" s="1" t="str">
        <f>TEXTJOIN(J$2,True, Sheet2!Q831, Sheet2!S831, Sheet2!U831)</f>
        <v>5 pull ups,                                            30s planks,                                            5 pushups</v>
      </c>
    </row>
    <row r="833">
      <c r="A833">
        <f t="shared" si="1"/>
        <v>831</v>
      </c>
      <c r="C833">
        <f>Sheet2!D832</f>
        <v>8</v>
      </c>
      <c r="D833" t="str">
        <f>Sheet2!G832</f>
        <v>back squat</v>
      </c>
      <c r="F833" s="1" t="str">
        <f>TEXTJOIN(F$2,True, Sheet2!I832, Sheet2!K832, Sheet2!M832)</f>
        <v>5 high pulls,                                            5 mile bike,                                            5 lunges</v>
      </c>
      <c r="G833" s="6"/>
      <c r="H833" s="3" t="str">
        <f>Sheet2!F832</f>
        <v>M</v>
      </c>
      <c r="I833" s="6" t="str">
        <f>Sheet2!O832</f>
        <v>AMRAP</v>
      </c>
      <c r="J833" s="1" t="str">
        <f>TEXTJOIN(J$2,True, Sheet2!Q832, Sheet2!S832, Sheet2!U832)</f>
        <v>5 pull ups,                                            5 GHD back extensions</v>
      </c>
    </row>
    <row r="834">
      <c r="A834">
        <f t="shared" si="1"/>
        <v>832</v>
      </c>
      <c r="C834">
        <f>Sheet2!D833</f>
        <v>3</v>
      </c>
      <c r="D834" t="str">
        <f>Sheet2!G833</f>
        <v>over head squat</v>
      </c>
      <c r="F834" s="1" t="str">
        <f>TEXTJOIN(F$2,True, Sheet2!I833, Sheet2!K833, Sheet2!M833)</f>
        <v>5 clean,                                            1 minute bike</v>
      </c>
      <c r="G834" s="6"/>
      <c r="H834" s="3" t="str">
        <f>Sheet2!F833</f>
        <v>M</v>
      </c>
      <c r="I834" s="6" t="str">
        <f>Sheet2!O833</f>
        <v>N rounds</v>
      </c>
      <c r="J834" s="1" t="str">
        <f>TEXTJOIN(J$2,True, Sheet2!Q833, Sheet2!S833, Sheet2!U833)</f>
        <v>5 bentover_rows,                                            10 good mornings,                                            5 knees to elbows</v>
      </c>
    </row>
    <row r="835">
      <c r="A835">
        <f t="shared" si="1"/>
        <v>833</v>
      </c>
      <c r="C835">
        <f>Sheet2!D834</f>
        <v>3</v>
      </c>
      <c r="D835" t="str">
        <f>Sheet2!G834</f>
        <v>deadlift</v>
      </c>
      <c r="F835" s="1" t="str">
        <f>TEXTJOIN(F$2,True, Sheet2!I834, Sheet2!K834, Sheet2!M834)</f>
        <v>5 thrusters,                                            5 lunges,                                            5 Pushpress</v>
      </c>
      <c r="G835" s="6"/>
      <c r="H835" s="3" t="str">
        <f>Sheet2!F834</f>
        <v>L</v>
      </c>
      <c r="I835" s="6" t="str">
        <f>Sheet2!O834</f>
        <v>Tabata</v>
      </c>
      <c r="J835" s="1" t="str">
        <f>TEXTJOIN(J$2,True, Sheet2!Q834, Sheet2!S834, Sheet2!U834)</f>
        <v>5 lunges,                                            5 lunges,                                            5 tire flip</v>
      </c>
    </row>
    <row r="836">
      <c r="A836">
        <f t="shared" si="1"/>
        <v>834</v>
      </c>
      <c r="C836">
        <f>Sheet2!D835</f>
        <v>3</v>
      </c>
      <c r="D836" t="str">
        <f>Sheet2!G835</f>
        <v>front squat</v>
      </c>
      <c r="F836" s="1" t="str">
        <f>TEXTJOIN(F$2,True, Sheet2!I835, Sheet2!K835, Sheet2!M835)</f>
        <v>5 high pulls,                                            1 farmer's carry,                                            5 Pushpress</v>
      </c>
      <c r="G836" s="6"/>
      <c r="H836" s="3" t="str">
        <f>Sheet2!F835</f>
        <v>M</v>
      </c>
      <c r="I836" s="6" t="str">
        <f>Sheet2!O835</f>
        <v>30 on 30 off</v>
      </c>
      <c r="J836" s="1" t="str">
        <f>TEXTJOIN(J$2,True, Sheet2!Q835, Sheet2!S835, Sheet2!U835)</f>
        <v>5 bentover_rows,                                            5 renegade manmakers,                                            5 sandbag drops</v>
      </c>
    </row>
    <row r="837">
      <c r="A837">
        <f t="shared" si="1"/>
        <v>835</v>
      </c>
      <c r="C837">
        <f>Sheet2!D836</f>
        <v>1</v>
      </c>
      <c r="D837" t="str">
        <f>Sheet2!G836</f>
        <v>back squat</v>
      </c>
      <c r="F837" s="1" t="str">
        <f>TEXTJOIN(F$2,True, Sheet2!I836, Sheet2!K836, Sheet2!M836)</f>
        <v>5 KB snatch,                                            5 bench press,                                            5 side lunges</v>
      </c>
      <c r="G837" s="6"/>
      <c r="H837" s="3" t="str">
        <f>Sheet2!F836</f>
        <v>M</v>
      </c>
      <c r="I837" s="6" t="str">
        <f>Sheet2!O836</f>
        <v>EMOM</v>
      </c>
      <c r="J837" s="1" t="str">
        <f>TEXTJOIN(J$2,True, Sheet2!Q836, Sheet2!S836, Sheet2!U836)</f>
        <v>5 dumbell rows,                                            1 suicide sprints,                                            5 bar complexes</v>
      </c>
    </row>
    <row r="838">
      <c r="A838">
        <f t="shared" si="1"/>
        <v>836</v>
      </c>
      <c r="C838">
        <f>Sheet2!D837</f>
        <v>1</v>
      </c>
      <c r="D838" t="str">
        <f>Sheet2!G837</f>
        <v>clean</v>
      </c>
      <c r="F838" s="1" t="str">
        <f>TEXTJOIN(F$2,True, Sheet2!I837, Sheet2!K837, Sheet2!M837)</f>
        <v>5 jerk,                                            10 good mornings,                                            5 dumbell rows</v>
      </c>
      <c r="G838" s="6"/>
      <c r="H838" s="3" t="str">
        <f>Sheet2!F837</f>
        <v>L</v>
      </c>
      <c r="I838" s="6" t="str">
        <f>Sheet2!O837</f>
        <v>AMRAP</v>
      </c>
      <c r="J838" s="1" t="str">
        <f>TEXTJOIN(J$2,True, Sheet2!Q837, Sheet2!S837, Sheet2!U837)</f>
        <v>5 Ring Rows,                                            3 pistols,                                            10 good mornings</v>
      </c>
    </row>
    <row r="839">
      <c r="A839">
        <f t="shared" si="1"/>
        <v>837</v>
      </c>
      <c r="C839">
        <f>Sheet2!D838</f>
        <v>1</v>
      </c>
      <c r="D839" t="str">
        <f>Sheet2!G838</f>
        <v>deadlift</v>
      </c>
      <c r="F839" s="1" t="str">
        <f>TEXTJOIN(F$2,True, Sheet2!I838, Sheet2!K838, Sheet2!M838)</f>
        <v>10 KB swings,                                            10s ropes,                                            4 burpees</v>
      </c>
      <c r="G839" s="6"/>
      <c r="H839" s="3" t="str">
        <f>Sheet2!F838</f>
        <v>M</v>
      </c>
      <c r="I839" s="6" t="str">
        <f>Sheet2!O838</f>
        <v>clusters</v>
      </c>
      <c r="J839" s="1" t="str">
        <f>TEXTJOIN(J$2,True, Sheet2!Q838, Sheet2!S838, Sheet2!U838)</f>
        <v>5 skull crushers,                                            10s ropes,                                            5 bentover_rows</v>
      </c>
    </row>
    <row r="840">
      <c r="A840">
        <f t="shared" si="1"/>
        <v>838</v>
      </c>
      <c r="C840">
        <f>Sheet2!D839</f>
        <v>10</v>
      </c>
      <c r="D840" t="str">
        <f>Sheet2!G839</f>
        <v>front squat</v>
      </c>
      <c r="F840" s="1" t="str">
        <f>TEXTJOIN(F$2,True, Sheet2!I839, Sheet2!K839, Sheet2!M839)</f>
        <v>5 clean,                                            20 mountain climbers</v>
      </c>
      <c r="G840" s="6"/>
      <c r="H840" s="3" t="str">
        <f>Sheet2!F839</f>
        <v>M</v>
      </c>
      <c r="I840" s="6" t="str">
        <f>Sheet2!O839</f>
        <v>N rounds</v>
      </c>
      <c r="J840" s="1" t="str">
        <f>TEXTJOIN(J$2,True, Sheet2!Q839, Sheet2!S839, Sheet2!U839)</f>
        <v>5 side lunges,                                            20s assault bike</v>
      </c>
    </row>
    <row r="841">
      <c r="A841">
        <f t="shared" si="1"/>
        <v>839</v>
      </c>
      <c r="C841">
        <f>Sheet2!D840</f>
        <v>3</v>
      </c>
      <c r="D841" t="str">
        <f>Sheet2!G840</f>
        <v>back squat</v>
      </c>
      <c r="F841" s="1" t="str">
        <f>TEXTJOIN(F$2,True, Sheet2!I840, Sheet2!K840, Sheet2!M840)</f>
        <v>5 snatch,                                            5 lunges,                                            20s assault bike</v>
      </c>
      <c r="G841" s="6"/>
      <c r="H841" s="3" t="str">
        <f>Sheet2!F840</f>
        <v>M</v>
      </c>
      <c r="I841" s="6" t="str">
        <f>Sheet2!O840</f>
        <v>AMRAP</v>
      </c>
      <c r="J841" s="1" t="str">
        <f>TEXTJOIN(J$2,True, Sheet2!Q840, Sheet2!S840, Sheet2!U840)</f>
        <v>5 pushups,                                            10s ropes,                                            5 tire flip</v>
      </c>
    </row>
    <row r="842">
      <c r="A842">
        <f t="shared" si="1"/>
        <v>840</v>
      </c>
      <c r="C842">
        <f>Sheet2!D841</f>
        <v>3</v>
      </c>
      <c r="D842" t="str">
        <f>Sheet2!G841</f>
        <v>pistols/lunge/side lunge</v>
      </c>
      <c r="F842" s="1" t="str">
        <f>TEXTJOIN(F$2,True, Sheet2!I841, Sheet2!K841, Sheet2!M841)</f>
        <v>5 star shrugs,                                            5 Ring Rows</v>
      </c>
      <c r="G842" s="6"/>
      <c r="H842" s="3" t="str">
        <f>Sheet2!F841</f>
        <v>H</v>
      </c>
      <c r="I842" s="6" t="str">
        <f>Sheet2!O841</f>
        <v>EMOM</v>
      </c>
      <c r="J842" s="1" t="str">
        <f>TEXTJOIN(J$2,True, Sheet2!Q841, Sheet2!S841, Sheet2!U841)</f>
        <v>5 Dips,                                            5 dumbell rows,                                            5 grass hoppers</v>
      </c>
    </row>
    <row r="843">
      <c r="A843">
        <f t="shared" si="1"/>
        <v>841</v>
      </c>
      <c r="C843">
        <f>Sheet2!D842</f>
        <v>3</v>
      </c>
      <c r="D843" t="str">
        <f>Sheet2!G842</f>
        <v>deadlift</v>
      </c>
      <c r="F843" s="1" t="str">
        <f>TEXTJOIN(F$2,True, Sheet2!I842, Sheet2!K842, Sheet2!M842)</f>
        <v>10 box jumps,                                            1 sled push</v>
      </c>
      <c r="G843" s="6"/>
      <c r="H843" s="3" t="str">
        <f>Sheet2!F842</f>
        <v>L</v>
      </c>
      <c r="I843" s="6" t="str">
        <f>Sheet2!O842</f>
        <v>30 on 30 off</v>
      </c>
      <c r="J843" s="1" t="str">
        <f>TEXTJOIN(J$2,True, Sheet2!Q842, Sheet2!S842, Sheet2!U842)</f>
        <v>5 pushups,                                            5 renegade manmakers,                                            20 dead bugs</v>
      </c>
    </row>
    <row r="844">
      <c r="A844">
        <f t="shared" si="1"/>
        <v>842</v>
      </c>
      <c r="C844">
        <f>Sheet2!D843</f>
        <v>8</v>
      </c>
      <c r="D844" t="str">
        <f>Sheet2!G843</f>
        <v>front squat</v>
      </c>
      <c r="F844" s="1" t="str">
        <f>TEXTJOIN(F$2,True, Sheet2!I843, Sheet2!K843, Sheet2!M843)</f>
        <v>5 sumo deadift,                                            20s assault bike,                                            5 lunges</v>
      </c>
      <c r="G844" s="6"/>
      <c r="H844" s="3" t="str">
        <f>Sheet2!F843</f>
        <v>L</v>
      </c>
      <c r="I844" s="6" t="str">
        <f>Sheet2!O843</f>
        <v>N rounds</v>
      </c>
      <c r="J844" s="1" t="str">
        <f>TEXTJOIN(J$2,True, Sheet2!Q843, Sheet2!S843, Sheet2!U843)</f>
        <v>5 Hammer curls,                                            1 grapevines,                                            5 skull crushers</v>
      </c>
    </row>
    <row r="845">
      <c r="A845">
        <f t="shared" si="1"/>
        <v>843</v>
      </c>
      <c r="C845">
        <f>Sheet2!D844</f>
        <v>8</v>
      </c>
      <c r="D845" t="str">
        <f>Sheet2!G844</f>
        <v>back squat</v>
      </c>
      <c r="F845" s="1" t="str">
        <f>TEXTJOIN(F$2,True, Sheet2!I844, Sheet2!K844, Sheet2!M844)</f>
        <v>10 KB swings,                                            5 pull ups,                                            1 mile  run</v>
      </c>
      <c r="G845" s="6"/>
      <c r="H845" s="3" t="str">
        <f>Sheet2!F844</f>
        <v>H</v>
      </c>
      <c r="I845" s="6" t="str">
        <f>Sheet2!O844</f>
        <v>AMRAP</v>
      </c>
      <c r="J845" s="1" t="str">
        <f>TEXTJOIN(J$2,True, Sheet2!Q844, Sheet2!S844, Sheet2!U844)</f>
        <v>5 skull crushers,                                            5 tire flip,                                            500m row</v>
      </c>
    </row>
    <row r="846">
      <c r="A846">
        <f t="shared" si="1"/>
        <v>844</v>
      </c>
      <c r="C846">
        <f>Sheet2!D845</f>
        <v>5</v>
      </c>
      <c r="D846" t="str">
        <f>Sheet2!G845</f>
        <v>clean</v>
      </c>
      <c r="F846" s="1" t="str">
        <f>TEXTJOIN(F$2,True, Sheet2!I845, Sheet2!K845, Sheet2!M845)</f>
        <v>10 box jumps,                                            1 suicide sprints,                                            5 Dips</v>
      </c>
      <c r="G846" s="6"/>
      <c r="H846" s="3" t="str">
        <f>Sheet2!F845</f>
        <v>L</v>
      </c>
      <c r="I846" s="6" t="str">
        <f>Sheet2!O845</f>
        <v>N rounds</v>
      </c>
      <c r="J846" s="1" t="str">
        <f>TEXTJOIN(J$2,True, Sheet2!Q845, Sheet2!S845, Sheet2!U845)</f>
        <v>5 skull crushers,                                            3 minute run,                                            5 Dips</v>
      </c>
    </row>
    <row r="847">
      <c r="A847">
        <f t="shared" si="1"/>
        <v>845</v>
      </c>
      <c r="C847">
        <f>Sheet2!D846</f>
        <v>5</v>
      </c>
      <c r="D847" t="str">
        <f>Sheet2!G846</f>
        <v>over head squat</v>
      </c>
      <c r="F847" s="1" t="str">
        <f>TEXTJOIN(F$2,True, Sheet2!I846, Sheet2!K846, Sheet2!M846)</f>
        <v>5 KB snatch,                                            5 bentover_rows,                                            20 dead bugs</v>
      </c>
      <c r="G847" s="6"/>
      <c r="H847" s="3" t="str">
        <f>Sheet2!F846</f>
        <v>H</v>
      </c>
      <c r="I847" s="6" t="str">
        <f>Sheet2!O846</f>
        <v>Tabata</v>
      </c>
      <c r="J847" s="1" t="str">
        <f>TEXTJOIN(J$2,True, Sheet2!Q846, Sheet2!S846, Sheet2!U846)</f>
        <v>5 pushups,                                            5 Ring Rows,                                            5 tire flip</v>
      </c>
    </row>
    <row r="848">
      <c r="A848">
        <f t="shared" si="1"/>
        <v>846</v>
      </c>
      <c r="C848">
        <f>Sheet2!D847</f>
        <v>10</v>
      </c>
      <c r="D848" t="str">
        <f>Sheet2!G847</f>
        <v>deadlift</v>
      </c>
      <c r="F848" s="1" t="str">
        <f>TEXTJOIN(F$2,True, Sheet2!I847, Sheet2!K847, Sheet2!M847)</f>
        <v>5 thrusters,                                            5 grass hoppers,                                            5 lunges</v>
      </c>
      <c r="G848" s="6"/>
      <c r="H848" s="3" t="str">
        <f>Sheet2!F847</f>
        <v>H</v>
      </c>
      <c r="I848" s="6" t="str">
        <f>Sheet2!O847</f>
        <v>30 on 30 off</v>
      </c>
      <c r="J848" s="1" t="str">
        <f>TEXTJOIN(J$2,True, Sheet2!Q847, Sheet2!S847, Sheet2!U847)</f>
        <v>5 Ring Rows,                                            5 Ring Rows,                                            5 strict press</v>
      </c>
    </row>
    <row r="849">
      <c r="A849">
        <f t="shared" si="1"/>
        <v>847</v>
      </c>
      <c r="C849">
        <f>Sheet2!D848</f>
        <v>3</v>
      </c>
      <c r="D849" t="str">
        <f>Sheet2!G848</f>
        <v>front squat</v>
      </c>
      <c r="F849" s="1" t="str">
        <f>TEXTJOIN(F$2,True, Sheet2!I848, Sheet2!K848, Sheet2!M848)</f>
        <v>5 star shrugs,                                            10 landmine twists,                                            500m row</v>
      </c>
      <c r="G849" s="6"/>
      <c r="H849" s="3" t="str">
        <f>Sheet2!F848</f>
        <v>H</v>
      </c>
      <c r="I849" s="6" t="str">
        <f>Sheet2!O848</f>
        <v>EMOM</v>
      </c>
      <c r="J849" s="1" t="str">
        <f>TEXTJOIN(J$2,True, Sheet2!Q848, Sheet2!S848, Sheet2!U848)</f>
        <v>5 Dips,                                            20 dead bugs,                                            5 Hammer curls</v>
      </c>
    </row>
    <row r="850">
      <c r="A850">
        <f t="shared" si="1"/>
        <v>848</v>
      </c>
      <c r="C850">
        <f>Sheet2!D849</f>
        <v>3</v>
      </c>
      <c r="D850" t="str">
        <f>Sheet2!G849</f>
        <v>back squat</v>
      </c>
      <c r="F850" s="1" t="str">
        <f>TEXTJOIN(F$2,True, Sheet2!I849, Sheet2!K849, Sheet2!M849)</f>
        <v>10 box jumps,                                            5 Hammer curls,                                            5 bar complexes</v>
      </c>
      <c r="G850" s="6"/>
      <c r="H850" s="3" t="str">
        <f>Sheet2!F849</f>
        <v>M</v>
      </c>
      <c r="I850" s="6" t="str">
        <f>Sheet2!O849</f>
        <v>AMRAP</v>
      </c>
      <c r="J850" s="1" t="str">
        <f>TEXTJOIN(J$2,True, Sheet2!Q849, Sheet2!S849, Sheet2!U849)</f>
        <v>5 Dips,                                            5 Dips,                                            5 tire flip</v>
      </c>
    </row>
    <row r="851">
      <c r="A851">
        <f t="shared" si="1"/>
        <v>849</v>
      </c>
      <c r="C851">
        <f>Sheet2!D850</f>
        <v>3</v>
      </c>
      <c r="D851" t="str">
        <f>Sheet2!G850</f>
        <v>pistols/lunge/side lunge</v>
      </c>
      <c r="F851" s="1" t="str">
        <f>TEXTJOIN(F$2,True, Sheet2!I850, Sheet2!K850, Sheet2!M850)</f>
        <v>5 thrusters,                                            5 side lunges</v>
      </c>
      <c r="G851" s="6"/>
      <c r="H851" s="3" t="str">
        <f>Sheet2!F850</f>
        <v>M</v>
      </c>
      <c r="I851" s="6" t="str">
        <f>Sheet2!O850</f>
        <v>clusters</v>
      </c>
      <c r="J851" s="1" t="str">
        <f>TEXTJOIN(J$2,True, Sheet2!Q850, Sheet2!S850, Sheet2!U850)</f>
        <v>5 skull crushers,                                            5 box jumps,                                            1 grapevines</v>
      </c>
    </row>
    <row r="852">
      <c r="A852">
        <f t="shared" si="1"/>
        <v>850</v>
      </c>
      <c r="C852">
        <f>Sheet2!D851</f>
        <v>3</v>
      </c>
      <c r="D852" t="str">
        <f>Sheet2!G851</f>
        <v>deadlift</v>
      </c>
      <c r="F852" s="1" t="str">
        <f>TEXTJOIN(F$2,True, Sheet2!I851, Sheet2!K851, Sheet2!M851)</f>
        <v>5 KB snatch,                                            5 romanian deadlift</v>
      </c>
      <c r="G852" s="6"/>
      <c r="H852" s="3" t="str">
        <f>Sheet2!F851</f>
        <v>H</v>
      </c>
      <c r="I852" s="6" t="str">
        <f>Sheet2!O851</f>
        <v>N rounds</v>
      </c>
      <c r="J852" s="1" t="str">
        <f>TEXTJOIN(J$2,True, Sheet2!Q851, Sheet2!S851, Sheet2!U851)</f>
        <v>5 bentover_rows,                                            20s assault bike,                                            5 skull crushers</v>
      </c>
    </row>
    <row r="853">
      <c r="A853">
        <f t="shared" si="1"/>
        <v>851</v>
      </c>
      <c r="C853">
        <f>Sheet2!D852</f>
        <v>3</v>
      </c>
      <c r="D853" t="str">
        <f>Sheet2!G852</f>
        <v>front squat</v>
      </c>
      <c r="F853" s="1" t="str">
        <f>TEXTJOIN(F$2,True, Sheet2!I852, Sheet2!K852, Sheet2!M852)</f>
        <v>5 star shrugs,                                            10 step ups</v>
      </c>
      <c r="G853" s="6"/>
      <c r="H853" s="3" t="str">
        <f>Sheet2!F852</f>
        <v>M</v>
      </c>
      <c r="I853" s="6" t="str">
        <f>Sheet2!O852</f>
        <v>AMRAP</v>
      </c>
      <c r="J853" s="1" t="str">
        <f>TEXTJOIN(J$2,True, Sheet2!Q852, Sheet2!S852, Sheet2!U852)</f>
        <v>5 skull crushers,                                            5 bench press,                                            5 turkish getups</v>
      </c>
    </row>
    <row r="854">
      <c r="A854">
        <f t="shared" si="1"/>
        <v>852</v>
      </c>
      <c r="C854">
        <f>Sheet2!D853</f>
        <v>3</v>
      </c>
      <c r="D854" t="str">
        <f>Sheet2!G853</f>
        <v>back squat</v>
      </c>
      <c r="F854" s="1" t="str">
        <f>TEXTJOIN(F$2,True, Sheet2!I853, Sheet2!K853, Sheet2!M853)</f>
        <v>5 clean,                                            5 bentover_rows,                                            1 mile  run</v>
      </c>
      <c r="G854" s="6"/>
      <c r="H854" s="3" t="str">
        <f>Sheet2!F853</f>
        <v>M</v>
      </c>
      <c r="I854" s="6" t="str">
        <f>Sheet2!O853</f>
        <v>EMOM</v>
      </c>
      <c r="J854" s="1" t="str">
        <f>TEXTJOIN(J$2,True, Sheet2!Q853, Sheet2!S853, Sheet2!U853)</f>
        <v>5 Dips,                                            5 side lunges,                                            5 skull crushers</v>
      </c>
    </row>
    <row r="855">
      <c r="A855">
        <f t="shared" si="1"/>
        <v>853</v>
      </c>
      <c r="C855">
        <f>Sheet2!D854</f>
        <v>8</v>
      </c>
      <c r="D855" t="str">
        <f>Sheet2!G854</f>
        <v>snatch</v>
      </c>
      <c r="F855" s="1" t="str">
        <f>TEXTJOIN(F$2,True, Sheet2!I854, Sheet2!K854, Sheet2!M854)</f>
        <v>5 KB snatch,                                            1 farmer's carry,                                            1 suicide sprints</v>
      </c>
      <c r="G855" s="6"/>
      <c r="H855" s="3" t="str">
        <f>Sheet2!F854</f>
        <v>H</v>
      </c>
      <c r="I855" s="6" t="str">
        <f>Sheet2!O854</f>
        <v>30 on 30 off</v>
      </c>
      <c r="J855" s="1" t="str">
        <f>TEXTJOIN(J$2,True, Sheet2!Q854, Sheet2!S854, Sheet2!U854)</f>
        <v>5 side lunges,                                            1 farmer's carry,                                            1 suicide sprints</v>
      </c>
    </row>
    <row r="856">
      <c r="A856">
        <f t="shared" si="1"/>
        <v>854</v>
      </c>
      <c r="C856">
        <f>Sheet2!D855</f>
        <v>8</v>
      </c>
      <c r="D856" t="str">
        <f>Sheet2!G855</f>
        <v>deadlift</v>
      </c>
      <c r="F856" s="1" t="str">
        <f>TEXTJOIN(F$2,True, Sheet2!I855, Sheet2!K855, Sheet2!M855)</f>
        <v>10 box jumps,                                            10 seated russion twists</v>
      </c>
      <c r="G856" s="6"/>
      <c r="H856" s="3" t="str">
        <f>Sheet2!F855</f>
        <v>L</v>
      </c>
      <c r="I856" s="6" t="str">
        <f>Sheet2!O855</f>
        <v>N rounds</v>
      </c>
      <c r="J856" s="1" t="str">
        <f>TEXTJOIN(J$2,True, Sheet2!Q855, Sheet2!S855, Sheet2!U855)</f>
        <v>5 dumbell rows,                                            5 bentover_rows,                                            10 wall balls</v>
      </c>
    </row>
    <row r="857">
      <c r="A857">
        <f t="shared" si="1"/>
        <v>855</v>
      </c>
      <c r="C857">
        <f>Sheet2!D856</f>
        <v>5</v>
      </c>
      <c r="D857" t="str">
        <f>Sheet2!G856</f>
        <v>front squat</v>
      </c>
      <c r="F857" s="1" t="str">
        <f>TEXTJOIN(F$2,True, Sheet2!I856, Sheet2!K856, Sheet2!M856)</f>
        <v>5 thrusters,                                            20 mountain climbers,                                            5 Hammer curls</v>
      </c>
      <c r="G857" s="6"/>
      <c r="H857" s="3" t="str">
        <f>Sheet2!F856</f>
        <v>M</v>
      </c>
      <c r="I857" s="6" t="str">
        <f>Sheet2!O856</f>
        <v>AMRAP</v>
      </c>
      <c r="J857" s="1" t="str">
        <f>TEXTJOIN(J$2,True, Sheet2!Q856, Sheet2!S856, Sheet2!U856)</f>
        <v>5 bentover_rows,                                            500m row,                                            30s planks</v>
      </c>
    </row>
    <row r="858">
      <c r="A858">
        <f t="shared" si="1"/>
        <v>856</v>
      </c>
      <c r="C858">
        <f>Sheet2!D857</f>
        <v>5</v>
      </c>
      <c r="D858" t="str">
        <f>Sheet2!G857</f>
        <v>back squat</v>
      </c>
      <c r="F858" s="1" t="str">
        <f>TEXTJOIN(F$2,True, Sheet2!I857, Sheet2!K857, Sheet2!M857)</f>
        <v>10 box jumps,                                            5 Dips</v>
      </c>
      <c r="G858" s="6"/>
      <c r="H858" s="3" t="str">
        <f>Sheet2!F857</f>
        <v>H</v>
      </c>
      <c r="I858" s="6" t="str">
        <f>Sheet2!O857</f>
        <v>N rounds</v>
      </c>
      <c r="J858" s="1" t="str">
        <f>TEXTJOIN(J$2,True, Sheet2!Q857, Sheet2!S857, Sheet2!U857)</f>
        <v>5 Dips,                                            5 knees to elbows,                                            5 bentover_rows</v>
      </c>
    </row>
    <row r="859">
      <c r="A859">
        <f t="shared" si="1"/>
        <v>857</v>
      </c>
      <c r="C859">
        <f>Sheet2!D858</f>
        <v>10</v>
      </c>
      <c r="D859" t="str">
        <f>Sheet2!G858</f>
        <v>over head squat</v>
      </c>
      <c r="F859" s="1" t="str">
        <f>TEXTJOIN(F$2,True, Sheet2!I858, Sheet2!K858, Sheet2!M858)</f>
        <v>5 high pulls,                                            5 bench press,                                            20 dead bugs</v>
      </c>
      <c r="G859" s="6"/>
      <c r="H859" s="3" t="str">
        <f>Sheet2!F858</f>
        <v>H</v>
      </c>
      <c r="I859" s="6" t="str">
        <f>Sheet2!O858</f>
        <v>Tabata</v>
      </c>
      <c r="J859" s="1" t="str">
        <f>TEXTJOIN(J$2,True, Sheet2!Q858, Sheet2!S858, Sheet2!U858)</f>
        <v>5 bentover_rows,                                            4 burpees,                                            5 tire flip</v>
      </c>
    </row>
    <row r="860">
      <c r="A860">
        <f t="shared" si="1"/>
        <v>858</v>
      </c>
      <c r="C860">
        <f>Sheet2!D859</f>
        <v>3</v>
      </c>
      <c r="D860" t="str">
        <f>Sheet2!G859</f>
        <v>deadlift</v>
      </c>
      <c r="F860" s="1" t="str">
        <f>TEXTJOIN(F$2,True, Sheet2!I859, Sheet2!K859, Sheet2!M859)</f>
        <v>5 KB snatch,                                            5 renegade manmakers,                                            1 farmer's carry</v>
      </c>
      <c r="G860" s="6"/>
      <c r="H860" s="3" t="str">
        <f>Sheet2!F859</f>
        <v>M</v>
      </c>
      <c r="I860" s="6" t="str">
        <f>Sheet2!O859</f>
        <v>30 on 30 off</v>
      </c>
      <c r="J860" s="1" t="str">
        <f>TEXTJOIN(J$2,True, Sheet2!Q859, Sheet2!S859, Sheet2!U859)</f>
        <v>5 Ring Rows,                                            1 mile  run,                                            5 romanian deadlift</v>
      </c>
    </row>
    <row r="861">
      <c r="A861">
        <f t="shared" si="1"/>
        <v>859</v>
      </c>
      <c r="C861">
        <f>Sheet2!D860</f>
        <v>3</v>
      </c>
      <c r="D861" t="str">
        <f>Sheet2!G860</f>
        <v>front squat</v>
      </c>
      <c r="F861" s="1" t="str">
        <f>TEXTJOIN(F$2,True, Sheet2!I860, Sheet2!K860, Sheet2!M860)</f>
        <v>5 sumo deadift,                                            5 bar complexes,                                            5 turkish getups</v>
      </c>
      <c r="G861" s="6"/>
      <c r="H861" s="3" t="str">
        <f>Sheet2!F860</f>
        <v>L</v>
      </c>
      <c r="I861" s="6" t="str">
        <f>Sheet2!O860</f>
        <v>EMOM</v>
      </c>
      <c r="J861" s="1" t="str">
        <f>TEXTJOIN(J$2,True, Sheet2!Q860, Sheet2!S860, Sheet2!U860)</f>
        <v>5 lunges,                                            5 Ring Rows</v>
      </c>
    </row>
    <row r="862">
      <c r="A862">
        <f t="shared" si="1"/>
        <v>860</v>
      </c>
      <c r="C862">
        <f>Sheet2!D861</f>
        <v>3</v>
      </c>
      <c r="D862" t="str">
        <f>Sheet2!G861</f>
        <v>back squat</v>
      </c>
      <c r="F862" s="1" t="str">
        <f>TEXTJOIN(F$2,True, Sheet2!I861, Sheet2!K861, Sheet2!M861)</f>
        <v>5 KB snatch,                                            5 flys,                                            5 bench press</v>
      </c>
      <c r="G862" s="6"/>
      <c r="H862" s="3" t="str">
        <f>Sheet2!F861</f>
        <v>H</v>
      </c>
      <c r="I862" s="6" t="str">
        <f>Sheet2!O861</f>
        <v>AMRAP</v>
      </c>
      <c r="J862" s="1" t="str">
        <f>TEXTJOIN(J$2,True, Sheet2!Q861, Sheet2!S861, Sheet2!U861)</f>
        <v>5 Dips,                                            5 GHD situps,                                            5 knees to elbows</v>
      </c>
    </row>
    <row r="863">
      <c r="A863">
        <f t="shared" si="1"/>
        <v>861</v>
      </c>
      <c r="C863">
        <f>Sheet2!D862</f>
        <v>5</v>
      </c>
      <c r="D863" t="str">
        <f>Sheet2!G862</f>
        <v>over head squat</v>
      </c>
      <c r="F863" s="1" t="str">
        <f>TEXTJOIN(F$2,True, Sheet2!I862, Sheet2!K862, Sheet2!M862)</f>
        <v>10 box jumps,                                            500m row,                                            5 side lunges</v>
      </c>
      <c r="G863" s="6"/>
      <c r="H863" s="3" t="str">
        <f>Sheet2!F862</f>
        <v>M</v>
      </c>
      <c r="I863" s="6" t="str">
        <f>Sheet2!O862</f>
        <v>clusters</v>
      </c>
      <c r="J863" s="1" t="str">
        <f>TEXTJOIN(J$2,True, Sheet2!Q862, Sheet2!S862, Sheet2!U862)</f>
        <v>5 bentover_rows,                                            5 knees to elbows</v>
      </c>
    </row>
    <row r="864">
      <c r="A864">
        <f t="shared" si="1"/>
        <v>862</v>
      </c>
      <c r="C864">
        <f>Sheet2!D863</f>
        <v>5</v>
      </c>
      <c r="D864" t="str">
        <f>Sheet2!G863</f>
        <v>deadlift</v>
      </c>
      <c r="F864" s="1" t="str">
        <f>TEXTJOIN(F$2,True, Sheet2!I863, Sheet2!K863, Sheet2!M863)</f>
        <v>5 KB snatch,                                            5 romanian deadlift,                                            1 mile  run</v>
      </c>
      <c r="G864" s="6"/>
      <c r="H864" s="3" t="str">
        <f>Sheet2!F863</f>
        <v>H</v>
      </c>
      <c r="I864" s="6" t="str">
        <f>Sheet2!O863</f>
        <v>N rounds</v>
      </c>
      <c r="J864" s="1" t="str">
        <f>TEXTJOIN(J$2,True, Sheet2!Q863, Sheet2!S863, Sheet2!U863)</f>
        <v>5 lunges,                                            10 landmine twists,                                            5 lunges</v>
      </c>
    </row>
    <row r="865">
      <c r="A865">
        <f t="shared" si="1"/>
        <v>863</v>
      </c>
      <c r="C865">
        <f>Sheet2!D864</f>
        <v>5</v>
      </c>
      <c r="D865" t="str">
        <f>Sheet2!G864</f>
        <v>front squat</v>
      </c>
      <c r="F865" s="1" t="str">
        <f>TEXTJOIN(F$2,True, Sheet2!I864, Sheet2!K864, Sheet2!M864)</f>
        <v>5 KB snatch,                                            5 grass hoppers,                                            5 turkish getups</v>
      </c>
      <c r="G865" s="6"/>
      <c r="H865" s="3" t="str">
        <f>Sheet2!F864</f>
        <v>L</v>
      </c>
      <c r="I865" s="6" t="str">
        <f>Sheet2!O864</f>
        <v>AMRAP</v>
      </c>
      <c r="J865" s="1" t="str">
        <f>TEXTJOIN(J$2,True, Sheet2!Q864, Sheet2!S864, Sheet2!U864)</f>
        <v>5 Dips,                                            3 pistols,                                            5 dumbell rows</v>
      </c>
    </row>
    <row r="866">
      <c r="A866">
        <f t="shared" si="1"/>
        <v>864</v>
      </c>
      <c r="C866">
        <f>Sheet2!D865</f>
        <v>5</v>
      </c>
      <c r="D866" t="str">
        <f>Sheet2!G865</f>
        <v>back squat</v>
      </c>
      <c r="F866" s="1" t="str">
        <f>TEXTJOIN(F$2,True, Sheet2!I865, Sheet2!K865, Sheet2!M865)</f>
        <v>5 star shrugs,                                            4 burpees</v>
      </c>
      <c r="G866" s="6"/>
      <c r="H866" s="3" t="str">
        <f>Sheet2!F865</f>
        <v>M</v>
      </c>
      <c r="I866" s="6" t="str">
        <f>Sheet2!O865</f>
        <v>EMOM</v>
      </c>
      <c r="J866" s="1" t="str">
        <f>TEXTJOIN(J$2,True, Sheet2!Q865, Sheet2!S865, Sheet2!U865)</f>
        <v>5 side lunges,                                            5 side lunges,                                            5 sandbag drops</v>
      </c>
    </row>
    <row r="867">
      <c r="A867">
        <f t="shared" si="1"/>
        <v>865</v>
      </c>
      <c r="C867">
        <f>Sheet2!D866</f>
        <v>5</v>
      </c>
      <c r="D867" t="str">
        <f>Sheet2!G866</f>
        <v>clean</v>
      </c>
      <c r="F867" s="1" t="str">
        <f>TEXTJOIN(F$2,True, Sheet2!I866, Sheet2!K866, Sheet2!M866)</f>
        <v>10 KB swings,                                            5 turkish getups</v>
      </c>
      <c r="G867" s="6"/>
      <c r="H867" s="3" t="str">
        <f>Sheet2!F866</f>
        <v>H</v>
      </c>
      <c r="I867" s="6" t="str">
        <f>Sheet2!O866</f>
        <v>30 on 30 off</v>
      </c>
      <c r="J867" s="1" t="str">
        <f>TEXTJOIN(J$2,True, Sheet2!Q866, Sheet2!S866, Sheet2!U866)</f>
        <v>5 side lunges,                                            1 grapevines,                                            1 minute bike</v>
      </c>
    </row>
    <row r="868">
      <c r="A868">
        <f t="shared" si="1"/>
        <v>866</v>
      </c>
      <c r="C868">
        <f>Sheet2!D867</f>
        <v>3</v>
      </c>
      <c r="D868" t="str">
        <f>Sheet2!G867</f>
        <v>deadlift</v>
      </c>
      <c r="F868" s="1" t="str">
        <f>TEXTJOIN(F$2,True, Sheet2!I867, Sheet2!K867, Sheet2!M867)</f>
        <v>5 KB snatch</v>
      </c>
      <c r="G868" s="6"/>
      <c r="H868" s="3" t="str">
        <f>Sheet2!F867</f>
        <v>L</v>
      </c>
      <c r="I868" s="6" t="str">
        <f>Sheet2!O867</f>
        <v>N rounds</v>
      </c>
      <c r="J868" s="1" t="str">
        <f>TEXTJOIN(J$2,True, Sheet2!Q867, Sheet2!S867, Sheet2!U867)</f>
        <v>5 Ring Rows,                                            5 dumbell rows,                                            5 side lunges</v>
      </c>
    </row>
    <row r="869">
      <c r="A869">
        <f t="shared" si="1"/>
        <v>867</v>
      </c>
      <c r="C869">
        <f>Sheet2!D868</f>
        <v>3</v>
      </c>
      <c r="D869" t="str">
        <f>Sheet2!G868</f>
        <v>front squat</v>
      </c>
      <c r="F869" s="1" t="str">
        <f>TEXTJOIN(F$2,True, Sheet2!I868, Sheet2!K868, Sheet2!M868)</f>
        <v>5 snatch,                                            5 knees to elbows,                                            5 turkish getups</v>
      </c>
      <c r="G869" s="6"/>
      <c r="H869" s="3" t="str">
        <f>Sheet2!F868</f>
        <v>L</v>
      </c>
      <c r="I869" s="6" t="str">
        <f>Sheet2!O868</f>
        <v>AMRAP</v>
      </c>
      <c r="J869" s="1" t="str">
        <f>TEXTJOIN(J$2,True, Sheet2!Q868, Sheet2!S868, Sheet2!U868)</f>
        <v>5 bentover_rows,                                            5 Pushpress</v>
      </c>
    </row>
    <row r="870">
      <c r="A870">
        <f t="shared" si="1"/>
        <v>868</v>
      </c>
      <c r="C870">
        <f>Sheet2!D869</f>
        <v>3</v>
      </c>
      <c r="D870" t="str">
        <f>Sheet2!G869</f>
        <v>back squat</v>
      </c>
      <c r="F870" s="1" t="str">
        <f>TEXTJOIN(F$2,True, Sheet2!I869, Sheet2!K869, Sheet2!M869)</f>
        <v>5 clean,                                            5 tire flip</v>
      </c>
      <c r="G870" s="6"/>
      <c r="H870" s="3" t="str">
        <f>Sheet2!F869</f>
        <v>M</v>
      </c>
      <c r="I870" s="6" t="str">
        <f>Sheet2!O869</f>
        <v>N rounds</v>
      </c>
      <c r="J870" s="1" t="str">
        <f>TEXTJOIN(J$2,True, Sheet2!Q869, Sheet2!S869, Sheet2!U869)</f>
        <v>5 bentover_rows,                                            3 minute run,                                            10s ropes</v>
      </c>
    </row>
    <row r="871">
      <c r="A871">
        <f t="shared" si="1"/>
        <v>869</v>
      </c>
      <c r="C871">
        <f>Sheet2!D870</f>
        <v>1</v>
      </c>
      <c r="D871" t="str">
        <f>Sheet2!G870</f>
        <v>pistols/lunge/side lunge</v>
      </c>
      <c r="F871" s="1" t="str">
        <f>TEXTJOIN(F$2,True, Sheet2!I870, Sheet2!K870, Sheet2!M870)</f>
        <v>5 high pulls,                                            5 dumbell rows</v>
      </c>
      <c r="G871" s="6"/>
      <c r="H871" s="3" t="str">
        <f>Sheet2!F870</f>
        <v>L</v>
      </c>
      <c r="I871" s="6" t="str">
        <f>Sheet2!O870</f>
        <v>Tabata</v>
      </c>
      <c r="J871" s="1" t="str">
        <f>TEXTJOIN(J$2,True, Sheet2!Q870, Sheet2!S870, Sheet2!U870)</f>
        <v>5 Ring Rows,                                            5 Dips,                                            1 bear crawls</v>
      </c>
    </row>
    <row r="872">
      <c r="A872">
        <f t="shared" si="1"/>
        <v>870</v>
      </c>
      <c r="C872">
        <f>Sheet2!D871</f>
        <v>1</v>
      </c>
      <c r="D872" t="str">
        <f>Sheet2!G871</f>
        <v>deadlift</v>
      </c>
      <c r="F872" s="1" t="str">
        <f>TEXTJOIN(F$2,True, Sheet2!I871, Sheet2!K871, Sheet2!M871)</f>
        <v>10 box jumps,                                            1 farmer's carry</v>
      </c>
      <c r="G872" s="6"/>
      <c r="H872" s="3" t="str">
        <f>Sheet2!F871</f>
        <v>L</v>
      </c>
      <c r="I872" s="6" t="str">
        <f>Sheet2!O871</f>
        <v>30 on 30 off</v>
      </c>
      <c r="J872" s="1" t="str">
        <f>TEXTJOIN(J$2,True, Sheet2!Q871, Sheet2!S871, Sheet2!U871)</f>
        <v>5 Hammer curls,                                            5 side lunges,                                            10 step ups</v>
      </c>
    </row>
    <row r="873">
      <c r="A873">
        <f t="shared" si="1"/>
        <v>871</v>
      </c>
      <c r="C873">
        <f>Sheet2!D872</f>
        <v>1</v>
      </c>
      <c r="D873" t="str">
        <f>Sheet2!G872</f>
        <v>front squat</v>
      </c>
      <c r="F873" s="1" t="str">
        <f>TEXTJOIN(F$2,True, Sheet2!I872, Sheet2!K872, Sheet2!M872)</f>
        <v>5 star shrugs,                                            5 bentover_rows,                                            1 grapevines</v>
      </c>
      <c r="G873" s="6"/>
      <c r="H873" s="3" t="str">
        <f>Sheet2!F872</f>
        <v>M</v>
      </c>
      <c r="I873" s="6" t="str">
        <f>Sheet2!O872</f>
        <v>EMOM</v>
      </c>
      <c r="J873" s="1" t="str">
        <f>TEXTJOIN(J$2,True, Sheet2!Q872, Sheet2!S872, Sheet2!U872)</f>
        <v>5 dumbell rows,                                            5 romanian deadlift,                                            1 sled push</v>
      </c>
    </row>
    <row r="874">
      <c r="A874">
        <f t="shared" si="1"/>
        <v>872</v>
      </c>
      <c r="C874">
        <f>Sheet2!D873</f>
        <v>5</v>
      </c>
      <c r="D874" t="str">
        <f>Sheet2!G873</f>
        <v>back squat</v>
      </c>
      <c r="F874" s="1" t="str">
        <f>TEXTJOIN(F$2,True, Sheet2!I873, Sheet2!K873, Sheet2!M873)</f>
        <v>5 jerk,                                            5 box jumps</v>
      </c>
      <c r="G874" s="6"/>
      <c r="H874" s="3" t="str">
        <f>Sheet2!F873</f>
        <v>H</v>
      </c>
      <c r="I874" s="6" t="str">
        <f>Sheet2!O873</f>
        <v>AMRAP</v>
      </c>
      <c r="J874" s="1" t="str">
        <f>TEXTJOIN(J$2,True, Sheet2!Q873, Sheet2!S873, Sheet2!U873)</f>
        <v>5 bentover_rows,                                            5 bench press,                                            30s planks</v>
      </c>
    </row>
    <row r="875">
      <c r="A875">
        <f t="shared" si="1"/>
        <v>873</v>
      </c>
      <c r="C875">
        <f>Sheet2!D874</f>
        <v>10</v>
      </c>
      <c r="D875" t="str">
        <f>Sheet2!G874</f>
        <v>clean</v>
      </c>
      <c r="F875" s="1" t="str">
        <f>TEXTJOIN(F$2,True, Sheet2!I874, Sheet2!K874, Sheet2!M874)</f>
        <v>5 star shrugs,                                            4 burpees,                                            20 mountain climbers</v>
      </c>
      <c r="G875" s="6"/>
      <c r="H875" s="3" t="str">
        <f>Sheet2!F874</f>
        <v>H</v>
      </c>
      <c r="I875" s="6" t="str">
        <f>Sheet2!O874</f>
        <v>clusters</v>
      </c>
      <c r="J875" s="1" t="str">
        <f>TEXTJOIN(J$2,True, Sheet2!Q874, Sheet2!S874, Sheet2!U874)</f>
        <v>5 bentover_rows,                                            5 GHD back extensions</v>
      </c>
    </row>
    <row r="876">
      <c r="A876">
        <f t="shared" si="1"/>
        <v>874</v>
      </c>
      <c r="C876">
        <f>Sheet2!D875</f>
        <v>5</v>
      </c>
      <c r="D876" t="str">
        <f>Sheet2!G875</f>
        <v>over head squat</v>
      </c>
      <c r="F876" s="1" t="str">
        <f>TEXTJOIN(F$2,True, Sheet2!I875, Sheet2!K875, Sheet2!M875)</f>
        <v>5 thrusters,                                            5 side lunges</v>
      </c>
      <c r="G876" s="6"/>
      <c r="H876" s="3" t="str">
        <f>Sheet2!F875</f>
        <v>H</v>
      </c>
      <c r="I876" s="6" t="str">
        <f>Sheet2!O875</f>
        <v>N rounds</v>
      </c>
      <c r="J876" s="1" t="str">
        <f>TEXTJOIN(J$2,True, Sheet2!Q875, Sheet2!S875, Sheet2!U875)</f>
        <v>5 skull crushers,                                            10 step ups,                                            5 tire flip</v>
      </c>
    </row>
    <row r="877">
      <c r="A877">
        <f t="shared" si="1"/>
        <v>875</v>
      </c>
      <c r="C877">
        <f>Sheet2!D876</f>
        <v>5</v>
      </c>
      <c r="D877" t="str">
        <f>Sheet2!G876</f>
        <v>deadlift</v>
      </c>
      <c r="F877" s="1" t="str">
        <f>TEXTJOIN(F$2,True, Sheet2!I876, Sheet2!K876, Sheet2!M876)</f>
        <v>10 KB swings,                                            5 tire flip,                                            10 wall balls</v>
      </c>
      <c r="G877" s="6"/>
      <c r="H877" s="3" t="str">
        <f>Sheet2!F876</f>
        <v>M</v>
      </c>
      <c r="I877" s="6" t="str">
        <f>Sheet2!O876</f>
        <v>AMRAP</v>
      </c>
      <c r="J877" s="1" t="str">
        <f>TEXTJOIN(J$2,True, Sheet2!Q876, Sheet2!S876, Sheet2!U876)</f>
        <v>5 Ring Rows,                                            10 good mornings,                                            20 dead bugs</v>
      </c>
    </row>
    <row r="878">
      <c r="A878">
        <f t="shared" si="1"/>
        <v>876</v>
      </c>
      <c r="C878">
        <f>Sheet2!D877</f>
        <v>5</v>
      </c>
      <c r="D878" t="str">
        <f>Sheet2!G877</f>
        <v>front squat</v>
      </c>
      <c r="F878" s="1" t="str">
        <f>TEXTJOIN(F$2,True, Sheet2!I877, Sheet2!K877, Sheet2!M877)</f>
        <v>5 thrusters,                                            1 farmer's carry</v>
      </c>
      <c r="G878" s="6"/>
      <c r="H878" s="3" t="str">
        <f>Sheet2!F877</f>
        <v>M</v>
      </c>
      <c r="I878" s="6" t="str">
        <f>Sheet2!O877</f>
        <v>EMOM</v>
      </c>
      <c r="J878" s="1" t="str">
        <f>TEXTJOIN(J$2,True, Sheet2!Q877, Sheet2!S877, Sheet2!U877)</f>
        <v>5 Dips,                                            10 wall balls,                                            5 Pushpress</v>
      </c>
    </row>
    <row r="879">
      <c r="A879">
        <f t="shared" si="1"/>
        <v>877</v>
      </c>
      <c r="C879">
        <f>Sheet2!D878</f>
        <v>3</v>
      </c>
      <c r="D879" t="str">
        <f>Sheet2!G878</f>
        <v>back squat</v>
      </c>
      <c r="F879" s="1" t="str">
        <f>TEXTJOIN(F$2,True, Sheet2!I878, Sheet2!K878, Sheet2!M878)</f>
        <v>5 KB snatch,                                            1 farmer's carry,                                            5 Dips</v>
      </c>
      <c r="G879" s="6"/>
      <c r="H879" s="3" t="str">
        <f>Sheet2!F878</f>
        <v>L</v>
      </c>
      <c r="I879" s="6" t="str">
        <f>Sheet2!O878</f>
        <v>30 on 30 off</v>
      </c>
      <c r="J879" s="1" t="str">
        <f>TEXTJOIN(J$2,True, Sheet2!Q878, Sheet2!S878, Sheet2!U878)</f>
        <v>5 pull ups,                                            10 good mornings,                                            5 side lunges</v>
      </c>
    </row>
    <row r="880">
      <c r="A880">
        <f t="shared" si="1"/>
        <v>878</v>
      </c>
      <c r="C880">
        <f>Sheet2!D879</f>
        <v>3</v>
      </c>
      <c r="D880" t="str">
        <f>Sheet2!G879</f>
        <v>pistols/lunge/side lunge</v>
      </c>
      <c r="F880" s="1" t="str">
        <f>TEXTJOIN(F$2,True, Sheet2!I879, Sheet2!K879, Sheet2!M879)</f>
        <v>5 jerk,                                            5 lunges,                                            5 ball slams</v>
      </c>
      <c r="G880" s="6"/>
      <c r="H880" s="3" t="str">
        <f>Sheet2!F879</f>
        <v>M</v>
      </c>
      <c r="I880" s="6" t="str">
        <f>Sheet2!O879</f>
        <v>N rounds</v>
      </c>
      <c r="J880" s="1" t="str">
        <f>TEXTJOIN(J$2,True, Sheet2!Q879, Sheet2!S879, Sheet2!U879)</f>
        <v>5 side lunges,                                            20s assault bike,                                            30s planks</v>
      </c>
    </row>
    <row r="881">
      <c r="A881">
        <f t="shared" si="1"/>
        <v>879</v>
      </c>
      <c r="C881">
        <f>Sheet2!D880</f>
        <v>8</v>
      </c>
      <c r="D881" t="str">
        <f>Sheet2!G880</f>
        <v>deadlift</v>
      </c>
      <c r="F881" s="1" t="str">
        <f>TEXTJOIN(F$2,True, Sheet2!I880, Sheet2!K880, Sheet2!M880)</f>
        <v>10 box jumps,                                            5 bentover_rows</v>
      </c>
      <c r="G881" s="6"/>
      <c r="H881" s="3" t="str">
        <f>Sheet2!F880</f>
        <v>L</v>
      </c>
      <c r="I881" s="6" t="str">
        <f>Sheet2!O880</f>
        <v>AMRAP</v>
      </c>
      <c r="J881" s="1" t="str">
        <f>TEXTJOIN(J$2,True, Sheet2!Q880, Sheet2!S880, Sheet2!U880)</f>
        <v>5 side lunges,                                            20 dead bugs,                                            5 turkish getups</v>
      </c>
    </row>
    <row r="882">
      <c r="A882">
        <f t="shared" si="1"/>
        <v>880</v>
      </c>
      <c r="C882">
        <f>Sheet2!D881</f>
        <v>8</v>
      </c>
      <c r="D882" t="str">
        <f>Sheet2!G881</f>
        <v>front squat</v>
      </c>
      <c r="F882" s="1" t="str">
        <f>TEXTJOIN(F$2,True, Sheet2!I881, Sheet2!K881, Sheet2!M881)</f>
        <v>5 jerk,                                            5 Dips,                                            5 GHD situps</v>
      </c>
      <c r="G882" s="6"/>
      <c r="H882" s="3" t="str">
        <f>Sheet2!F881</f>
        <v>H</v>
      </c>
      <c r="I882" s="6" t="str">
        <f>Sheet2!O881</f>
        <v>N rounds</v>
      </c>
      <c r="J882" s="1" t="str">
        <f>TEXTJOIN(J$2,True, Sheet2!Q881, Sheet2!S881, Sheet2!U881)</f>
        <v>5 pushups,                                            5 renegade manmakers,                                            10 step ups</v>
      </c>
    </row>
    <row r="883">
      <c r="A883">
        <f t="shared" si="1"/>
        <v>881</v>
      </c>
      <c r="C883">
        <f>Sheet2!D882</f>
        <v>8</v>
      </c>
      <c r="D883" t="str">
        <f>Sheet2!G882</f>
        <v>back squat</v>
      </c>
      <c r="F883" s="1" t="str">
        <f>TEXTJOIN(F$2,True, Sheet2!I882, Sheet2!K882, Sheet2!M882)</f>
        <v>5 KB snatch,                                            4 burpees,                                            5 mile bike</v>
      </c>
      <c r="G883" s="6"/>
      <c r="H883" s="3" t="str">
        <f>Sheet2!F882</f>
        <v>M</v>
      </c>
      <c r="I883" s="6" t="str">
        <f>Sheet2!O882</f>
        <v>Tabata</v>
      </c>
      <c r="J883" s="1" t="str">
        <f>TEXTJOIN(J$2,True, Sheet2!Q882, Sheet2!S882, Sheet2!U882)</f>
        <v>5 bentover_rows,                                            5 bench press</v>
      </c>
    </row>
    <row r="884">
      <c r="A884">
        <f t="shared" si="1"/>
        <v>882</v>
      </c>
      <c r="C884">
        <f>Sheet2!D883</f>
        <v>3</v>
      </c>
      <c r="D884" t="str">
        <f>Sheet2!G883</f>
        <v>snatch</v>
      </c>
      <c r="F884" s="1" t="str">
        <f>TEXTJOIN(F$2,True, Sheet2!I883, Sheet2!K883, Sheet2!M883)</f>
        <v>5 star shrugs,                                            20 dead bugs,                                            5 mile bike</v>
      </c>
      <c r="G884" s="6"/>
      <c r="H884" s="3" t="str">
        <f>Sheet2!F883</f>
        <v>M</v>
      </c>
      <c r="I884" s="6" t="str">
        <f>Sheet2!O883</f>
        <v>30 on 30 off</v>
      </c>
      <c r="J884" s="1" t="str">
        <f>TEXTJOIN(J$2,True, Sheet2!Q883, Sheet2!S883, Sheet2!U883)</f>
        <v>5 Dips,                                            5 skull crushers,                                            1 minute bike</v>
      </c>
    </row>
    <row r="885">
      <c r="A885">
        <f t="shared" si="1"/>
        <v>883</v>
      </c>
      <c r="C885">
        <f>Sheet2!D884</f>
        <v>3</v>
      </c>
      <c r="D885" t="str">
        <f>Sheet2!G884</f>
        <v>deadlift</v>
      </c>
      <c r="F885" s="1" t="str">
        <f>TEXTJOIN(F$2,True, Sheet2!I884, Sheet2!K884, Sheet2!M884)</f>
        <v>5 thrusters,                                            5 renegade manmakers,                                            5 turkish getups</v>
      </c>
      <c r="G885" s="6"/>
      <c r="H885" s="3" t="str">
        <f>Sheet2!F884</f>
        <v>H</v>
      </c>
      <c r="I885" s="6" t="str">
        <f>Sheet2!O884</f>
        <v>EMOM</v>
      </c>
      <c r="J885" s="1" t="str">
        <f>TEXTJOIN(J$2,True, Sheet2!Q884, Sheet2!S884, Sheet2!U884)</f>
        <v>5 Dips,                                            20s assault bike,                                            10 seated russion twists</v>
      </c>
    </row>
    <row r="886">
      <c r="A886">
        <f t="shared" si="1"/>
        <v>884</v>
      </c>
      <c r="C886">
        <f>Sheet2!D885</f>
        <v>3</v>
      </c>
      <c r="D886" t="str">
        <f>Sheet2!G885</f>
        <v>front squat</v>
      </c>
      <c r="F886" s="1" t="str">
        <f>TEXTJOIN(F$2,True, Sheet2!I885, Sheet2!K885, Sheet2!M885)</f>
        <v>10 KB swings,                                            5 Dips</v>
      </c>
      <c r="G886" s="6"/>
      <c r="H886" s="3" t="str">
        <f>Sheet2!F885</f>
        <v>M</v>
      </c>
      <c r="I886" s="6" t="str">
        <f>Sheet2!O885</f>
        <v>AMRAP</v>
      </c>
      <c r="J886" s="1" t="str">
        <f>TEXTJOIN(J$2,True, Sheet2!Q885, Sheet2!S885, Sheet2!U885)</f>
        <v>5 pushups,                                            1 grapevines,                                            3 minute run</v>
      </c>
    </row>
    <row r="887">
      <c r="A887">
        <f t="shared" si="1"/>
        <v>885</v>
      </c>
      <c r="C887">
        <f>Sheet2!D886</f>
        <v>1</v>
      </c>
      <c r="D887" t="str">
        <f>Sheet2!G886</f>
        <v>back squat</v>
      </c>
      <c r="F887" s="1" t="str">
        <f>TEXTJOIN(F$2,True, Sheet2!I886, Sheet2!K886, Sheet2!M886)</f>
        <v>5 deadlift,                                            5 Dips</v>
      </c>
      <c r="G887" s="6"/>
      <c r="H887" s="3" t="str">
        <f>Sheet2!F886</f>
        <v>H</v>
      </c>
      <c r="I887" s="6" t="str">
        <f>Sheet2!O886</f>
        <v>clusters</v>
      </c>
      <c r="J887" s="1" t="str">
        <f>TEXTJOIN(J$2,True, Sheet2!Q886, Sheet2!S886, Sheet2!U886)</f>
        <v>5 bentover_rows,                                            5 knees to elbows,                                            5 bar complexes</v>
      </c>
    </row>
    <row r="888">
      <c r="A888">
        <f t="shared" si="1"/>
        <v>886</v>
      </c>
      <c r="C888">
        <f>Sheet2!D887</f>
        <v>1</v>
      </c>
      <c r="D888" t="str">
        <f>Sheet2!G887</f>
        <v>over head squat</v>
      </c>
      <c r="F888" s="1" t="str">
        <f>TEXTJOIN(F$2,True, Sheet2!I887, Sheet2!K887, Sheet2!M887)</f>
        <v>5 snatch,                                            10 seated russion twists</v>
      </c>
      <c r="G888" s="6"/>
      <c r="H888" s="3" t="str">
        <f>Sheet2!F887</f>
        <v>L</v>
      </c>
      <c r="I888" s="6" t="str">
        <f>Sheet2!O887</f>
        <v>N rounds</v>
      </c>
      <c r="J888" s="1" t="str">
        <f>TEXTJOIN(J$2,True, Sheet2!Q887, Sheet2!S887, Sheet2!U887)</f>
        <v>5 pushups,                                            5 flys,                                            3 pistols</v>
      </c>
    </row>
    <row r="889">
      <c r="A889">
        <f t="shared" si="1"/>
        <v>887</v>
      </c>
      <c r="C889">
        <f>Sheet2!D888</f>
        <v>1</v>
      </c>
      <c r="D889" t="str">
        <f>Sheet2!G888</f>
        <v>deadlift</v>
      </c>
      <c r="F889" s="1" t="str">
        <f>TEXTJOIN(F$2,True, Sheet2!I888, Sheet2!K888, Sheet2!M888)</f>
        <v>5 deadlift,                                            5 GHD situps</v>
      </c>
      <c r="G889" s="6"/>
      <c r="H889" s="3" t="str">
        <f>Sheet2!F888</f>
        <v>M</v>
      </c>
      <c r="I889" s="6" t="str">
        <f>Sheet2!O888</f>
        <v>AMRAP</v>
      </c>
      <c r="J889" s="1" t="str">
        <f>TEXTJOIN(J$2,True, Sheet2!Q888, Sheet2!S888, Sheet2!U888)</f>
        <v>5 bentover_rows</v>
      </c>
    </row>
    <row r="890">
      <c r="A890">
        <f t="shared" si="1"/>
        <v>888</v>
      </c>
      <c r="C890">
        <f>Sheet2!D889</f>
        <v>10</v>
      </c>
      <c r="D890" t="str">
        <f>Sheet2!G889</f>
        <v>front squat</v>
      </c>
      <c r="F890" s="1" t="str">
        <f>TEXTJOIN(F$2,True, Sheet2!I889, Sheet2!K889, Sheet2!M889)</f>
        <v>5 snatch,                                            1 bear crawls,                                            5 knees to elbows</v>
      </c>
      <c r="G890" s="6"/>
      <c r="H890" s="3" t="str">
        <f>Sheet2!F889</f>
        <v>H</v>
      </c>
      <c r="I890" s="6" t="str">
        <f>Sheet2!O889</f>
        <v>EMOM</v>
      </c>
      <c r="J890" s="1" t="str">
        <f>TEXTJOIN(J$2,True, Sheet2!Q889, Sheet2!S889, Sheet2!U889)</f>
        <v>5 lunges,                                            5 Hammer curls,                                            5 Pushpress</v>
      </c>
    </row>
    <row r="891">
      <c r="A891">
        <f t="shared" si="1"/>
        <v>889</v>
      </c>
      <c r="C891">
        <f>Sheet2!D890</f>
        <v>3</v>
      </c>
      <c r="D891" t="str">
        <f>Sheet2!G890</f>
        <v>back squat</v>
      </c>
      <c r="F891" s="1" t="str">
        <f>TEXTJOIN(F$2,True, Sheet2!I890, Sheet2!K890, Sheet2!M890)</f>
        <v>10 KB swings,                                            5 bentover_rows,                                            1 grapevines</v>
      </c>
      <c r="G891" s="6"/>
      <c r="H891" s="3" t="str">
        <f>Sheet2!F890</f>
        <v>M</v>
      </c>
      <c r="I891" s="6" t="str">
        <f>Sheet2!O890</f>
        <v>30 on 30 off</v>
      </c>
      <c r="J891" s="1" t="str">
        <f>TEXTJOIN(J$2,True, Sheet2!Q890, Sheet2!S890, Sheet2!U890)</f>
        <v>5 skull crushers,                                            5 sandbag drops,                                            5 ball slams</v>
      </c>
    </row>
    <row r="892">
      <c r="A892">
        <f t="shared" si="1"/>
        <v>890</v>
      </c>
      <c r="C892">
        <f>Sheet2!D891</f>
        <v>3</v>
      </c>
      <c r="D892" t="str">
        <f>Sheet2!G891</f>
        <v>over head squat</v>
      </c>
      <c r="F892" s="1" t="str">
        <f>TEXTJOIN(F$2,True, Sheet2!I891, Sheet2!K891, Sheet2!M891)</f>
        <v>5 high pulls,                                            20s assault bike,                                            5 side lunges</v>
      </c>
      <c r="G892" s="6"/>
      <c r="H892" s="3" t="str">
        <f>Sheet2!F891</f>
        <v>M</v>
      </c>
      <c r="I892" s="6" t="str">
        <f>Sheet2!O891</f>
        <v>N rounds</v>
      </c>
      <c r="J892" s="1" t="str">
        <f>TEXTJOIN(J$2,True, Sheet2!Q891, Sheet2!S891, Sheet2!U891)</f>
        <v>5 side lunges,                                            10 landmine twists,                                            4 burpees</v>
      </c>
    </row>
    <row r="893">
      <c r="A893">
        <f t="shared" si="1"/>
        <v>891</v>
      </c>
      <c r="C893">
        <f>Sheet2!D892</f>
        <v>3</v>
      </c>
      <c r="D893" t="str">
        <f>Sheet2!G892</f>
        <v>deadlift</v>
      </c>
      <c r="F893" s="1" t="str">
        <f>TEXTJOIN(F$2,True, Sheet2!I892, Sheet2!K892, Sheet2!M892)</f>
        <v>5 KB snatch,                                            5 pushups</v>
      </c>
      <c r="G893" s="6"/>
      <c r="H893" s="3" t="str">
        <f>Sheet2!F892</f>
        <v>L</v>
      </c>
      <c r="I893" s="6" t="str">
        <f>Sheet2!O892</f>
        <v>AMRAP</v>
      </c>
      <c r="J893" s="1" t="str">
        <f>TEXTJOIN(J$2,True, Sheet2!Q892, Sheet2!S892, Sheet2!U892)</f>
        <v>5 bentover_rows,                                            5 Pushpress,                                            20s assault bike</v>
      </c>
    </row>
    <row r="894">
      <c r="A894">
        <f t="shared" si="1"/>
        <v>892</v>
      </c>
      <c r="C894">
        <f>Sheet2!D893</f>
        <v>8</v>
      </c>
      <c r="D894" t="str">
        <f>Sheet2!G893</f>
        <v>front squat</v>
      </c>
      <c r="F894" s="1" t="str">
        <f>TEXTJOIN(F$2,True, Sheet2!I893, Sheet2!K893, Sheet2!M893)</f>
        <v>10 KB swings,                                            20 dead bugs,                                            5 bentover_rows</v>
      </c>
      <c r="G894" s="6"/>
      <c r="H894" s="3" t="str">
        <f>Sheet2!F893</f>
        <v>H</v>
      </c>
      <c r="I894" s="6" t="str">
        <f>Sheet2!O893</f>
        <v>N rounds</v>
      </c>
      <c r="J894" s="1" t="str">
        <f>TEXTJOIN(J$2,True, Sheet2!Q893, Sheet2!S893, Sheet2!U893)</f>
        <v>5 dumbell rows,                                            1 minute bike,                                            20 mountain climbers</v>
      </c>
    </row>
    <row r="895">
      <c r="A895">
        <f t="shared" si="1"/>
        <v>893</v>
      </c>
      <c r="C895">
        <f>Sheet2!D894</f>
        <v>8</v>
      </c>
      <c r="D895" t="str">
        <f>Sheet2!G894</f>
        <v>back squat</v>
      </c>
      <c r="F895" s="1" t="str">
        <f>TEXTJOIN(F$2,True, Sheet2!I894, Sheet2!K894, Sheet2!M894)</f>
        <v>5 thrusters,                                            5 sandbag drops,                                            1 farmer's carry</v>
      </c>
      <c r="G895" s="6"/>
      <c r="H895" s="3" t="str">
        <f>Sheet2!F894</f>
        <v>H</v>
      </c>
      <c r="I895" s="6" t="str">
        <f>Sheet2!O894</f>
        <v>Tabata</v>
      </c>
      <c r="J895" s="1" t="str">
        <f>TEXTJOIN(J$2,True, Sheet2!Q894, Sheet2!S894, Sheet2!U894)</f>
        <v>5 dumbell rows,                                            20 mountain climbers,                                            20 dead bugs</v>
      </c>
    </row>
    <row r="896">
      <c r="A896">
        <f t="shared" si="1"/>
        <v>894</v>
      </c>
      <c r="C896">
        <f>Sheet2!D895</f>
        <v>5</v>
      </c>
      <c r="D896" t="str">
        <f>Sheet2!G895</f>
        <v>clean</v>
      </c>
      <c r="F896" s="1" t="str">
        <f>TEXTJOIN(F$2,True, Sheet2!I895, Sheet2!K895, Sheet2!M895)</f>
        <v>5 KB snatch,                                            1 bear crawls</v>
      </c>
      <c r="G896" s="6"/>
      <c r="H896" s="3" t="str">
        <f>Sheet2!F895</f>
        <v>L</v>
      </c>
      <c r="I896" s="6" t="str">
        <f>Sheet2!O895</f>
        <v>30 on 30 off</v>
      </c>
      <c r="J896" s="1" t="str">
        <f>TEXTJOIN(J$2,True, Sheet2!Q895, Sheet2!S895, Sheet2!U895)</f>
        <v>5 lunges,                                            5 renegade manmakers,                                            10 step ups</v>
      </c>
    </row>
    <row r="897">
      <c r="A897">
        <f t="shared" si="1"/>
        <v>895</v>
      </c>
      <c r="C897">
        <f>Sheet2!D896</f>
        <v>5</v>
      </c>
      <c r="D897" t="str">
        <f>Sheet2!G896</f>
        <v>deadlift</v>
      </c>
      <c r="F897" s="1" t="str">
        <f>TEXTJOIN(F$2,True, Sheet2!I896, Sheet2!K896, Sheet2!M896)</f>
        <v>5 clean,                                            5 bentover_rows</v>
      </c>
      <c r="G897" s="6"/>
      <c r="H897" s="3" t="str">
        <f>Sheet2!F896</f>
        <v>M</v>
      </c>
      <c r="I897" s="6" t="str">
        <f>Sheet2!O896</f>
        <v>EMOM</v>
      </c>
      <c r="J897" s="1" t="str">
        <f>TEXTJOIN(J$2,True, Sheet2!Q896, Sheet2!S896, Sheet2!U896)</f>
        <v>5 bentover_rows,                                            3 minute run,                                            3 pistols</v>
      </c>
    </row>
    <row r="898">
      <c r="A898">
        <f t="shared" si="1"/>
        <v>896</v>
      </c>
      <c r="C898">
        <f>Sheet2!D897</f>
        <v>10</v>
      </c>
      <c r="D898" t="str">
        <f>Sheet2!G897</f>
        <v>front squat</v>
      </c>
      <c r="F898" s="1" t="str">
        <f>TEXTJOIN(F$2,True, Sheet2!I897, Sheet2!K897, Sheet2!M897)</f>
        <v>10 KB swings,                                            1 suicide sprints</v>
      </c>
      <c r="G898" s="6"/>
      <c r="H898" s="3" t="str">
        <f>Sheet2!F897</f>
        <v>L</v>
      </c>
      <c r="I898" s="6" t="str">
        <f>Sheet2!O897</f>
        <v>AMRAP</v>
      </c>
      <c r="J898" s="1" t="str">
        <f>TEXTJOIN(J$2,True, Sheet2!Q897, Sheet2!S897, Sheet2!U897)</f>
        <v>5 bentover_rows,                                            20 mountain climbers,                                            5 Dips</v>
      </c>
    </row>
    <row r="899">
      <c r="A899">
        <f t="shared" si="1"/>
        <v>897</v>
      </c>
      <c r="C899">
        <f>Sheet2!D898</f>
        <v>3</v>
      </c>
      <c r="D899" t="str">
        <f>Sheet2!G898</f>
        <v>back squat</v>
      </c>
      <c r="F899" s="1" t="str">
        <f>TEXTJOIN(F$2,True, Sheet2!I898, Sheet2!K898, Sheet2!M898)</f>
        <v>10 KB swings,                                            1 sled push,                                            5 sandbag drops</v>
      </c>
      <c r="G899" s="6"/>
      <c r="H899" s="3" t="str">
        <f>Sheet2!F898</f>
        <v>M</v>
      </c>
      <c r="I899" s="6" t="str">
        <f>Sheet2!O898</f>
        <v>clusters</v>
      </c>
      <c r="J899" s="1" t="str">
        <f>TEXTJOIN(J$2,True, Sheet2!Q898, Sheet2!S898, Sheet2!U898)</f>
        <v>5 side lunges,                                            5 Pushpress,                                            5 pushups</v>
      </c>
    </row>
    <row r="900">
      <c r="A900">
        <f t="shared" si="1"/>
        <v>898</v>
      </c>
      <c r="C900">
        <f>Sheet2!D899</f>
        <v>3</v>
      </c>
      <c r="D900" t="str">
        <f>Sheet2!G899</f>
        <v>pistols/lunge/side lunge</v>
      </c>
      <c r="F900" s="1" t="str">
        <f>TEXTJOIN(F$2,True, Sheet2!I899, Sheet2!K899, Sheet2!M899)</f>
        <v>10 KB swings,                                            5 bar complexes</v>
      </c>
      <c r="G900" s="6"/>
      <c r="H900" s="3" t="str">
        <f>Sheet2!F899</f>
        <v>M</v>
      </c>
      <c r="I900" s="6" t="str">
        <f>Sheet2!O899</f>
        <v>N rounds</v>
      </c>
      <c r="J900" s="1" t="str">
        <f>TEXTJOIN(J$2,True, Sheet2!Q899, Sheet2!S899, Sheet2!U899)</f>
        <v>5 skull crushers,                                            5 romanian deadlift,                                            5 Hammer curls</v>
      </c>
    </row>
    <row r="901">
      <c r="A901">
        <f t="shared" si="1"/>
        <v>899</v>
      </c>
      <c r="C901">
        <f>Sheet2!D900</f>
        <v>3</v>
      </c>
      <c r="D901" t="str">
        <f>Sheet2!G900</f>
        <v>deadlift</v>
      </c>
      <c r="F901" s="1" t="str">
        <f>TEXTJOIN(F$2,True, Sheet2!I900, Sheet2!K900, Sheet2!M900)</f>
        <v>10 box jumps,                                            5 side lunges,                                            5 romanian deadlift</v>
      </c>
      <c r="G901" s="6"/>
      <c r="H901" s="3" t="str">
        <f>Sheet2!F900</f>
        <v>L</v>
      </c>
      <c r="I901" s="6" t="str">
        <f>Sheet2!O900</f>
        <v>AMRAP</v>
      </c>
      <c r="J901" s="1" t="str">
        <f>TEXTJOIN(J$2,True, Sheet2!Q900, Sheet2!S900, Sheet2!U900)</f>
        <v>5 Dips,                                            5 turkish getups,                                            5 bentover_rows</v>
      </c>
    </row>
    <row r="902">
      <c r="A902">
        <f t="shared" si="1"/>
        <v>900</v>
      </c>
      <c r="C902">
        <f>Sheet2!D901</f>
        <v>3</v>
      </c>
      <c r="D902" t="str">
        <f>Sheet2!G901</f>
        <v>front squat</v>
      </c>
      <c r="F902" s="1" t="str">
        <f>TEXTJOIN(F$2,True, Sheet2!I901, Sheet2!K901, Sheet2!M901)</f>
        <v>10 box jumps,                                            1 minute bike</v>
      </c>
      <c r="G902" s="6"/>
      <c r="H902" s="3" t="str">
        <f>Sheet2!F901</f>
        <v>M</v>
      </c>
      <c r="I902" s="6" t="str">
        <f>Sheet2!O901</f>
        <v>EMOM</v>
      </c>
      <c r="J902" s="1" t="str">
        <f>TEXTJOIN(J$2,True, Sheet2!Q901, Sheet2!S901, Sheet2!U901)</f>
        <v>5 Ring Rows,                                            5 tire flip,                                            3 minute run</v>
      </c>
    </row>
    <row r="903">
      <c r="A903">
        <f t="shared" si="1"/>
        <v>901</v>
      </c>
      <c r="C903">
        <f>Sheet2!D902</f>
        <v>3</v>
      </c>
      <c r="D903" t="str">
        <f>Sheet2!G902</f>
        <v>back squat</v>
      </c>
      <c r="F903" s="1" t="str">
        <f>TEXTJOIN(F$2,True, Sheet2!I902, Sheet2!K902, Sheet2!M902)</f>
        <v>5 thrusters,                                            5 pull ups,                                            10 wall balls</v>
      </c>
      <c r="G903" s="6"/>
      <c r="H903" s="3" t="str">
        <f>Sheet2!F902</f>
        <v>H</v>
      </c>
      <c r="I903" s="6" t="str">
        <f>Sheet2!O902</f>
        <v>30 on 30 off</v>
      </c>
      <c r="J903" s="1" t="str">
        <f>TEXTJOIN(J$2,True, Sheet2!Q902, Sheet2!S902, Sheet2!U902)</f>
        <v>5 dumbell rows,                                            5 flys,                                            1 minute bike</v>
      </c>
    </row>
    <row r="904">
      <c r="A904">
        <f t="shared" si="1"/>
        <v>902</v>
      </c>
      <c r="C904">
        <f>Sheet2!D903</f>
        <v>3</v>
      </c>
      <c r="D904" t="str">
        <f>Sheet2!G903</f>
        <v>clean</v>
      </c>
      <c r="F904" s="1" t="str">
        <f>TEXTJOIN(F$2,True, Sheet2!I903, Sheet2!K903, Sheet2!M903)</f>
        <v>5 jerk,                                            5 bench press</v>
      </c>
      <c r="G904" s="6"/>
      <c r="H904" s="3" t="str">
        <f>Sheet2!F903</f>
        <v>L</v>
      </c>
      <c r="I904" s="6" t="str">
        <f>Sheet2!O903</f>
        <v>N rounds</v>
      </c>
      <c r="J904" s="1" t="str">
        <f>TEXTJOIN(J$2,True, Sheet2!Q903, Sheet2!S903, Sheet2!U903)</f>
        <v>5 Dips,                                            500m row,                                            10 wall balls</v>
      </c>
    </row>
    <row r="905">
      <c r="A905">
        <f t="shared" si="1"/>
        <v>903</v>
      </c>
      <c r="C905">
        <f>Sheet2!D904</f>
        <v>8</v>
      </c>
      <c r="D905" t="str">
        <f>Sheet2!G904</f>
        <v>over head squat</v>
      </c>
      <c r="F905" s="1" t="str">
        <f>TEXTJOIN(F$2,True, Sheet2!I904, Sheet2!K904, Sheet2!M904)</f>
        <v>5 deadlift,                                            10 wall balls,                                            5 pull ups</v>
      </c>
      <c r="G905" s="6"/>
      <c r="H905" s="3" t="str">
        <f>Sheet2!F904</f>
        <v>M</v>
      </c>
      <c r="I905" s="6" t="str">
        <f>Sheet2!O904</f>
        <v>AMRAP</v>
      </c>
      <c r="J905" s="1" t="str">
        <f>TEXTJOIN(J$2,True, Sheet2!Q904, Sheet2!S904, Sheet2!U904)</f>
        <v>5 pull ups,                                            5 renegade manmakers,                                            5 Hammer curls</v>
      </c>
    </row>
    <row r="906">
      <c r="A906">
        <f t="shared" si="1"/>
        <v>904</v>
      </c>
      <c r="C906">
        <f>Sheet2!D905</f>
        <v>8</v>
      </c>
      <c r="D906" t="str">
        <f>Sheet2!G905</f>
        <v>deadlift</v>
      </c>
      <c r="F906" s="1" t="str">
        <f>TEXTJOIN(F$2,True, Sheet2!I905, Sheet2!K905, Sheet2!M905)</f>
        <v>5 thrusters,                                            10 step ups</v>
      </c>
      <c r="G906" s="6"/>
      <c r="H906" s="3" t="str">
        <f>Sheet2!F905</f>
        <v>H</v>
      </c>
      <c r="I906" s="6" t="str">
        <f>Sheet2!O905</f>
        <v>N rounds</v>
      </c>
      <c r="J906" s="1" t="str">
        <f>TEXTJOIN(J$2,True, Sheet2!Q905, Sheet2!S905, Sheet2!U905)</f>
        <v>5 lunges,                                            20 mountain climbers,                                            5 Pushpress</v>
      </c>
    </row>
    <row r="907">
      <c r="A907">
        <f t="shared" si="1"/>
        <v>905</v>
      </c>
      <c r="C907">
        <f>Sheet2!D906</f>
        <v>5</v>
      </c>
      <c r="D907" t="str">
        <f>Sheet2!G906</f>
        <v>front squat</v>
      </c>
      <c r="F907" s="1" t="str">
        <f>TEXTJOIN(F$2,True, Sheet2!I906, Sheet2!K906, Sheet2!M906)</f>
        <v>5 sumo deadift,                                            5 skull crushers,                                            20 dead bugs</v>
      </c>
      <c r="G907" s="6"/>
      <c r="H907" s="3" t="str">
        <f>Sheet2!F906</f>
        <v>L</v>
      </c>
      <c r="I907" s="6" t="str">
        <f>Sheet2!O906</f>
        <v>Tabata</v>
      </c>
      <c r="J907" s="1" t="str">
        <f>TEXTJOIN(J$2,True, Sheet2!Q906, Sheet2!S906, Sheet2!U906)</f>
        <v>5 pushups,                                            5 strict press,                                            5 strict press</v>
      </c>
    </row>
    <row r="908">
      <c r="A908">
        <f t="shared" si="1"/>
        <v>906</v>
      </c>
      <c r="C908">
        <f>Sheet2!D907</f>
        <v>5</v>
      </c>
      <c r="D908" t="str">
        <f>Sheet2!G907</f>
        <v>back squat</v>
      </c>
      <c r="F908" s="1" t="str">
        <f>TEXTJOIN(F$2,True, Sheet2!I907, Sheet2!K907, Sheet2!M907)</f>
        <v>5 star shrugs,                                            1 grapevines</v>
      </c>
      <c r="G908" s="6"/>
      <c r="H908" s="3" t="str">
        <f>Sheet2!F907</f>
        <v>L</v>
      </c>
      <c r="I908" s="6" t="str">
        <f>Sheet2!O907</f>
        <v>30 on 30 off</v>
      </c>
      <c r="J908" s="1" t="str">
        <f>TEXTJOIN(J$2,True, Sheet2!Q907, Sheet2!S907, Sheet2!U907)</f>
        <v>5 pushups,                                            500m row,                                            5 knees to elbows</v>
      </c>
    </row>
    <row r="909">
      <c r="A909">
        <f t="shared" si="1"/>
        <v>907</v>
      </c>
      <c r="C909">
        <f>Sheet2!D908</f>
        <v>10</v>
      </c>
      <c r="D909" t="str">
        <f>Sheet2!G908</f>
        <v>pistols/lunge/side lunge</v>
      </c>
      <c r="F909" s="1" t="str">
        <f>TEXTJOIN(F$2,True, Sheet2!I908, Sheet2!K908, Sheet2!M908)</f>
        <v>10 KB swings,                                            5 GHD situps,                                            1 bear crawls</v>
      </c>
      <c r="G909" s="6"/>
      <c r="H909" s="3" t="str">
        <f>Sheet2!F908</f>
        <v>L</v>
      </c>
      <c r="I909" s="6" t="str">
        <f>Sheet2!O908</f>
        <v>EMOM</v>
      </c>
      <c r="J909" s="1" t="str">
        <f>TEXTJOIN(J$2,True, Sheet2!Q908, Sheet2!S908, Sheet2!U908)</f>
        <v>5 dumbell rows,                                            3 pistols,                                            5 renegade manmakers</v>
      </c>
    </row>
    <row r="910">
      <c r="A910">
        <f t="shared" si="1"/>
        <v>908</v>
      </c>
      <c r="C910">
        <f>Sheet2!D909</f>
        <v>3</v>
      </c>
      <c r="D910" t="str">
        <f>Sheet2!G909</f>
        <v>deadlift</v>
      </c>
      <c r="F910" s="1" t="str">
        <f>TEXTJOIN(F$2,True, Sheet2!I909, Sheet2!K909, Sheet2!M909)</f>
        <v>5 snatch,                                            1 farmer's carry,                                            10s ropes</v>
      </c>
      <c r="G910" s="6"/>
      <c r="H910" s="3" t="str">
        <f>Sheet2!F909</f>
        <v>L</v>
      </c>
      <c r="I910" s="6" t="str">
        <f>Sheet2!O909</f>
        <v>AMRAP</v>
      </c>
      <c r="J910" s="1" t="str">
        <f>TEXTJOIN(J$2,True, Sheet2!Q909, Sheet2!S909, Sheet2!U909)</f>
        <v>5 lunges,                                            5 pushups,                                            10 wall balls</v>
      </c>
    </row>
    <row r="911">
      <c r="A911">
        <f t="shared" si="1"/>
        <v>909</v>
      </c>
      <c r="C911">
        <f>Sheet2!D910</f>
        <v>3</v>
      </c>
      <c r="D911" t="str">
        <f>Sheet2!G910</f>
        <v>front squat</v>
      </c>
      <c r="F911" s="1" t="str">
        <f>TEXTJOIN(F$2,True, Sheet2!I910, Sheet2!K910, Sheet2!M910)</f>
        <v>10 box jumps,                                            5 box jumps</v>
      </c>
      <c r="G911" s="6"/>
      <c r="H911" s="3" t="str">
        <f>Sheet2!F910</f>
        <v>H</v>
      </c>
      <c r="I911" s="6" t="str">
        <f>Sheet2!O910</f>
        <v>clusters</v>
      </c>
      <c r="J911" s="1" t="str">
        <f>TEXTJOIN(J$2,True, Sheet2!Q910, Sheet2!S910, Sheet2!U910)</f>
        <v>5 dumbell rows,                                            5 tire flip</v>
      </c>
    </row>
    <row r="912">
      <c r="A912">
        <f t="shared" si="1"/>
        <v>910</v>
      </c>
      <c r="C912">
        <f>Sheet2!D911</f>
        <v>3</v>
      </c>
      <c r="D912" t="str">
        <f>Sheet2!G911</f>
        <v>back squat</v>
      </c>
      <c r="F912" s="1" t="str">
        <f>TEXTJOIN(F$2,True, Sheet2!I911, Sheet2!K911, Sheet2!M911)</f>
        <v>10 KB swings,                                            4 burpees,                                            5 lunges</v>
      </c>
      <c r="G912" s="6"/>
      <c r="H912" s="3" t="str">
        <f>Sheet2!F911</f>
        <v>M</v>
      </c>
      <c r="I912" s="6" t="str">
        <f>Sheet2!O911</f>
        <v>N rounds</v>
      </c>
      <c r="J912" s="1" t="str">
        <f>TEXTJOIN(J$2,True, Sheet2!Q911, Sheet2!S911, Sheet2!U911)</f>
        <v>5 Dips,                                            5 skull crushers,                                            5 GHD situps</v>
      </c>
    </row>
    <row r="913">
      <c r="A913">
        <f t="shared" si="1"/>
        <v>911</v>
      </c>
      <c r="C913">
        <f>Sheet2!D912</f>
        <v>5</v>
      </c>
      <c r="D913" t="str">
        <f>Sheet2!G912</f>
        <v>snatch</v>
      </c>
      <c r="F913" s="1" t="str">
        <f>TEXTJOIN(F$2,True, Sheet2!I912, Sheet2!K912, Sheet2!M912)</f>
        <v>5 snatch,                                            3 minute run,                                            5 bench press</v>
      </c>
      <c r="G913" s="6"/>
      <c r="H913" s="3" t="str">
        <f>Sheet2!F912</f>
        <v>M</v>
      </c>
      <c r="I913" s="6" t="str">
        <f>Sheet2!O912</f>
        <v>AMRAP</v>
      </c>
      <c r="J913" s="1" t="str">
        <f>TEXTJOIN(J$2,True, Sheet2!Q912, Sheet2!S912, Sheet2!U912)</f>
        <v>5 Dips,                                            5 pull ups,                                            5 knees to elbows</v>
      </c>
    </row>
    <row r="914">
      <c r="A914">
        <f t="shared" si="1"/>
        <v>912</v>
      </c>
      <c r="C914">
        <f>Sheet2!D913</f>
        <v>5</v>
      </c>
      <c r="D914" t="str">
        <f>Sheet2!G913</f>
        <v>deadlift</v>
      </c>
      <c r="F914" s="1" t="str">
        <f>TEXTJOIN(F$2,True, Sheet2!I913, Sheet2!K913, Sheet2!M913)</f>
        <v>10 KB swings,                                            5 grass hoppers,                                            1 bear crawls</v>
      </c>
      <c r="G914" s="6"/>
      <c r="H914" s="3" t="str">
        <f>Sheet2!F913</f>
        <v>M</v>
      </c>
      <c r="I914" s="6" t="str">
        <f>Sheet2!O913</f>
        <v>EMOM</v>
      </c>
      <c r="J914" s="1" t="str">
        <f>TEXTJOIN(J$2,True, Sheet2!Q913, Sheet2!S913, Sheet2!U913)</f>
        <v>5 pull ups,                                            5 turkish getups,                                            5 bentover_rows</v>
      </c>
    </row>
    <row r="915">
      <c r="A915">
        <f t="shared" si="1"/>
        <v>913</v>
      </c>
      <c r="C915">
        <f>Sheet2!D914</f>
        <v>5</v>
      </c>
      <c r="D915" t="str">
        <f>Sheet2!G914</f>
        <v>front squat</v>
      </c>
      <c r="F915" s="1" t="str">
        <f>TEXTJOIN(F$2,True, Sheet2!I914, Sheet2!K914, Sheet2!M914)</f>
        <v>5 high pulls,                                            5 flys,                                            5 dumbell rows</v>
      </c>
      <c r="G915" s="6"/>
      <c r="H915" s="3" t="str">
        <f>Sheet2!F914</f>
        <v>H</v>
      </c>
      <c r="I915" s="6" t="str">
        <f>Sheet2!O914</f>
        <v>30 on 30 off</v>
      </c>
      <c r="J915" s="1" t="str">
        <f>TEXTJOIN(J$2,True, Sheet2!Q914, Sheet2!S914, Sheet2!U914)</f>
        <v>5 pull ups,                                            10s ropes,                                            20 dead bugs</v>
      </c>
    </row>
    <row r="916">
      <c r="A916">
        <f t="shared" si="1"/>
        <v>914</v>
      </c>
      <c r="C916">
        <f>Sheet2!D915</f>
        <v>5</v>
      </c>
      <c r="D916" t="str">
        <f>Sheet2!G915</f>
        <v>back squat</v>
      </c>
      <c r="F916" s="1" t="str">
        <f>TEXTJOIN(F$2,True, Sheet2!I915, Sheet2!K915, Sheet2!M915)</f>
        <v>5 KB snatch,                                            5 tire flip,                                            10 wall balls</v>
      </c>
      <c r="G916" s="6"/>
      <c r="H916" s="3" t="str">
        <f>Sheet2!F915</f>
        <v>H</v>
      </c>
      <c r="I916" s="6" t="str">
        <f>Sheet2!O915</f>
        <v>N rounds</v>
      </c>
      <c r="J916" s="1" t="str">
        <f>TEXTJOIN(J$2,True, Sheet2!Q915, Sheet2!S915, Sheet2!U915)</f>
        <v>5 Dips,                                            5 lunges,                                            5 bentover_rows</v>
      </c>
    </row>
    <row r="917">
      <c r="A917">
        <f t="shared" si="1"/>
        <v>915</v>
      </c>
      <c r="C917">
        <f>Sheet2!D916</f>
        <v>5</v>
      </c>
      <c r="D917" t="str">
        <f>Sheet2!G916</f>
        <v>over head squat</v>
      </c>
      <c r="F917" s="1" t="str">
        <f>TEXTJOIN(F$2,True, Sheet2!I916, Sheet2!K916, Sheet2!M916)</f>
        <v>10 KB swings,                                            5 mile bike,                                            5 box jumps</v>
      </c>
      <c r="G917" s="6"/>
      <c r="H917" s="3" t="str">
        <f>Sheet2!F916</f>
        <v>L</v>
      </c>
      <c r="I917" s="6" t="str">
        <f>Sheet2!O916</f>
        <v>AMRAP</v>
      </c>
      <c r="J917" s="1" t="str">
        <f>TEXTJOIN(J$2,True, Sheet2!Q916, Sheet2!S916, Sheet2!U916)</f>
        <v>5 Dips,                                            5 box jumps,                                            5 side lunges</v>
      </c>
    </row>
    <row r="918">
      <c r="A918">
        <f t="shared" si="1"/>
        <v>916</v>
      </c>
      <c r="C918">
        <f>Sheet2!D917</f>
        <v>3</v>
      </c>
      <c r="D918" t="str">
        <f>Sheet2!G917</f>
        <v>deadlift</v>
      </c>
      <c r="F918" s="1" t="str">
        <f>TEXTJOIN(F$2,True, Sheet2!I917, Sheet2!K917, Sheet2!M917)</f>
        <v>5 KB snatch,                                            3 minute run,                                            10 landmine twists</v>
      </c>
      <c r="G918" s="6"/>
      <c r="H918" s="3" t="str">
        <f>Sheet2!F917</f>
        <v>M</v>
      </c>
      <c r="I918" s="6" t="str">
        <f>Sheet2!O917</f>
        <v>N rounds</v>
      </c>
      <c r="J918" s="1" t="str">
        <f>TEXTJOIN(J$2,True, Sheet2!Q917, Sheet2!S917, Sheet2!U917)</f>
        <v>5 dumbell rows,                                            1 minute bike,                                            5 strict press</v>
      </c>
    </row>
    <row r="919">
      <c r="A919">
        <f t="shared" si="1"/>
        <v>917</v>
      </c>
      <c r="C919">
        <f>Sheet2!D918</f>
        <v>3</v>
      </c>
      <c r="D919" t="str">
        <f>Sheet2!G918</f>
        <v>front squat</v>
      </c>
      <c r="F919" s="1" t="str">
        <f>TEXTJOIN(F$2,True, Sheet2!I918, Sheet2!K918, Sheet2!M918)</f>
        <v>5 jerk,                                            5 Hammer curls,                                            5 turkish getups</v>
      </c>
      <c r="G919" s="6"/>
      <c r="H919" s="3" t="str">
        <f>Sheet2!F918</f>
        <v>H</v>
      </c>
      <c r="I919" s="6" t="str">
        <f>Sheet2!O918</f>
        <v>Tabata</v>
      </c>
      <c r="J919" s="1" t="str">
        <f>TEXTJOIN(J$2,True, Sheet2!Q918, Sheet2!S918, Sheet2!U918)</f>
        <v>5 pull ups,                                            20s assault bike</v>
      </c>
    </row>
    <row r="920">
      <c r="A920">
        <f t="shared" si="1"/>
        <v>918</v>
      </c>
      <c r="C920">
        <f>Sheet2!D919</f>
        <v>3</v>
      </c>
      <c r="D920" t="str">
        <f>Sheet2!G919</f>
        <v>back squat</v>
      </c>
      <c r="F920" s="1" t="str">
        <f>TEXTJOIN(F$2,True, Sheet2!I919, Sheet2!K919, Sheet2!M919)</f>
        <v>5 clean,                                            500m row,                                            5 GHD situps</v>
      </c>
      <c r="G920" s="6"/>
      <c r="H920" s="3" t="str">
        <f>Sheet2!F919</f>
        <v>L</v>
      </c>
      <c r="I920" s="6" t="str">
        <f>Sheet2!O919</f>
        <v>30 on 30 off</v>
      </c>
      <c r="J920" s="1" t="str">
        <f>TEXTJOIN(J$2,True, Sheet2!Q919, Sheet2!S919, Sheet2!U919)</f>
        <v>5 skull crushers,                                            1 sled push,                                            5 box jumps</v>
      </c>
    </row>
    <row r="921">
      <c r="A921">
        <f t="shared" si="1"/>
        <v>919</v>
      </c>
      <c r="C921">
        <f>Sheet2!D920</f>
        <v>1</v>
      </c>
      <c r="D921" t="str">
        <f>Sheet2!G920</f>
        <v>over head squat</v>
      </c>
      <c r="F921" s="1" t="str">
        <f>TEXTJOIN(F$2,True, Sheet2!I920, Sheet2!K920, Sheet2!M920)</f>
        <v>5 thrusters,                                            5 mile bike,                                            5 GHD situps</v>
      </c>
      <c r="G921" s="6"/>
      <c r="H921" s="3" t="str">
        <f>Sheet2!F920</f>
        <v>L</v>
      </c>
      <c r="I921" s="6" t="str">
        <f>Sheet2!O920</f>
        <v>EMOM</v>
      </c>
      <c r="J921" s="1" t="str">
        <f>TEXTJOIN(J$2,True, Sheet2!Q920, Sheet2!S920, Sheet2!U920)</f>
        <v>5 side lunges,                                            500m row,                                            5 sandbag drops</v>
      </c>
    </row>
    <row r="922">
      <c r="A922">
        <f t="shared" si="1"/>
        <v>920</v>
      </c>
      <c r="C922">
        <f>Sheet2!D921</f>
        <v>1</v>
      </c>
      <c r="D922" t="str">
        <f>Sheet2!G921</f>
        <v>deadlift</v>
      </c>
      <c r="F922" s="1" t="str">
        <f>TEXTJOIN(F$2,True, Sheet2!I921, Sheet2!K921, Sheet2!M921)</f>
        <v>5 jerk,                                            10 step ups,                                            5 grass hoppers</v>
      </c>
      <c r="G922" s="6"/>
      <c r="H922" s="3" t="str">
        <f>Sheet2!F921</f>
        <v>M</v>
      </c>
      <c r="I922" s="6" t="str">
        <f>Sheet2!O921</f>
        <v>AMRAP</v>
      </c>
      <c r="J922" s="1" t="str">
        <f>TEXTJOIN(J$2,True, Sheet2!Q921, Sheet2!S921, Sheet2!U921)</f>
        <v>5 Hammer curls,                                            5 bentover_rows,                                            5 dumbell rows</v>
      </c>
    </row>
    <row r="923">
      <c r="A923">
        <f t="shared" si="1"/>
        <v>921</v>
      </c>
      <c r="C923">
        <f>Sheet2!D922</f>
        <v>1</v>
      </c>
      <c r="D923" t="str">
        <f>Sheet2!G922</f>
        <v>front squat</v>
      </c>
      <c r="F923" s="1" t="str">
        <f>TEXTJOIN(F$2,True, Sheet2!I922, Sheet2!K922, Sheet2!M922)</f>
        <v>5 thrusters,                                            5 side lunges,                                            4 burpees</v>
      </c>
      <c r="G923" s="6"/>
      <c r="H923" s="3" t="str">
        <f>Sheet2!F922</f>
        <v>L</v>
      </c>
      <c r="I923" s="6" t="str">
        <f>Sheet2!O922</f>
        <v>clusters</v>
      </c>
      <c r="J923" s="1" t="str">
        <f>TEXTJOIN(J$2,True, Sheet2!Q922, Sheet2!S922, Sheet2!U922)</f>
        <v>5 Ring Rows,                                            10 good mornings,                                            5 lunges</v>
      </c>
    </row>
    <row r="924">
      <c r="A924">
        <f t="shared" si="1"/>
        <v>922</v>
      </c>
      <c r="C924">
        <f>Sheet2!D923</f>
        <v>5</v>
      </c>
      <c r="D924" t="str">
        <f>Sheet2!G923</f>
        <v>back squat</v>
      </c>
      <c r="F924" s="1" t="str">
        <f>TEXTJOIN(F$2,True, Sheet2!I923, Sheet2!K923, Sheet2!M923)</f>
        <v>5 deadlift,                                            1 sled push</v>
      </c>
      <c r="G924" s="6"/>
      <c r="H924" s="3" t="str">
        <f>Sheet2!F923</f>
        <v>H</v>
      </c>
      <c r="I924" s="6" t="str">
        <f>Sheet2!O923</f>
        <v>N rounds</v>
      </c>
      <c r="J924" s="1" t="str">
        <f>TEXTJOIN(J$2,True, Sheet2!Q923, Sheet2!S923, Sheet2!U923)</f>
        <v>5 skull crushers,                                            5 bench press,                                            1 minute bike</v>
      </c>
    </row>
    <row r="925">
      <c r="A925">
        <f t="shared" si="1"/>
        <v>923</v>
      </c>
      <c r="C925">
        <f>Sheet2!D924</f>
        <v>10</v>
      </c>
      <c r="D925" t="str">
        <f>Sheet2!G924</f>
        <v>clean</v>
      </c>
      <c r="F925" s="1" t="str">
        <f>TEXTJOIN(F$2,True, Sheet2!I924, Sheet2!K924, Sheet2!M924)</f>
        <v>5 snatch,                                            20 dead bugs</v>
      </c>
      <c r="G925" s="6"/>
      <c r="H925" s="3" t="str">
        <f>Sheet2!F924</f>
        <v>M</v>
      </c>
      <c r="I925" s="6" t="str">
        <f>Sheet2!O924</f>
        <v>AMRAP</v>
      </c>
      <c r="J925" s="1" t="str">
        <f>TEXTJOIN(J$2,True, Sheet2!Q924, Sheet2!S924, Sheet2!U924)</f>
        <v>5 Hammer curls,                                            10 wall balls,                                            1 grapevines</v>
      </c>
    </row>
    <row r="926">
      <c r="A926">
        <f t="shared" si="1"/>
        <v>924</v>
      </c>
      <c r="C926">
        <f>Sheet2!D925</f>
        <v>5</v>
      </c>
      <c r="D926" t="str">
        <f>Sheet2!G925</f>
        <v>deadlift</v>
      </c>
      <c r="F926" s="1" t="str">
        <f>TEXTJOIN(F$2,True, Sheet2!I925, Sheet2!K925, Sheet2!M925)</f>
        <v>5 thrusters,                                            5 pull ups,                                            5 Ring Rows</v>
      </c>
      <c r="G926" s="6"/>
      <c r="H926" s="3" t="str">
        <f>Sheet2!F925</f>
        <v>M</v>
      </c>
      <c r="I926" s="6" t="str">
        <f>Sheet2!O925</f>
        <v>EMOM</v>
      </c>
      <c r="J926" s="1" t="str">
        <f>TEXTJOIN(J$2,True, Sheet2!Q925, Sheet2!S925, Sheet2!U925)</f>
        <v>5 Dips,                                            5 strict press,                                            1 grapevines</v>
      </c>
    </row>
    <row r="927">
      <c r="A927">
        <f t="shared" si="1"/>
        <v>925</v>
      </c>
      <c r="C927">
        <f>Sheet2!D926</f>
        <v>5</v>
      </c>
      <c r="D927" t="str">
        <f>Sheet2!G926</f>
        <v>front squat</v>
      </c>
      <c r="F927" s="1" t="str">
        <f>TEXTJOIN(F$2,True, Sheet2!I926, Sheet2!K926, Sheet2!M926)</f>
        <v>5 sumo deadift,                                            5 grass hoppers,                                            5 romanian deadlift</v>
      </c>
      <c r="G927" s="6"/>
      <c r="H927" s="3" t="str">
        <f>Sheet2!F926</f>
        <v>H</v>
      </c>
      <c r="I927" s="6" t="str">
        <f>Sheet2!O926</f>
        <v>30 on 30 off</v>
      </c>
      <c r="J927" s="1" t="str">
        <f>TEXTJOIN(J$2,True, Sheet2!Q926, Sheet2!S926, Sheet2!U926)</f>
        <v>5 dumbell rows,                                            1 suicide sprints,                                            1 bear crawls</v>
      </c>
    </row>
    <row r="928">
      <c r="A928">
        <f t="shared" si="1"/>
        <v>926</v>
      </c>
      <c r="C928">
        <f>Sheet2!D927</f>
        <v>5</v>
      </c>
      <c r="D928" t="str">
        <f>Sheet2!G927</f>
        <v>back squat</v>
      </c>
      <c r="F928" s="1" t="str">
        <f>TEXTJOIN(F$2,True, Sheet2!I927, Sheet2!K927, Sheet2!M927)</f>
        <v>10 box jumps,                                            5 bench press,                                            5 bar complexes</v>
      </c>
      <c r="G928" s="6"/>
      <c r="H928" s="3" t="str">
        <f>Sheet2!F927</f>
        <v>H</v>
      </c>
      <c r="I928" s="6" t="str">
        <f>Sheet2!O927</f>
        <v>N rounds</v>
      </c>
      <c r="J928" s="1" t="str">
        <f>TEXTJOIN(J$2,True, Sheet2!Q927, Sheet2!S927, Sheet2!U927)</f>
        <v>5 pull ups,                                            20s assault bike,                                            5 pull ups</v>
      </c>
    </row>
    <row r="929">
      <c r="A929">
        <f t="shared" si="1"/>
        <v>927</v>
      </c>
      <c r="C929">
        <f>Sheet2!D928</f>
        <v>3</v>
      </c>
      <c r="D929" t="str">
        <f>Sheet2!G928</f>
        <v>pistols/lunge/side lunge</v>
      </c>
      <c r="F929" s="1" t="str">
        <f>TEXTJOIN(F$2,True, Sheet2!I928, Sheet2!K928, Sheet2!M928)</f>
        <v>10 box jumps,                                            5 Ring Rows</v>
      </c>
      <c r="G929" s="6"/>
      <c r="H929" s="3" t="str">
        <f>Sheet2!F928</f>
        <v>L</v>
      </c>
      <c r="I929" s="6" t="str">
        <f>Sheet2!O928</f>
        <v>AMRAP</v>
      </c>
      <c r="J929" s="1" t="str">
        <f>TEXTJOIN(J$2,True, Sheet2!Q928, Sheet2!S928, Sheet2!U928)</f>
        <v>5 bentover_rows,                                            5 renegade manmakers,                                            5 GHD situps</v>
      </c>
    </row>
    <row r="930">
      <c r="A930">
        <f t="shared" si="1"/>
        <v>928</v>
      </c>
      <c r="C930">
        <f>Sheet2!D929</f>
        <v>3</v>
      </c>
      <c r="D930" t="str">
        <f>Sheet2!G929</f>
        <v>deadlift</v>
      </c>
      <c r="F930" s="1" t="str">
        <f>TEXTJOIN(F$2,True, Sheet2!I929, Sheet2!K929, Sheet2!M929)</f>
        <v>5 clean,                                            5 dumbell rows,                                            10 seated russion twists</v>
      </c>
      <c r="G930" s="6"/>
      <c r="H930" s="3" t="str">
        <f>Sheet2!F929</f>
        <v>M</v>
      </c>
      <c r="I930" s="6" t="str">
        <f>Sheet2!O929</f>
        <v>N rounds</v>
      </c>
      <c r="J930" s="1" t="str">
        <f>TEXTJOIN(J$2,True, Sheet2!Q929, Sheet2!S929, Sheet2!U929)</f>
        <v>5 lunges,                                            5 flys,                                            500m row</v>
      </c>
    </row>
    <row r="931">
      <c r="A931">
        <f t="shared" si="1"/>
        <v>929</v>
      </c>
      <c r="C931">
        <f>Sheet2!D930</f>
        <v>8</v>
      </c>
      <c r="D931" t="str">
        <f>Sheet2!G930</f>
        <v>front squat</v>
      </c>
      <c r="F931" s="1" t="str">
        <f>TEXTJOIN(F$2,True, Sheet2!I930, Sheet2!K930, Sheet2!M930)</f>
        <v>5 sumo deadift,                                            5 GHD situps</v>
      </c>
      <c r="G931" s="6"/>
      <c r="H931" s="3" t="str">
        <f>Sheet2!F930</f>
        <v>H</v>
      </c>
      <c r="I931" s="6" t="str">
        <f>Sheet2!O930</f>
        <v>Tabata</v>
      </c>
      <c r="J931" s="1" t="str">
        <f>TEXTJOIN(J$2,True, Sheet2!Q930, Sheet2!S930, Sheet2!U930)</f>
        <v>5 skull crushers,                                            20 dead bugs,                                            5 renegade manmakers</v>
      </c>
    </row>
    <row r="932">
      <c r="A932">
        <f t="shared" si="1"/>
        <v>930</v>
      </c>
      <c r="C932">
        <f>Sheet2!D931</f>
        <v>8</v>
      </c>
      <c r="D932" t="str">
        <f>Sheet2!G931</f>
        <v>back squat</v>
      </c>
      <c r="F932" s="1" t="str">
        <f>TEXTJOIN(F$2,True, Sheet2!I931, Sheet2!K931, Sheet2!M931)</f>
        <v>5 clean,                                            10 wall balls</v>
      </c>
      <c r="G932" s="6"/>
      <c r="H932" s="3" t="str">
        <f>Sheet2!F931</f>
        <v>M</v>
      </c>
      <c r="I932" s="6" t="str">
        <f>Sheet2!O931</f>
        <v>30 on 30 off</v>
      </c>
      <c r="J932" s="1" t="str">
        <f>TEXTJOIN(J$2,True, Sheet2!Q931, Sheet2!S931, Sheet2!U931)</f>
        <v>5 skull crushers,                                            1 mile  run,                                            5 lunges</v>
      </c>
    </row>
    <row r="933">
      <c r="A933">
        <f t="shared" si="1"/>
        <v>931</v>
      </c>
      <c r="C933">
        <f>Sheet2!D932</f>
        <v>8</v>
      </c>
      <c r="D933" t="str">
        <f>Sheet2!G932</f>
        <v>clean</v>
      </c>
      <c r="F933" s="1" t="str">
        <f>TEXTJOIN(F$2,True, Sheet2!I932, Sheet2!K932, Sheet2!M932)</f>
        <v>5 deadlift,                                            5 lunges</v>
      </c>
      <c r="G933" s="6"/>
      <c r="H933" s="3" t="str">
        <f>Sheet2!F932</f>
        <v>M</v>
      </c>
      <c r="I933" s="6" t="str">
        <f>Sheet2!O932</f>
        <v>EMOM</v>
      </c>
      <c r="J933" s="1" t="str">
        <f>TEXTJOIN(J$2,True, Sheet2!Q932, Sheet2!S932, Sheet2!U932)</f>
        <v>5 Hammer curls,                                            5 turkish getups,                                            10 seated russion twists</v>
      </c>
    </row>
    <row r="934">
      <c r="A934">
        <f t="shared" si="1"/>
        <v>932</v>
      </c>
      <c r="C934">
        <f>Sheet2!D933</f>
        <v>3</v>
      </c>
      <c r="D934" t="str">
        <f>Sheet2!G933</f>
        <v>over head squat</v>
      </c>
      <c r="F934" s="1" t="str">
        <f>TEXTJOIN(F$2,True, Sheet2!I933, Sheet2!K933, Sheet2!M933)</f>
        <v>5 sumo deadift,                                            5 tire flip</v>
      </c>
      <c r="G934" s="6"/>
      <c r="H934" s="3" t="str">
        <f>Sheet2!F933</f>
        <v>H</v>
      </c>
      <c r="I934" s="6" t="str">
        <f>Sheet2!O933</f>
        <v>AMRAP</v>
      </c>
      <c r="J934" s="1" t="str">
        <f>TEXTJOIN(J$2,True, Sheet2!Q933, Sheet2!S933, Sheet2!U933)</f>
        <v>5 pull ups,                                            5 Ring Rows</v>
      </c>
    </row>
    <row r="935">
      <c r="A935">
        <f t="shared" si="1"/>
        <v>933</v>
      </c>
      <c r="C935">
        <f>Sheet2!D934</f>
        <v>3</v>
      </c>
      <c r="D935" t="str">
        <f>Sheet2!G934</f>
        <v>deadlift</v>
      </c>
      <c r="F935" s="1" t="str">
        <f>TEXTJOIN(F$2,True, Sheet2!I934, Sheet2!K934, Sheet2!M934)</f>
        <v>5 sumo deadift,                                            5 pushups,                                            10 wall balls</v>
      </c>
      <c r="G935" s="6"/>
      <c r="H935" s="3" t="str">
        <f>Sheet2!F934</f>
        <v>M</v>
      </c>
      <c r="I935" s="6" t="str">
        <f>Sheet2!O934</f>
        <v>clusters</v>
      </c>
      <c r="J935" s="1" t="str">
        <f>TEXTJOIN(J$2,True, Sheet2!Q934, Sheet2!S934, Sheet2!U934)</f>
        <v>5 pull ups,                                            5 pushups,                                            30s planks</v>
      </c>
    </row>
    <row r="936">
      <c r="A936">
        <f t="shared" si="1"/>
        <v>934</v>
      </c>
      <c r="C936">
        <f>Sheet2!D935</f>
        <v>3</v>
      </c>
      <c r="D936" t="str">
        <f>Sheet2!G935</f>
        <v>front squat</v>
      </c>
      <c r="F936" s="1" t="str">
        <f>TEXTJOIN(F$2,True, Sheet2!I935, Sheet2!K935, Sheet2!M935)</f>
        <v>5 KB snatch,                                            1 farmer's carry,                                            30s planks</v>
      </c>
      <c r="G936" s="6"/>
      <c r="H936" s="3" t="str">
        <f>Sheet2!F935</f>
        <v>L</v>
      </c>
      <c r="I936" s="6" t="str">
        <f>Sheet2!O935</f>
        <v>N rounds</v>
      </c>
      <c r="J936" s="1" t="str">
        <f>TEXTJOIN(J$2,True, Sheet2!Q935, Sheet2!S935, Sheet2!U935)</f>
        <v>5 side lunges,                                            1 sled push,                                            5 pushups</v>
      </c>
    </row>
    <row r="937">
      <c r="A937">
        <f t="shared" si="1"/>
        <v>935</v>
      </c>
      <c r="C937">
        <f>Sheet2!D936</f>
        <v>1</v>
      </c>
      <c r="D937" t="str">
        <f>Sheet2!G936</f>
        <v>back squat</v>
      </c>
      <c r="F937" s="1" t="str">
        <f>TEXTJOIN(F$2,True, Sheet2!I936, Sheet2!K936, Sheet2!M936)</f>
        <v>5 jerk,                                            5 bar complexes</v>
      </c>
      <c r="G937" s="6"/>
      <c r="H937" s="3" t="str">
        <f>Sheet2!F936</f>
        <v>M</v>
      </c>
      <c r="I937" s="6" t="str">
        <f>Sheet2!O936</f>
        <v>AMRAP</v>
      </c>
      <c r="J937" s="1" t="str">
        <f>TEXTJOIN(J$2,True, Sheet2!Q936, Sheet2!S936, Sheet2!U936)</f>
        <v>5 pushups,                                            5 strict press,                                            1 grapevines</v>
      </c>
    </row>
    <row r="938">
      <c r="A938">
        <f t="shared" si="1"/>
        <v>936</v>
      </c>
      <c r="C938">
        <f>Sheet2!D937</f>
        <v>1</v>
      </c>
      <c r="D938" t="str">
        <f>Sheet2!G937</f>
        <v>pistols/lunge/side lunge</v>
      </c>
      <c r="F938" s="1" t="str">
        <f>TEXTJOIN(F$2,True, Sheet2!I937, Sheet2!K937, Sheet2!M937)</f>
        <v>5 snatch,                                            5 flys,                                            1 farmer's carry</v>
      </c>
      <c r="G938" s="6"/>
      <c r="H938" s="3" t="str">
        <f>Sheet2!F937</f>
        <v>H</v>
      </c>
      <c r="I938" s="6" t="str">
        <f>Sheet2!O937</f>
        <v>EMOM</v>
      </c>
      <c r="J938" s="1" t="str">
        <f>TEXTJOIN(J$2,True, Sheet2!Q937, Sheet2!S937, Sheet2!U937)</f>
        <v>5 side lunges,                                            1 farmer's carry,                                            5 Ring Rows</v>
      </c>
    </row>
    <row r="939">
      <c r="A939">
        <f t="shared" si="1"/>
        <v>937</v>
      </c>
      <c r="C939">
        <f>Sheet2!D938</f>
        <v>1</v>
      </c>
      <c r="D939" t="str">
        <f>Sheet2!G938</f>
        <v>deadlift</v>
      </c>
      <c r="F939" s="1" t="str">
        <f>TEXTJOIN(F$2,True, Sheet2!I938, Sheet2!K938, Sheet2!M938)</f>
        <v>10 box jumps,                                            10 step ups</v>
      </c>
      <c r="G939" s="6"/>
      <c r="H939" s="3" t="str">
        <f>Sheet2!F938</f>
        <v>H</v>
      </c>
      <c r="I939" s="6" t="str">
        <f>Sheet2!O938</f>
        <v>30 on 30 off</v>
      </c>
      <c r="J939" s="1" t="str">
        <f>TEXTJOIN(J$2,True, Sheet2!Q938, Sheet2!S938, Sheet2!U938)</f>
        <v>5 bentover_rows,                                            5 Pushpress,                                            5 lunges</v>
      </c>
    </row>
    <row r="940">
      <c r="A940">
        <f t="shared" si="1"/>
        <v>938</v>
      </c>
      <c r="C940">
        <f>Sheet2!D939</f>
        <v>10</v>
      </c>
      <c r="D940" t="str">
        <f>Sheet2!G939</f>
        <v>front squat</v>
      </c>
      <c r="F940" s="1" t="str">
        <f>TEXTJOIN(F$2,True, Sheet2!I939, Sheet2!K939, Sheet2!M939)</f>
        <v>5 KB snatch,                                            5 pull ups</v>
      </c>
      <c r="G940" s="6"/>
      <c r="H940" s="3" t="str">
        <f>Sheet2!F939</f>
        <v>M</v>
      </c>
      <c r="I940" s="6" t="str">
        <f>Sheet2!O939</f>
        <v>N rounds</v>
      </c>
      <c r="J940" s="1" t="str">
        <f>TEXTJOIN(J$2,True, Sheet2!Q939, Sheet2!S939, Sheet2!U939)</f>
        <v>5 skull crushers,                                            1 sled push,                                            5 turkish getups</v>
      </c>
    </row>
    <row r="941">
      <c r="A941">
        <f t="shared" si="1"/>
        <v>939</v>
      </c>
      <c r="C941">
        <f>Sheet2!D940</f>
        <v>3</v>
      </c>
      <c r="D941" t="str">
        <f>Sheet2!G940</f>
        <v>back squat</v>
      </c>
      <c r="F941" s="1" t="str">
        <f>TEXTJOIN(F$2,True, Sheet2!I940, Sheet2!K940, Sheet2!M940)</f>
        <v>5 sumo deadift,                                            5 skull crushers</v>
      </c>
      <c r="G941" s="6"/>
      <c r="H941" s="3" t="str">
        <f>Sheet2!F940</f>
        <v>L</v>
      </c>
      <c r="I941" s="6" t="str">
        <f>Sheet2!O940</f>
        <v>AMRAP</v>
      </c>
      <c r="J941" s="1" t="str">
        <f>TEXTJOIN(J$2,True, Sheet2!Q940, Sheet2!S940, Sheet2!U940)</f>
        <v>5 skull crushers,                                            10 wall balls,                                            10 wall balls</v>
      </c>
    </row>
    <row r="942">
      <c r="A942">
        <f t="shared" si="1"/>
        <v>940</v>
      </c>
      <c r="C942">
        <f>Sheet2!D941</f>
        <v>3</v>
      </c>
      <c r="D942" t="str">
        <f>Sheet2!G941</f>
        <v>snatch</v>
      </c>
      <c r="F942" s="1" t="str">
        <f>TEXTJOIN(F$2,True, Sheet2!I941, Sheet2!K941, Sheet2!M941)</f>
        <v>10 box jumps,                                            5 box jumps</v>
      </c>
      <c r="G942" s="6"/>
      <c r="H942" s="3" t="str">
        <f>Sheet2!F941</f>
        <v>H</v>
      </c>
      <c r="I942" s="6" t="str">
        <f>Sheet2!O941</f>
        <v>N rounds</v>
      </c>
      <c r="J942" s="1" t="str">
        <f>TEXTJOIN(J$2,True, Sheet2!Q941, Sheet2!S941, Sheet2!U941)</f>
        <v>5 pushups,                                            5 Ring Rows,                                            3 minute run</v>
      </c>
    </row>
    <row r="943">
      <c r="A943">
        <f t="shared" si="1"/>
        <v>941</v>
      </c>
      <c r="C943">
        <f>Sheet2!D942</f>
        <v>3</v>
      </c>
      <c r="D943" t="str">
        <f>Sheet2!G942</f>
        <v>deadlift</v>
      </c>
      <c r="F943" s="1" t="str">
        <f>TEXTJOIN(F$2,True, Sheet2!I942, Sheet2!K942, Sheet2!M942)</f>
        <v>5 thrusters,                                            5 sandbag drops</v>
      </c>
      <c r="G943" s="6"/>
      <c r="H943" s="3" t="str">
        <f>Sheet2!F942</f>
        <v>H</v>
      </c>
      <c r="I943" s="6" t="str">
        <f>Sheet2!O942</f>
        <v>Tabata</v>
      </c>
      <c r="J943" s="1" t="str">
        <f>TEXTJOIN(J$2,True, Sheet2!Q942, Sheet2!S942, Sheet2!U942)</f>
        <v>5 pull ups,                                            5 GHD back extensions,                                            5 Pushpress</v>
      </c>
    </row>
    <row r="944">
      <c r="A944">
        <f t="shared" si="1"/>
        <v>942</v>
      </c>
      <c r="C944">
        <f>Sheet2!D943</f>
        <v>8</v>
      </c>
      <c r="D944" t="str">
        <f>Sheet2!G943</f>
        <v>front squat</v>
      </c>
      <c r="F944" s="1" t="str">
        <f>TEXTJOIN(F$2,True, Sheet2!I943, Sheet2!K943, Sheet2!M943)</f>
        <v>10 KB swings,                                            5 mile bike,                                            1 farmer's carry</v>
      </c>
      <c r="G944" s="6"/>
      <c r="H944" s="3" t="str">
        <f>Sheet2!F943</f>
        <v>L</v>
      </c>
      <c r="I944" s="6" t="str">
        <f>Sheet2!O943</f>
        <v>30 on 30 off</v>
      </c>
      <c r="J944" s="1" t="str">
        <f>TEXTJOIN(J$2,True, Sheet2!Q943, Sheet2!S943, Sheet2!U943)</f>
        <v>5 pull ups,                                            5 renegade manmakers</v>
      </c>
    </row>
    <row r="945">
      <c r="A945">
        <f t="shared" si="1"/>
        <v>943</v>
      </c>
      <c r="C945">
        <f>Sheet2!D944</f>
        <v>8</v>
      </c>
      <c r="D945" t="str">
        <f>Sheet2!G944</f>
        <v>back squat</v>
      </c>
      <c r="F945" s="1" t="str">
        <f>TEXTJOIN(F$2,True, Sheet2!I944, Sheet2!K944, Sheet2!M944)</f>
        <v>5 snatch,                                            5 mile bike,                                            5 GHD back extensions</v>
      </c>
      <c r="G945" s="6"/>
      <c r="H945" s="3" t="str">
        <f>Sheet2!F944</f>
        <v>M</v>
      </c>
      <c r="I945" s="6" t="str">
        <f>Sheet2!O944</f>
        <v>EMOM</v>
      </c>
      <c r="J945" s="1" t="str">
        <f>TEXTJOIN(J$2,True, Sheet2!Q944, Sheet2!S944, Sheet2!U944)</f>
        <v>5 side lunges,                                            1 suicide sprints,                                            1 suicide sprints</v>
      </c>
    </row>
    <row r="946">
      <c r="A946">
        <f t="shared" si="1"/>
        <v>944</v>
      </c>
      <c r="C946">
        <f>Sheet2!D945</f>
        <v>5</v>
      </c>
      <c r="D946" t="str">
        <f>Sheet2!G945</f>
        <v>over head squat</v>
      </c>
      <c r="F946" s="1" t="str">
        <f>TEXTJOIN(F$2,True, Sheet2!I945, Sheet2!K945, Sheet2!M945)</f>
        <v>5 snatch,                                            5 lunges</v>
      </c>
      <c r="G946" s="6"/>
      <c r="H946" s="3" t="str">
        <f>Sheet2!F945</f>
        <v>H</v>
      </c>
      <c r="I946" s="6" t="str">
        <f>Sheet2!O945</f>
        <v>AMRAP</v>
      </c>
      <c r="J946" s="1" t="str">
        <f>TEXTJOIN(J$2,True, Sheet2!Q945, Sheet2!S945, Sheet2!U945)</f>
        <v>5 pushups,                                            5 GHD situps,                                            20 dead bugs</v>
      </c>
    </row>
    <row r="947">
      <c r="A947">
        <f t="shared" si="1"/>
        <v>945</v>
      </c>
      <c r="C947">
        <f>Sheet2!D946</f>
        <v>5</v>
      </c>
      <c r="D947" t="str">
        <f>Sheet2!G946</f>
        <v>deadlift</v>
      </c>
      <c r="F947" s="1" t="str">
        <f>TEXTJOIN(F$2,True, Sheet2!I946, Sheet2!K946, Sheet2!M946)</f>
        <v>5 KB snatch,                                            5 bench press</v>
      </c>
      <c r="G947" s="6"/>
      <c r="H947" s="3" t="str">
        <f>Sheet2!F946</f>
        <v>L</v>
      </c>
      <c r="I947" s="6" t="str">
        <f>Sheet2!O946</f>
        <v>clusters</v>
      </c>
      <c r="J947" s="1" t="str">
        <f>TEXTJOIN(J$2,True, Sheet2!Q946, Sheet2!S946, Sheet2!U946)</f>
        <v>5 bentover_rows,                                            500m row,                                            1 sled push</v>
      </c>
    </row>
    <row r="948">
      <c r="A948">
        <f t="shared" si="1"/>
        <v>946</v>
      </c>
      <c r="C948">
        <f>Sheet2!D947</f>
        <v>10</v>
      </c>
      <c r="D948" t="str">
        <f>Sheet2!G947</f>
        <v>front squat</v>
      </c>
      <c r="F948" s="1" t="str">
        <f>TEXTJOIN(F$2,True, Sheet2!I947, Sheet2!K947, Sheet2!M947)</f>
        <v>5 clean,                                            5 side lunges,                                            20 mountain climbers</v>
      </c>
      <c r="G948" s="6"/>
      <c r="H948" s="3" t="str">
        <f>Sheet2!F947</f>
        <v>H</v>
      </c>
      <c r="I948" s="6" t="str">
        <f>Sheet2!O947</f>
        <v>N rounds</v>
      </c>
      <c r="J948" s="1" t="str">
        <f>TEXTJOIN(J$2,True, Sheet2!Q947, Sheet2!S947, Sheet2!U947)</f>
        <v>5 lunges,                                            5 pushups,                                            1 minute bike</v>
      </c>
    </row>
    <row r="949">
      <c r="A949">
        <f t="shared" si="1"/>
        <v>947</v>
      </c>
      <c r="C949">
        <f>Sheet2!D948</f>
        <v>3</v>
      </c>
      <c r="D949" t="str">
        <f>Sheet2!G948</f>
        <v>back squat</v>
      </c>
      <c r="F949" s="1" t="str">
        <f>TEXTJOIN(F$2,True, Sheet2!I948, Sheet2!K948, Sheet2!M948)</f>
        <v>10 KB swings,                                            5 lunges,                                            5 side lunges</v>
      </c>
      <c r="G949" s="6"/>
      <c r="H949" s="3" t="str">
        <f>Sheet2!F948</f>
        <v>H</v>
      </c>
      <c r="I949" s="6" t="str">
        <f>Sheet2!O948</f>
        <v>AMRAP</v>
      </c>
      <c r="J949" s="1" t="str">
        <f>TEXTJOIN(J$2,True, Sheet2!Q948, Sheet2!S948, Sheet2!U948)</f>
        <v>5 bentover_rows,                                            5 sandbag drops,                                            10 good mornings</v>
      </c>
    </row>
    <row r="950">
      <c r="A950">
        <f t="shared" si="1"/>
        <v>948</v>
      </c>
      <c r="C950">
        <f>Sheet2!D949</f>
        <v>3</v>
      </c>
      <c r="D950" t="str">
        <f>Sheet2!G949</f>
        <v>over head squat</v>
      </c>
      <c r="F950" s="1" t="str">
        <f>TEXTJOIN(F$2,True, Sheet2!I949, Sheet2!K949, Sheet2!M949)</f>
        <v>5 deadlift</v>
      </c>
      <c r="G950" s="6"/>
      <c r="H950" s="3" t="str">
        <f>Sheet2!F949</f>
        <v>L</v>
      </c>
      <c r="I950" s="6" t="str">
        <f>Sheet2!O949</f>
        <v>EMOM</v>
      </c>
      <c r="J950" s="1" t="str">
        <f>TEXTJOIN(J$2,True, Sheet2!Q949, Sheet2!S949, Sheet2!U949)</f>
        <v>5 pull ups,                                            5 pushups,                                            30s planks</v>
      </c>
    </row>
    <row r="951">
      <c r="A951">
        <f t="shared" si="1"/>
        <v>949</v>
      </c>
      <c r="C951">
        <f>Sheet2!D950</f>
        <v>3</v>
      </c>
      <c r="D951" t="str">
        <f>Sheet2!G950</f>
        <v>deadlift</v>
      </c>
      <c r="F951" s="1" t="str">
        <f>TEXTJOIN(F$2,True, Sheet2!I950, Sheet2!K950, Sheet2!M950)</f>
        <v>5 thrusters,                                            5 mile bike</v>
      </c>
      <c r="G951" s="6"/>
      <c r="H951" s="3" t="str">
        <f>Sheet2!F950</f>
        <v>M</v>
      </c>
      <c r="I951" s="6" t="str">
        <f>Sheet2!O950</f>
        <v>30 on 30 off</v>
      </c>
      <c r="J951" s="1" t="str">
        <f>TEXTJOIN(J$2,True, Sheet2!Q950, Sheet2!S950, Sheet2!U950)</f>
        <v>5 pull ups,                                            5 knees to elbows,                                            5 tire flip</v>
      </c>
    </row>
    <row r="952">
      <c r="A952">
        <f t="shared" si="1"/>
        <v>950</v>
      </c>
      <c r="C952">
        <f>Sheet2!D951</f>
        <v>3</v>
      </c>
      <c r="D952" t="str">
        <f>Sheet2!G951</f>
        <v>front squat</v>
      </c>
      <c r="F952" s="1" t="str">
        <f>TEXTJOIN(F$2,True, Sheet2!I951, Sheet2!K951, Sheet2!M951)</f>
        <v>10 KB swings,                                            5 romanian deadlift</v>
      </c>
      <c r="G952" s="6"/>
      <c r="H952" s="3" t="str">
        <f>Sheet2!F951</f>
        <v>M</v>
      </c>
      <c r="I952" s="6" t="str">
        <f>Sheet2!O951</f>
        <v>N rounds</v>
      </c>
      <c r="J952" s="1" t="str">
        <f>TEXTJOIN(J$2,True, Sheet2!Q951, Sheet2!S951, Sheet2!U951)</f>
        <v>5 bentover_rows,                                            30s planks,                                            5 knees to elbows</v>
      </c>
    </row>
    <row r="953">
      <c r="A953">
        <f t="shared" si="1"/>
        <v>951</v>
      </c>
      <c r="C953">
        <f>Sheet2!D952</f>
        <v>3</v>
      </c>
      <c r="D953" t="str">
        <f>Sheet2!G952</f>
        <v>back squat</v>
      </c>
      <c r="F953" s="1" t="str">
        <f>TEXTJOIN(F$2,True, Sheet2!I952, Sheet2!K952, Sheet2!M952)</f>
        <v>5 sumo deadift,                                            5 pushups,                                            10 wall balls</v>
      </c>
      <c r="G953" s="6"/>
      <c r="H953" s="3" t="str">
        <f>Sheet2!F952</f>
        <v>M</v>
      </c>
      <c r="I953" s="6" t="str">
        <f>Sheet2!O952</f>
        <v>AMRAP</v>
      </c>
      <c r="J953" s="1" t="str">
        <f>TEXTJOIN(J$2,True, Sheet2!Q952, Sheet2!S952, Sheet2!U952)</f>
        <v>5 lunges,                                            5 dumbell rows</v>
      </c>
    </row>
    <row r="954">
      <c r="A954">
        <f t="shared" si="1"/>
        <v>952</v>
      </c>
      <c r="C954">
        <f>Sheet2!D953</f>
        <v>3</v>
      </c>
      <c r="D954" t="str">
        <f>Sheet2!G953</f>
        <v>clean</v>
      </c>
      <c r="F954" s="1" t="str">
        <f>TEXTJOIN(F$2,True, Sheet2!I953, Sheet2!K953, Sheet2!M953)</f>
        <v>5 star shrugs,                                            5 Dips</v>
      </c>
      <c r="G954" s="6"/>
      <c r="H954" s="3" t="str">
        <f>Sheet2!F953</f>
        <v>H</v>
      </c>
      <c r="I954" s="6" t="str">
        <f>Sheet2!O953</f>
        <v>N rounds</v>
      </c>
      <c r="J954" s="1" t="str">
        <f>TEXTJOIN(J$2,True, Sheet2!Q953, Sheet2!S953, Sheet2!U953)</f>
        <v>5 pushups,                                            5 side lunges,                                            5 bentover_rows</v>
      </c>
    </row>
    <row r="955">
      <c r="A955">
        <f t="shared" si="1"/>
        <v>953</v>
      </c>
      <c r="C955">
        <f>Sheet2!D954</f>
        <v>8</v>
      </c>
      <c r="D955" t="str">
        <f>Sheet2!G954</f>
        <v>deadlift</v>
      </c>
      <c r="F955" s="1" t="str">
        <f>TEXTJOIN(F$2,True, Sheet2!I954, Sheet2!K954, Sheet2!M954)</f>
        <v>5 snatch,                                            5 Pushpress</v>
      </c>
      <c r="G955" s="6"/>
      <c r="H955" s="3" t="str">
        <f>Sheet2!F954</f>
        <v>L</v>
      </c>
      <c r="I955" s="6" t="str">
        <f>Sheet2!O954</f>
        <v>Tabata</v>
      </c>
      <c r="J955" s="1" t="str">
        <f>TEXTJOIN(J$2,True, Sheet2!Q954, Sheet2!S954, Sheet2!U954)</f>
        <v>5 lunges,                                            20 dead bugs,                                            5 side lunges</v>
      </c>
    </row>
    <row r="956">
      <c r="A956">
        <f t="shared" si="1"/>
        <v>954</v>
      </c>
      <c r="C956">
        <f>Sheet2!D955</f>
        <v>8</v>
      </c>
      <c r="D956" t="str">
        <f>Sheet2!G955</f>
        <v>front squat</v>
      </c>
      <c r="F956" s="1" t="str">
        <f>TEXTJOIN(F$2,True, Sheet2!I955, Sheet2!K955, Sheet2!M955)</f>
        <v>5 thrusters,                                            30s planks</v>
      </c>
      <c r="G956" s="6"/>
      <c r="H956" s="3" t="str">
        <f>Sheet2!F955</f>
        <v>M</v>
      </c>
      <c r="I956" s="6" t="str">
        <f>Sheet2!O955</f>
        <v>30 on 30 off</v>
      </c>
      <c r="J956" s="1" t="str">
        <f>TEXTJOIN(J$2,True, Sheet2!Q955, Sheet2!S955, Sheet2!U955)</f>
        <v>5 side lunges,                                            5 Dips,                                            5 dumbell rows</v>
      </c>
    </row>
    <row r="957">
      <c r="A957">
        <f t="shared" si="1"/>
        <v>955</v>
      </c>
      <c r="C957">
        <f>Sheet2!D956</f>
        <v>5</v>
      </c>
      <c r="D957" t="str">
        <f>Sheet2!G956</f>
        <v>back squat</v>
      </c>
      <c r="F957" s="1" t="str">
        <f>TEXTJOIN(F$2,True, Sheet2!I956, Sheet2!K956, Sheet2!M956)</f>
        <v>5 deadlift,                                            5 tire flip</v>
      </c>
      <c r="G957" s="6"/>
      <c r="H957" s="3" t="str">
        <f>Sheet2!F956</f>
        <v>M</v>
      </c>
      <c r="I957" s="6" t="str">
        <f>Sheet2!O956</f>
        <v>EMOM</v>
      </c>
      <c r="J957" s="1" t="str">
        <f>TEXTJOIN(J$2,True, Sheet2!Q956, Sheet2!S956, Sheet2!U956)</f>
        <v>5 Hammer curls,                                            5 GHD situps,                                            3 minute run</v>
      </c>
    </row>
    <row r="958">
      <c r="A958">
        <f t="shared" si="1"/>
        <v>956</v>
      </c>
      <c r="C958">
        <f>Sheet2!D957</f>
        <v>5</v>
      </c>
      <c r="D958" t="str">
        <f>Sheet2!G957</f>
        <v>pistols/lunge/side lunge</v>
      </c>
      <c r="F958" s="1" t="str">
        <f>TEXTJOIN(F$2,True, Sheet2!I957, Sheet2!K957, Sheet2!M957)</f>
        <v>5 snatch,                                            10 step ups,                                            30s planks</v>
      </c>
      <c r="G958" s="6"/>
      <c r="H958" s="3" t="str">
        <f>Sheet2!F957</f>
        <v>H</v>
      </c>
      <c r="I958" s="6" t="str">
        <f>Sheet2!O957</f>
        <v>AMRAP</v>
      </c>
      <c r="J958" s="1" t="str">
        <f>TEXTJOIN(J$2,True, Sheet2!Q957, Sheet2!S957, Sheet2!U957)</f>
        <v>5 bentover_rows,                                            5 box jumps,                                            10 step ups</v>
      </c>
    </row>
    <row r="959">
      <c r="A959">
        <f t="shared" si="1"/>
        <v>957</v>
      </c>
      <c r="C959">
        <f>Sheet2!D958</f>
        <v>10</v>
      </c>
      <c r="D959" t="str">
        <f>Sheet2!G958</f>
        <v>deadlift</v>
      </c>
      <c r="F959" s="1" t="str">
        <f>TEXTJOIN(F$2,True, Sheet2!I958, Sheet2!K958, Sheet2!M958)</f>
        <v>10 KB swings,                                            5 lunges,                                            500m row</v>
      </c>
      <c r="G959" s="6"/>
      <c r="H959" s="3" t="str">
        <f>Sheet2!F958</f>
        <v>H</v>
      </c>
      <c r="I959" s="6" t="str">
        <f>Sheet2!O958</f>
        <v>clusters</v>
      </c>
      <c r="J959" s="1" t="str">
        <f>TEXTJOIN(J$2,True, Sheet2!Q958, Sheet2!S958, Sheet2!U958)</f>
        <v>5 bentover_rows,                                            10s ropes,                                            10 landmine twists</v>
      </c>
    </row>
    <row r="960">
      <c r="A960">
        <f t="shared" si="1"/>
        <v>958</v>
      </c>
      <c r="C960">
        <f>Sheet2!D959</f>
        <v>3</v>
      </c>
      <c r="D960" t="str">
        <f>Sheet2!G959</f>
        <v>front squat</v>
      </c>
      <c r="F960" s="1" t="str">
        <f>TEXTJOIN(F$2,True, Sheet2!I959, Sheet2!K959, Sheet2!M959)</f>
        <v>5 deadlift,                                            5 side lunges</v>
      </c>
      <c r="G960" s="6"/>
      <c r="H960" s="3" t="str">
        <f>Sheet2!F959</f>
        <v>M</v>
      </c>
      <c r="I960" s="6" t="str">
        <f>Sheet2!O959</f>
        <v>N rounds</v>
      </c>
      <c r="J960" s="1" t="str">
        <f>TEXTJOIN(J$2,True, Sheet2!Q959, Sheet2!S959, Sheet2!U959)</f>
        <v>5 bentover_rows,                                            1 mile  run,                                            10 landmine twists</v>
      </c>
    </row>
    <row r="961">
      <c r="A961">
        <f t="shared" si="1"/>
        <v>959</v>
      </c>
      <c r="C961">
        <f>Sheet2!D960</f>
        <v>3</v>
      </c>
      <c r="D961" t="str">
        <f>Sheet2!G960</f>
        <v>back squat</v>
      </c>
      <c r="F961" s="1" t="str">
        <f>TEXTJOIN(F$2,True, Sheet2!I960, Sheet2!K960, Sheet2!M960)</f>
        <v>5 sumo deadift,                                            5 GHD back extensions,                                            1 minute bike</v>
      </c>
      <c r="G961" s="6"/>
      <c r="H961" s="3" t="str">
        <f>Sheet2!F960</f>
        <v>L</v>
      </c>
      <c r="I961" s="6" t="str">
        <f>Sheet2!O960</f>
        <v>AMRAP</v>
      </c>
      <c r="J961" s="1" t="str">
        <f>TEXTJOIN(J$2,True, Sheet2!Q960, Sheet2!S960, Sheet2!U960)</f>
        <v>5 Dips,                                            5 strict press,                                            5 bench press</v>
      </c>
    </row>
    <row r="962">
      <c r="A962">
        <f t="shared" si="1"/>
        <v>960</v>
      </c>
      <c r="C962">
        <f>Sheet2!D961</f>
        <v>3</v>
      </c>
      <c r="D962" t="str">
        <f>Sheet2!G961</f>
        <v>clean</v>
      </c>
      <c r="F962" s="1" t="str">
        <f>TEXTJOIN(F$2,True, Sheet2!I961, Sheet2!K961, Sheet2!M961)</f>
        <v>5 deadlift,                                            5 bentover_rows</v>
      </c>
      <c r="G962" s="6"/>
      <c r="H962" s="3" t="str">
        <f>Sheet2!F961</f>
        <v>L</v>
      </c>
      <c r="I962" s="6" t="str">
        <f>Sheet2!O961</f>
        <v>EMOM</v>
      </c>
      <c r="J962" s="1" t="str">
        <f>TEXTJOIN(J$2,True, Sheet2!Q961, Sheet2!S961, Sheet2!U961)</f>
        <v>5 dumbell rows,                                            5 pull ups,                                            5 grass hoppers</v>
      </c>
    </row>
    <row r="963">
      <c r="A963">
        <f t="shared" si="1"/>
        <v>961</v>
      </c>
      <c r="C963">
        <f>Sheet2!D962</f>
        <v>5</v>
      </c>
      <c r="D963" t="str">
        <f>Sheet2!G962</f>
        <v>over head squat</v>
      </c>
      <c r="F963" s="1" t="str">
        <f>TEXTJOIN(F$2,True, Sheet2!I962, Sheet2!K962, Sheet2!M962)</f>
        <v>10 box jumps,                                            5 Pushpress</v>
      </c>
      <c r="G963" s="6"/>
      <c r="H963" s="3" t="str">
        <f>Sheet2!F962</f>
        <v>L</v>
      </c>
      <c r="I963" s="6" t="str">
        <f>Sheet2!O962</f>
        <v>30 on 30 off</v>
      </c>
      <c r="J963" s="1" t="str">
        <f>TEXTJOIN(J$2,True, Sheet2!Q962, Sheet2!S962, Sheet2!U962)</f>
        <v>5 pull ups,                                            5 knees to elbows,                                            3 minute run</v>
      </c>
    </row>
    <row r="964">
      <c r="A964">
        <f t="shared" si="1"/>
        <v>962</v>
      </c>
      <c r="C964">
        <f>Sheet2!D963</f>
        <v>5</v>
      </c>
      <c r="D964" t="str">
        <f>Sheet2!G963</f>
        <v>deadlift</v>
      </c>
      <c r="F964" s="1" t="str">
        <f>TEXTJOIN(F$2,True, Sheet2!I963, Sheet2!K963, Sheet2!M963)</f>
        <v>5 star shrugs,                                            5 Hammer curls,                                            5 Pushpress</v>
      </c>
      <c r="G964" s="6"/>
      <c r="H964" s="3" t="str">
        <f>Sheet2!F963</f>
        <v>L</v>
      </c>
      <c r="I964" s="6" t="str">
        <f>Sheet2!O963</f>
        <v>N rounds</v>
      </c>
      <c r="J964" s="1" t="str">
        <f>TEXTJOIN(J$2,True, Sheet2!Q963, Sheet2!S963, Sheet2!U963)</f>
        <v>5 Hammer curls,                                            5 bench press,                                            5 lunges</v>
      </c>
    </row>
    <row r="965">
      <c r="A965">
        <f t="shared" si="1"/>
        <v>963</v>
      </c>
      <c r="C965">
        <f>Sheet2!D964</f>
        <v>5</v>
      </c>
      <c r="D965" t="str">
        <f>Sheet2!G964</f>
        <v>front squat</v>
      </c>
      <c r="F965" s="1" t="str">
        <f>TEXTJOIN(F$2,True, Sheet2!I964, Sheet2!K964, Sheet2!M964)</f>
        <v>5 clean</v>
      </c>
      <c r="G965" s="6"/>
      <c r="H965" s="3" t="str">
        <f>Sheet2!F964</f>
        <v>H</v>
      </c>
      <c r="I965" s="6" t="str">
        <f>Sheet2!O964</f>
        <v>AMRAP</v>
      </c>
      <c r="J965" s="1" t="str">
        <f>TEXTJOIN(J$2,True, Sheet2!Q964, Sheet2!S964, Sheet2!U964)</f>
        <v>5 bentover_rows,                                            1 grapevines,                                            30s planks</v>
      </c>
    </row>
    <row r="966">
      <c r="A966">
        <f t="shared" si="1"/>
        <v>964</v>
      </c>
      <c r="C966">
        <f>Sheet2!D965</f>
        <v>5</v>
      </c>
      <c r="D966" t="str">
        <f>Sheet2!G965</f>
        <v>back squat</v>
      </c>
      <c r="F966" s="1" t="str">
        <f>TEXTJOIN(F$2,True, Sheet2!I965, Sheet2!K965, Sheet2!M965)</f>
        <v>5 sumo deadift,                                            1 suicide sprints,                                            1 bear crawls</v>
      </c>
      <c r="G966" s="6"/>
      <c r="H966" s="3" t="str">
        <f>Sheet2!F965</f>
        <v>H</v>
      </c>
      <c r="I966" s="6" t="str">
        <f>Sheet2!O965</f>
        <v>N rounds</v>
      </c>
      <c r="J966" s="1" t="str">
        <f>TEXTJOIN(J$2,True, Sheet2!Q965, Sheet2!S965, Sheet2!U965)</f>
        <v>5 pull ups,                                            5 flys</v>
      </c>
    </row>
    <row r="967">
      <c r="A967">
        <f t="shared" si="1"/>
        <v>965</v>
      </c>
      <c r="C967">
        <f>Sheet2!D966</f>
        <v>5</v>
      </c>
      <c r="D967" t="str">
        <f>Sheet2!G966</f>
        <v>pistols/lunge/side lunge</v>
      </c>
      <c r="F967" s="1" t="str">
        <f>TEXTJOIN(F$2,True, Sheet2!I966, Sheet2!K966, Sheet2!M966)</f>
        <v>5 clean,                                            5 pushups,                                            1 minute bike</v>
      </c>
      <c r="G967" s="6"/>
      <c r="H967" s="3" t="str">
        <f>Sheet2!F966</f>
        <v>L</v>
      </c>
      <c r="I967" s="6" t="str">
        <f>Sheet2!O966</f>
        <v>Tabata</v>
      </c>
      <c r="J967" s="1" t="str">
        <f>TEXTJOIN(J$2,True, Sheet2!Q966, Sheet2!S966, Sheet2!U966)</f>
        <v>5 pull ups,                                            5 lunges</v>
      </c>
    </row>
    <row r="968">
      <c r="A968">
        <f t="shared" si="1"/>
        <v>966</v>
      </c>
      <c r="C968">
        <f>Sheet2!D967</f>
        <v>3</v>
      </c>
      <c r="D968" t="str">
        <f>Sheet2!G967</f>
        <v>deadlift</v>
      </c>
      <c r="F968" s="1" t="str">
        <f>TEXTJOIN(F$2,True, Sheet2!I967, Sheet2!K967, Sheet2!M967)</f>
        <v>10 box jumps,                                            3 pistols,                                            1 bear crawls</v>
      </c>
      <c r="G968" s="6"/>
      <c r="H968" s="3" t="str">
        <f>Sheet2!F967</f>
        <v>L</v>
      </c>
      <c r="I968" s="6" t="str">
        <f>Sheet2!O967</f>
        <v>30 on 30 off</v>
      </c>
      <c r="J968" s="1" t="str">
        <f>TEXTJOIN(J$2,True, Sheet2!Q967, Sheet2!S967, Sheet2!U967)</f>
        <v>5 pull ups,                                            5 side lunges,                                            1 sled push</v>
      </c>
    </row>
    <row r="969">
      <c r="A969">
        <f t="shared" si="1"/>
        <v>967</v>
      </c>
      <c r="C969">
        <f>Sheet2!D968</f>
        <v>3</v>
      </c>
      <c r="D969" t="str">
        <f>Sheet2!G968</f>
        <v>front squat</v>
      </c>
      <c r="F969" s="1" t="str">
        <f>TEXTJOIN(F$2,True, Sheet2!I968, Sheet2!K968, Sheet2!M968)</f>
        <v>10 box jumps,                                            5 pushups,                                            5 bench press</v>
      </c>
      <c r="G969" s="6"/>
      <c r="H969" s="3" t="str">
        <f>Sheet2!F968</f>
        <v>L</v>
      </c>
      <c r="I969" s="6" t="str">
        <f>Sheet2!O968</f>
        <v>EMOM</v>
      </c>
      <c r="J969" s="1" t="str">
        <f>TEXTJOIN(J$2,True, Sheet2!Q968, Sheet2!S968, Sheet2!U968)</f>
        <v>5 side lunges,                                            5 ball slams,                                            5 GHD back extensions</v>
      </c>
    </row>
    <row r="970">
      <c r="A970">
        <f t="shared" si="1"/>
        <v>968</v>
      </c>
      <c r="C970">
        <f>Sheet2!D969</f>
        <v>3</v>
      </c>
      <c r="D970" t="str">
        <f>Sheet2!G969</f>
        <v>back squat</v>
      </c>
      <c r="F970" s="1" t="str">
        <f>TEXTJOIN(F$2,True, Sheet2!I969, Sheet2!K969, Sheet2!M969)</f>
        <v>5 high pulls,                                            5 knees to elbows</v>
      </c>
      <c r="G970" s="6"/>
      <c r="H970" s="3" t="str">
        <f>Sheet2!F969</f>
        <v>L</v>
      </c>
      <c r="I970" s="6" t="str">
        <f>Sheet2!O969</f>
        <v>AMRAP</v>
      </c>
      <c r="J970" s="1" t="str">
        <f>TEXTJOIN(J$2,True, Sheet2!Q969, Sheet2!S969, Sheet2!U969)</f>
        <v>5 bentover_rows,                                            20 mountain climbers,                                            1 farmer's carry</v>
      </c>
    </row>
    <row r="971">
      <c r="A971">
        <f t="shared" si="1"/>
        <v>969</v>
      </c>
      <c r="C971">
        <f>Sheet2!D970</f>
        <v>1</v>
      </c>
      <c r="D971" t="str">
        <f>Sheet2!G970</f>
        <v>snatch</v>
      </c>
      <c r="F971" s="1" t="str">
        <f>TEXTJOIN(F$2,True, Sheet2!I970, Sheet2!K970, Sheet2!M970)</f>
        <v>5 high pulls,                                            5 GHD situps</v>
      </c>
      <c r="G971" s="6"/>
      <c r="H971" s="3" t="str">
        <f>Sheet2!F970</f>
        <v>M</v>
      </c>
      <c r="I971" s="6" t="str">
        <f>Sheet2!O970</f>
        <v>clusters</v>
      </c>
      <c r="J971" s="1" t="str">
        <f>TEXTJOIN(J$2,True, Sheet2!Q970, Sheet2!S970, Sheet2!U970)</f>
        <v>5 dumbell rows,                                            10 good mornings,                                            5 GHD situps</v>
      </c>
    </row>
    <row r="972">
      <c r="A972">
        <f t="shared" si="1"/>
        <v>970</v>
      </c>
      <c r="C972">
        <f>Sheet2!D971</f>
        <v>1</v>
      </c>
      <c r="D972" t="str">
        <f>Sheet2!G971</f>
        <v>deadlift</v>
      </c>
      <c r="F972" s="1" t="str">
        <f>TEXTJOIN(F$2,True, Sheet2!I971, Sheet2!K971, Sheet2!M971)</f>
        <v>5 thrusters,                                            5 bentover_rows,                                            1 bear crawls</v>
      </c>
      <c r="G972" s="6"/>
      <c r="H972" s="3" t="str">
        <f>Sheet2!F971</f>
        <v>L</v>
      </c>
      <c r="I972" s="6" t="str">
        <f>Sheet2!O971</f>
        <v>N rounds</v>
      </c>
      <c r="J972" s="1" t="str">
        <f>TEXTJOIN(J$2,True, Sheet2!Q971, Sheet2!S971, Sheet2!U971)</f>
        <v>5 Hammer curls,                                            5 romanian deadlift,                                            5 sandbag drops</v>
      </c>
    </row>
    <row r="973">
      <c r="A973">
        <f t="shared" si="1"/>
        <v>971</v>
      </c>
      <c r="C973">
        <f>Sheet2!D972</f>
        <v>1</v>
      </c>
      <c r="D973" t="str">
        <f>Sheet2!G972</f>
        <v>front squat</v>
      </c>
      <c r="F973" s="1" t="str">
        <f>TEXTJOIN(F$2,True, Sheet2!I972, Sheet2!K972, Sheet2!M972)</f>
        <v>5 clean,                                            5 GHD situps</v>
      </c>
      <c r="G973" s="6"/>
      <c r="H973" s="3" t="str">
        <f>Sheet2!F972</f>
        <v>M</v>
      </c>
      <c r="I973" s="6" t="str">
        <f>Sheet2!O972</f>
        <v>AMRAP</v>
      </c>
      <c r="J973" s="1" t="str">
        <f>TEXTJOIN(J$2,True, Sheet2!Q972, Sheet2!S972, Sheet2!U972)</f>
        <v>5 bentover_rows,                                            5 Dips,                                            5 skull crushers</v>
      </c>
    </row>
    <row r="974">
      <c r="A974">
        <f t="shared" si="1"/>
        <v>972</v>
      </c>
      <c r="C974">
        <f>Sheet2!D973</f>
        <v>5</v>
      </c>
      <c r="D974" t="str">
        <f>Sheet2!G973</f>
        <v>back squat</v>
      </c>
      <c r="F974" s="1" t="str">
        <f>TEXTJOIN(F$2,True, Sheet2!I973, Sheet2!K973, Sheet2!M973)</f>
        <v>5 thrusters,                                            1 sled push,                                            5 Hammer curls</v>
      </c>
      <c r="G974" s="6"/>
      <c r="H974" s="3" t="str">
        <f>Sheet2!F973</f>
        <v>H</v>
      </c>
      <c r="I974" s="6" t="str">
        <f>Sheet2!O973</f>
        <v>EMOM</v>
      </c>
      <c r="J974" s="1" t="str">
        <f>TEXTJOIN(J$2,True, Sheet2!Q973, Sheet2!S973, Sheet2!U973)</f>
        <v>5 lunges,                                            5 GHD situps,                                            5 knees to elbows</v>
      </c>
    </row>
    <row r="975">
      <c r="A975">
        <f t="shared" si="1"/>
        <v>973</v>
      </c>
      <c r="C975">
        <f>Sheet2!D974</f>
        <v>10</v>
      </c>
      <c r="D975" t="str">
        <f>Sheet2!G974</f>
        <v>over head squat</v>
      </c>
      <c r="F975" s="1" t="str">
        <f>TEXTJOIN(F$2,True, Sheet2!I974, Sheet2!K974, Sheet2!M974)</f>
        <v>5 sumo deadift,                                            20 dead bugs,                                            10 step ups</v>
      </c>
      <c r="G975" s="6"/>
      <c r="H975" s="3" t="str">
        <f>Sheet2!F974</f>
        <v>M</v>
      </c>
      <c r="I975" s="6" t="str">
        <f>Sheet2!O974</f>
        <v>30 on 30 off</v>
      </c>
      <c r="J975" s="1" t="str">
        <f>TEXTJOIN(J$2,True, Sheet2!Q974, Sheet2!S974, Sheet2!U974)</f>
        <v>5 dumbell rows,                                            1 sled push,                                            5 renegade manmakers</v>
      </c>
    </row>
    <row r="976">
      <c r="A976">
        <f t="shared" si="1"/>
        <v>974</v>
      </c>
      <c r="C976">
        <f>Sheet2!D975</f>
        <v>5</v>
      </c>
      <c r="D976" t="str">
        <f>Sheet2!G975</f>
        <v>deadlift</v>
      </c>
      <c r="F976" s="1" t="str">
        <f>TEXTJOIN(F$2,True, Sheet2!I975, Sheet2!K975, Sheet2!M975)</f>
        <v>5 snatch,                                            5 knees to elbows,                                            5 renegade manmakers</v>
      </c>
      <c r="G976" s="6"/>
      <c r="H976" s="3" t="str">
        <f>Sheet2!F975</f>
        <v>H</v>
      </c>
      <c r="I976" s="6" t="str">
        <f>Sheet2!O975</f>
        <v>N rounds</v>
      </c>
      <c r="J976" s="1" t="str">
        <f>TEXTJOIN(J$2,True, Sheet2!Q975, Sheet2!S975, Sheet2!U975)</f>
        <v>5 pushups,                                            5 bench press,                                            5 flys</v>
      </c>
    </row>
    <row r="977">
      <c r="A977">
        <f t="shared" si="1"/>
        <v>975</v>
      </c>
      <c r="C977">
        <f>Sheet2!D976</f>
        <v>5</v>
      </c>
      <c r="D977" t="str">
        <f>Sheet2!G976</f>
        <v>front squat</v>
      </c>
      <c r="F977" s="1" t="str">
        <f>TEXTJOIN(F$2,True, Sheet2!I976, Sheet2!K976, Sheet2!M976)</f>
        <v>5 high pulls,                                            5 ball slams,                                            5 flys</v>
      </c>
      <c r="G977" s="6"/>
      <c r="H977" s="3" t="str">
        <f>Sheet2!F976</f>
        <v>H</v>
      </c>
      <c r="I977" s="6" t="str">
        <f>Sheet2!O976</f>
        <v>AMRAP</v>
      </c>
      <c r="J977" s="1" t="str">
        <f>TEXTJOIN(J$2,True, Sheet2!Q976, Sheet2!S976, Sheet2!U976)</f>
        <v>5 lunges,                                            1 suicide sprints,                                            500m row</v>
      </c>
    </row>
    <row r="978">
      <c r="A978">
        <f t="shared" si="1"/>
        <v>976</v>
      </c>
      <c r="C978">
        <f>Sheet2!D977</f>
        <v>5</v>
      </c>
      <c r="D978" t="str">
        <f>Sheet2!G977</f>
        <v>back squat</v>
      </c>
      <c r="F978" s="1" t="str">
        <f>TEXTJOIN(F$2,True, Sheet2!I977, Sheet2!K977, Sheet2!M977)</f>
        <v>5 jerk,                                            5 lunges,                                            5 bentover_rows</v>
      </c>
      <c r="G978" s="6"/>
      <c r="H978" s="3" t="str">
        <f>Sheet2!F977</f>
        <v>H</v>
      </c>
      <c r="I978" s="6" t="str">
        <f>Sheet2!O977</f>
        <v>N rounds</v>
      </c>
      <c r="J978" s="1" t="str">
        <f>TEXTJOIN(J$2,True, Sheet2!Q977, Sheet2!S977, Sheet2!U977)</f>
        <v>5 pull ups,                                            5 lunges,                                            1 farmer's carry</v>
      </c>
    </row>
    <row r="979">
      <c r="A979">
        <f t="shared" si="1"/>
        <v>977</v>
      </c>
      <c r="C979">
        <f>Sheet2!D978</f>
        <v>3</v>
      </c>
      <c r="D979" t="str">
        <f>Sheet2!G978</f>
        <v>over head squat</v>
      </c>
      <c r="F979" s="1" t="str">
        <f>TEXTJOIN(F$2,True, Sheet2!I978, Sheet2!K978, Sheet2!M978)</f>
        <v>5 deadlift,                                            1 sled push,                                            3 minute run</v>
      </c>
      <c r="G979" s="6"/>
      <c r="H979" s="3" t="str">
        <f>Sheet2!F978</f>
        <v>L</v>
      </c>
      <c r="I979" s="6" t="str">
        <f>Sheet2!O978</f>
        <v>Tabata</v>
      </c>
      <c r="J979" s="1" t="str">
        <f>TEXTJOIN(J$2,True, Sheet2!Q978, Sheet2!S978, Sheet2!U978)</f>
        <v>5 side lunges,                                            5 sandbag drops,                                            10s ropes</v>
      </c>
    </row>
    <row r="980">
      <c r="A980">
        <f t="shared" si="1"/>
        <v>978</v>
      </c>
      <c r="C980">
        <f>Sheet2!D979</f>
        <v>3</v>
      </c>
      <c r="D980" t="str">
        <f>Sheet2!G979</f>
        <v>deadlift</v>
      </c>
      <c r="F980" s="1" t="str">
        <f>TEXTJOIN(F$2,True, Sheet2!I979, Sheet2!K979, Sheet2!M979)</f>
        <v>5 snatch,                                            5 flys</v>
      </c>
      <c r="G980" s="6"/>
      <c r="H980" s="3" t="str">
        <f>Sheet2!F979</f>
        <v>M</v>
      </c>
      <c r="I980" s="6" t="str">
        <f>Sheet2!O979</f>
        <v>30 on 30 off</v>
      </c>
      <c r="J980" s="1" t="str">
        <f>TEXTJOIN(J$2,True, Sheet2!Q979, Sheet2!S979, Sheet2!U979)</f>
        <v>5 pushups,                                            5 renegade manmakers,                                            5 knees to elbows</v>
      </c>
    </row>
    <row r="981">
      <c r="A981">
        <f t="shared" si="1"/>
        <v>979</v>
      </c>
      <c r="C981">
        <f>Sheet2!D980</f>
        <v>8</v>
      </c>
      <c r="D981" t="str">
        <f>Sheet2!G980</f>
        <v>front squat</v>
      </c>
      <c r="F981" s="1" t="str">
        <f>TEXTJOIN(F$2,True, Sheet2!I980, Sheet2!K980, Sheet2!M980)</f>
        <v>5 jerk,                                            4 burpees</v>
      </c>
      <c r="G981" s="6"/>
      <c r="H981" s="3" t="str">
        <f>Sheet2!F980</f>
        <v>H</v>
      </c>
      <c r="I981" s="6" t="str">
        <f>Sheet2!O980</f>
        <v>EMOM</v>
      </c>
      <c r="J981" s="1" t="str">
        <f>TEXTJOIN(J$2,True, Sheet2!Q980, Sheet2!S980, Sheet2!U980)</f>
        <v>5 lunges,                                            5 ball slams,                                            5 flys</v>
      </c>
    </row>
    <row r="982">
      <c r="A982">
        <f t="shared" si="1"/>
        <v>980</v>
      </c>
      <c r="C982">
        <f>Sheet2!D981</f>
        <v>8</v>
      </c>
      <c r="D982" t="str">
        <f>Sheet2!G981</f>
        <v>back squat</v>
      </c>
      <c r="F982" s="1" t="str">
        <f>TEXTJOIN(F$2,True, Sheet2!I981, Sheet2!K981, Sheet2!M981)</f>
        <v>5 deadlift,                                            5 skull crushers</v>
      </c>
      <c r="G982" s="6"/>
      <c r="H982" s="3" t="str">
        <f>Sheet2!F981</f>
        <v>L</v>
      </c>
      <c r="I982" s="6" t="str">
        <f>Sheet2!O981</f>
        <v>AMRAP</v>
      </c>
      <c r="J982" s="1" t="str">
        <f>TEXTJOIN(J$2,True, Sheet2!Q981, Sheet2!S981, Sheet2!U981)</f>
        <v>5 Ring Rows,                                            5 mile bike,                                            30s planks</v>
      </c>
    </row>
    <row r="983">
      <c r="A983">
        <f t="shared" si="1"/>
        <v>981</v>
      </c>
      <c r="C983">
        <f>Sheet2!D982</f>
        <v>8</v>
      </c>
      <c r="D983" t="str">
        <f>Sheet2!G982</f>
        <v>clean</v>
      </c>
      <c r="F983" s="1" t="str">
        <f>TEXTJOIN(F$2,True, Sheet2!I982, Sheet2!K982, Sheet2!M982)</f>
        <v>5 clean,                                            20 mountain climbers,                                            10 step ups</v>
      </c>
      <c r="G983" s="6"/>
      <c r="H983" s="3" t="str">
        <f>Sheet2!F982</f>
        <v>H</v>
      </c>
      <c r="I983" s="6" t="str">
        <f>Sheet2!O982</f>
        <v>clusters</v>
      </c>
      <c r="J983" s="1" t="str">
        <f>TEXTJOIN(J$2,True, Sheet2!Q982, Sheet2!S982, Sheet2!U982)</f>
        <v>5 pushups,                                            5 bar complexes,                                            3 minute run</v>
      </c>
    </row>
    <row r="984">
      <c r="A984">
        <f t="shared" si="1"/>
        <v>982</v>
      </c>
      <c r="C984">
        <f>Sheet2!D983</f>
        <v>3</v>
      </c>
      <c r="D984" t="str">
        <f>Sheet2!G983</f>
        <v>deadlift</v>
      </c>
      <c r="F984" s="1" t="str">
        <f>TEXTJOIN(F$2,True, Sheet2!I983, Sheet2!K983, Sheet2!M983)</f>
        <v>5 clean,                                            1 farmer's carry</v>
      </c>
      <c r="G984" s="6"/>
      <c r="H984" s="3" t="str">
        <f>Sheet2!F983</f>
        <v>L</v>
      </c>
      <c r="I984" s="6" t="str">
        <f>Sheet2!O983</f>
        <v>N rounds</v>
      </c>
      <c r="J984" s="1" t="str">
        <f>TEXTJOIN(J$2,True, Sheet2!Q983, Sheet2!S983, Sheet2!U983)</f>
        <v>5 Dips,                                            5 sandbag drops,                                            5 side lunges</v>
      </c>
    </row>
    <row r="985">
      <c r="A985">
        <f t="shared" si="1"/>
        <v>983</v>
      </c>
      <c r="C985">
        <f>Sheet2!D984</f>
        <v>3</v>
      </c>
      <c r="D985" t="str">
        <f>Sheet2!G984</f>
        <v>front squat</v>
      </c>
      <c r="F985" s="1" t="str">
        <f>TEXTJOIN(F$2,True, Sheet2!I984, Sheet2!K984, Sheet2!M984)</f>
        <v>10 KB swings,                                            1 mile  run,                                            10 good mornings</v>
      </c>
      <c r="G985" s="6"/>
      <c r="H985" s="3" t="str">
        <f>Sheet2!F984</f>
        <v>H</v>
      </c>
      <c r="I985" s="6" t="str">
        <f>Sheet2!O984</f>
        <v>AMRAP</v>
      </c>
      <c r="J985" s="1" t="str">
        <f>TEXTJOIN(J$2,True, Sheet2!Q984, Sheet2!S984, Sheet2!U984)</f>
        <v>5 Ring Rows,                                            20 mountain climbers,                                            5 bench press</v>
      </c>
    </row>
    <row r="986">
      <c r="A986">
        <f t="shared" si="1"/>
        <v>984</v>
      </c>
      <c r="C986">
        <f>Sheet2!D985</f>
        <v>3</v>
      </c>
      <c r="D986" t="str">
        <f>Sheet2!G985</f>
        <v>back squat</v>
      </c>
      <c r="F986" s="1" t="str">
        <f>TEXTJOIN(F$2,True, Sheet2!I985, Sheet2!K985, Sheet2!M985)</f>
        <v>10 KB swings,                                            5 sandbag drops</v>
      </c>
      <c r="G986" s="6"/>
      <c r="H986" s="3" t="str">
        <f>Sheet2!F985</f>
        <v>L</v>
      </c>
      <c r="I986" s="6" t="str">
        <f>Sheet2!O985</f>
        <v>EMOM</v>
      </c>
      <c r="J986" s="1" t="str">
        <f>TEXTJOIN(J$2,True, Sheet2!Q985, Sheet2!S985, Sheet2!U985)</f>
        <v>5 dumbell rows,                                            1 suicide sprints,                                            3 pistols</v>
      </c>
    </row>
    <row r="987">
      <c r="A987">
        <f t="shared" si="1"/>
        <v>985</v>
      </c>
      <c r="C987">
        <f>Sheet2!D986</f>
        <v>1</v>
      </c>
      <c r="D987" t="str">
        <f>Sheet2!G986</f>
        <v>pistols/lunge/side lunge</v>
      </c>
      <c r="F987" s="1" t="str">
        <f>TEXTJOIN(F$2,True, Sheet2!I986, Sheet2!K986, Sheet2!M986)</f>
        <v>5 deadlift,                                            10s ropes,                                            1 farmer's carry</v>
      </c>
      <c r="G987" s="6"/>
      <c r="H987" s="3" t="str">
        <f>Sheet2!F986</f>
        <v>M</v>
      </c>
      <c r="I987" s="6" t="str">
        <f>Sheet2!O986</f>
        <v>30 on 30 off</v>
      </c>
      <c r="J987" s="1" t="str">
        <f>TEXTJOIN(J$2,True, Sheet2!Q986, Sheet2!S986, Sheet2!U986)</f>
        <v>5 pull ups,                                            5 sandbag drops,                                            5 side lunges</v>
      </c>
    </row>
    <row r="988">
      <c r="A988">
        <f t="shared" si="1"/>
        <v>986</v>
      </c>
      <c r="C988">
        <f>Sheet2!D987</f>
        <v>1</v>
      </c>
      <c r="D988" t="str">
        <f>Sheet2!G987</f>
        <v>deadlift</v>
      </c>
      <c r="F988" s="1" t="str">
        <f>TEXTJOIN(F$2,True, Sheet2!I987, Sheet2!K987, Sheet2!M987)</f>
        <v>5 clean,                                            5 flys,                                            20s assault bike</v>
      </c>
      <c r="G988" s="6"/>
      <c r="H988" s="3" t="str">
        <f>Sheet2!F987</f>
        <v>M</v>
      </c>
      <c r="I988" s="6" t="str">
        <f>Sheet2!O987</f>
        <v>N rounds</v>
      </c>
      <c r="J988" s="1" t="str">
        <f>TEXTJOIN(J$2,True, Sheet2!Q987, Sheet2!S987, Sheet2!U987)</f>
        <v>5 pushups,                                            20 mountain climbers</v>
      </c>
    </row>
    <row r="989">
      <c r="A989">
        <f t="shared" si="1"/>
        <v>987</v>
      </c>
      <c r="C989">
        <f>Sheet2!D988</f>
        <v>1</v>
      </c>
      <c r="D989" t="str">
        <f>Sheet2!G988</f>
        <v>front squat</v>
      </c>
      <c r="F989" s="1" t="str">
        <f>TEXTJOIN(F$2,True, Sheet2!I988, Sheet2!K988, Sheet2!M988)</f>
        <v>5 high pulls,                                            5 mile bike</v>
      </c>
      <c r="G989" s="6"/>
      <c r="H989" s="3" t="str">
        <f>Sheet2!F988</f>
        <v>M</v>
      </c>
      <c r="I989" s="6" t="str">
        <f>Sheet2!O988</f>
        <v>AMRAP</v>
      </c>
      <c r="J989" s="1" t="str">
        <f>TEXTJOIN(J$2,True, Sheet2!Q988, Sheet2!S988, Sheet2!U988)</f>
        <v>5 side lunges,                                            1 bear crawls,                                            5 ball slams</v>
      </c>
    </row>
    <row r="990">
      <c r="A990">
        <f t="shared" si="1"/>
        <v>988</v>
      </c>
      <c r="C990">
        <f>Sheet2!D989</f>
        <v>10</v>
      </c>
      <c r="D990" t="str">
        <f>Sheet2!G989</f>
        <v>back squat</v>
      </c>
      <c r="F990" s="1" t="str">
        <f>TEXTJOIN(F$2,True, Sheet2!I989, Sheet2!K989, Sheet2!M989)</f>
        <v>5 jerk,                                            1 sled push</v>
      </c>
      <c r="G990" s="6"/>
      <c r="H990" s="3" t="str">
        <f>Sheet2!F989</f>
        <v>L</v>
      </c>
      <c r="I990" s="6" t="str">
        <f>Sheet2!O989</f>
        <v>N rounds</v>
      </c>
      <c r="J990" s="1" t="str">
        <f>TEXTJOIN(J$2,True, Sheet2!Q989, Sheet2!S989, Sheet2!U989)</f>
        <v>5 pull ups,                                            5 GHD situps</v>
      </c>
    </row>
    <row r="991">
      <c r="A991">
        <f t="shared" si="1"/>
        <v>989</v>
      </c>
      <c r="C991">
        <f>Sheet2!D990</f>
        <v>3</v>
      </c>
      <c r="D991" t="str">
        <f>Sheet2!G990</f>
        <v>clean</v>
      </c>
      <c r="F991" s="1" t="str">
        <f>TEXTJOIN(F$2,True, Sheet2!I990, Sheet2!K990, Sheet2!M990)</f>
        <v>5 clean,                                            3 minute run,                                            5 bentover_rows</v>
      </c>
      <c r="G991" s="6"/>
      <c r="H991" s="3" t="str">
        <f>Sheet2!F990</f>
        <v>M</v>
      </c>
      <c r="I991" s="6" t="str">
        <f>Sheet2!O990</f>
        <v>Tabata</v>
      </c>
      <c r="J991" s="1" t="str">
        <f>TEXTJOIN(J$2,True, Sheet2!Q990, Sheet2!S990, Sheet2!U990)</f>
        <v>5 skull crushers,                                            5 GHD situps,                                            5 Pushpress</v>
      </c>
    </row>
    <row r="992">
      <c r="A992">
        <f t="shared" si="1"/>
        <v>990</v>
      </c>
      <c r="C992">
        <f>Sheet2!D991</f>
        <v>3</v>
      </c>
      <c r="D992" t="str">
        <f>Sheet2!G991</f>
        <v>over head squat</v>
      </c>
      <c r="F992" s="1" t="str">
        <f>TEXTJOIN(F$2,True, Sheet2!I991, Sheet2!K991, Sheet2!M991)</f>
        <v>10 KB swings,                                            20 mountain climbers,                                            20 dead bugs</v>
      </c>
      <c r="G992" s="6"/>
      <c r="H992" s="3" t="str">
        <f>Sheet2!F991</f>
        <v>H</v>
      </c>
      <c r="I992" s="6" t="str">
        <f>Sheet2!O991</f>
        <v>30 on 30 off</v>
      </c>
      <c r="J992" s="1" t="str">
        <f>TEXTJOIN(J$2,True, Sheet2!Q991, Sheet2!S991, Sheet2!U991)</f>
        <v>5 skull crushers,                                            10 good mornings</v>
      </c>
    </row>
    <row r="993">
      <c r="A993">
        <f t="shared" si="1"/>
        <v>991</v>
      </c>
      <c r="C993">
        <f>Sheet2!D992</f>
        <v>3</v>
      </c>
      <c r="D993" t="str">
        <f>Sheet2!G992</f>
        <v>deadlift</v>
      </c>
      <c r="F993" s="1" t="str">
        <f>TEXTJOIN(F$2,True, Sheet2!I992, Sheet2!K992, Sheet2!M992)</f>
        <v>5 star shrugs,                                            5 bentover_rows,                                            4 burpees</v>
      </c>
      <c r="G993" s="6"/>
      <c r="H993" s="3" t="str">
        <f>Sheet2!F992</f>
        <v>H</v>
      </c>
      <c r="I993" s="6" t="str">
        <f>Sheet2!O992</f>
        <v>EMOM</v>
      </c>
      <c r="J993" s="1" t="str">
        <f>TEXTJOIN(J$2,True, Sheet2!Q992, Sheet2!S992, Sheet2!U992)</f>
        <v>5 side lunges,                                            5 ball slams,                                            5 side lunges</v>
      </c>
    </row>
    <row r="994">
      <c r="A994">
        <f t="shared" si="1"/>
        <v>992</v>
      </c>
      <c r="C994">
        <f>Sheet2!D993</f>
        <v>8</v>
      </c>
      <c r="D994" t="str">
        <f>Sheet2!G993</f>
        <v>front squat</v>
      </c>
      <c r="F994" s="1" t="str">
        <f>TEXTJOIN(F$2,True, Sheet2!I993, Sheet2!K993, Sheet2!M993)</f>
        <v>5 KB snatch,                                            1 minute bike,                                            5 GHD situps</v>
      </c>
      <c r="G994" s="6"/>
      <c r="H994" s="3" t="str">
        <f>Sheet2!F993</f>
        <v>H</v>
      </c>
      <c r="I994" s="6" t="str">
        <f>Sheet2!O993</f>
        <v>AMRAP</v>
      </c>
      <c r="J994" s="1" t="str">
        <f>TEXTJOIN(J$2,True, Sheet2!Q993, Sheet2!S993, Sheet2!U993)</f>
        <v>5 side lunges,                                            1 farmer's carry,                                            5 side lunges</v>
      </c>
    </row>
    <row r="995">
      <c r="A995">
        <f t="shared" si="1"/>
        <v>993</v>
      </c>
      <c r="C995">
        <f>Sheet2!D994</f>
        <v>8</v>
      </c>
      <c r="D995" t="str">
        <f>Sheet2!G994</f>
        <v>back squat</v>
      </c>
      <c r="F995" s="1" t="str">
        <f>TEXTJOIN(F$2,True, Sheet2!I994, Sheet2!K994, Sheet2!M994)</f>
        <v>5 KB snatch,                                            500m row</v>
      </c>
      <c r="G995" s="6"/>
      <c r="H995" s="3" t="str">
        <f>Sheet2!F994</f>
        <v>L</v>
      </c>
      <c r="I995" s="6" t="str">
        <f>Sheet2!O994</f>
        <v>clusters</v>
      </c>
      <c r="J995" s="1" t="str">
        <f>TEXTJOIN(J$2,True, Sheet2!Q994, Sheet2!S994, Sheet2!U994)</f>
        <v>5 Dips,                                            5 Dips,                                            20 mountain climbers</v>
      </c>
    </row>
    <row r="996">
      <c r="A996">
        <f t="shared" si="1"/>
        <v>994</v>
      </c>
      <c r="C996">
        <f>Sheet2!D995</f>
        <v>5</v>
      </c>
      <c r="D996" t="str">
        <f>Sheet2!G995</f>
        <v>pistols/lunge/side lunge</v>
      </c>
      <c r="F996" s="1" t="str">
        <f>TEXTJOIN(F$2,True, Sheet2!I995, Sheet2!K995, Sheet2!M995)</f>
        <v>5 high pulls,                                            1 minute bike,                                            500m row</v>
      </c>
      <c r="G996" s="6"/>
      <c r="H996" s="3" t="str">
        <f>Sheet2!F995</f>
        <v>M</v>
      </c>
      <c r="I996" s="6" t="str">
        <f>Sheet2!O995</f>
        <v>N rounds</v>
      </c>
      <c r="J996" s="1" t="str">
        <f>TEXTJOIN(J$2,True, Sheet2!Q995, Sheet2!S995, Sheet2!U995)</f>
        <v>5 bentover_rows,                                            5 lunges,                                            1 mile  run</v>
      </c>
    </row>
    <row r="997">
      <c r="A997">
        <f t="shared" si="1"/>
        <v>995</v>
      </c>
      <c r="C997">
        <f>Sheet2!D996</f>
        <v>5</v>
      </c>
      <c r="D997" t="str">
        <f>Sheet2!G996</f>
        <v>deadlift</v>
      </c>
      <c r="F997" s="1" t="str">
        <f>TEXTJOIN(F$2,True, Sheet2!I996, Sheet2!K996, Sheet2!M996)</f>
        <v>5 high pulls,                                            4 burpees</v>
      </c>
      <c r="G997" s="6"/>
      <c r="H997" s="3" t="str">
        <f>Sheet2!F996</f>
        <v>M</v>
      </c>
      <c r="I997" s="6" t="str">
        <f>Sheet2!O996</f>
        <v>AMRAP</v>
      </c>
      <c r="J997" s="1" t="str">
        <f>TEXTJOIN(J$2,True, Sheet2!Q996, Sheet2!S996, Sheet2!U996)</f>
        <v>5 Dips,                                            5 side lunges,                                            4 burpees</v>
      </c>
    </row>
    <row r="998">
      <c r="A998">
        <f t="shared" si="1"/>
        <v>996</v>
      </c>
      <c r="C998">
        <f>Sheet2!D997</f>
        <v>10</v>
      </c>
      <c r="D998" t="str">
        <f>Sheet2!G997</f>
        <v>front squat</v>
      </c>
      <c r="F998" s="1" t="str">
        <f>TEXTJOIN(F$2,True, Sheet2!I997, Sheet2!K997, Sheet2!M997)</f>
        <v>5 star shrugs,                                            3 minute run</v>
      </c>
      <c r="G998" s="6"/>
      <c r="H998" s="3" t="str">
        <f>Sheet2!F997</f>
        <v>M</v>
      </c>
      <c r="I998" s="6" t="str">
        <f>Sheet2!O997</f>
        <v>EMOM</v>
      </c>
      <c r="J998" s="1" t="str">
        <f>TEXTJOIN(J$2,True, Sheet2!Q997, Sheet2!S997, Sheet2!U997)</f>
        <v>5 bentover_rows,                                            5 lunges,                                            5 mile bike</v>
      </c>
    </row>
    <row r="999">
      <c r="A999">
        <f t="shared" si="1"/>
        <v>997</v>
      </c>
      <c r="C999">
        <f>Sheet2!D998</f>
        <v>3</v>
      </c>
      <c r="D999" t="str">
        <f>Sheet2!G998</f>
        <v>back squat</v>
      </c>
      <c r="F999" s="1" t="str">
        <f>TEXTJOIN(F$2,True, Sheet2!I998, Sheet2!K998, Sheet2!M998)</f>
        <v>10 KB swings,                                            5 turkish getups</v>
      </c>
      <c r="G999" s="6"/>
      <c r="H999" s="3" t="str">
        <f>Sheet2!F998</f>
        <v>M</v>
      </c>
      <c r="I999" s="6" t="str">
        <f>Sheet2!O998</f>
        <v>30 on 30 off</v>
      </c>
      <c r="J999" s="1" t="str">
        <f>TEXTJOIN(J$2,True, Sheet2!Q998, Sheet2!S998, Sheet2!U998)</f>
        <v>5 skull crushers,                                            5 Pushpress,                                            1 minute bike</v>
      </c>
    </row>
    <row r="1000">
      <c r="A1000">
        <f t="shared" si="1"/>
        <v>998</v>
      </c>
      <c r="C1000" t="str">
        <f>Sheet2!D999</f>
        <v/>
      </c>
      <c r="D1000" t="str">
        <f>Sheet2!G999</f>
        <v/>
      </c>
      <c r="F1000" s="1" t="str">
        <f>TEXTJOIN(F$2,True, Sheet2!I999, Sheet2!K999, Sheet2!M999)</f>
        <v/>
      </c>
      <c r="G1000" s="6"/>
      <c r="H1000" s="3" t="str">
        <f>Sheet2!F999</f>
        <v/>
      </c>
      <c r="I1000" s="6" t="str">
        <f>Sheet2!O999</f>
        <v/>
      </c>
      <c r="J1000" s="1"/>
    </row>
    <row r="1001">
      <c r="A1001">
        <f t="shared" si="1"/>
        <v>999</v>
      </c>
      <c r="C1001" t="str">
        <f>Sheet2!D1000</f>
        <v/>
      </c>
      <c r="D1001" t="str">
        <f>Sheet2!G1000</f>
        <v/>
      </c>
      <c r="F1001" s="1" t="str">
        <f>TEXTJOIN(F$2,True, Sheet2!I1000, Sheet2!K1000, Sheet2!M1000)</f>
        <v/>
      </c>
      <c r="G1001" s="6"/>
      <c r="H1001" s="3" t="str">
        <f>Sheet2!F1000</f>
        <v/>
      </c>
      <c r="I1001" s="6" t="str">
        <f>Sheet2!O1000</f>
        <v/>
      </c>
      <c r="J1001" s="1"/>
    </row>
    <row r="1002">
      <c r="A1002">
        <f t="shared" si="1"/>
        <v>1000</v>
      </c>
      <c r="C1002" t="str">
        <f>Sheet2!D1001</f>
        <v/>
      </c>
      <c r="D1002" t="str">
        <f>Sheet2!G1001</f>
        <v/>
      </c>
      <c r="F1002" s="1" t="str">
        <f>TEXTJOIN(F$2,True, Sheet2!I1001, Sheet2!K1001, Sheet2!M1001)</f>
        <v/>
      </c>
      <c r="G1002" s="6"/>
      <c r="H1002" s="3" t="str">
        <f>Sheet2!F1001</f>
        <v/>
      </c>
      <c r="I1002" s="6" t="str">
        <f>Sheet2!O1001</f>
        <v/>
      </c>
      <c r="J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</cols>
  <sheetData>
    <row r="1" ht="57.75" customHeight="1">
      <c r="A1" s="2"/>
      <c r="B1" s="2" t="s">
        <v>0</v>
      </c>
      <c r="C1" s="2" t="s">
        <v>4</v>
      </c>
      <c r="D1" s="2" t="s">
        <v>5</v>
      </c>
      <c r="E1" s="2" t="s">
        <v>6</v>
      </c>
      <c r="F1" s="7" t="s">
        <v>3</v>
      </c>
      <c r="G1" s="8" t="s">
        <v>7</v>
      </c>
      <c r="H1" s="8" t="s">
        <v>8</v>
      </c>
      <c r="I1" s="8">
        <v>1.0</v>
      </c>
      <c r="J1" s="8">
        <v>2.0</v>
      </c>
      <c r="K1" s="8">
        <v>3.0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57.75" customHeight="1">
      <c r="A2" s="5"/>
      <c r="B2" s="5">
        <v>42856.0</v>
      </c>
      <c r="C2" s="10">
        <v>2.0</v>
      </c>
      <c r="D2" s="2" t="str">
        <f t="shared" ref="D2:D34" si="1">if(C2=2, "Monday", IF(C2=4, "Wedndesday",IF(C2=6, "Friday", "")))</f>
        <v>Monday</v>
      </c>
      <c r="E2" s="2">
        <v>0.41806558</v>
      </c>
      <c r="F2" s="7" t="s">
        <v>9</v>
      </c>
      <c r="G2" s="8">
        <v>3.0</v>
      </c>
      <c r="H2" s="8"/>
      <c r="I2" s="8" t="s">
        <v>10</v>
      </c>
      <c r="J2" s="8" t="s">
        <v>11</v>
      </c>
      <c r="K2" s="8" t="s">
        <v>12</v>
      </c>
      <c r="L2" s="8" t="s">
        <v>13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57.75" customHeight="1">
      <c r="A3" s="5"/>
      <c r="B3" s="5">
        <v>42857.0</v>
      </c>
      <c r="C3" s="2">
        <v>3.0</v>
      </c>
      <c r="D3" s="2" t="str">
        <f t="shared" si="1"/>
        <v/>
      </c>
      <c r="E3" s="2">
        <v>0.318796438</v>
      </c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57.75" customHeight="1">
      <c r="A4" s="5"/>
      <c r="B4" s="5">
        <v>42858.0</v>
      </c>
      <c r="C4" s="12">
        <v>4.0</v>
      </c>
      <c r="D4" s="2" t="str">
        <f t="shared" si="1"/>
        <v>Wedndesday</v>
      </c>
      <c r="E4" s="2">
        <v>0.331419694</v>
      </c>
      <c r="F4" s="7" t="s">
        <v>14</v>
      </c>
      <c r="G4" s="8">
        <v>3.0</v>
      </c>
      <c r="H4" s="8"/>
      <c r="I4" s="8" t="s">
        <v>15</v>
      </c>
      <c r="J4" s="8" t="s">
        <v>16</v>
      </c>
      <c r="K4" s="8" t="s">
        <v>17</v>
      </c>
      <c r="L4" s="8" t="s">
        <v>18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57.75" customHeight="1">
      <c r="A5" s="5"/>
      <c r="B5" s="5">
        <v>42859.0</v>
      </c>
      <c r="C5" s="2">
        <v>5.0</v>
      </c>
      <c r="D5" s="2" t="str">
        <f t="shared" si="1"/>
        <v/>
      </c>
      <c r="E5" s="2">
        <v>0.654274411</v>
      </c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57.75" customHeight="1">
      <c r="A6" s="5"/>
      <c r="B6" s="5">
        <v>42860.0</v>
      </c>
      <c r="C6" s="13">
        <v>6.0</v>
      </c>
      <c r="D6" s="2" t="str">
        <f t="shared" si="1"/>
        <v>Friday</v>
      </c>
      <c r="E6" s="2">
        <v>0.118628326</v>
      </c>
      <c r="F6" s="7" t="s">
        <v>14</v>
      </c>
      <c r="G6" s="8">
        <v>3.0</v>
      </c>
      <c r="H6" s="8"/>
      <c r="I6" s="8" t="s">
        <v>19</v>
      </c>
      <c r="J6" s="8" t="s">
        <v>20</v>
      </c>
      <c r="K6" s="8" t="s">
        <v>21</v>
      </c>
      <c r="L6" s="8" t="s">
        <v>22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57.75" customHeight="1">
      <c r="A7" s="5"/>
      <c r="B7" s="5">
        <v>42861.0</v>
      </c>
      <c r="C7" s="2">
        <v>7.0</v>
      </c>
      <c r="D7" s="2" t="str">
        <f t="shared" si="1"/>
        <v/>
      </c>
      <c r="E7" s="2">
        <v>0.230759024</v>
      </c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57.75" customHeight="1">
      <c r="A8" s="5"/>
      <c r="B8" s="5">
        <v>42862.0</v>
      </c>
      <c r="C8" s="2">
        <v>1.0</v>
      </c>
      <c r="D8" s="2" t="str">
        <f t="shared" si="1"/>
        <v/>
      </c>
      <c r="E8" s="2">
        <v>0.886314541</v>
      </c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57.75" customHeight="1">
      <c r="A9" s="5"/>
      <c r="B9" s="5">
        <v>42863.0</v>
      </c>
      <c r="C9" s="10">
        <v>2.0</v>
      </c>
      <c r="D9" s="2" t="str">
        <f t="shared" si="1"/>
        <v>Monday</v>
      </c>
      <c r="E9" s="2">
        <v>0.484948438</v>
      </c>
      <c r="F9" s="7" t="s">
        <v>9</v>
      </c>
      <c r="G9" s="8">
        <v>3.0</v>
      </c>
      <c r="H9" s="8"/>
      <c r="I9" s="8" t="s">
        <v>23</v>
      </c>
      <c r="J9" s="8" t="s">
        <v>24</v>
      </c>
      <c r="K9" s="9"/>
      <c r="L9" s="8" t="s">
        <v>25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57.75" customHeight="1">
      <c r="A10" s="5"/>
      <c r="B10" s="5">
        <v>42864.0</v>
      </c>
      <c r="C10" s="2">
        <v>3.0</v>
      </c>
      <c r="D10" s="2" t="str">
        <f t="shared" si="1"/>
        <v/>
      </c>
      <c r="E10" s="2">
        <v>0.641875938</v>
      </c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57.75" customHeight="1">
      <c r="A11" s="5"/>
      <c r="B11" s="5">
        <v>42865.0</v>
      </c>
      <c r="C11" s="12">
        <v>4.0</v>
      </c>
      <c r="D11" s="2" t="str">
        <f t="shared" si="1"/>
        <v>Wedndesday</v>
      </c>
      <c r="E11" s="2">
        <v>0.345483801</v>
      </c>
      <c r="F11" s="7" t="s">
        <v>9</v>
      </c>
      <c r="G11" s="8">
        <v>3.0</v>
      </c>
      <c r="H11" s="8"/>
      <c r="I11" s="8" t="s">
        <v>26</v>
      </c>
      <c r="J11" s="8" t="s">
        <v>27</v>
      </c>
      <c r="K11" s="8" t="s">
        <v>28</v>
      </c>
      <c r="L11" s="8" t="s">
        <v>29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57.75" customHeight="1">
      <c r="A12" s="5"/>
      <c r="B12" s="5">
        <v>42866.0</v>
      </c>
      <c r="C12" s="2">
        <v>5.0</v>
      </c>
      <c r="D12" s="2" t="str">
        <f t="shared" si="1"/>
        <v/>
      </c>
      <c r="E12" s="2">
        <v>0.570080626</v>
      </c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57.75" customHeight="1">
      <c r="A13" s="5"/>
      <c r="B13" s="5">
        <v>42867.0</v>
      </c>
      <c r="C13" s="13">
        <v>6.0</v>
      </c>
      <c r="D13" s="2" t="str">
        <f t="shared" si="1"/>
        <v>Friday</v>
      </c>
      <c r="E13" s="2">
        <v>0.632535838</v>
      </c>
      <c r="F13" s="7" t="s">
        <v>9</v>
      </c>
      <c r="G13" s="8">
        <v>3.0</v>
      </c>
      <c r="H13" s="8"/>
      <c r="I13" s="8" t="s">
        <v>30</v>
      </c>
      <c r="J13" s="8" t="s">
        <v>31</v>
      </c>
      <c r="K13" s="8" t="s">
        <v>32</v>
      </c>
      <c r="L13" s="8" t="s">
        <v>33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57.75" customHeight="1">
      <c r="A14" s="5"/>
      <c r="B14" s="5">
        <v>42868.0</v>
      </c>
      <c r="C14" s="2">
        <v>7.0</v>
      </c>
      <c r="D14" s="2" t="str">
        <f t="shared" si="1"/>
        <v/>
      </c>
      <c r="E14" s="2">
        <v>0.151799055</v>
      </c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57.75" customHeight="1">
      <c r="A15" s="5"/>
      <c r="B15" s="5">
        <v>42869.0</v>
      </c>
      <c r="C15" s="2">
        <v>1.0</v>
      </c>
      <c r="D15" s="2" t="str">
        <f t="shared" si="1"/>
        <v/>
      </c>
      <c r="E15" s="2">
        <v>0.83572147</v>
      </c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57.75" customHeight="1">
      <c r="A16" s="5"/>
      <c r="B16" s="5">
        <v>42870.0</v>
      </c>
      <c r="C16" s="10">
        <v>2.0</v>
      </c>
      <c r="D16" s="2" t="str">
        <f t="shared" si="1"/>
        <v>Monday</v>
      </c>
      <c r="E16" s="2">
        <v>0.946405658</v>
      </c>
      <c r="F16" s="7" t="s">
        <v>34</v>
      </c>
      <c r="G16" s="8">
        <v>1.0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57.75" customHeight="1">
      <c r="A17" s="5"/>
      <c r="B17" s="5">
        <v>42871.0</v>
      </c>
      <c r="C17" s="2">
        <v>3.0</v>
      </c>
      <c r="D17" s="2" t="str">
        <f t="shared" si="1"/>
        <v/>
      </c>
      <c r="E17" s="2">
        <v>0.146729586</v>
      </c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57.75" customHeight="1">
      <c r="A18" s="5"/>
      <c r="B18" s="5">
        <v>42872.0</v>
      </c>
      <c r="C18" s="12">
        <v>4.0</v>
      </c>
      <c r="D18" s="2" t="str">
        <f t="shared" si="1"/>
        <v>Wedndesday</v>
      </c>
      <c r="E18" s="2">
        <v>0.907453406</v>
      </c>
      <c r="F18" s="7" t="s">
        <v>34</v>
      </c>
      <c r="G18" s="8">
        <v>1.0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57.75" customHeight="1">
      <c r="A19" s="5"/>
      <c r="B19" s="5">
        <v>42873.0</v>
      </c>
      <c r="C19" s="2">
        <v>5.0</v>
      </c>
      <c r="D19" s="2" t="str">
        <f t="shared" si="1"/>
        <v/>
      </c>
      <c r="E19" s="2">
        <v>0.141979572</v>
      </c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57.75" customHeight="1">
      <c r="A20" s="5"/>
      <c r="B20" s="5">
        <v>42874.0</v>
      </c>
      <c r="C20" s="13">
        <v>6.0</v>
      </c>
      <c r="D20" s="2" t="str">
        <f t="shared" si="1"/>
        <v>Friday</v>
      </c>
      <c r="E20" s="2">
        <v>0.043153114</v>
      </c>
      <c r="F20" s="7" t="s">
        <v>14</v>
      </c>
      <c r="G20" s="8">
        <v>1.0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57.75" customHeight="1">
      <c r="A21" s="5"/>
      <c r="B21" s="5">
        <v>42875.0</v>
      </c>
      <c r="C21" s="2">
        <v>7.0</v>
      </c>
      <c r="D21" s="2" t="str">
        <f t="shared" si="1"/>
        <v/>
      </c>
      <c r="E21" s="2">
        <v>0.684874076</v>
      </c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57.75" customHeight="1">
      <c r="A22" s="5"/>
      <c r="B22" s="5">
        <v>42876.0</v>
      </c>
      <c r="C22" s="2">
        <v>1.0</v>
      </c>
      <c r="D22" s="2" t="str">
        <f t="shared" si="1"/>
        <v/>
      </c>
      <c r="E22" s="2">
        <v>0.77056808</v>
      </c>
      <c r="F22" s="1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57.75" customHeight="1">
      <c r="A23" s="5"/>
      <c r="B23" s="5">
        <v>42877.0</v>
      </c>
      <c r="C23" s="10">
        <v>2.0</v>
      </c>
      <c r="D23" s="2" t="str">
        <f t="shared" si="1"/>
        <v>Monday</v>
      </c>
      <c r="E23" s="2">
        <v>0.560496107</v>
      </c>
      <c r="F23" s="7" t="s">
        <v>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57.75" customHeight="1">
      <c r="A24" s="5"/>
      <c r="B24" s="5">
        <v>42878.0</v>
      </c>
      <c r="C24" s="2">
        <v>3.0</v>
      </c>
      <c r="D24" s="2" t="str">
        <f t="shared" si="1"/>
        <v/>
      </c>
      <c r="E24" s="2">
        <v>0.225906358</v>
      </c>
      <c r="F24" s="1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57.75" customHeight="1">
      <c r="A25" s="5"/>
      <c r="B25" s="5">
        <v>42879.0</v>
      </c>
      <c r="C25" s="12">
        <v>4.0</v>
      </c>
      <c r="D25" s="2" t="str">
        <f t="shared" si="1"/>
        <v>Wedndesday</v>
      </c>
      <c r="E25" s="2">
        <v>0.62364122</v>
      </c>
      <c r="F25" s="7" t="s">
        <v>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57.75" customHeight="1">
      <c r="A26" s="5"/>
      <c r="B26" s="5">
        <v>42880.0</v>
      </c>
      <c r="C26" s="2">
        <v>5.0</v>
      </c>
      <c r="D26" s="2" t="str">
        <f t="shared" si="1"/>
        <v/>
      </c>
      <c r="E26" s="2">
        <v>0.683115073</v>
      </c>
      <c r="F26" s="1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57.75" customHeight="1">
      <c r="A27" s="5"/>
      <c r="B27" s="5">
        <v>42881.0</v>
      </c>
      <c r="C27" s="13">
        <v>6.0</v>
      </c>
      <c r="D27" s="2" t="str">
        <f t="shared" si="1"/>
        <v>Friday</v>
      </c>
      <c r="E27" s="2">
        <v>0.808299984</v>
      </c>
      <c r="F27" s="7" t="s">
        <v>34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57.75" customHeight="1">
      <c r="A28" s="5"/>
      <c r="B28" s="5">
        <v>42882.0</v>
      </c>
      <c r="C28" s="2">
        <v>7.0</v>
      </c>
      <c r="D28" s="2" t="str">
        <f t="shared" si="1"/>
        <v/>
      </c>
      <c r="E28" s="2">
        <v>0.614658178</v>
      </c>
      <c r="F28" s="1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57.75" customHeight="1">
      <c r="A29" s="5"/>
      <c r="B29" s="5">
        <v>42883.0</v>
      </c>
      <c r="C29" s="2">
        <v>1.0</v>
      </c>
      <c r="D29" s="2" t="str">
        <f t="shared" si="1"/>
        <v/>
      </c>
      <c r="E29" s="2">
        <v>0.386725367</v>
      </c>
      <c r="F29" s="1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57.75" customHeight="1">
      <c r="A30" s="5"/>
      <c r="B30" s="5">
        <v>42884.0</v>
      </c>
      <c r="C30" s="10">
        <v>2.0</v>
      </c>
      <c r="D30" s="2" t="str">
        <f t="shared" si="1"/>
        <v>Monday</v>
      </c>
      <c r="E30" s="2">
        <v>0.390172011</v>
      </c>
      <c r="F30" s="7" t="s">
        <v>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57.75" customHeight="1">
      <c r="A31" s="5"/>
      <c r="B31" s="5">
        <v>42885.0</v>
      </c>
      <c r="C31" s="2">
        <v>3.0</v>
      </c>
      <c r="D31" s="2" t="str">
        <f t="shared" si="1"/>
        <v/>
      </c>
      <c r="E31" s="2">
        <v>0.437292129</v>
      </c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57.75" customHeight="1">
      <c r="A32" s="5"/>
      <c r="B32" s="5">
        <v>42886.0</v>
      </c>
      <c r="C32" s="12">
        <v>4.0</v>
      </c>
      <c r="D32" s="2" t="str">
        <f t="shared" si="1"/>
        <v>Wedndesday</v>
      </c>
      <c r="E32" s="2">
        <v>0.362684776</v>
      </c>
      <c r="F32" s="7" t="s">
        <v>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57.75" customHeight="1">
      <c r="A33" s="5"/>
      <c r="B33" s="5">
        <v>42887.0</v>
      </c>
      <c r="C33" s="2">
        <v>5.0</v>
      </c>
      <c r="D33" s="2" t="str">
        <f t="shared" si="1"/>
        <v/>
      </c>
      <c r="E33" s="2">
        <v>0.122018803</v>
      </c>
      <c r="F33" s="1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57.75" customHeight="1">
      <c r="A34" s="5"/>
      <c r="B34" s="5">
        <v>42888.0</v>
      </c>
      <c r="C34" s="13">
        <v>6.0</v>
      </c>
      <c r="D34" s="2" t="str">
        <f t="shared" si="1"/>
        <v>Friday</v>
      </c>
      <c r="E34" s="2">
        <v>0.83572147</v>
      </c>
      <c r="F34" s="7" t="s">
        <v>34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57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57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57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57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57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57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57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57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57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57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57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57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57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57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57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57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57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57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57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57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57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57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57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57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57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57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57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57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57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57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57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57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57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57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57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57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57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57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57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57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57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57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57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57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57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57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57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57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57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57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57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57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57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57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57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57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57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57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57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57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57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57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57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57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57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57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57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57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57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57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57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57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57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57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57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57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57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57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57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57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57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57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57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57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57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57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57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57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57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57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57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57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57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57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57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57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57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57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57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57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57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57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57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57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57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57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57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57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57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57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57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57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57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57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57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57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57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57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57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57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57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57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57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57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57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57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57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57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57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57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57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57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57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57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57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57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57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57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57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57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57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57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57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57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57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57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57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57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57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57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57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57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57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57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57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57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57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57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57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57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57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57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57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57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57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57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57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57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57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57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57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57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57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57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57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57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57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57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57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57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57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57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57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57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57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57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57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57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57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57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57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57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57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57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57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57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57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57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57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57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57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57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57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57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57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57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57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57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57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57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57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57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57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57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57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57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57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57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57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57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57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57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57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57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57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57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57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57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57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57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57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57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57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57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57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57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57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57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57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57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57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57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57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57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57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57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57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57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57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57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57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57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57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57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57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57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57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57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57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57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57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57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57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57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57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57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57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57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57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57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57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57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57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57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57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57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57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57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57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57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57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57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57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57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57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57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57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57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57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57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57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57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57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57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57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57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57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57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57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57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57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57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57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57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57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57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57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57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57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57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57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57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57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57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57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57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57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57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57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57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57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57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57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57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57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57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57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57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57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57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57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57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57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57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57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57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57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57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57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57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57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57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57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57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57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57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57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57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57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57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57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57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57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57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57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57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57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57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57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57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57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57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57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57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57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57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57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57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57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57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57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57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57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57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57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57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57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57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57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57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57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57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57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57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57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57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57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57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57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57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57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57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57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57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57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57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57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57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57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57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57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57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57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57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57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57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57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57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57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57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57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57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57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57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57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57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57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57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57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57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57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57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57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57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57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57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57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57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57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57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57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57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57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57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57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57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57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57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57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57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57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57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57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57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57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57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57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57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57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57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57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57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57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57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57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57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57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57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57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57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57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57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57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57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57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57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57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57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57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57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57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57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57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57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57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57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57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57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57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57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57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57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57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57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57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57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57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57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57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57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57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57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57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57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57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57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57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57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57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57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57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57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57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57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57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57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57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57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57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57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57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57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57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57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57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57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57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57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57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57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57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57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57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57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57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57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57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57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57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57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57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57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57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57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57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57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57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57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57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57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57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57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57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57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57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57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57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57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57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57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57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57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57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57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57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57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57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57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57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57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57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57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57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57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57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57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57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57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57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57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57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57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57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57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57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57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57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57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57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57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57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57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57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57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57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57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57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57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57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57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57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57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57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57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57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57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57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57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57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57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57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57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57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57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57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57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57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57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57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57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57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57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57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57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57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57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57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57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57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57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57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57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57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57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57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57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57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57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57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57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57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57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57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57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57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57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57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57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57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57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57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57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57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57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57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57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57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57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57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57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57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57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57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57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57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57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57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57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57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57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57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57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57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57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57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57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57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57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57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57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57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57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57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57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57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57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57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57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57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57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57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57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57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57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57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57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57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57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57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57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57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57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57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57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57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57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57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57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57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57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57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57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57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57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57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57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57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57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57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57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57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57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57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57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57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57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57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57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57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57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57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57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57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57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57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57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57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57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57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57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57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57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57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57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57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57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57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57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57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57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57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57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57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57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57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57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57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57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57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57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57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57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57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57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57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57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57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57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57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57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57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57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57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57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57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57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57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57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57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57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57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57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57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57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57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57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57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57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57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57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57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57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57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57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57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57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57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57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57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57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57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57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57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57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57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57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57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57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57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57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57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57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57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57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57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57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57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57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57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57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57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57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57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57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57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57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57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57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57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57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57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57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57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57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57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57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57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57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57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57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57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57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57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57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57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57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57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57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57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57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57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57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57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57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57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57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57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57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57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57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57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57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57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57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57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57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57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57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57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57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57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57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57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57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57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57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57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57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57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57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57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57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57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57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57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57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57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57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57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57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57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57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57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57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57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57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57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57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57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57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57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57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57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57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57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57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57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57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57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57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57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57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57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57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57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57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57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57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57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57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57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57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57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57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57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57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57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57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57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57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57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57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57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57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57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57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57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57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57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57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57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57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57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57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57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57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57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57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57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57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57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57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57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57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57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57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57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57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57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57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57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57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57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57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57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57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57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6.63"/>
    <col customWidth="1" min="4" max="4" width="20.75"/>
  </cols>
  <sheetData>
    <row r="1">
      <c r="A1" s="14" t="s">
        <v>35</v>
      </c>
      <c r="B1" s="14" t="s">
        <v>36</v>
      </c>
      <c r="D1" s="14"/>
    </row>
    <row r="2">
      <c r="A2" s="14" t="s">
        <v>37</v>
      </c>
      <c r="B2" s="14" t="s">
        <v>38</v>
      </c>
      <c r="C2" s="14" t="s">
        <v>39</v>
      </c>
      <c r="D2" s="14" t="s">
        <v>40</v>
      </c>
      <c r="F2" s="14" t="s">
        <v>41</v>
      </c>
    </row>
    <row r="3">
      <c r="A3" s="14" t="s">
        <v>42</v>
      </c>
      <c r="C3" s="14" t="s">
        <v>43</v>
      </c>
      <c r="D3" s="14" t="s">
        <v>44</v>
      </c>
      <c r="F3" s="14" t="s">
        <v>45</v>
      </c>
    </row>
    <row r="4">
      <c r="A4" s="14" t="s">
        <v>46</v>
      </c>
      <c r="D4" s="14" t="s">
        <v>47</v>
      </c>
      <c r="F4" s="14" t="s">
        <v>48</v>
      </c>
    </row>
    <row r="5">
      <c r="A5" s="14" t="s">
        <v>49</v>
      </c>
      <c r="B5" s="14" t="s">
        <v>50</v>
      </c>
      <c r="C5" s="14" t="s">
        <v>51</v>
      </c>
      <c r="F5" s="14" t="s">
        <v>52</v>
      </c>
    </row>
    <row r="6">
      <c r="A6" s="14" t="s">
        <v>53</v>
      </c>
      <c r="B6" s="14" t="s">
        <v>54</v>
      </c>
      <c r="D6" s="14" t="s">
        <v>55</v>
      </c>
      <c r="F6" s="14" t="s">
        <v>56</v>
      </c>
    </row>
    <row r="7">
      <c r="A7" s="14" t="s">
        <v>57</v>
      </c>
      <c r="B7" s="14" t="s">
        <v>58</v>
      </c>
      <c r="C7" s="14" t="s">
        <v>59</v>
      </c>
      <c r="F7" s="14" t="s">
        <v>60</v>
      </c>
    </row>
    <row r="8">
      <c r="A8" s="14" t="s">
        <v>61</v>
      </c>
      <c r="C8" s="14" t="s">
        <v>62</v>
      </c>
      <c r="D8" s="14" t="s">
        <v>63</v>
      </c>
    </row>
    <row r="9">
      <c r="A9" s="14" t="s">
        <v>64</v>
      </c>
    </row>
    <row r="10">
      <c r="A10" s="14" t="s">
        <v>65</v>
      </c>
      <c r="B10" s="14" t="s">
        <v>66</v>
      </c>
      <c r="C10" s="14" t="s">
        <v>67</v>
      </c>
      <c r="D10" s="14" t="s">
        <v>68</v>
      </c>
    </row>
    <row r="11">
      <c r="B11" s="14" t="s">
        <v>69</v>
      </c>
      <c r="C11" s="14" t="s">
        <v>70</v>
      </c>
    </row>
    <row r="12">
      <c r="B12" s="14" t="s">
        <v>71</v>
      </c>
      <c r="C12" s="14" t="s">
        <v>72</v>
      </c>
    </row>
    <row r="13">
      <c r="B13" s="14" t="s">
        <v>73</v>
      </c>
      <c r="C13" s="14" t="s">
        <v>74</v>
      </c>
    </row>
    <row r="14">
      <c r="C14" s="14" t="s">
        <v>75</v>
      </c>
    </row>
    <row r="15">
      <c r="B15" s="14" t="s">
        <v>76</v>
      </c>
    </row>
    <row r="16">
      <c r="B16" s="14" t="s">
        <v>77</v>
      </c>
      <c r="C16" s="14" t="s">
        <v>78</v>
      </c>
    </row>
    <row r="17">
      <c r="B17" s="14" t="s">
        <v>79</v>
      </c>
      <c r="C17" s="14" t="s">
        <v>80</v>
      </c>
    </row>
    <row r="18">
      <c r="B18" s="14" t="s">
        <v>81</v>
      </c>
      <c r="C18" s="14" t="s">
        <v>82</v>
      </c>
    </row>
    <row r="19">
      <c r="B19" s="14" t="s">
        <v>83</v>
      </c>
      <c r="C19" s="14" t="s">
        <v>84</v>
      </c>
    </row>
    <row r="21">
      <c r="B21" s="14" t="s">
        <v>85</v>
      </c>
      <c r="C21" s="14" t="s">
        <v>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88"/>
    <col customWidth="1" min="7" max="7" width="22.63"/>
    <col customWidth="1" min="14" max="14" width="4.5"/>
    <col customWidth="1" min="25" max="25" width="22.38"/>
    <col customWidth="1" min="28" max="28" width="4.13"/>
  </cols>
  <sheetData>
    <row r="1">
      <c r="A1" s="3" t="s">
        <v>87</v>
      </c>
      <c r="B1" s="3"/>
      <c r="C1" s="3" t="s">
        <v>88</v>
      </c>
      <c r="D1" s="3" t="s">
        <v>1</v>
      </c>
      <c r="E1" s="3"/>
      <c r="F1" s="3" t="s">
        <v>3</v>
      </c>
      <c r="H1">
        <f>round(rand()*I$1,0)+1</f>
        <v>7</v>
      </c>
      <c r="I1" s="14">
        <v>11.0</v>
      </c>
      <c r="J1">
        <f>round(rand()*K$1,0)+1</f>
        <v>16</v>
      </c>
      <c r="K1" s="14">
        <v>55.0</v>
      </c>
      <c r="L1">
        <f>round(rand()*M$1,0)+1</f>
        <v>72</v>
      </c>
      <c r="M1" s="15">
        <v>85.0</v>
      </c>
      <c r="N1" s="16"/>
      <c r="P1">
        <f>round(rand()*Q$1,0)+1</f>
        <v>6</v>
      </c>
      <c r="Q1" s="14">
        <v>11.0</v>
      </c>
      <c r="R1">
        <f>round(rand()*S$1,0)+1</f>
        <v>23</v>
      </c>
      <c r="S1" s="14">
        <v>55.0</v>
      </c>
      <c r="T1">
        <f>round(rand()*U$1,0)+1</f>
        <v>18</v>
      </c>
      <c r="U1" s="15">
        <v>55.0</v>
      </c>
    </row>
    <row r="2">
      <c r="A2" s="17">
        <f>DAte(2023,6,1)</f>
        <v>45078</v>
      </c>
      <c r="B2" s="3">
        <f t="shared" ref="B2:B998" si="1">WEEKDAY(A2)</f>
        <v>5</v>
      </c>
      <c r="C2" s="3">
        <v>1.0</v>
      </c>
      <c r="D2" s="3">
        <f t="shared" ref="D2:D998" si="2">VLOOKUP(MOD($C2,50)+1,$W$2:$AA$70, 2)</f>
        <v>3</v>
      </c>
      <c r="E2" s="3">
        <v>0.6428953391598742</v>
      </c>
      <c r="F2" s="3" t="str">
        <f t="shared" ref="F2:F998" si="3">if(E2&gt;0.7, "H", IF(E2&gt;0.3, "M", "L"))</f>
        <v>M</v>
      </c>
      <c r="G2" s="18" t="str">
        <f t="shared" ref="G2:G998" si="4">VLOOKUP(MOD($C2,29)+1,$W$2:$AA$70, 3)</f>
        <v>front squat</v>
      </c>
      <c r="H2">
        <v>11.0</v>
      </c>
      <c r="I2" s="19" t="str">
        <f t="shared" ref="I2:I998" si="5">textJoin(" ", true,VLOOKUP(MOD($H2,I$1)+1,$W$2:$AH$70, 6),VLOOKUP(MOD($H2,I$1)+1,$W$2:$AH$70, 7))</f>
        <v>5 high pulls</v>
      </c>
      <c r="J2">
        <v>17.0</v>
      </c>
      <c r="K2" s="19" t="str">
        <f t="shared" ref="K2:K998" si="6">textjoin(" ", True, VLOOKUP(MOD(J2,K$1)+1,$W$2:$AH$70, 8), VLOOKUP(MOD(J2,K$1)+1,$W$2:$AH$70, 9))</f>
        <v>5 bench press</v>
      </c>
      <c r="L2">
        <v>42.0</v>
      </c>
      <c r="M2" s="19" t="str">
        <f t="shared" ref="M2:M998" si="7">textjoin(" ", True, VLOOKUP(MOD(L2,M$1)+1,$W$2:$AH$70, 8), VLOOKUP(MOD(L2,M$1)+1,$W$2:$AH$70, 9))</f>
        <v>5 flys</v>
      </c>
      <c r="N2" s="16"/>
      <c r="O2" s="3" t="str">
        <f t="shared" ref="O2:O998" si="8">VLOOKUP(MOD($C2,12)+1,$W$2:$AA$70, 4)</f>
        <v>30 on 30 off</v>
      </c>
      <c r="P2">
        <v>4.0</v>
      </c>
      <c r="Q2" s="19" t="str">
        <f t="shared" ref="Q2:Q998" si="9">textjoin(" ", True, VLOOKUP(MOD(P2,Q$1)+1,$W$2:$AH$70, 8), VLOOKUP(MOD(P2,Q$1)+1,$W$2:$AH$70, 9))</f>
        <v>5 skull crushers</v>
      </c>
      <c r="R2">
        <v>12.0</v>
      </c>
      <c r="S2" s="19" t="str">
        <f t="shared" ref="S2:S998" si="10">textjoin(" ", True, VLOOKUP(MOD(R2,S$1)+1,$W$2:$AH$70, 8), VLOOKUP(MOD(R2,S$1)+1,$W$2:$AH$70, 9))</f>
        <v>5 GHD situps</v>
      </c>
      <c r="T2">
        <v>30.0</v>
      </c>
      <c r="U2" s="19" t="str">
        <f t="shared" ref="U2:U998" si="11">textjoin(" ", True, VLOOKUP(MOD(T2,U$1)+1,$W$2:$AH$70, 8), VLOOKUP(MOD(T2,U$1)+1,$W$2:$AH$70, 9))</f>
        <v>5 renegade manmakers</v>
      </c>
      <c r="V2" s="19"/>
      <c r="W2" s="3">
        <v>1.0</v>
      </c>
      <c r="X2" s="3">
        <v>3.0</v>
      </c>
      <c r="Y2" s="3" t="s">
        <v>89</v>
      </c>
      <c r="Z2" s="14" t="s">
        <v>60</v>
      </c>
      <c r="AB2" s="14">
        <v>5.0</v>
      </c>
      <c r="AC2" s="14" t="s">
        <v>62</v>
      </c>
      <c r="AD2" s="14">
        <v>5.0</v>
      </c>
      <c r="AE2" s="14" t="s">
        <v>71</v>
      </c>
      <c r="AI2" s="3" t="s">
        <v>37</v>
      </c>
      <c r="AK2" s="3" t="s">
        <v>39</v>
      </c>
      <c r="AL2" s="14" t="s">
        <v>40</v>
      </c>
    </row>
    <row r="3">
      <c r="A3" s="17">
        <f t="shared" ref="A3:A996" si="12">A2+1</f>
        <v>45079</v>
      </c>
      <c r="B3" s="3">
        <f t="shared" si="1"/>
        <v>6</v>
      </c>
      <c r="C3" s="3">
        <f t="shared" ref="C3:C998" si="13">C2+1</f>
        <v>2</v>
      </c>
      <c r="D3" s="3">
        <f t="shared" si="2"/>
        <v>3</v>
      </c>
      <c r="E3" s="3">
        <v>0.7399502398143101</v>
      </c>
      <c r="F3" s="3" t="str">
        <f t="shared" si="3"/>
        <v>H</v>
      </c>
      <c r="G3" s="18" t="str">
        <f t="shared" si="4"/>
        <v>back squat</v>
      </c>
      <c r="H3">
        <v>5.0</v>
      </c>
      <c r="I3" s="19" t="str">
        <f t="shared" si="5"/>
        <v>10 box jumps</v>
      </c>
      <c r="J3">
        <v>17.0</v>
      </c>
      <c r="K3" s="19" t="str">
        <f t="shared" si="6"/>
        <v>5 bench press</v>
      </c>
      <c r="L3">
        <v>37.0</v>
      </c>
      <c r="M3" s="19" t="str">
        <f t="shared" si="7"/>
        <v>1 sled push</v>
      </c>
      <c r="N3" s="16"/>
      <c r="O3" s="3" t="str">
        <f t="shared" si="8"/>
        <v>N rounds</v>
      </c>
      <c r="P3">
        <v>11.0</v>
      </c>
      <c r="Q3" s="19" t="str">
        <f t="shared" si="9"/>
        <v>5 bentover_rows</v>
      </c>
      <c r="R3">
        <v>43.0</v>
      </c>
      <c r="S3" s="19" t="str">
        <f t="shared" si="10"/>
        <v>5 sandbag drops</v>
      </c>
      <c r="T3">
        <v>51.0</v>
      </c>
      <c r="U3" s="19" t="str">
        <f t="shared" si="11"/>
        <v/>
      </c>
      <c r="V3" s="19"/>
      <c r="W3" s="3">
        <v>2.0</v>
      </c>
      <c r="X3" s="3">
        <v>3.0</v>
      </c>
      <c r="Y3" s="3" t="s">
        <v>64</v>
      </c>
      <c r="Z3" s="14" t="s">
        <v>48</v>
      </c>
      <c r="AB3" s="14">
        <v>10.0</v>
      </c>
      <c r="AC3" s="14" t="s">
        <v>39</v>
      </c>
      <c r="AD3" s="14">
        <v>5.0</v>
      </c>
      <c r="AE3" s="14" t="s">
        <v>74</v>
      </c>
      <c r="AI3" s="3" t="s">
        <v>42</v>
      </c>
      <c r="AK3" s="3" t="s">
        <v>43</v>
      </c>
      <c r="AL3" s="14" t="s">
        <v>44</v>
      </c>
    </row>
    <row r="4">
      <c r="A4" s="17">
        <f t="shared" si="12"/>
        <v>45080</v>
      </c>
      <c r="B4" s="3">
        <f t="shared" si="1"/>
        <v>7</v>
      </c>
      <c r="C4" s="3">
        <f t="shared" si="13"/>
        <v>3</v>
      </c>
      <c r="D4" s="3">
        <f t="shared" si="2"/>
        <v>8</v>
      </c>
      <c r="E4" s="3">
        <v>0.6383572266197995</v>
      </c>
      <c r="F4" s="3" t="str">
        <f t="shared" si="3"/>
        <v>M</v>
      </c>
      <c r="G4" s="18" t="str">
        <f t="shared" si="4"/>
        <v>clean</v>
      </c>
      <c r="H4">
        <v>4.0</v>
      </c>
      <c r="I4" s="19" t="str">
        <f t="shared" si="5"/>
        <v>5 clean</v>
      </c>
      <c r="J4">
        <v>1.0</v>
      </c>
      <c r="K4" s="19" t="str">
        <f t="shared" si="6"/>
        <v>5 side lunges</v>
      </c>
      <c r="L4">
        <v>75.0</v>
      </c>
      <c r="M4" s="19" t="str">
        <f t="shared" si="7"/>
        <v/>
      </c>
      <c r="N4" s="16"/>
      <c r="O4" s="3" t="str">
        <f t="shared" si="8"/>
        <v>AMRAP</v>
      </c>
      <c r="P4">
        <v>10.0</v>
      </c>
      <c r="Q4" s="19" t="str">
        <f t="shared" si="9"/>
        <v>5 pull ups</v>
      </c>
      <c r="R4">
        <v>35.0</v>
      </c>
      <c r="S4" s="19" t="str">
        <f t="shared" si="10"/>
        <v>500m row</v>
      </c>
      <c r="T4">
        <v>20.0</v>
      </c>
      <c r="U4" s="19" t="str">
        <f t="shared" si="11"/>
        <v>10 step ups</v>
      </c>
      <c r="V4" s="19"/>
      <c r="W4" s="3">
        <v>3.0</v>
      </c>
      <c r="X4" s="3">
        <v>3.0</v>
      </c>
      <c r="Y4" s="3" t="s">
        <v>65</v>
      </c>
      <c r="Z4" s="14" t="s">
        <v>52</v>
      </c>
      <c r="AB4" s="14">
        <v>5.0</v>
      </c>
      <c r="AC4" s="14" t="s">
        <v>59</v>
      </c>
      <c r="AD4" s="14">
        <v>5.0</v>
      </c>
      <c r="AE4" s="14" t="s">
        <v>75</v>
      </c>
      <c r="AI4" s="3" t="s">
        <v>46</v>
      </c>
      <c r="AL4" s="14" t="s">
        <v>47</v>
      </c>
    </row>
    <row r="5">
      <c r="A5" s="17">
        <f t="shared" si="12"/>
        <v>45081</v>
      </c>
      <c r="B5" s="3">
        <f t="shared" si="1"/>
        <v>1</v>
      </c>
      <c r="C5" s="3">
        <f t="shared" si="13"/>
        <v>4</v>
      </c>
      <c r="D5" s="3">
        <f t="shared" si="2"/>
        <v>8</v>
      </c>
      <c r="E5" s="3">
        <v>0.8914840258897321</v>
      </c>
      <c r="F5" s="3" t="str">
        <f t="shared" si="3"/>
        <v>H</v>
      </c>
      <c r="G5" s="18" t="str">
        <f t="shared" si="4"/>
        <v>over head squat</v>
      </c>
      <c r="H5" s="14">
        <v>9.0</v>
      </c>
      <c r="I5" s="19" t="str">
        <f t="shared" si="5"/>
        <v>5 deadlift</v>
      </c>
      <c r="J5">
        <v>10.0</v>
      </c>
      <c r="K5" s="19" t="str">
        <f t="shared" si="6"/>
        <v>5 pull ups</v>
      </c>
      <c r="L5">
        <v>33.0</v>
      </c>
      <c r="M5" s="19" t="str">
        <f t="shared" si="7"/>
        <v>5 turkish getups</v>
      </c>
      <c r="N5" s="16"/>
      <c r="O5" s="3" t="str">
        <f t="shared" si="8"/>
        <v>N rounds</v>
      </c>
      <c r="P5">
        <v>2.0</v>
      </c>
      <c r="Q5" s="19" t="str">
        <f t="shared" si="9"/>
        <v>5 lunges</v>
      </c>
      <c r="R5">
        <v>34.0</v>
      </c>
      <c r="S5" s="19" t="str">
        <f t="shared" si="10"/>
        <v>5 bar complexes</v>
      </c>
      <c r="T5">
        <v>4.0</v>
      </c>
      <c r="U5" s="19" t="str">
        <f t="shared" si="11"/>
        <v>5 skull crushers</v>
      </c>
      <c r="V5" s="19"/>
      <c r="W5" s="3">
        <v>4.0</v>
      </c>
      <c r="X5" s="3">
        <v>8.0</v>
      </c>
      <c r="Y5" s="3" t="s">
        <v>57</v>
      </c>
      <c r="Z5" s="14" t="s">
        <v>41</v>
      </c>
      <c r="AB5" s="14">
        <v>5.0</v>
      </c>
      <c r="AC5" s="14" t="s">
        <v>53</v>
      </c>
      <c r="AD5" s="14">
        <v>5.0</v>
      </c>
      <c r="AE5" s="14" t="s">
        <v>38</v>
      </c>
      <c r="AI5" s="3" t="s">
        <v>49</v>
      </c>
      <c r="AK5" s="3" t="s">
        <v>51</v>
      </c>
    </row>
    <row r="6">
      <c r="A6" s="17">
        <f t="shared" si="12"/>
        <v>45082</v>
      </c>
      <c r="B6" s="3">
        <f t="shared" si="1"/>
        <v>2</v>
      </c>
      <c r="C6" s="3">
        <f t="shared" si="13"/>
        <v>5</v>
      </c>
      <c r="D6" s="3">
        <f t="shared" si="2"/>
        <v>5</v>
      </c>
      <c r="E6" s="3">
        <v>0.4361056403691099</v>
      </c>
      <c r="F6" s="3" t="str">
        <f t="shared" si="3"/>
        <v>M</v>
      </c>
      <c r="G6" s="18" t="str">
        <f t="shared" si="4"/>
        <v>deadlift</v>
      </c>
      <c r="H6">
        <v>8.0</v>
      </c>
      <c r="I6" s="19" t="str">
        <f t="shared" si="5"/>
        <v>5 sumo deadift</v>
      </c>
      <c r="J6">
        <v>11.0</v>
      </c>
      <c r="K6" s="19" t="str">
        <f t="shared" si="6"/>
        <v>5 knees to elbows</v>
      </c>
      <c r="L6">
        <v>50.0</v>
      </c>
      <c r="M6" s="19" t="str">
        <f t="shared" si="7"/>
        <v>10 wall balls</v>
      </c>
      <c r="N6" s="16"/>
      <c r="O6" s="3" t="str">
        <f t="shared" si="8"/>
        <v>Tabata</v>
      </c>
      <c r="P6">
        <v>8.0</v>
      </c>
      <c r="Q6" s="19" t="str">
        <f t="shared" si="9"/>
        <v>5 dumbell rows</v>
      </c>
      <c r="R6">
        <v>50.0</v>
      </c>
      <c r="S6" s="19" t="str">
        <f t="shared" si="10"/>
        <v>10 wall balls</v>
      </c>
      <c r="T6">
        <v>38.0</v>
      </c>
      <c r="U6" s="19" t="str">
        <f t="shared" si="11"/>
        <v>5 tire flip</v>
      </c>
      <c r="V6" s="19"/>
      <c r="W6" s="3">
        <v>5.0</v>
      </c>
      <c r="X6" s="3">
        <v>8.0</v>
      </c>
      <c r="Y6" s="3" t="s">
        <v>90</v>
      </c>
      <c r="Z6" s="14" t="s">
        <v>52</v>
      </c>
      <c r="AB6" s="14">
        <v>5.0</v>
      </c>
      <c r="AC6" s="14" t="s">
        <v>57</v>
      </c>
      <c r="AD6" s="14">
        <v>5.0</v>
      </c>
      <c r="AE6" s="14" t="s">
        <v>50</v>
      </c>
      <c r="AI6" s="3" t="s">
        <v>53</v>
      </c>
      <c r="AL6" s="14" t="s">
        <v>55</v>
      </c>
    </row>
    <row r="7">
      <c r="A7" s="17">
        <f t="shared" si="12"/>
        <v>45083</v>
      </c>
      <c r="B7" s="3">
        <f t="shared" si="1"/>
        <v>3</v>
      </c>
      <c r="C7" s="3">
        <f t="shared" si="13"/>
        <v>6</v>
      </c>
      <c r="D7" s="3">
        <f t="shared" si="2"/>
        <v>5</v>
      </c>
      <c r="E7" s="3">
        <v>0.038137889122821234</v>
      </c>
      <c r="F7" s="3" t="str">
        <f t="shared" si="3"/>
        <v>L</v>
      </c>
      <c r="G7" s="18" t="str">
        <f t="shared" si="4"/>
        <v>front squat</v>
      </c>
      <c r="H7">
        <v>7.0</v>
      </c>
      <c r="I7" s="19" t="str">
        <f t="shared" si="5"/>
        <v>5 thrusters</v>
      </c>
      <c r="J7">
        <v>28.0</v>
      </c>
      <c r="K7" s="19" t="str">
        <f t="shared" si="6"/>
        <v>1 farmer's carry</v>
      </c>
      <c r="L7">
        <v>76.0</v>
      </c>
      <c r="M7" s="19" t="str">
        <f t="shared" si="7"/>
        <v/>
      </c>
      <c r="N7" s="16"/>
      <c r="O7" s="3" t="str">
        <f t="shared" si="8"/>
        <v>30 on 30 off</v>
      </c>
      <c r="P7">
        <v>6.0</v>
      </c>
      <c r="Q7" s="19" t="str">
        <f t="shared" si="9"/>
        <v>5 pushups</v>
      </c>
      <c r="R7">
        <v>29.0</v>
      </c>
      <c r="S7" s="19" t="str">
        <f t="shared" si="10"/>
        <v>5 GHD back extensions</v>
      </c>
      <c r="T7">
        <v>38.0</v>
      </c>
      <c r="U7" s="19" t="str">
        <f t="shared" si="11"/>
        <v>5 tire flip</v>
      </c>
      <c r="V7" s="19"/>
      <c r="W7" s="3">
        <v>6.0</v>
      </c>
      <c r="X7" s="3">
        <v>5.0</v>
      </c>
      <c r="Y7" s="3" t="s">
        <v>89</v>
      </c>
      <c r="Z7" s="14" t="s">
        <v>45</v>
      </c>
      <c r="AB7" s="14">
        <v>10.0</v>
      </c>
      <c r="AC7" s="14" t="s">
        <v>70</v>
      </c>
      <c r="AD7" s="14">
        <v>5.0</v>
      </c>
      <c r="AE7" s="14" t="s">
        <v>54</v>
      </c>
      <c r="AI7" s="3" t="s">
        <v>57</v>
      </c>
      <c r="AK7" s="3" t="s">
        <v>59</v>
      </c>
    </row>
    <row r="8">
      <c r="A8" s="17">
        <f t="shared" si="12"/>
        <v>45084</v>
      </c>
      <c r="B8" s="3">
        <f t="shared" si="1"/>
        <v>4</v>
      </c>
      <c r="C8" s="3">
        <f t="shared" si="13"/>
        <v>7</v>
      </c>
      <c r="D8" s="3">
        <f t="shared" si="2"/>
        <v>10</v>
      </c>
      <c r="E8" s="3">
        <v>0.9862655218857467</v>
      </c>
      <c r="F8" s="3" t="str">
        <f t="shared" si="3"/>
        <v>H</v>
      </c>
      <c r="G8" s="18" t="str">
        <f t="shared" si="4"/>
        <v>back squat</v>
      </c>
      <c r="H8">
        <v>9.0</v>
      </c>
      <c r="I8" s="19" t="str">
        <f t="shared" si="5"/>
        <v>5 deadlift</v>
      </c>
      <c r="J8">
        <v>56.0</v>
      </c>
      <c r="K8" s="19" t="str">
        <f t="shared" si="6"/>
        <v>5 side lunges</v>
      </c>
      <c r="L8">
        <v>67.0</v>
      </c>
      <c r="M8" s="19" t="str">
        <f t="shared" si="7"/>
        <v/>
      </c>
      <c r="N8" s="16"/>
      <c r="O8" s="3" t="str">
        <f t="shared" si="8"/>
        <v>EMOM</v>
      </c>
      <c r="P8">
        <v>10.0</v>
      </c>
      <c r="Q8" s="19" t="str">
        <f t="shared" si="9"/>
        <v>5 pull ups</v>
      </c>
      <c r="R8">
        <v>3.0</v>
      </c>
      <c r="S8" s="19" t="str">
        <f t="shared" si="10"/>
        <v>5 Hammer curls</v>
      </c>
      <c r="T8">
        <v>48.0</v>
      </c>
      <c r="U8" s="19" t="str">
        <f t="shared" si="11"/>
        <v>1 mile  run</v>
      </c>
      <c r="V8" s="19"/>
      <c r="W8" s="3">
        <v>7.0</v>
      </c>
      <c r="X8" s="3">
        <v>5.0</v>
      </c>
      <c r="Y8" s="3" t="s">
        <v>64</v>
      </c>
      <c r="Z8" s="14" t="s">
        <v>48</v>
      </c>
      <c r="AB8" s="14">
        <v>5.0</v>
      </c>
      <c r="AC8" s="14" t="s">
        <v>43</v>
      </c>
      <c r="AD8" s="14">
        <v>5.0</v>
      </c>
      <c r="AE8" s="14" t="s">
        <v>58</v>
      </c>
      <c r="AI8" s="3" t="s">
        <v>61</v>
      </c>
      <c r="AK8" s="3" t="s">
        <v>62</v>
      </c>
      <c r="AL8" s="14" t="s">
        <v>63</v>
      </c>
    </row>
    <row r="9">
      <c r="A9" s="17">
        <f t="shared" si="12"/>
        <v>45085</v>
      </c>
      <c r="B9" s="3">
        <f t="shared" si="1"/>
        <v>5</v>
      </c>
      <c r="C9" s="3">
        <f t="shared" si="13"/>
        <v>8</v>
      </c>
      <c r="D9" s="3">
        <f t="shared" si="2"/>
        <v>3</v>
      </c>
      <c r="E9" s="3">
        <v>0.664719099337486</v>
      </c>
      <c r="F9" s="3" t="str">
        <f t="shared" si="3"/>
        <v>M</v>
      </c>
      <c r="G9" s="18" t="str">
        <f t="shared" si="4"/>
        <v>pistols/lunge/side lunge</v>
      </c>
      <c r="H9">
        <v>6.0</v>
      </c>
      <c r="I9" s="19" t="str">
        <f t="shared" si="5"/>
        <v>5 KB snatch</v>
      </c>
      <c r="J9">
        <v>27.0</v>
      </c>
      <c r="K9" s="19" t="str">
        <f t="shared" si="6"/>
        <v>1 grapevines</v>
      </c>
      <c r="L9">
        <v>37.0</v>
      </c>
      <c r="M9" s="19" t="str">
        <f t="shared" si="7"/>
        <v>1 sled push</v>
      </c>
      <c r="N9" s="16"/>
      <c r="O9" s="3" t="str">
        <f t="shared" si="8"/>
        <v>AMRAP</v>
      </c>
      <c r="P9">
        <v>7.0</v>
      </c>
      <c r="Q9" s="19" t="str">
        <f t="shared" si="9"/>
        <v>5 Ring Rows</v>
      </c>
      <c r="R9">
        <v>45.0</v>
      </c>
      <c r="S9" s="19" t="str">
        <f t="shared" si="10"/>
        <v>10 good mornings</v>
      </c>
      <c r="T9">
        <v>9.0</v>
      </c>
      <c r="U9" s="19" t="str">
        <f t="shared" si="11"/>
        <v>5 bentover_rows</v>
      </c>
      <c r="V9" s="19"/>
      <c r="W9" s="3">
        <v>8.0</v>
      </c>
      <c r="X9" s="3">
        <v>10.0</v>
      </c>
      <c r="Y9" s="3" t="s">
        <v>65</v>
      </c>
      <c r="Z9" s="14" t="s">
        <v>60</v>
      </c>
      <c r="AB9" s="14">
        <v>5.0</v>
      </c>
      <c r="AC9" s="14" t="s">
        <v>91</v>
      </c>
      <c r="AD9" s="14">
        <v>5.0</v>
      </c>
      <c r="AE9" s="14" t="s">
        <v>66</v>
      </c>
      <c r="AF9" s="3"/>
      <c r="AG9" s="3"/>
      <c r="AH9" s="3"/>
      <c r="AI9" s="3" t="s">
        <v>64</v>
      </c>
    </row>
    <row r="10">
      <c r="A10" s="17">
        <f t="shared" si="12"/>
        <v>45086</v>
      </c>
      <c r="B10" s="3">
        <f t="shared" si="1"/>
        <v>6</v>
      </c>
      <c r="C10" s="3">
        <f t="shared" si="13"/>
        <v>9</v>
      </c>
      <c r="D10" s="3">
        <f t="shared" si="2"/>
        <v>3</v>
      </c>
      <c r="E10" s="3">
        <v>0.9806165275385075</v>
      </c>
      <c r="F10" s="3" t="str">
        <f t="shared" si="3"/>
        <v>H</v>
      </c>
      <c r="G10" s="18" t="str">
        <f t="shared" si="4"/>
        <v>deadlift</v>
      </c>
      <c r="H10" s="14">
        <v>3.0</v>
      </c>
      <c r="I10" s="19" t="str">
        <f t="shared" si="5"/>
        <v>5 jerk</v>
      </c>
      <c r="J10">
        <v>43.0</v>
      </c>
      <c r="K10" s="19" t="str">
        <f t="shared" si="6"/>
        <v>5 sandbag drops</v>
      </c>
      <c r="L10">
        <v>60.0</v>
      </c>
      <c r="M10" s="19" t="str">
        <f t="shared" si="7"/>
        <v/>
      </c>
      <c r="N10" s="16"/>
      <c r="O10" s="3" t="str">
        <f t="shared" si="8"/>
        <v>clusters</v>
      </c>
      <c r="P10">
        <v>1.0</v>
      </c>
      <c r="Q10" s="19" t="str">
        <f t="shared" si="9"/>
        <v>5 side lunges</v>
      </c>
      <c r="R10">
        <v>51.0</v>
      </c>
      <c r="S10" s="19" t="str">
        <f t="shared" si="10"/>
        <v/>
      </c>
      <c r="T10">
        <v>54.0</v>
      </c>
      <c r="U10" s="19" t="str">
        <f t="shared" si="11"/>
        <v/>
      </c>
      <c r="V10" s="19"/>
      <c r="W10" s="3">
        <v>9.0</v>
      </c>
      <c r="X10" s="3">
        <v>3.0</v>
      </c>
      <c r="Y10" s="3" t="s">
        <v>92</v>
      </c>
      <c r="Z10" s="14" t="s">
        <v>41</v>
      </c>
      <c r="AB10" s="14">
        <v>5.0</v>
      </c>
      <c r="AC10" s="14" t="s">
        <v>93</v>
      </c>
      <c r="AD10" s="14">
        <v>5.0</v>
      </c>
      <c r="AE10" s="14" t="s">
        <v>69</v>
      </c>
      <c r="AI10" s="3" t="s">
        <v>65</v>
      </c>
      <c r="AK10" s="3" t="s">
        <v>67</v>
      </c>
      <c r="AL10" s="14" t="s">
        <v>68</v>
      </c>
    </row>
    <row r="11">
      <c r="A11" s="17">
        <f t="shared" si="12"/>
        <v>45087</v>
      </c>
      <c r="B11" s="3">
        <f t="shared" si="1"/>
        <v>7</v>
      </c>
      <c r="C11" s="3">
        <f t="shared" si="13"/>
        <v>10</v>
      </c>
      <c r="D11" s="3">
        <f t="shared" si="2"/>
        <v>3</v>
      </c>
      <c r="E11" s="3">
        <v>0.9067710763192881</v>
      </c>
      <c r="F11" s="3" t="str">
        <f t="shared" si="3"/>
        <v>H</v>
      </c>
      <c r="G11" s="18" t="str">
        <f t="shared" si="4"/>
        <v>front squat</v>
      </c>
      <c r="H11">
        <v>11.0</v>
      </c>
      <c r="I11" s="19" t="str">
        <f t="shared" si="5"/>
        <v>5 high pulls</v>
      </c>
      <c r="J11">
        <v>25.0</v>
      </c>
      <c r="K11" s="19" t="str">
        <f t="shared" si="6"/>
        <v>1 suicide sprints</v>
      </c>
      <c r="L11">
        <v>78.0</v>
      </c>
      <c r="M11" s="19" t="str">
        <f t="shared" si="7"/>
        <v/>
      </c>
      <c r="N11" s="16"/>
      <c r="O11" s="3" t="str">
        <f t="shared" si="8"/>
        <v>N rounds</v>
      </c>
      <c r="P11">
        <v>6.0</v>
      </c>
      <c r="Q11" s="19" t="str">
        <f t="shared" si="9"/>
        <v>5 pushups</v>
      </c>
      <c r="R11">
        <v>48.0</v>
      </c>
      <c r="S11" s="19" t="str">
        <f t="shared" si="10"/>
        <v>1 mile  run</v>
      </c>
      <c r="T11">
        <v>29.0</v>
      </c>
      <c r="U11" s="19" t="str">
        <f t="shared" si="11"/>
        <v>5 GHD back extensions</v>
      </c>
      <c r="V11" s="19"/>
      <c r="W11" s="3">
        <v>10.0</v>
      </c>
      <c r="X11" s="3">
        <v>3.0</v>
      </c>
      <c r="Y11" s="3" t="s">
        <v>89</v>
      </c>
      <c r="Z11" s="14" t="s">
        <v>56</v>
      </c>
      <c r="AB11" s="14">
        <v>5.0</v>
      </c>
      <c r="AC11" s="14" t="s">
        <v>89</v>
      </c>
      <c r="AD11" s="14">
        <v>5.0</v>
      </c>
      <c r="AE11" s="14" t="s">
        <v>71</v>
      </c>
      <c r="AI11" s="3" t="s">
        <v>38</v>
      </c>
      <c r="AK11" s="3" t="s">
        <v>70</v>
      </c>
    </row>
    <row r="12">
      <c r="A12" s="17">
        <f t="shared" si="12"/>
        <v>45088</v>
      </c>
      <c r="B12" s="3">
        <f t="shared" si="1"/>
        <v>1</v>
      </c>
      <c r="C12" s="3">
        <f t="shared" si="13"/>
        <v>11</v>
      </c>
      <c r="D12" s="3">
        <f t="shared" si="2"/>
        <v>5</v>
      </c>
      <c r="E12" s="3">
        <v>0.06448409281749967</v>
      </c>
      <c r="F12" s="3" t="str">
        <f t="shared" si="3"/>
        <v>L</v>
      </c>
      <c r="G12" s="18" t="str">
        <f t="shared" si="4"/>
        <v>back squat</v>
      </c>
      <c r="H12">
        <v>7.0</v>
      </c>
      <c r="I12" s="19" t="str">
        <f t="shared" si="5"/>
        <v>5 thrusters</v>
      </c>
      <c r="J12">
        <v>46.0</v>
      </c>
      <c r="K12" s="19" t="str">
        <f t="shared" si="6"/>
        <v>5 romanian deadlift</v>
      </c>
      <c r="L12">
        <v>17.0</v>
      </c>
      <c r="M12" s="19" t="str">
        <f t="shared" si="7"/>
        <v>5 bench press</v>
      </c>
      <c r="N12" s="16"/>
      <c r="O12" s="3" t="str">
        <f t="shared" si="8"/>
        <v>AMRAP</v>
      </c>
      <c r="P12">
        <v>11.0</v>
      </c>
      <c r="Q12" s="19" t="str">
        <f t="shared" si="9"/>
        <v>5 bentover_rows</v>
      </c>
      <c r="R12">
        <v>42.0</v>
      </c>
      <c r="S12" s="19" t="str">
        <f t="shared" si="10"/>
        <v>5 flys</v>
      </c>
      <c r="T12">
        <v>37.0</v>
      </c>
      <c r="U12" s="19" t="str">
        <f t="shared" si="11"/>
        <v>1 sled push</v>
      </c>
      <c r="V12" s="19"/>
      <c r="W12" s="3">
        <v>11.0</v>
      </c>
      <c r="X12" s="3">
        <v>3.0</v>
      </c>
      <c r="Y12" s="3" t="s">
        <v>64</v>
      </c>
      <c r="Z12" s="14" t="s">
        <v>52</v>
      </c>
      <c r="AB12" s="14">
        <v>5.0</v>
      </c>
      <c r="AC12" s="14" t="s">
        <v>61</v>
      </c>
      <c r="AD12" s="14">
        <v>5.0</v>
      </c>
      <c r="AE12" s="14" t="s">
        <v>73</v>
      </c>
      <c r="AF12" s="3"/>
      <c r="AG12" s="3"/>
      <c r="AH12" s="3"/>
      <c r="AI12" s="3" t="s">
        <v>50</v>
      </c>
      <c r="AK12" s="3" t="s">
        <v>72</v>
      </c>
    </row>
    <row r="13">
      <c r="A13" s="17">
        <f t="shared" si="12"/>
        <v>45089</v>
      </c>
      <c r="B13" s="3">
        <f t="shared" si="1"/>
        <v>2</v>
      </c>
      <c r="C13" s="3">
        <f t="shared" si="13"/>
        <v>12</v>
      </c>
      <c r="D13" s="3">
        <f t="shared" si="2"/>
        <v>5</v>
      </c>
      <c r="E13" s="3">
        <v>0.40238686014978275</v>
      </c>
      <c r="F13" s="3" t="str">
        <f t="shared" si="3"/>
        <v>M</v>
      </c>
      <c r="G13" s="18" t="str">
        <f t="shared" si="4"/>
        <v>snatch</v>
      </c>
      <c r="H13">
        <v>6.0</v>
      </c>
      <c r="I13" s="19" t="str">
        <f t="shared" si="5"/>
        <v>5 KB snatch</v>
      </c>
      <c r="J13">
        <v>35.0</v>
      </c>
      <c r="K13" s="19" t="str">
        <f t="shared" si="6"/>
        <v>500m row</v>
      </c>
      <c r="L13">
        <v>46.0</v>
      </c>
      <c r="M13" s="19" t="str">
        <f t="shared" si="7"/>
        <v>5 romanian deadlift</v>
      </c>
      <c r="N13" s="16"/>
      <c r="O13" s="3" t="str">
        <f t="shared" si="8"/>
        <v>EMOM</v>
      </c>
      <c r="P13">
        <v>8.0</v>
      </c>
      <c r="Q13" s="19" t="str">
        <f t="shared" si="9"/>
        <v>5 dumbell rows</v>
      </c>
      <c r="R13">
        <v>13.0</v>
      </c>
      <c r="S13" s="19" t="str">
        <f t="shared" si="10"/>
        <v>30s planks</v>
      </c>
      <c r="T13">
        <v>11.0</v>
      </c>
      <c r="U13" s="19" t="str">
        <f t="shared" si="11"/>
        <v>5 knees to elbows</v>
      </c>
      <c r="V13" s="19"/>
      <c r="W13" s="3">
        <v>12.0</v>
      </c>
      <c r="X13" s="3">
        <v>5.0</v>
      </c>
      <c r="Y13" s="3" t="s">
        <v>65</v>
      </c>
      <c r="Z13" s="14" t="s">
        <v>41</v>
      </c>
      <c r="AB13" s="14">
        <v>3.0</v>
      </c>
      <c r="AC13" s="14" t="s">
        <v>72</v>
      </c>
      <c r="AD13" s="14">
        <v>5.0</v>
      </c>
      <c r="AE13" s="14" t="s">
        <v>76</v>
      </c>
      <c r="AI13" s="14" t="s">
        <v>54</v>
      </c>
      <c r="AK13" s="14" t="s">
        <v>74</v>
      </c>
    </row>
    <row r="14">
      <c r="A14" s="17">
        <f t="shared" si="12"/>
        <v>45090</v>
      </c>
      <c r="B14" s="3">
        <f t="shared" si="1"/>
        <v>3</v>
      </c>
      <c r="C14" s="3">
        <f t="shared" si="13"/>
        <v>13</v>
      </c>
      <c r="D14" s="3">
        <f t="shared" si="2"/>
        <v>5</v>
      </c>
      <c r="E14" s="3">
        <v>0.9410121487643188</v>
      </c>
      <c r="F14" s="3" t="str">
        <f t="shared" si="3"/>
        <v>H</v>
      </c>
      <c r="G14" s="18" t="str">
        <f t="shared" si="4"/>
        <v>deadlift</v>
      </c>
      <c r="H14">
        <v>2.0</v>
      </c>
      <c r="I14" s="19" t="str">
        <f t="shared" si="5"/>
        <v>5 star shrugs</v>
      </c>
      <c r="J14">
        <v>40.0</v>
      </c>
      <c r="K14" s="19" t="str">
        <f t="shared" si="6"/>
        <v>3 minute run</v>
      </c>
      <c r="L14">
        <v>25.0</v>
      </c>
      <c r="M14" s="19" t="str">
        <f t="shared" si="7"/>
        <v>1 suicide sprints</v>
      </c>
      <c r="N14" s="16"/>
      <c r="O14" s="3" t="str">
        <f t="shared" si="8"/>
        <v>30 on 30 off</v>
      </c>
      <c r="P14">
        <v>8.0</v>
      </c>
      <c r="Q14" s="19" t="str">
        <f t="shared" si="9"/>
        <v>5 dumbell rows</v>
      </c>
      <c r="R14">
        <v>36.0</v>
      </c>
      <c r="S14" s="19" t="str">
        <f t="shared" si="10"/>
        <v>10s ropes</v>
      </c>
      <c r="T14">
        <v>13.0</v>
      </c>
      <c r="U14" s="19" t="str">
        <f t="shared" si="11"/>
        <v>30s planks</v>
      </c>
      <c r="V14" s="19"/>
      <c r="W14" s="3">
        <v>13.0</v>
      </c>
      <c r="X14" s="3">
        <v>5.0</v>
      </c>
      <c r="Y14" s="3" t="s">
        <v>61</v>
      </c>
      <c r="AD14" s="14">
        <v>5.0</v>
      </c>
      <c r="AE14" s="14" t="s">
        <v>77</v>
      </c>
      <c r="AF14" s="3"/>
      <c r="AG14" s="3"/>
      <c r="AH14" s="3"/>
      <c r="AI14" s="14" t="s">
        <v>58</v>
      </c>
      <c r="AK14" s="14" t="s">
        <v>75</v>
      </c>
    </row>
    <row r="15">
      <c r="A15" s="17">
        <f t="shared" si="12"/>
        <v>45091</v>
      </c>
      <c r="B15" s="3">
        <f t="shared" si="1"/>
        <v>4</v>
      </c>
      <c r="C15" s="3">
        <f t="shared" si="13"/>
        <v>14</v>
      </c>
      <c r="D15" s="3">
        <f t="shared" si="2"/>
        <v>5</v>
      </c>
      <c r="E15" s="3">
        <v>0.4349577875693217</v>
      </c>
      <c r="F15" s="3" t="str">
        <f t="shared" si="3"/>
        <v>M</v>
      </c>
      <c r="G15" s="18" t="str">
        <f t="shared" si="4"/>
        <v>front squat</v>
      </c>
      <c r="H15">
        <v>3.0</v>
      </c>
      <c r="I15" s="19" t="str">
        <f t="shared" si="5"/>
        <v>5 jerk</v>
      </c>
      <c r="J15">
        <v>41.0</v>
      </c>
      <c r="K15" s="19" t="str">
        <f t="shared" si="6"/>
        <v>1 minute bike</v>
      </c>
      <c r="L15">
        <v>82.0</v>
      </c>
      <c r="M15" s="19" t="str">
        <f t="shared" si="7"/>
        <v/>
      </c>
      <c r="N15" s="16"/>
      <c r="O15" s="3" t="str">
        <f t="shared" si="8"/>
        <v>N rounds</v>
      </c>
      <c r="P15">
        <v>6.0</v>
      </c>
      <c r="Q15" s="19" t="str">
        <f t="shared" si="9"/>
        <v>5 pushups</v>
      </c>
      <c r="R15">
        <v>25.0</v>
      </c>
      <c r="S15" s="19" t="str">
        <f t="shared" si="10"/>
        <v>1 suicide sprints</v>
      </c>
      <c r="T15">
        <v>10.0</v>
      </c>
      <c r="U15" s="19" t="str">
        <f t="shared" si="11"/>
        <v>5 pull ups</v>
      </c>
      <c r="V15" s="19"/>
      <c r="W15" s="3">
        <v>14.0</v>
      </c>
      <c r="X15" s="3">
        <v>5.0</v>
      </c>
      <c r="Y15" s="3" t="s">
        <v>89</v>
      </c>
      <c r="AD15" s="14" t="s">
        <v>94</v>
      </c>
      <c r="AE15" s="14" t="s">
        <v>79</v>
      </c>
      <c r="AI15" s="14" t="s">
        <v>66</v>
      </c>
    </row>
    <row r="16">
      <c r="A16" s="17">
        <f t="shared" si="12"/>
        <v>45092</v>
      </c>
      <c r="B16" s="3">
        <f t="shared" si="1"/>
        <v>5</v>
      </c>
      <c r="C16" s="3">
        <f t="shared" si="13"/>
        <v>15</v>
      </c>
      <c r="D16" s="3">
        <f t="shared" si="2"/>
        <v>5</v>
      </c>
      <c r="E16" s="3">
        <v>0.6614236111639479</v>
      </c>
      <c r="F16" s="3" t="str">
        <f t="shared" si="3"/>
        <v>M</v>
      </c>
      <c r="G16" s="18" t="str">
        <f t="shared" si="4"/>
        <v>back squat</v>
      </c>
      <c r="H16">
        <v>5.0</v>
      </c>
      <c r="I16" s="19" t="str">
        <f t="shared" si="5"/>
        <v>10 box jumps</v>
      </c>
      <c r="J16">
        <v>45.0</v>
      </c>
      <c r="K16" s="19" t="str">
        <f t="shared" si="6"/>
        <v>10 good mornings</v>
      </c>
      <c r="L16">
        <v>74.0</v>
      </c>
      <c r="M16" s="19" t="str">
        <f t="shared" si="7"/>
        <v/>
      </c>
      <c r="N16" s="16"/>
      <c r="O16" s="3" t="str">
        <f t="shared" si="8"/>
        <v>AMRAP</v>
      </c>
      <c r="P16">
        <v>4.0</v>
      </c>
      <c r="Q16" s="19" t="str">
        <f t="shared" si="9"/>
        <v>5 skull crushers</v>
      </c>
      <c r="R16">
        <v>27.0</v>
      </c>
      <c r="S16" s="19" t="str">
        <f t="shared" si="10"/>
        <v>1 grapevines</v>
      </c>
      <c r="T16">
        <v>39.0</v>
      </c>
      <c r="U16" s="19" t="str">
        <f t="shared" si="11"/>
        <v>20s assault bike</v>
      </c>
      <c r="V16" s="19"/>
      <c r="W16" s="3">
        <v>15.0</v>
      </c>
      <c r="X16" s="3">
        <v>5.0</v>
      </c>
      <c r="Y16" s="3" t="s">
        <v>64</v>
      </c>
      <c r="AB16" s="3"/>
      <c r="AC16" s="3"/>
      <c r="AD16" s="14">
        <v>20.0</v>
      </c>
      <c r="AE16" s="14" t="s">
        <v>81</v>
      </c>
      <c r="AF16" s="3"/>
      <c r="AG16" s="3"/>
      <c r="AH16" s="3"/>
      <c r="AI16" s="14" t="s">
        <v>69</v>
      </c>
      <c r="AK16" s="14" t="s">
        <v>78</v>
      </c>
    </row>
    <row r="17">
      <c r="A17" s="17">
        <f t="shared" si="12"/>
        <v>45093</v>
      </c>
      <c r="B17" s="3">
        <f t="shared" si="1"/>
        <v>6</v>
      </c>
      <c r="C17" s="3">
        <f t="shared" si="13"/>
        <v>16</v>
      </c>
      <c r="D17" s="3">
        <f t="shared" si="2"/>
        <v>3</v>
      </c>
      <c r="E17" s="3">
        <v>0.3269613447730376</v>
      </c>
      <c r="F17" s="3" t="str">
        <f t="shared" si="3"/>
        <v>M</v>
      </c>
      <c r="G17" s="18" t="str">
        <f t="shared" si="4"/>
        <v>over head squat</v>
      </c>
      <c r="H17">
        <v>3.0</v>
      </c>
      <c r="I17" s="19" t="str">
        <f t="shared" si="5"/>
        <v>5 jerk</v>
      </c>
      <c r="J17">
        <v>51.0</v>
      </c>
      <c r="K17" s="19" t="str">
        <f t="shared" si="6"/>
        <v/>
      </c>
      <c r="L17">
        <v>49.0</v>
      </c>
      <c r="M17" s="19" t="str">
        <f t="shared" si="7"/>
        <v>5 mile bike</v>
      </c>
      <c r="N17" s="16"/>
      <c r="O17" s="3" t="str">
        <f t="shared" si="8"/>
        <v>N rounds</v>
      </c>
      <c r="P17">
        <v>5.0</v>
      </c>
      <c r="Q17" s="19" t="str">
        <f t="shared" si="9"/>
        <v>5 Dips</v>
      </c>
      <c r="R17">
        <v>17.0</v>
      </c>
      <c r="S17" s="19" t="str">
        <f t="shared" si="10"/>
        <v>5 bench press</v>
      </c>
      <c r="T17">
        <v>32.0</v>
      </c>
      <c r="U17" s="19" t="str">
        <f t="shared" si="11"/>
        <v>5 grass hoppers</v>
      </c>
      <c r="V17" s="19"/>
      <c r="W17" s="3">
        <v>16.0</v>
      </c>
      <c r="X17" s="3">
        <v>5.0</v>
      </c>
      <c r="Y17" s="3" t="s">
        <v>65</v>
      </c>
      <c r="AD17" s="14">
        <v>10.0</v>
      </c>
      <c r="AE17" s="14" t="s">
        <v>83</v>
      </c>
      <c r="AI17" s="14" t="s">
        <v>71</v>
      </c>
      <c r="AK17" s="14" t="s">
        <v>80</v>
      </c>
    </row>
    <row r="18">
      <c r="A18" s="17">
        <f t="shared" si="12"/>
        <v>45094</v>
      </c>
      <c r="B18" s="3">
        <f t="shared" si="1"/>
        <v>7</v>
      </c>
      <c r="C18" s="3">
        <f t="shared" si="13"/>
        <v>17</v>
      </c>
      <c r="D18" s="3">
        <f t="shared" si="2"/>
        <v>3</v>
      </c>
      <c r="E18" s="3">
        <v>0.27903375672847763</v>
      </c>
      <c r="F18" s="3" t="str">
        <f t="shared" si="3"/>
        <v>L</v>
      </c>
      <c r="G18" s="18" t="str">
        <f t="shared" si="4"/>
        <v>deadlift</v>
      </c>
      <c r="H18">
        <v>4.0</v>
      </c>
      <c r="I18" s="19" t="str">
        <f t="shared" si="5"/>
        <v>5 clean</v>
      </c>
      <c r="J18">
        <v>34.0</v>
      </c>
      <c r="K18" s="19" t="str">
        <f t="shared" si="6"/>
        <v>5 bar complexes</v>
      </c>
      <c r="L18">
        <v>12.0</v>
      </c>
      <c r="M18" s="19" t="str">
        <f t="shared" si="7"/>
        <v>5 GHD situps</v>
      </c>
      <c r="N18" s="16"/>
      <c r="O18" s="3" t="str">
        <f t="shared" si="8"/>
        <v>Tabata</v>
      </c>
      <c r="P18">
        <v>4.0</v>
      </c>
      <c r="Q18" s="19" t="str">
        <f t="shared" si="9"/>
        <v>5 skull crushers</v>
      </c>
      <c r="R18">
        <v>34.0</v>
      </c>
      <c r="S18" s="19" t="str">
        <f t="shared" si="10"/>
        <v>5 bar complexes</v>
      </c>
      <c r="T18">
        <v>24.0</v>
      </c>
      <c r="U18" s="19" t="str">
        <f t="shared" si="11"/>
        <v>5 lunges</v>
      </c>
      <c r="V18" s="19"/>
      <c r="W18" s="3">
        <v>17.0</v>
      </c>
      <c r="X18" s="3">
        <v>3.0</v>
      </c>
      <c r="Y18" s="3" t="s">
        <v>90</v>
      </c>
      <c r="AD18" s="14">
        <v>10.0</v>
      </c>
      <c r="AE18" s="14" t="s">
        <v>85</v>
      </c>
      <c r="AI18" s="14" t="s">
        <v>73</v>
      </c>
      <c r="AK18" s="14" t="s">
        <v>82</v>
      </c>
    </row>
    <row r="19">
      <c r="A19" s="17">
        <f t="shared" si="12"/>
        <v>45095</v>
      </c>
      <c r="B19" s="3">
        <f t="shared" si="1"/>
        <v>1</v>
      </c>
      <c r="C19" s="3">
        <f t="shared" si="13"/>
        <v>18</v>
      </c>
      <c r="D19" s="3">
        <f t="shared" si="2"/>
        <v>3</v>
      </c>
      <c r="E19" s="3">
        <v>0.3288627927313962</v>
      </c>
      <c r="F19" s="3" t="str">
        <f t="shared" si="3"/>
        <v>M</v>
      </c>
      <c r="G19" s="18" t="str">
        <f t="shared" si="4"/>
        <v>front squat</v>
      </c>
      <c r="H19" s="14">
        <v>9.0</v>
      </c>
      <c r="I19" s="19" t="str">
        <f t="shared" si="5"/>
        <v>5 deadlift</v>
      </c>
      <c r="J19">
        <v>29.0</v>
      </c>
      <c r="K19" s="19" t="str">
        <f t="shared" si="6"/>
        <v>5 GHD back extensions</v>
      </c>
      <c r="L19">
        <v>51.0</v>
      </c>
      <c r="M19" s="19" t="str">
        <f t="shared" si="7"/>
        <v/>
      </c>
      <c r="N19" s="16"/>
      <c r="O19" s="3" t="str">
        <f t="shared" si="8"/>
        <v>30 on 30 off</v>
      </c>
      <c r="P19">
        <v>10.0</v>
      </c>
      <c r="Q19" s="19" t="str">
        <f t="shared" si="9"/>
        <v>5 pull ups</v>
      </c>
      <c r="R19">
        <v>41.0</v>
      </c>
      <c r="S19" s="19" t="str">
        <f t="shared" si="10"/>
        <v>1 minute bike</v>
      </c>
      <c r="T19">
        <v>11.0</v>
      </c>
      <c r="U19" s="19" t="str">
        <f t="shared" si="11"/>
        <v>5 knees to elbows</v>
      </c>
      <c r="V19" s="19"/>
      <c r="W19" s="3">
        <v>18.0</v>
      </c>
      <c r="X19" s="3">
        <v>3.0</v>
      </c>
      <c r="Y19" s="3" t="s">
        <v>89</v>
      </c>
      <c r="AB19" s="3"/>
      <c r="AC19" s="3"/>
      <c r="AD19" s="14">
        <v>5.0</v>
      </c>
      <c r="AE19" s="14" t="s">
        <v>42</v>
      </c>
      <c r="AF19" s="3"/>
      <c r="AG19" s="3"/>
      <c r="AH19" s="3"/>
      <c r="AI19" s="14" t="s">
        <v>76</v>
      </c>
      <c r="AK19" s="14" t="s">
        <v>84</v>
      </c>
    </row>
    <row r="20">
      <c r="A20" s="17">
        <f t="shared" si="12"/>
        <v>45096</v>
      </c>
      <c r="B20" s="3">
        <f t="shared" si="1"/>
        <v>2</v>
      </c>
      <c r="C20" s="3">
        <f t="shared" si="13"/>
        <v>19</v>
      </c>
      <c r="D20" s="3">
        <f t="shared" si="2"/>
        <v>1</v>
      </c>
      <c r="E20" s="3">
        <v>0.8245094077146908</v>
      </c>
      <c r="F20" s="3" t="str">
        <f t="shared" si="3"/>
        <v>H</v>
      </c>
      <c r="G20" s="18" t="str">
        <f t="shared" si="4"/>
        <v>back squat</v>
      </c>
      <c r="H20" s="14">
        <v>10.0</v>
      </c>
      <c r="I20" s="19" t="str">
        <f t="shared" si="5"/>
        <v>5 snatch</v>
      </c>
      <c r="J20">
        <v>52.0</v>
      </c>
      <c r="K20" s="19" t="str">
        <f t="shared" si="6"/>
        <v/>
      </c>
      <c r="L20">
        <v>29.0</v>
      </c>
      <c r="M20" s="19" t="str">
        <f t="shared" si="7"/>
        <v>5 GHD back extensions</v>
      </c>
      <c r="N20" s="16"/>
      <c r="O20" s="3" t="str">
        <f t="shared" si="8"/>
        <v>EMOM</v>
      </c>
      <c r="P20">
        <v>6.0</v>
      </c>
      <c r="Q20" s="19" t="str">
        <f t="shared" si="9"/>
        <v>5 pushups</v>
      </c>
      <c r="R20">
        <v>36.0</v>
      </c>
      <c r="S20" s="19" t="str">
        <f t="shared" si="10"/>
        <v>10s ropes</v>
      </c>
      <c r="T20">
        <v>55.0</v>
      </c>
      <c r="U20" s="19" t="str">
        <f t="shared" si="11"/>
        <v>5 bentover_rows</v>
      </c>
      <c r="V20" s="19"/>
      <c r="W20" s="3">
        <v>19.0</v>
      </c>
      <c r="X20" s="3">
        <v>3.0</v>
      </c>
      <c r="Y20" s="3" t="s">
        <v>64</v>
      </c>
      <c r="AD20" s="14">
        <v>5.0</v>
      </c>
      <c r="AE20" s="14" t="s">
        <v>46</v>
      </c>
      <c r="AI20" s="14" t="s">
        <v>77</v>
      </c>
    </row>
    <row r="21">
      <c r="A21" s="17">
        <f t="shared" si="12"/>
        <v>45097</v>
      </c>
      <c r="B21" s="3">
        <f t="shared" si="1"/>
        <v>3</v>
      </c>
      <c r="C21" s="3">
        <f t="shared" si="13"/>
        <v>20</v>
      </c>
      <c r="D21" s="3">
        <f t="shared" si="2"/>
        <v>1</v>
      </c>
      <c r="E21" s="3">
        <v>0.22215316888410197</v>
      </c>
      <c r="F21" s="3" t="str">
        <f t="shared" si="3"/>
        <v>L</v>
      </c>
      <c r="G21" s="18" t="str">
        <f t="shared" si="4"/>
        <v>over head squat</v>
      </c>
      <c r="H21">
        <v>6.0</v>
      </c>
      <c r="I21" s="19" t="str">
        <f t="shared" si="5"/>
        <v>5 KB snatch</v>
      </c>
      <c r="J21">
        <v>47.0</v>
      </c>
      <c r="K21" s="19" t="str">
        <f t="shared" si="6"/>
        <v>20 mountain climbers</v>
      </c>
      <c r="L21">
        <v>46.0</v>
      </c>
      <c r="M21" s="19" t="str">
        <f t="shared" si="7"/>
        <v>5 romanian deadlift</v>
      </c>
      <c r="N21" s="16"/>
      <c r="O21" s="3" t="str">
        <f t="shared" si="8"/>
        <v>AMRAP</v>
      </c>
      <c r="P21">
        <v>10.0</v>
      </c>
      <c r="Q21" s="19" t="str">
        <f t="shared" si="9"/>
        <v>5 pull ups</v>
      </c>
      <c r="R21">
        <v>32.0</v>
      </c>
      <c r="S21" s="19" t="str">
        <f t="shared" si="10"/>
        <v>5 grass hoppers</v>
      </c>
      <c r="T21">
        <v>24.0</v>
      </c>
      <c r="U21" s="19" t="str">
        <f t="shared" si="11"/>
        <v>5 lunges</v>
      </c>
      <c r="V21" s="19"/>
      <c r="W21" s="3">
        <v>20.0</v>
      </c>
      <c r="X21" s="3">
        <v>1.0</v>
      </c>
      <c r="Y21" s="3" t="s">
        <v>65</v>
      </c>
      <c r="AB21" s="3"/>
      <c r="AC21" s="3"/>
      <c r="AD21" s="14">
        <v>5.0</v>
      </c>
      <c r="AE21" s="14" t="s">
        <v>49</v>
      </c>
      <c r="AF21" s="3"/>
      <c r="AG21" s="3"/>
      <c r="AH21" s="3"/>
      <c r="AI21" s="14" t="s">
        <v>79</v>
      </c>
      <c r="AK21" s="14" t="s">
        <v>86</v>
      </c>
    </row>
    <row r="22">
      <c r="A22" s="17">
        <f t="shared" si="12"/>
        <v>45098</v>
      </c>
      <c r="B22" s="3">
        <f t="shared" si="1"/>
        <v>4</v>
      </c>
      <c r="C22" s="3">
        <f t="shared" si="13"/>
        <v>21</v>
      </c>
      <c r="D22" s="3">
        <f t="shared" si="2"/>
        <v>1</v>
      </c>
      <c r="E22" s="3">
        <v>0.7986406096108056</v>
      </c>
      <c r="F22" s="3" t="str">
        <f t="shared" si="3"/>
        <v>H</v>
      </c>
      <c r="G22" s="18" t="str">
        <f t="shared" si="4"/>
        <v>deadlift</v>
      </c>
      <c r="H22">
        <v>8.0</v>
      </c>
      <c r="I22" s="19" t="str">
        <f t="shared" si="5"/>
        <v>5 sumo deadift</v>
      </c>
      <c r="J22">
        <v>54.0</v>
      </c>
      <c r="K22" s="19" t="str">
        <f t="shared" si="6"/>
        <v/>
      </c>
      <c r="L22">
        <v>81.0</v>
      </c>
      <c r="M22" s="19" t="str">
        <f t="shared" si="7"/>
        <v/>
      </c>
      <c r="N22" s="16"/>
      <c r="O22" s="3" t="str">
        <f t="shared" si="8"/>
        <v>clusters</v>
      </c>
      <c r="P22">
        <v>4.0</v>
      </c>
      <c r="Q22" s="19" t="str">
        <f t="shared" si="9"/>
        <v>5 skull crushers</v>
      </c>
      <c r="R22">
        <v>30.0</v>
      </c>
      <c r="S22" s="19" t="str">
        <f t="shared" si="10"/>
        <v>5 renegade manmakers</v>
      </c>
      <c r="T22">
        <v>9.0</v>
      </c>
      <c r="U22" s="19" t="str">
        <f t="shared" si="11"/>
        <v>5 bentover_rows</v>
      </c>
      <c r="V22" s="19"/>
      <c r="W22" s="3">
        <v>21.0</v>
      </c>
      <c r="X22" s="3">
        <v>1.0</v>
      </c>
      <c r="Y22" s="3" t="s">
        <v>90</v>
      </c>
      <c r="AD22" s="14">
        <v>10.0</v>
      </c>
      <c r="AE22" s="14" t="s">
        <v>67</v>
      </c>
      <c r="AI22" s="14" t="s">
        <v>81</v>
      </c>
    </row>
    <row r="23">
      <c r="A23" s="17">
        <f t="shared" si="12"/>
        <v>45099</v>
      </c>
      <c r="B23" s="3">
        <f t="shared" si="1"/>
        <v>5</v>
      </c>
      <c r="C23" s="3">
        <f t="shared" si="13"/>
        <v>22</v>
      </c>
      <c r="D23" s="3">
        <f t="shared" si="2"/>
        <v>5</v>
      </c>
      <c r="E23" s="3">
        <v>0.18651367165413923</v>
      </c>
      <c r="F23" s="3" t="str">
        <f t="shared" si="3"/>
        <v>L</v>
      </c>
      <c r="G23" s="18" t="str">
        <f t="shared" si="4"/>
        <v>front squat</v>
      </c>
      <c r="H23">
        <v>3.0</v>
      </c>
      <c r="I23" s="19" t="str">
        <f t="shared" si="5"/>
        <v>5 jerk</v>
      </c>
      <c r="J23">
        <v>30.0</v>
      </c>
      <c r="K23" s="19" t="str">
        <f t="shared" si="6"/>
        <v>5 renegade manmakers</v>
      </c>
      <c r="L23">
        <v>43.0</v>
      </c>
      <c r="M23" s="19" t="str">
        <f t="shared" si="7"/>
        <v>5 sandbag drops</v>
      </c>
      <c r="N23" s="16"/>
      <c r="O23" s="3" t="str">
        <f t="shared" si="8"/>
        <v>N rounds</v>
      </c>
      <c r="P23">
        <v>10.0</v>
      </c>
      <c r="Q23" s="19" t="str">
        <f t="shared" si="9"/>
        <v>5 pull ups</v>
      </c>
      <c r="R23">
        <v>44.0</v>
      </c>
      <c r="S23" s="19" t="str">
        <f t="shared" si="10"/>
        <v>5 ball slams</v>
      </c>
      <c r="T23">
        <v>40.0</v>
      </c>
      <c r="U23" s="19" t="str">
        <f t="shared" si="11"/>
        <v>3 minute run</v>
      </c>
      <c r="V23" s="19"/>
      <c r="W23" s="3">
        <v>22.0</v>
      </c>
      <c r="X23" s="3">
        <v>1.0</v>
      </c>
      <c r="Y23" s="3" t="s">
        <v>89</v>
      </c>
      <c r="AB23" s="3"/>
      <c r="AC23" s="3"/>
      <c r="AD23" s="14">
        <v>5.0</v>
      </c>
      <c r="AE23" s="14" t="s">
        <v>70</v>
      </c>
      <c r="AF23" s="3"/>
      <c r="AG23" s="3"/>
      <c r="AH23" s="3"/>
      <c r="AI23" s="14" t="s">
        <v>83</v>
      </c>
    </row>
    <row r="24">
      <c r="A24" s="17">
        <f t="shared" si="12"/>
        <v>45100</v>
      </c>
      <c r="B24" s="3">
        <f t="shared" si="1"/>
        <v>6</v>
      </c>
      <c r="C24" s="3">
        <f t="shared" si="13"/>
        <v>23</v>
      </c>
      <c r="D24" s="3">
        <f t="shared" si="2"/>
        <v>10</v>
      </c>
      <c r="E24" s="3">
        <v>0.4058112538280686</v>
      </c>
      <c r="F24" s="3" t="str">
        <f t="shared" si="3"/>
        <v>M</v>
      </c>
      <c r="G24" s="18" t="str">
        <f t="shared" si="4"/>
        <v>back squat</v>
      </c>
      <c r="H24">
        <v>9.0</v>
      </c>
      <c r="I24" s="19" t="str">
        <f t="shared" si="5"/>
        <v>5 deadlift</v>
      </c>
      <c r="J24">
        <v>30.0</v>
      </c>
      <c r="K24" s="19" t="str">
        <f t="shared" si="6"/>
        <v>5 renegade manmakers</v>
      </c>
      <c r="L24">
        <v>76.0</v>
      </c>
      <c r="M24" s="19" t="str">
        <f t="shared" si="7"/>
        <v/>
      </c>
      <c r="N24" s="16"/>
      <c r="O24" s="3" t="str">
        <f t="shared" si="8"/>
        <v>AMRAP</v>
      </c>
      <c r="P24">
        <v>4.0</v>
      </c>
      <c r="Q24" s="19" t="str">
        <f t="shared" si="9"/>
        <v>5 skull crushers</v>
      </c>
      <c r="R24">
        <v>8.0</v>
      </c>
      <c r="S24" s="19" t="str">
        <f t="shared" si="10"/>
        <v>5 dumbell rows</v>
      </c>
      <c r="T24">
        <v>29.0</v>
      </c>
      <c r="U24" s="19" t="str">
        <f t="shared" si="11"/>
        <v>5 GHD back extensions</v>
      </c>
      <c r="V24" s="19"/>
      <c r="W24" s="3">
        <v>23.0</v>
      </c>
      <c r="X24" s="3">
        <v>5.0</v>
      </c>
      <c r="Y24" s="3" t="s">
        <v>64</v>
      </c>
      <c r="AD24" s="14">
        <v>3.0</v>
      </c>
      <c r="AE24" s="14" t="s">
        <v>72</v>
      </c>
      <c r="AI24" s="14" t="s">
        <v>85</v>
      </c>
    </row>
    <row r="25">
      <c r="A25" s="17">
        <f t="shared" si="12"/>
        <v>45101</v>
      </c>
      <c r="B25" s="3">
        <f t="shared" si="1"/>
        <v>7</v>
      </c>
      <c r="C25" s="3">
        <f t="shared" si="13"/>
        <v>24</v>
      </c>
      <c r="D25" s="3">
        <f t="shared" si="2"/>
        <v>5</v>
      </c>
      <c r="E25" s="3">
        <v>0.22374557408727147</v>
      </c>
      <c r="F25" s="3" t="str">
        <f t="shared" si="3"/>
        <v>L</v>
      </c>
      <c r="G25" s="18" t="str">
        <f t="shared" si="4"/>
        <v>clean</v>
      </c>
      <c r="H25">
        <v>2.0</v>
      </c>
      <c r="I25" s="19" t="str">
        <f t="shared" si="5"/>
        <v>5 star shrugs</v>
      </c>
      <c r="J25">
        <v>52.0</v>
      </c>
      <c r="K25" s="19" t="str">
        <f t="shared" si="6"/>
        <v/>
      </c>
      <c r="L25">
        <v>80.0</v>
      </c>
      <c r="M25" s="19" t="str">
        <f t="shared" si="7"/>
        <v/>
      </c>
      <c r="N25" s="16"/>
      <c r="O25" s="3" t="str">
        <f t="shared" si="8"/>
        <v>EMOM</v>
      </c>
      <c r="P25">
        <v>5.0</v>
      </c>
      <c r="Q25" s="19" t="str">
        <f t="shared" si="9"/>
        <v>5 Dips</v>
      </c>
      <c r="R25">
        <v>2.0</v>
      </c>
      <c r="S25" s="19" t="str">
        <f t="shared" si="10"/>
        <v>5 lunges</v>
      </c>
      <c r="T25">
        <v>9.0</v>
      </c>
      <c r="U25" s="19" t="str">
        <f t="shared" si="11"/>
        <v>5 bentover_rows</v>
      </c>
      <c r="V25" s="19"/>
      <c r="W25" s="3">
        <v>24.0</v>
      </c>
      <c r="X25" s="3">
        <v>10.0</v>
      </c>
      <c r="Y25" s="3" t="s">
        <v>65</v>
      </c>
      <c r="AD25" s="14">
        <v>5.0</v>
      </c>
      <c r="AE25" s="14" t="s">
        <v>74</v>
      </c>
    </row>
    <row r="26">
      <c r="A26" s="17">
        <f t="shared" si="12"/>
        <v>45102</v>
      </c>
      <c r="B26" s="3">
        <f t="shared" si="1"/>
        <v>1</v>
      </c>
      <c r="C26" s="3">
        <f t="shared" si="13"/>
        <v>25</v>
      </c>
      <c r="D26" s="3">
        <f t="shared" si="2"/>
        <v>5</v>
      </c>
      <c r="E26" s="3">
        <v>0.9111493695118905</v>
      </c>
      <c r="F26" s="3" t="str">
        <f t="shared" si="3"/>
        <v>H</v>
      </c>
      <c r="G26" s="18" t="str">
        <f t="shared" si="4"/>
        <v>deadlift</v>
      </c>
      <c r="H26">
        <v>7.0</v>
      </c>
      <c r="I26" s="19" t="str">
        <f t="shared" si="5"/>
        <v>5 thrusters</v>
      </c>
      <c r="J26">
        <v>12.0</v>
      </c>
      <c r="K26" s="19" t="str">
        <f t="shared" si="6"/>
        <v>5 GHD situps</v>
      </c>
      <c r="L26">
        <v>11.0</v>
      </c>
      <c r="M26" s="19" t="str">
        <f t="shared" si="7"/>
        <v>5 knees to elbows</v>
      </c>
      <c r="N26" s="16"/>
      <c r="O26" s="3" t="str">
        <f t="shared" si="8"/>
        <v>30 on 30 off</v>
      </c>
      <c r="P26">
        <v>2.0</v>
      </c>
      <c r="Q26" s="19" t="str">
        <f t="shared" si="9"/>
        <v>5 lunges</v>
      </c>
      <c r="R26">
        <v>10.0</v>
      </c>
      <c r="S26" s="19" t="str">
        <f t="shared" si="10"/>
        <v>5 pull ups</v>
      </c>
      <c r="T26">
        <v>22.0</v>
      </c>
      <c r="U26" s="19" t="str">
        <f t="shared" si="11"/>
        <v>3 pistols</v>
      </c>
      <c r="V26" s="19"/>
      <c r="W26" s="3">
        <v>25.0</v>
      </c>
      <c r="X26" s="3">
        <v>5.0</v>
      </c>
      <c r="Y26" s="3" t="s">
        <v>57</v>
      </c>
      <c r="AB26" s="3"/>
      <c r="AC26" s="3"/>
      <c r="AD26" s="14">
        <v>5.0</v>
      </c>
      <c r="AE26" s="14" t="s">
        <v>75</v>
      </c>
      <c r="AF26" s="3"/>
      <c r="AG26" s="3"/>
      <c r="AH26" s="3"/>
    </row>
    <row r="27">
      <c r="A27" s="17">
        <f t="shared" si="12"/>
        <v>45103</v>
      </c>
      <c r="B27" s="3">
        <f t="shared" si="1"/>
        <v>2</v>
      </c>
      <c r="C27" s="3">
        <f t="shared" si="13"/>
        <v>26</v>
      </c>
      <c r="D27" s="3">
        <f t="shared" si="2"/>
        <v>5</v>
      </c>
      <c r="E27" s="3">
        <v>0.2817249223477136</v>
      </c>
      <c r="F27" s="3" t="str">
        <f t="shared" si="3"/>
        <v>L</v>
      </c>
      <c r="G27" s="18" t="str">
        <f t="shared" si="4"/>
        <v>front squat</v>
      </c>
      <c r="H27">
        <v>7.0</v>
      </c>
      <c r="I27" s="19" t="str">
        <f t="shared" si="5"/>
        <v>5 thrusters</v>
      </c>
      <c r="J27">
        <v>49.0</v>
      </c>
      <c r="K27" s="19" t="str">
        <f t="shared" si="6"/>
        <v>5 mile bike</v>
      </c>
      <c r="L27">
        <v>29.0</v>
      </c>
      <c r="M27" s="19" t="str">
        <f t="shared" si="7"/>
        <v>5 GHD back extensions</v>
      </c>
      <c r="N27" s="16"/>
      <c r="O27" s="3" t="str">
        <f t="shared" si="8"/>
        <v>N rounds</v>
      </c>
      <c r="P27">
        <v>11.0</v>
      </c>
      <c r="Q27" s="19" t="str">
        <f t="shared" si="9"/>
        <v>5 bentover_rows</v>
      </c>
      <c r="R27">
        <v>1.0</v>
      </c>
      <c r="S27" s="19" t="str">
        <f t="shared" si="10"/>
        <v>5 side lunges</v>
      </c>
      <c r="T27">
        <v>48.0</v>
      </c>
      <c r="U27" s="19" t="str">
        <f t="shared" si="11"/>
        <v>1 mile  run</v>
      </c>
      <c r="V27" s="19"/>
      <c r="W27" s="3">
        <v>26.0</v>
      </c>
      <c r="X27" s="3">
        <v>5.0</v>
      </c>
      <c r="Y27" s="3" t="s">
        <v>89</v>
      </c>
      <c r="AD27" s="14">
        <v>1.0</v>
      </c>
      <c r="AE27" s="14" t="s">
        <v>78</v>
      </c>
    </row>
    <row r="28">
      <c r="A28" s="17">
        <f t="shared" si="12"/>
        <v>45104</v>
      </c>
      <c r="B28" s="3">
        <f t="shared" si="1"/>
        <v>3</v>
      </c>
      <c r="C28" s="3">
        <f t="shared" si="13"/>
        <v>27</v>
      </c>
      <c r="D28" s="3">
        <f t="shared" si="2"/>
        <v>3</v>
      </c>
      <c r="E28" s="3">
        <v>0.40735673295650754</v>
      </c>
      <c r="F28" s="3" t="str">
        <f t="shared" si="3"/>
        <v>M</v>
      </c>
      <c r="G28" s="18" t="str">
        <f t="shared" si="4"/>
        <v>back squat</v>
      </c>
      <c r="H28">
        <v>8.0</v>
      </c>
      <c r="I28" s="19" t="str">
        <f t="shared" si="5"/>
        <v>5 sumo deadift</v>
      </c>
      <c r="J28">
        <v>33.0</v>
      </c>
      <c r="K28" s="19" t="str">
        <f t="shared" si="6"/>
        <v>5 turkish getups</v>
      </c>
      <c r="L28">
        <v>64.0</v>
      </c>
      <c r="M28" s="19" t="str">
        <f t="shared" si="7"/>
        <v/>
      </c>
      <c r="N28" s="16"/>
      <c r="O28" s="3" t="str">
        <f t="shared" si="8"/>
        <v>AMRAP</v>
      </c>
      <c r="P28">
        <v>2.0</v>
      </c>
      <c r="Q28" s="19" t="str">
        <f t="shared" si="9"/>
        <v>5 lunges</v>
      </c>
      <c r="R28">
        <v>44.0</v>
      </c>
      <c r="S28" s="19" t="str">
        <f t="shared" si="10"/>
        <v>5 ball slams</v>
      </c>
      <c r="T28">
        <v>54.0</v>
      </c>
      <c r="U28" s="19" t="str">
        <f t="shared" si="11"/>
        <v/>
      </c>
      <c r="V28" s="19"/>
      <c r="W28" s="3">
        <v>27.0</v>
      </c>
      <c r="X28" s="3">
        <v>5.0</v>
      </c>
      <c r="Y28" s="3" t="s">
        <v>64</v>
      </c>
      <c r="AB28" s="3"/>
      <c r="AC28" s="3"/>
      <c r="AD28" s="14">
        <v>1.0</v>
      </c>
      <c r="AE28" s="14" t="s">
        <v>80</v>
      </c>
      <c r="AF28" s="3"/>
      <c r="AG28" s="3"/>
      <c r="AH28" s="3"/>
    </row>
    <row r="29">
      <c r="A29" s="17">
        <f t="shared" si="12"/>
        <v>45105</v>
      </c>
      <c r="B29" s="3">
        <f t="shared" si="1"/>
        <v>4</v>
      </c>
      <c r="C29" s="3">
        <f t="shared" si="13"/>
        <v>28</v>
      </c>
      <c r="D29" s="3">
        <f t="shared" si="2"/>
        <v>3</v>
      </c>
      <c r="E29" s="3">
        <v>0.7671466170657085</v>
      </c>
      <c r="F29" s="3" t="str">
        <f t="shared" si="3"/>
        <v>H</v>
      </c>
      <c r="G29" s="18" t="str">
        <f t="shared" si="4"/>
        <v>pistols/lunge/side lunge</v>
      </c>
      <c r="H29">
        <v>5.0</v>
      </c>
      <c r="I29" s="19" t="str">
        <f t="shared" si="5"/>
        <v>10 box jumps</v>
      </c>
      <c r="J29">
        <v>38.0</v>
      </c>
      <c r="K29" s="19" t="str">
        <f t="shared" si="6"/>
        <v>5 tire flip</v>
      </c>
      <c r="L29">
        <v>82.0</v>
      </c>
      <c r="M29" s="19" t="str">
        <f t="shared" si="7"/>
        <v/>
      </c>
      <c r="N29" s="16"/>
      <c r="O29" s="3" t="str">
        <f t="shared" si="8"/>
        <v>N rounds</v>
      </c>
      <c r="P29">
        <v>12.0</v>
      </c>
      <c r="Q29" s="19" t="str">
        <f t="shared" si="9"/>
        <v>5 side lunges</v>
      </c>
      <c r="R29">
        <v>23.0</v>
      </c>
      <c r="S29" s="19" t="str">
        <f t="shared" si="10"/>
        <v>5 side lunges</v>
      </c>
      <c r="T29">
        <v>53.0</v>
      </c>
      <c r="U29" s="19" t="str">
        <f t="shared" si="11"/>
        <v/>
      </c>
      <c r="V29" s="19"/>
      <c r="W29" s="3">
        <v>28.0</v>
      </c>
      <c r="X29" s="3">
        <v>3.0</v>
      </c>
      <c r="Y29" s="3" t="s">
        <v>65</v>
      </c>
      <c r="AD29" s="14">
        <v>1.0</v>
      </c>
      <c r="AE29" s="14" t="s">
        <v>82</v>
      </c>
    </row>
    <row r="30">
      <c r="A30" s="17">
        <f t="shared" si="12"/>
        <v>45106</v>
      </c>
      <c r="B30" s="3">
        <f t="shared" si="1"/>
        <v>5</v>
      </c>
      <c r="C30" s="3">
        <f t="shared" si="13"/>
        <v>29</v>
      </c>
      <c r="D30" s="3">
        <f t="shared" si="2"/>
        <v>8</v>
      </c>
      <c r="E30" s="3">
        <v>0.04943752601089513</v>
      </c>
      <c r="F30" s="3" t="str">
        <f t="shared" si="3"/>
        <v>L</v>
      </c>
      <c r="G30" s="18" t="str">
        <f t="shared" si="4"/>
        <v>deadlift</v>
      </c>
      <c r="H30" s="14">
        <v>12.0</v>
      </c>
      <c r="I30" s="19" t="str">
        <f t="shared" si="5"/>
        <v>10 KB swings</v>
      </c>
      <c r="J30">
        <v>52.0</v>
      </c>
      <c r="K30" s="19" t="str">
        <f t="shared" si="6"/>
        <v/>
      </c>
      <c r="L30">
        <v>28.0</v>
      </c>
      <c r="M30" s="19" t="str">
        <f t="shared" si="7"/>
        <v>1 farmer's carry</v>
      </c>
      <c r="N30" s="16"/>
      <c r="O30" s="3" t="str">
        <f t="shared" si="8"/>
        <v>Tabata</v>
      </c>
      <c r="P30">
        <v>8.0</v>
      </c>
      <c r="Q30" s="19" t="str">
        <f t="shared" si="9"/>
        <v>5 dumbell rows</v>
      </c>
      <c r="R30">
        <v>16.0</v>
      </c>
      <c r="S30" s="19" t="str">
        <f t="shared" si="10"/>
        <v>10 landmine twists</v>
      </c>
      <c r="T30">
        <v>31.0</v>
      </c>
      <c r="U30" s="19" t="str">
        <f t="shared" si="11"/>
        <v>4 burpees</v>
      </c>
      <c r="V30" s="19"/>
      <c r="W30" s="3">
        <v>29.0</v>
      </c>
      <c r="X30" s="3">
        <v>3.0</v>
      </c>
      <c r="Y30" s="3" t="s">
        <v>92</v>
      </c>
      <c r="AB30" s="3"/>
      <c r="AC30" s="3"/>
      <c r="AD30" s="14">
        <v>1.0</v>
      </c>
      <c r="AE30" s="14" t="s">
        <v>84</v>
      </c>
      <c r="AF30" s="3"/>
      <c r="AG30" s="3"/>
      <c r="AH30" s="3"/>
    </row>
    <row r="31">
      <c r="A31" s="17">
        <f t="shared" si="12"/>
        <v>45107</v>
      </c>
      <c r="B31" s="3">
        <f t="shared" si="1"/>
        <v>6</v>
      </c>
      <c r="C31" s="3">
        <f t="shared" si="13"/>
        <v>30</v>
      </c>
      <c r="D31" s="3">
        <f t="shared" si="2"/>
        <v>8</v>
      </c>
      <c r="E31" s="3">
        <v>0.10375282543908171</v>
      </c>
      <c r="F31" s="3" t="str">
        <f t="shared" si="3"/>
        <v>L</v>
      </c>
      <c r="G31" s="18" t="str">
        <f t="shared" si="4"/>
        <v>front squat</v>
      </c>
      <c r="H31">
        <v>4.0</v>
      </c>
      <c r="I31" s="19" t="str">
        <f t="shared" si="5"/>
        <v>5 clean</v>
      </c>
      <c r="J31">
        <v>46.0</v>
      </c>
      <c r="K31" s="19" t="str">
        <f t="shared" si="6"/>
        <v>5 romanian deadlift</v>
      </c>
      <c r="L31">
        <v>7.0</v>
      </c>
      <c r="M31" s="19" t="str">
        <f t="shared" si="7"/>
        <v>5 Ring Rows</v>
      </c>
      <c r="N31" s="16"/>
      <c r="O31" s="3" t="str">
        <f t="shared" si="8"/>
        <v>30 on 30 off</v>
      </c>
      <c r="P31">
        <v>6.0</v>
      </c>
      <c r="Q31" s="19" t="str">
        <f t="shared" si="9"/>
        <v>5 pushups</v>
      </c>
      <c r="R31">
        <v>53.0</v>
      </c>
      <c r="S31" s="19" t="str">
        <f t="shared" si="10"/>
        <v/>
      </c>
      <c r="T31">
        <v>40.0</v>
      </c>
      <c r="U31" s="19" t="str">
        <f t="shared" si="11"/>
        <v>3 minute run</v>
      </c>
      <c r="V31" s="19"/>
      <c r="W31" s="3">
        <v>30.0</v>
      </c>
      <c r="X31" s="3">
        <v>8.0</v>
      </c>
      <c r="AD31" s="14">
        <v>5.0</v>
      </c>
      <c r="AE31" s="14" t="s">
        <v>86</v>
      </c>
    </row>
    <row r="32">
      <c r="A32" s="17">
        <f t="shared" si="12"/>
        <v>45108</v>
      </c>
      <c r="B32" s="3">
        <f t="shared" si="1"/>
        <v>7</v>
      </c>
      <c r="C32" s="3">
        <f t="shared" si="13"/>
        <v>31</v>
      </c>
      <c r="D32" s="3">
        <f t="shared" si="2"/>
        <v>8</v>
      </c>
      <c r="E32" s="3">
        <v>0.3485707347699598</v>
      </c>
      <c r="F32" s="3" t="str">
        <f t="shared" si="3"/>
        <v>M</v>
      </c>
      <c r="G32" s="18" t="str">
        <f t="shared" si="4"/>
        <v>back squat</v>
      </c>
      <c r="H32">
        <v>9.0</v>
      </c>
      <c r="I32" s="19" t="str">
        <f t="shared" si="5"/>
        <v>5 deadlift</v>
      </c>
      <c r="J32">
        <v>3.0</v>
      </c>
      <c r="K32" s="19" t="str">
        <f t="shared" si="6"/>
        <v>5 Hammer curls</v>
      </c>
      <c r="L32">
        <v>33.0</v>
      </c>
      <c r="M32" s="19" t="str">
        <f t="shared" si="7"/>
        <v>5 turkish getups</v>
      </c>
      <c r="N32" s="16"/>
      <c r="O32" s="3" t="str">
        <f t="shared" si="8"/>
        <v>EMOM</v>
      </c>
      <c r="P32">
        <v>7.0</v>
      </c>
      <c r="Q32" s="19" t="str">
        <f t="shared" si="9"/>
        <v>5 Ring Rows</v>
      </c>
      <c r="R32">
        <v>51.0</v>
      </c>
      <c r="S32" s="19" t="str">
        <f t="shared" si="10"/>
        <v/>
      </c>
      <c r="T32">
        <v>44.0</v>
      </c>
      <c r="U32" s="19" t="str">
        <f t="shared" si="11"/>
        <v>5 ball slams</v>
      </c>
      <c r="V32" s="19"/>
      <c r="W32" s="3">
        <v>31.0</v>
      </c>
      <c r="X32" s="3">
        <v>8.0</v>
      </c>
      <c r="AD32" s="14">
        <v>5.0</v>
      </c>
      <c r="AE32" s="14" t="s">
        <v>40</v>
      </c>
    </row>
    <row r="33">
      <c r="A33" s="17">
        <f t="shared" si="12"/>
        <v>45109</v>
      </c>
      <c r="B33" s="3">
        <f t="shared" si="1"/>
        <v>1</v>
      </c>
      <c r="C33" s="3">
        <f t="shared" si="13"/>
        <v>32</v>
      </c>
      <c r="D33" s="3">
        <f t="shared" si="2"/>
        <v>3</v>
      </c>
      <c r="E33" s="3">
        <v>0.5012584883737908</v>
      </c>
      <c r="F33" s="3" t="str">
        <f t="shared" si="3"/>
        <v>M</v>
      </c>
      <c r="G33" s="18" t="str">
        <f t="shared" si="4"/>
        <v>clean</v>
      </c>
      <c r="H33">
        <v>6.0</v>
      </c>
      <c r="I33" s="19" t="str">
        <f t="shared" si="5"/>
        <v>5 KB snatch</v>
      </c>
      <c r="J33">
        <v>30.0</v>
      </c>
      <c r="K33" s="19" t="str">
        <f t="shared" si="6"/>
        <v>5 renegade manmakers</v>
      </c>
      <c r="L33">
        <v>77.0</v>
      </c>
      <c r="M33" s="19" t="str">
        <f t="shared" si="7"/>
        <v/>
      </c>
      <c r="N33" s="16"/>
      <c r="O33" s="3" t="str">
        <f t="shared" si="8"/>
        <v>AMRAP</v>
      </c>
      <c r="P33">
        <v>9.0</v>
      </c>
      <c r="Q33" s="19" t="str">
        <f t="shared" si="9"/>
        <v>5 bentover_rows</v>
      </c>
      <c r="R33">
        <v>25.0</v>
      </c>
      <c r="S33" s="19" t="str">
        <f t="shared" si="10"/>
        <v>1 suicide sprints</v>
      </c>
      <c r="T33">
        <v>21.0</v>
      </c>
      <c r="U33" s="19" t="str">
        <f t="shared" si="11"/>
        <v>5 box jumps</v>
      </c>
      <c r="V33" s="19"/>
      <c r="W33" s="3">
        <v>32.0</v>
      </c>
      <c r="X33" s="3">
        <v>8.0</v>
      </c>
      <c r="AB33" s="3"/>
      <c r="AC33" s="3"/>
      <c r="AD33" s="14">
        <v>4.0</v>
      </c>
      <c r="AE33" s="14" t="s">
        <v>44</v>
      </c>
      <c r="AF33" s="3"/>
      <c r="AG33" s="3"/>
      <c r="AH33" s="3"/>
    </row>
    <row r="34">
      <c r="A34" s="17">
        <f t="shared" si="12"/>
        <v>45110</v>
      </c>
      <c r="B34" s="3">
        <f t="shared" si="1"/>
        <v>2</v>
      </c>
      <c r="C34" s="3">
        <f t="shared" si="13"/>
        <v>33</v>
      </c>
      <c r="D34" s="3">
        <f t="shared" si="2"/>
        <v>3</v>
      </c>
      <c r="E34" s="3">
        <v>0.31742301899077174</v>
      </c>
      <c r="F34" s="3" t="str">
        <f t="shared" si="3"/>
        <v>M</v>
      </c>
      <c r="G34" s="18" t="str">
        <f t="shared" si="4"/>
        <v>over head squat</v>
      </c>
      <c r="H34">
        <v>10.0</v>
      </c>
      <c r="I34" s="19" t="str">
        <f t="shared" si="5"/>
        <v>5 snatch</v>
      </c>
      <c r="J34">
        <v>31.0</v>
      </c>
      <c r="K34" s="19" t="str">
        <f t="shared" si="6"/>
        <v>4 burpees</v>
      </c>
      <c r="L34">
        <v>37.0</v>
      </c>
      <c r="M34" s="19" t="str">
        <f t="shared" si="7"/>
        <v>1 sled push</v>
      </c>
      <c r="N34" s="16"/>
      <c r="O34" s="3" t="str">
        <f t="shared" si="8"/>
        <v>clusters</v>
      </c>
      <c r="P34">
        <v>9.0</v>
      </c>
      <c r="Q34" s="19" t="str">
        <f t="shared" si="9"/>
        <v>5 bentover_rows</v>
      </c>
      <c r="R34">
        <v>20.0</v>
      </c>
      <c r="S34" s="19" t="str">
        <f t="shared" si="10"/>
        <v>10 step ups</v>
      </c>
      <c r="T34">
        <v>45.0</v>
      </c>
      <c r="U34" s="19" t="str">
        <f t="shared" si="11"/>
        <v>10 good mornings</v>
      </c>
      <c r="V34" s="19"/>
      <c r="W34" s="3">
        <v>33.0</v>
      </c>
      <c r="X34" s="3">
        <v>3.0</v>
      </c>
      <c r="AD34" s="14">
        <v>5.0</v>
      </c>
      <c r="AE34" s="14" t="s">
        <v>47</v>
      </c>
    </row>
    <row r="35">
      <c r="A35" s="17">
        <f t="shared" si="12"/>
        <v>45111</v>
      </c>
      <c r="B35" s="3">
        <f t="shared" si="1"/>
        <v>3</v>
      </c>
      <c r="C35" s="3">
        <f t="shared" si="13"/>
        <v>34</v>
      </c>
      <c r="D35" s="3">
        <f t="shared" si="2"/>
        <v>3</v>
      </c>
      <c r="E35" s="3">
        <v>0.9080823020063078</v>
      </c>
      <c r="F35" s="3" t="str">
        <f t="shared" si="3"/>
        <v>H</v>
      </c>
      <c r="G35" s="18" t="str">
        <f t="shared" si="4"/>
        <v>deadlift</v>
      </c>
      <c r="H35">
        <v>11.0</v>
      </c>
      <c r="I35" s="19" t="str">
        <f t="shared" si="5"/>
        <v>5 high pulls</v>
      </c>
      <c r="J35">
        <v>55.0</v>
      </c>
      <c r="K35" s="19" t="str">
        <f t="shared" si="6"/>
        <v>5 bentover_rows</v>
      </c>
      <c r="L35">
        <v>81.0</v>
      </c>
      <c r="M35" s="19" t="str">
        <f t="shared" si="7"/>
        <v/>
      </c>
      <c r="N35" s="16"/>
      <c r="O35" s="3" t="str">
        <f t="shared" si="8"/>
        <v>N rounds</v>
      </c>
      <c r="P35">
        <v>8.0</v>
      </c>
      <c r="Q35" s="19" t="str">
        <f t="shared" si="9"/>
        <v>5 dumbell rows</v>
      </c>
      <c r="R35">
        <v>29.0</v>
      </c>
      <c r="S35" s="19" t="str">
        <f t="shared" si="10"/>
        <v>5 GHD back extensions</v>
      </c>
      <c r="T35">
        <v>26.0</v>
      </c>
      <c r="U35" s="19" t="str">
        <f t="shared" si="11"/>
        <v>1 bear crawls</v>
      </c>
      <c r="V35" s="19"/>
      <c r="W35" s="3">
        <v>34.0</v>
      </c>
      <c r="X35" s="3">
        <v>3.0</v>
      </c>
      <c r="AB35" s="3"/>
      <c r="AC35" s="3"/>
      <c r="AD35" s="14">
        <v>5.0</v>
      </c>
      <c r="AE35" s="14" t="s">
        <v>55</v>
      </c>
      <c r="AF35" s="3"/>
      <c r="AG35" s="3"/>
      <c r="AH35" s="3"/>
    </row>
    <row r="36">
      <c r="A36" s="17">
        <f t="shared" si="12"/>
        <v>45112</v>
      </c>
      <c r="B36" s="3">
        <f t="shared" si="1"/>
        <v>4</v>
      </c>
      <c r="C36" s="3">
        <f t="shared" si="13"/>
        <v>35</v>
      </c>
      <c r="D36" s="3">
        <f t="shared" si="2"/>
        <v>1</v>
      </c>
      <c r="E36" s="3">
        <v>0.3011354440030306</v>
      </c>
      <c r="F36" s="3" t="str">
        <f t="shared" si="3"/>
        <v>M</v>
      </c>
      <c r="G36" s="18" t="str">
        <f t="shared" si="4"/>
        <v>front squat</v>
      </c>
      <c r="H36">
        <v>8.0</v>
      </c>
      <c r="I36" s="19" t="str">
        <f t="shared" si="5"/>
        <v>5 sumo deadift</v>
      </c>
      <c r="J36">
        <v>37.0</v>
      </c>
      <c r="K36" s="19" t="str">
        <f t="shared" si="6"/>
        <v>1 sled push</v>
      </c>
      <c r="L36">
        <v>69.0</v>
      </c>
      <c r="M36" s="19" t="str">
        <f t="shared" si="7"/>
        <v/>
      </c>
      <c r="N36" s="16"/>
      <c r="O36" s="3" t="str">
        <f t="shared" si="8"/>
        <v>AMRAP</v>
      </c>
      <c r="P36">
        <v>9.0</v>
      </c>
      <c r="Q36" s="19" t="str">
        <f t="shared" si="9"/>
        <v>5 bentover_rows</v>
      </c>
      <c r="R36">
        <v>55.0</v>
      </c>
      <c r="S36" s="19" t="str">
        <f t="shared" si="10"/>
        <v>5 bentover_rows</v>
      </c>
      <c r="T36">
        <v>51.0</v>
      </c>
      <c r="U36" s="19" t="str">
        <f t="shared" si="11"/>
        <v/>
      </c>
      <c r="V36" s="19"/>
      <c r="W36" s="3">
        <v>35.0</v>
      </c>
      <c r="X36" s="3">
        <v>3.0</v>
      </c>
      <c r="AD36" s="14">
        <v>5.0</v>
      </c>
      <c r="AE36" s="14" t="s">
        <v>63</v>
      </c>
    </row>
    <row r="37">
      <c r="A37" s="17">
        <f t="shared" si="12"/>
        <v>45113</v>
      </c>
      <c r="B37" s="3">
        <f t="shared" si="1"/>
        <v>5</v>
      </c>
      <c r="C37" s="3">
        <f t="shared" si="13"/>
        <v>36</v>
      </c>
      <c r="D37" s="3">
        <f t="shared" si="2"/>
        <v>1</v>
      </c>
      <c r="E37" s="3">
        <v>0.8776791228540325</v>
      </c>
      <c r="F37" s="3" t="str">
        <f t="shared" si="3"/>
        <v>H</v>
      </c>
      <c r="G37" s="18" t="str">
        <f t="shared" si="4"/>
        <v>back squat</v>
      </c>
      <c r="H37" s="14">
        <v>6.0</v>
      </c>
      <c r="I37" s="19" t="str">
        <f t="shared" si="5"/>
        <v>5 KB snatch</v>
      </c>
      <c r="J37">
        <v>41.0</v>
      </c>
      <c r="K37" s="19" t="str">
        <f t="shared" si="6"/>
        <v>1 minute bike</v>
      </c>
      <c r="L37">
        <v>41.0</v>
      </c>
      <c r="M37" s="19" t="str">
        <f t="shared" si="7"/>
        <v>1 minute bike</v>
      </c>
      <c r="N37" s="16"/>
      <c r="O37" s="3" t="str">
        <f t="shared" si="8"/>
        <v>EMOM</v>
      </c>
      <c r="P37">
        <v>9.0</v>
      </c>
      <c r="Q37" s="19" t="str">
        <f t="shared" si="9"/>
        <v>5 bentover_rows</v>
      </c>
      <c r="R37">
        <v>30.0</v>
      </c>
      <c r="S37" s="19" t="str">
        <f t="shared" si="10"/>
        <v>5 renegade manmakers</v>
      </c>
      <c r="T37">
        <v>42.0</v>
      </c>
      <c r="U37" s="19" t="str">
        <f t="shared" si="11"/>
        <v>5 flys</v>
      </c>
      <c r="V37" s="19"/>
      <c r="W37" s="3">
        <v>36.0</v>
      </c>
      <c r="X37" s="3">
        <v>1.0</v>
      </c>
      <c r="AB37" s="3"/>
      <c r="AC37" s="3"/>
      <c r="AD37" s="14" t="s">
        <v>95</v>
      </c>
      <c r="AE37" s="14" t="s">
        <v>68</v>
      </c>
      <c r="AF37" s="3"/>
      <c r="AG37" s="3"/>
      <c r="AH37" s="3"/>
    </row>
    <row r="38">
      <c r="A38" s="17">
        <f t="shared" si="12"/>
        <v>45114</v>
      </c>
      <c r="B38" s="3">
        <f t="shared" si="1"/>
        <v>6</v>
      </c>
      <c r="C38" s="3">
        <f t="shared" si="13"/>
        <v>37</v>
      </c>
      <c r="D38" s="3">
        <f t="shared" si="2"/>
        <v>1</v>
      </c>
      <c r="E38" s="3">
        <v>0.8995088836998617</v>
      </c>
      <c r="F38" s="3" t="str">
        <f t="shared" si="3"/>
        <v>H</v>
      </c>
      <c r="G38" s="18" t="str">
        <f t="shared" si="4"/>
        <v>pistols/lunge/side lunge</v>
      </c>
      <c r="H38">
        <v>7.0</v>
      </c>
      <c r="I38" s="19" t="str">
        <f t="shared" si="5"/>
        <v>5 thrusters</v>
      </c>
      <c r="J38">
        <v>25.0</v>
      </c>
      <c r="K38" s="19" t="str">
        <f t="shared" si="6"/>
        <v>1 suicide sprints</v>
      </c>
      <c r="L38">
        <v>64.0</v>
      </c>
      <c r="M38" s="19" t="str">
        <f t="shared" si="7"/>
        <v/>
      </c>
      <c r="N38" s="16"/>
      <c r="O38" s="3" t="str">
        <f t="shared" si="8"/>
        <v>30 on 30 off</v>
      </c>
      <c r="P38">
        <v>5.0</v>
      </c>
      <c r="Q38" s="19" t="str">
        <f t="shared" si="9"/>
        <v>5 Dips</v>
      </c>
      <c r="R38">
        <v>39.0</v>
      </c>
      <c r="S38" s="19" t="str">
        <f t="shared" si="10"/>
        <v>20s assault bike</v>
      </c>
      <c r="T38">
        <v>38.0</v>
      </c>
      <c r="U38" s="19" t="str">
        <f t="shared" si="11"/>
        <v>5 tire flip</v>
      </c>
      <c r="V38" s="19"/>
      <c r="W38" s="3">
        <v>37.0</v>
      </c>
      <c r="X38" s="3">
        <v>1.0</v>
      </c>
      <c r="AD38" s="14" t="s">
        <v>96</v>
      </c>
      <c r="AE38" s="14" t="s">
        <v>51</v>
      </c>
    </row>
    <row r="39">
      <c r="A39" s="17">
        <f t="shared" si="12"/>
        <v>45115</v>
      </c>
      <c r="B39" s="3">
        <f t="shared" si="1"/>
        <v>7</v>
      </c>
      <c r="C39" s="3">
        <f t="shared" si="13"/>
        <v>38</v>
      </c>
      <c r="D39" s="3">
        <f t="shared" si="2"/>
        <v>10</v>
      </c>
      <c r="E39" s="3">
        <v>0.5737869415328491</v>
      </c>
      <c r="F39" s="3" t="str">
        <f t="shared" si="3"/>
        <v>M</v>
      </c>
      <c r="G39" s="18" t="str">
        <f t="shared" si="4"/>
        <v>deadlift</v>
      </c>
      <c r="H39">
        <v>4.0</v>
      </c>
      <c r="I39" s="19" t="str">
        <f t="shared" si="5"/>
        <v>5 clean</v>
      </c>
      <c r="J39">
        <v>3.0</v>
      </c>
      <c r="K39" s="19" t="str">
        <f t="shared" si="6"/>
        <v>5 Hammer curls</v>
      </c>
      <c r="L39">
        <v>81.0</v>
      </c>
      <c r="M39" s="19" t="str">
        <f t="shared" si="7"/>
        <v/>
      </c>
      <c r="N39" s="16"/>
      <c r="O39" s="3" t="str">
        <f t="shared" si="8"/>
        <v>N rounds</v>
      </c>
      <c r="P39">
        <v>10.0</v>
      </c>
      <c r="Q39" s="19" t="str">
        <f t="shared" si="9"/>
        <v>5 pull ups</v>
      </c>
      <c r="R39">
        <v>13.0</v>
      </c>
      <c r="S39" s="19" t="str">
        <f t="shared" si="10"/>
        <v>30s planks</v>
      </c>
      <c r="T39">
        <v>50.0</v>
      </c>
      <c r="U39" s="19" t="str">
        <f t="shared" si="11"/>
        <v>10 wall balls</v>
      </c>
      <c r="V39" s="19"/>
      <c r="W39" s="3">
        <v>38.0</v>
      </c>
      <c r="X39" s="3">
        <v>1.0</v>
      </c>
      <c r="AD39" s="14">
        <v>1.0</v>
      </c>
      <c r="AE39" s="14" t="s">
        <v>97</v>
      </c>
    </row>
    <row r="40">
      <c r="A40" s="17">
        <f t="shared" si="12"/>
        <v>45116</v>
      </c>
      <c r="B40" s="3">
        <f t="shared" si="1"/>
        <v>1</v>
      </c>
      <c r="C40" s="3">
        <f t="shared" si="13"/>
        <v>39</v>
      </c>
      <c r="D40" s="3">
        <f t="shared" si="2"/>
        <v>3</v>
      </c>
      <c r="E40" s="3">
        <v>0.9406663301993404</v>
      </c>
      <c r="F40" s="3" t="str">
        <f t="shared" si="3"/>
        <v>H</v>
      </c>
      <c r="G40" s="18" t="str">
        <f t="shared" si="4"/>
        <v>front squat</v>
      </c>
      <c r="H40">
        <v>3.0</v>
      </c>
      <c r="I40" s="19" t="str">
        <f t="shared" si="5"/>
        <v>5 jerk</v>
      </c>
      <c r="J40">
        <v>37.0</v>
      </c>
      <c r="K40" s="19" t="str">
        <f t="shared" si="6"/>
        <v>1 sled push</v>
      </c>
      <c r="L40">
        <v>35.0</v>
      </c>
      <c r="M40" s="19" t="str">
        <f t="shared" si="7"/>
        <v>500m row</v>
      </c>
      <c r="N40" s="16"/>
      <c r="O40" s="3" t="str">
        <f t="shared" si="8"/>
        <v>AMRAP</v>
      </c>
      <c r="P40">
        <v>7.0</v>
      </c>
      <c r="Q40" s="19" t="str">
        <f t="shared" si="9"/>
        <v>5 Ring Rows</v>
      </c>
      <c r="R40">
        <v>6.0</v>
      </c>
      <c r="S40" s="19" t="str">
        <f t="shared" si="10"/>
        <v>5 pushups</v>
      </c>
      <c r="T40">
        <v>3.0</v>
      </c>
      <c r="U40" s="19" t="str">
        <f t="shared" si="11"/>
        <v>5 Hammer curls</v>
      </c>
      <c r="V40" s="19"/>
      <c r="W40" s="3">
        <v>39.0</v>
      </c>
      <c r="X40" s="3">
        <v>10.0</v>
      </c>
      <c r="AD40" s="14">
        <v>5.0</v>
      </c>
      <c r="AE40" s="14" t="s">
        <v>98</v>
      </c>
    </row>
    <row r="41">
      <c r="A41" s="17">
        <f t="shared" si="12"/>
        <v>45117</v>
      </c>
      <c r="B41" s="3">
        <f t="shared" si="1"/>
        <v>2</v>
      </c>
      <c r="C41" s="3">
        <f t="shared" si="13"/>
        <v>40</v>
      </c>
      <c r="D41" s="3">
        <f t="shared" si="2"/>
        <v>3</v>
      </c>
      <c r="E41" s="3">
        <v>0.5549145876961756</v>
      </c>
      <c r="F41" s="3" t="str">
        <f t="shared" si="3"/>
        <v>M</v>
      </c>
      <c r="G41" s="18" t="str">
        <f t="shared" si="4"/>
        <v>back squat</v>
      </c>
      <c r="H41">
        <v>6.0</v>
      </c>
      <c r="I41" s="19" t="str">
        <f t="shared" si="5"/>
        <v>5 KB snatch</v>
      </c>
      <c r="J41">
        <v>22.0</v>
      </c>
      <c r="K41" s="19" t="str">
        <f t="shared" si="6"/>
        <v>3 pistols</v>
      </c>
      <c r="L41">
        <v>71.0</v>
      </c>
      <c r="M41" s="19" t="str">
        <f t="shared" si="7"/>
        <v/>
      </c>
      <c r="N41" s="16"/>
      <c r="O41" s="3" t="str">
        <f t="shared" si="8"/>
        <v>N rounds</v>
      </c>
      <c r="P41">
        <v>9.0</v>
      </c>
      <c r="Q41" s="19" t="str">
        <f t="shared" si="9"/>
        <v>5 bentover_rows</v>
      </c>
      <c r="R41">
        <v>55.0</v>
      </c>
      <c r="S41" s="19" t="str">
        <f t="shared" si="10"/>
        <v>5 bentover_rows</v>
      </c>
      <c r="T41">
        <v>3.0</v>
      </c>
      <c r="U41" s="19" t="str">
        <f t="shared" si="11"/>
        <v>5 Hammer curls</v>
      </c>
      <c r="V41" s="19"/>
      <c r="W41" s="3">
        <v>40.0</v>
      </c>
      <c r="X41" s="3">
        <v>3.0</v>
      </c>
      <c r="AD41" s="14" t="s">
        <v>99</v>
      </c>
      <c r="AE41" s="14" t="s">
        <v>100</v>
      </c>
    </row>
    <row r="42">
      <c r="A42" s="17">
        <f t="shared" si="12"/>
        <v>45118</v>
      </c>
      <c r="B42" s="3">
        <f t="shared" si="1"/>
        <v>3</v>
      </c>
      <c r="C42" s="3">
        <f t="shared" si="13"/>
        <v>41</v>
      </c>
      <c r="D42" s="3">
        <f t="shared" si="2"/>
        <v>3</v>
      </c>
      <c r="E42" s="3">
        <v>0.47440801965465385</v>
      </c>
      <c r="F42" s="3" t="str">
        <f t="shared" si="3"/>
        <v>M</v>
      </c>
      <c r="G42" s="18" t="str">
        <f t="shared" si="4"/>
        <v>snatch</v>
      </c>
      <c r="H42">
        <v>6.0</v>
      </c>
      <c r="I42" s="19" t="str">
        <f t="shared" si="5"/>
        <v>5 KB snatch</v>
      </c>
      <c r="J42">
        <v>5.0</v>
      </c>
      <c r="K42" s="19" t="str">
        <f t="shared" si="6"/>
        <v>5 Dips</v>
      </c>
      <c r="L42">
        <v>76.0</v>
      </c>
      <c r="M42" s="19" t="str">
        <f t="shared" si="7"/>
        <v/>
      </c>
      <c r="N42" s="16"/>
      <c r="O42" s="3" t="str">
        <f t="shared" si="8"/>
        <v>Tabata</v>
      </c>
      <c r="P42">
        <v>6.0</v>
      </c>
      <c r="Q42" s="19" t="str">
        <f t="shared" si="9"/>
        <v>5 pushups</v>
      </c>
      <c r="R42">
        <v>8.0</v>
      </c>
      <c r="S42" s="19" t="str">
        <f t="shared" si="10"/>
        <v>5 dumbell rows</v>
      </c>
      <c r="T42">
        <v>31.0</v>
      </c>
      <c r="U42" s="19" t="str">
        <f t="shared" si="11"/>
        <v>4 burpees</v>
      </c>
      <c r="V42" s="19"/>
      <c r="W42" s="3">
        <v>41.0</v>
      </c>
      <c r="X42" s="3">
        <v>3.0</v>
      </c>
      <c r="AD42" s="14" t="s">
        <v>101</v>
      </c>
      <c r="AE42" s="14" t="s">
        <v>102</v>
      </c>
    </row>
    <row r="43">
      <c r="A43" s="17">
        <f t="shared" si="12"/>
        <v>45119</v>
      </c>
      <c r="B43" s="3">
        <f t="shared" si="1"/>
        <v>4</v>
      </c>
      <c r="C43" s="3">
        <f t="shared" si="13"/>
        <v>42</v>
      </c>
      <c r="D43" s="3">
        <f t="shared" si="2"/>
        <v>8</v>
      </c>
      <c r="E43" s="3">
        <v>0.13419151938167528</v>
      </c>
      <c r="F43" s="3" t="str">
        <f t="shared" si="3"/>
        <v>L</v>
      </c>
      <c r="G43" s="18" t="str">
        <f t="shared" si="4"/>
        <v>deadlift</v>
      </c>
      <c r="H43">
        <v>12.0</v>
      </c>
      <c r="I43" s="19" t="str">
        <f t="shared" si="5"/>
        <v>10 KB swings</v>
      </c>
      <c r="J43">
        <v>16.0</v>
      </c>
      <c r="K43" s="19" t="str">
        <f t="shared" si="6"/>
        <v>10 landmine twists</v>
      </c>
      <c r="L43">
        <v>17.0</v>
      </c>
      <c r="M43" s="19" t="str">
        <f t="shared" si="7"/>
        <v>5 bench press</v>
      </c>
      <c r="N43" s="16"/>
      <c r="O43" s="3" t="str">
        <f t="shared" si="8"/>
        <v>30 on 30 off</v>
      </c>
      <c r="P43">
        <v>2.0</v>
      </c>
      <c r="Q43" s="19" t="str">
        <f t="shared" si="9"/>
        <v>5 lunges</v>
      </c>
      <c r="R43">
        <v>23.0</v>
      </c>
      <c r="S43" s="19" t="str">
        <f t="shared" si="10"/>
        <v>5 side lunges</v>
      </c>
      <c r="T43">
        <v>52.0</v>
      </c>
      <c r="U43" s="19" t="str">
        <f t="shared" si="11"/>
        <v/>
      </c>
      <c r="V43" s="19"/>
      <c r="W43" s="3">
        <v>42.0</v>
      </c>
      <c r="X43" s="3">
        <v>3.0</v>
      </c>
      <c r="AD43" s="14" t="s">
        <v>103</v>
      </c>
      <c r="AE43" s="14" t="s">
        <v>104</v>
      </c>
    </row>
    <row r="44">
      <c r="A44" s="17">
        <f t="shared" si="12"/>
        <v>45120</v>
      </c>
      <c r="B44" s="3">
        <f t="shared" si="1"/>
        <v>5</v>
      </c>
      <c r="C44" s="3">
        <f t="shared" si="13"/>
        <v>43</v>
      </c>
      <c r="D44" s="3">
        <f t="shared" si="2"/>
        <v>8</v>
      </c>
      <c r="E44" s="3">
        <v>0.9499516973243549</v>
      </c>
      <c r="F44" s="3" t="str">
        <f t="shared" si="3"/>
        <v>H</v>
      </c>
      <c r="G44" s="18" t="str">
        <f t="shared" si="4"/>
        <v>front squat</v>
      </c>
      <c r="H44">
        <v>6.0</v>
      </c>
      <c r="I44" s="19" t="str">
        <f t="shared" si="5"/>
        <v>5 KB snatch</v>
      </c>
      <c r="J44">
        <v>52.0</v>
      </c>
      <c r="K44" s="19" t="str">
        <f t="shared" si="6"/>
        <v/>
      </c>
      <c r="L44">
        <v>14.0</v>
      </c>
      <c r="M44" s="19" t="str">
        <f t="shared" si="7"/>
        <v>20 dead bugs</v>
      </c>
      <c r="N44" s="16"/>
      <c r="O44" s="3" t="str">
        <f t="shared" si="8"/>
        <v>EMOM</v>
      </c>
      <c r="P44">
        <v>12.0</v>
      </c>
      <c r="Q44" s="19" t="str">
        <f t="shared" si="9"/>
        <v>5 side lunges</v>
      </c>
      <c r="R44">
        <v>11.0</v>
      </c>
      <c r="S44" s="19" t="str">
        <f t="shared" si="10"/>
        <v>5 knees to elbows</v>
      </c>
      <c r="T44">
        <v>9.0</v>
      </c>
      <c r="U44" s="19" t="str">
        <f t="shared" si="11"/>
        <v>5 bentover_rows</v>
      </c>
      <c r="V44" s="19"/>
      <c r="W44" s="3">
        <v>43.0</v>
      </c>
      <c r="X44" s="3">
        <v>8.0</v>
      </c>
      <c r="AD44" s="14">
        <v>5.0</v>
      </c>
      <c r="AE44" s="14" t="s">
        <v>105</v>
      </c>
    </row>
    <row r="45">
      <c r="A45" s="17">
        <f t="shared" si="12"/>
        <v>45121</v>
      </c>
      <c r="B45" s="3">
        <f t="shared" si="1"/>
        <v>6</v>
      </c>
      <c r="C45" s="3">
        <f t="shared" si="13"/>
        <v>44</v>
      </c>
      <c r="D45" s="3">
        <f t="shared" si="2"/>
        <v>5</v>
      </c>
      <c r="E45" s="3">
        <v>0.7191957704265675</v>
      </c>
      <c r="F45" s="3" t="str">
        <f t="shared" si="3"/>
        <v>H</v>
      </c>
      <c r="G45" s="18" t="str">
        <f t="shared" si="4"/>
        <v>back squat</v>
      </c>
      <c r="H45">
        <v>9.0</v>
      </c>
      <c r="I45" s="19" t="str">
        <f t="shared" si="5"/>
        <v>5 deadlift</v>
      </c>
      <c r="J45">
        <v>43.0</v>
      </c>
      <c r="K45" s="19" t="str">
        <f t="shared" si="6"/>
        <v>5 sandbag drops</v>
      </c>
      <c r="L45">
        <v>69.0</v>
      </c>
      <c r="M45" s="19" t="str">
        <f t="shared" si="7"/>
        <v/>
      </c>
      <c r="N45" s="16"/>
      <c r="O45" s="3" t="str">
        <f t="shared" si="8"/>
        <v>AMRAP</v>
      </c>
      <c r="P45">
        <v>2.0</v>
      </c>
      <c r="Q45" s="19" t="str">
        <f t="shared" si="9"/>
        <v>5 lunges</v>
      </c>
      <c r="R45">
        <v>30.0</v>
      </c>
      <c r="S45" s="19" t="str">
        <f t="shared" si="10"/>
        <v>5 renegade manmakers</v>
      </c>
      <c r="T45">
        <v>42.0</v>
      </c>
      <c r="U45" s="19" t="str">
        <f t="shared" si="11"/>
        <v>5 flys</v>
      </c>
      <c r="V45" s="19"/>
      <c r="W45" s="3">
        <v>44.0</v>
      </c>
      <c r="X45" s="3">
        <v>8.0</v>
      </c>
      <c r="AD45" s="14">
        <v>5.0</v>
      </c>
      <c r="AE45" s="14" t="s">
        <v>106</v>
      </c>
    </row>
    <row r="46">
      <c r="A46" s="17">
        <f t="shared" si="12"/>
        <v>45122</v>
      </c>
      <c r="B46" s="3">
        <f t="shared" si="1"/>
        <v>7</v>
      </c>
      <c r="C46" s="3">
        <f t="shared" si="13"/>
        <v>45</v>
      </c>
      <c r="D46" s="3">
        <f t="shared" si="2"/>
        <v>5</v>
      </c>
      <c r="E46" s="3">
        <v>0.37874018120830877</v>
      </c>
      <c r="F46" s="3" t="str">
        <f t="shared" si="3"/>
        <v>M</v>
      </c>
      <c r="G46" s="18" t="str">
        <f t="shared" si="4"/>
        <v>over head squat</v>
      </c>
      <c r="H46">
        <v>3.0</v>
      </c>
      <c r="I46" s="19" t="str">
        <f t="shared" si="5"/>
        <v>5 jerk</v>
      </c>
      <c r="J46">
        <v>12.0</v>
      </c>
      <c r="K46" s="19" t="str">
        <f t="shared" si="6"/>
        <v>5 GHD situps</v>
      </c>
      <c r="L46">
        <v>49.0</v>
      </c>
      <c r="M46" s="19" t="str">
        <f t="shared" si="7"/>
        <v>5 mile bike</v>
      </c>
      <c r="N46" s="16"/>
      <c r="O46" s="3" t="str">
        <f t="shared" si="8"/>
        <v>clusters</v>
      </c>
      <c r="P46">
        <v>6.0</v>
      </c>
      <c r="Q46" s="19" t="str">
        <f t="shared" si="9"/>
        <v>5 pushups</v>
      </c>
      <c r="R46">
        <v>26.0</v>
      </c>
      <c r="S46" s="19" t="str">
        <f t="shared" si="10"/>
        <v>1 bear crawls</v>
      </c>
      <c r="T46">
        <v>52.0</v>
      </c>
      <c r="U46" s="19" t="str">
        <f t="shared" si="11"/>
        <v/>
      </c>
      <c r="V46" s="19"/>
      <c r="W46" s="3">
        <v>45.0</v>
      </c>
      <c r="X46" s="3">
        <v>5.0</v>
      </c>
      <c r="AD46" s="14">
        <v>5.0</v>
      </c>
      <c r="AE46" s="14" t="s">
        <v>107</v>
      </c>
    </row>
    <row r="47">
      <c r="A47" s="17">
        <f t="shared" si="12"/>
        <v>45123</v>
      </c>
      <c r="B47" s="3">
        <f t="shared" si="1"/>
        <v>1</v>
      </c>
      <c r="C47" s="3">
        <f t="shared" si="13"/>
        <v>46</v>
      </c>
      <c r="D47" s="3">
        <f t="shared" si="2"/>
        <v>10</v>
      </c>
      <c r="E47" s="3">
        <v>0.45010605142462046</v>
      </c>
      <c r="F47" s="3" t="str">
        <f t="shared" si="3"/>
        <v>M</v>
      </c>
      <c r="G47" s="18" t="str">
        <f t="shared" si="4"/>
        <v>deadlift</v>
      </c>
      <c r="H47">
        <v>5.0</v>
      </c>
      <c r="I47" s="19" t="str">
        <f t="shared" si="5"/>
        <v>10 box jumps</v>
      </c>
      <c r="J47">
        <v>36.0</v>
      </c>
      <c r="K47" s="19" t="str">
        <f t="shared" si="6"/>
        <v>10s ropes</v>
      </c>
      <c r="L47">
        <v>38.0</v>
      </c>
      <c r="M47" s="19" t="str">
        <f t="shared" si="7"/>
        <v>5 tire flip</v>
      </c>
      <c r="N47" s="16"/>
      <c r="O47" s="3" t="str">
        <f t="shared" si="8"/>
        <v>N rounds</v>
      </c>
      <c r="P47">
        <v>5.0</v>
      </c>
      <c r="Q47" s="19" t="str">
        <f t="shared" si="9"/>
        <v>5 Dips</v>
      </c>
      <c r="R47">
        <v>25.0</v>
      </c>
      <c r="S47" s="19" t="str">
        <f t="shared" si="10"/>
        <v>1 suicide sprints</v>
      </c>
      <c r="T47">
        <v>33.0</v>
      </c>
      <c r="U47" s="19" t="str">
        <f t="shared" si="11"/>
        <v>5 turkish getups</v>
      </c>
      <c r="V47" s="19"/>
      <c r="W47" s="3">
        <v>46.0</v>
      </c>
      <c r="X47" s="3">
        <v>5.0</v>
      </c>
      <c r="AD47" s="14">
        <v>10.0</v>
      </c>
      <c r="AE47" s="14" t="s">
        <v>108</v>
      </c>
    </row>
    <row r="48">
      <c r="A48" s="17">
        <f t="shared" si="12"/>
        <v>45124</v>
      </c>
      <c r="B48" s="3">
        <f t="shared" si="1"/>
        <v>2</v>
      </c>
      <c r="C48" s="3">
        <f t="shared" si="13"/>
        <v>47</v>
      </c>
      <c r="D48" s="3">
        <f t="shared" si="2"/>
        <v>3</v>
      </c>
      <c r="E48" s="3">
        <v>0.3751045803294515</v>
      </c>
      <c r="F48" s="3" t="str">
        <f t="shared" si="3"/>
        <v>M</v>
      </c>
      <c r="G48" s="18" t="str">
        <f t="shared" si="4"/>
        <v>front squat</v>
      </c>
      <c r="H48">
        <v>8.0</v>
      </c>
      <c r="I48" s="19" t="str">
        <f t="shared" si="5"/>
        <v>5 sumo deadift</v>
      </c>
      <c r="J48">
        <v>45.0</v>
      </c>
      <c r="K48" s="19" t="str">
        <f t="shared" si="6"/>
        <v>10 good mornings</v>
      </c>
      <c r="L48">
        <v>76.0</v>
      </c>
      <c r="M48" s="19" t="str">
        <f t="shared" si="7"/>
        <v/>
      </c>
      <c r="N48" s="16"/>
      <c r="O48" s="3" t="str">
        <f t="shared" si="8"/>
        <v>AMRAP</v>
      </c>
      <c r="P48">
        <v>7.0</v>
      </c>
      <c r="Q48" s="19" t="str">
        <f t="shared" si="9"/>
        <v>5 Ring Rows</v>
      </c>
      <c r="R48">
        <v>46.0</v>
      </c>
      <c r="S48" s="19" t="str">
        <f t="shared" si="10"/>
        <v>5 romanian deadlift</v>
      </c>
      <c r="T48">
        <v>7.0</v>
      </c>
      <c r="U48" s="19" t="str">
        <f t="shared" si="11"/>
        <v>5 Ring Rows</v>
      </c>
      <c r="V48" s="19"/>
      <c r="W48" s="3">
        <v>47.0</v>
      </c>
      <c r="X48" s="3">
        <v>10.0</v>
      </c>
      <c r="AD48" s="14">
        <v>5.0</v>
      </c>
      <c r="AE48" s="14" t="s">
        <v>109</v>
      </c>
    </row>
    <row r="49">
      <c r="A49" s="17">
        <f t="shared" si="12"/>
        <v>45125</v>
      </c>
      <c r="B49" s="3">
        <f t="shared" si="1"/>
        <v>3</v>
      </c>
      <c r="C49" s="3">
        <f t="shared" si="13"/>
        <v>48</v>
      </c>
      <c r="D49" s="3">
        <f t="shared" si="2"/>
        <v>3</v>
      </c>
      <c r="E49" s="3">
        <v>0.9166558974315393</v>
      </c>
      <c r="F49" s="3" t="str">
        <f t="shared" si="3"/>
        <v>H</v>
      </c>
      <c r="G49" s="18" t="str">
        <f t="shared" si="4"/>
        <v>back squat</v>
      </c>
      <c r="H49">
        <v>10.0</v>
      </c>
      <c r="I49" s="19" t="str">
        <f t="shared" si="5"/>
        <v>5 snatch</v>
      </c>
      <c r="J49">
        <v>29.0</v>
      </c>
      <c r="K49" s="19" t="str">
        <f t="shared" si="6"/>
        <v>5 GHD back extensions</v>
      </c>
      <c r="L49">
        <v>5.0</v>
      </c>
      <c r="M49" s="19" t="str">
        <f t="shared" si="7"/>
        <v>5 Dips</v>
      </c>
      <c r="N49" s="16"/>
      <c r="O49" s="3" t="str">
        <f t="shared" si="8"/>
        <v>EMOM</v>
      </c>
      <c r="P49">
        <v>10.0</v>
      </c>
      <c r="Q49" s="19" t="str">
        <f t="shared" si="9"/>
        <v>5 pull ups</v>
      </c>
      <c r="R49">
        <v>21.0</v>
      </c>
      <c r="S49" s="19" t="str">
        <f t="shared" si="10"/>
        <v>5 box jumps</v>
      </c>
      <c r="T49">
        <v>7.0</v>
      </c>
      <c r="U49" s="19" t="str">
        <f t="shared" si="11"/>
        <v>5 Ring Rows</v>
      </c>
      <c r="V49" s="19"/>
      <c r="W49" s="3">
        <v>48.0</v>
      </c>
      <c r="X49" s="3">
        <v>3.0</v>
      </c>
      <c r="AD49" s="14">
        <v>20.0</v>
      </c>
      <c r="AE49" s="14" t="s">
        <v>110</v>
      </c>
    </row>
    <row r="50">
      <c r="A50" s="17">
        <f t="shared" si="12"/>
        <v>45126</v>
      </c>
      <c r="B50" s="3">
        <f t="shared" si="1"/>
        <v>4</v>
      </c>
      <c r="C50" s="3">
        <f t="shared" si="13"/>
        <v>49</v>
      </c>
      <c r="D50" s="3">
        <f t="shared" si="2"/>
        <v>3</v>
      </c>
      <c r="E50" s="3">
        <v>0.5480193026810544</v>
      </c>
      <c r="F50" s="3" t="str">
        <f t="shared" si="3"/>
        <v>M</v>
      </c>
      <c r="G50" s="18" t="str">
        <f t="shared" si="4"/>
        <v>over head squat</v>
      </c>
      <c r="H50">
        <v>5.0</v>
      </c>
      <c r="I50" s="19" t="str">
        <f t="shared" si="5"/>
        <v>10 box jumps</v>
      </c>
      <c r="J50">
        <v>7.0</v>
      </c>
      <c r="K50" s="19" t="str">
        <f t="shared" si="6"/>
        <v>5 Ring Rows</v>
      </c>
      <c r="L50">
        <v>15.0</v>
      </c>
      <c r="M50" s="19" t="str">
        <f t="shared" si="7"/>
        <v>10 seated russion twists</v>
      </c>
      <c r="N50" s="16"/>
      <c r="O50" s="3" t="str">
        <f t="shared" si="8"/>
        <v>30 on 30 off</v>
      </c>
      <c r="P50">
        <v>9.0</v>
      </c>
      <c r="Q50" s="19" t="str">
        <f t="shared" si="9"/>
        <v>5 bentover_rows</v>
      </c>
      <c r="R50">
        <v>19.0</v>
      </c>
      <c r="S50" s="19" t="str">
        <f t="shared" si="10"/>
        <v>5 strict press</v>
      </c>
      <c r="T50">
        <v>32.0</v>
      </c>
      <c r="U50" s="19" t="str">
        <f t="shared" si="11"/>
        <v>5 grass hoppers</v>
      </c>
      <c r="V50" s="19"/>
      <c r="W50" s="3">
        <v>49.0</v>
      </c>
      <c r="X50" s="3">
        <v>3.0</v>
      </c>
      <c r="AD50" s="14" t="s">
        <v>111</v>
      </c>
      <c r="AE50" s="14" t="s">
        <v>102</v>
      </c>
    </row>
    <row r="51">
      <c r="A51" s="17">
        <f t="shared" si="12"/>
        <v>45127</v>
      </c>
      <c r="B51" s="3">
        <f t="shared" si="1"/>
        <v>5</v>
      </c>
      <c r="C51" s="3">
        <f t="shared" si="13"/>
        <v>50</v>
      </c>
      <c r="D51" s="3">
        <f t="shared" si="2"/>
        <v>3</v>
      </c>
      <c r="E51" s="3">
        <v>0.6286890352632944</v>
      </c>
      <c r="F51" s="3" t="str">
        <f t="shared" si="3"/>
        <v>M</v>
      </c>
      <c r="G51" s="18" t="str">
        <f t="shared" si="4"/>
        <v>deadlift</v>
      </c>
      <c r="H51" s="14">
        <v>1.0</v>
      </c>
      <c r="I51" s="19" t="str">
        <f t="shared" si="5"/>
        <v>10 KB swings</v>
      </c>
      <c r="J51">
        <v>4.0</v>
      </c>
      <c r="K51" s="19" t="str">
        <f t="shared" si="6"/>
        <v>5 skull crushers</v>
      </c>
      <c r="L51">
        <v>25.0</v>
      </c>
      <c r="M51" s="19" t="str">
        <f t="shared" si="7"/>
        <v>1 suicide sprints</v>
      </c>
      <c r="N51" s="16"/>
      <c r="O51" s="3" t="str">
        <f t="shared" si="8"/>
        <v>N rounds</v>
      </c>
      <c r="P51">
        <v>11.0</v>
      </c>
      <c r="Q51" s="19" t="str">
        <f t="shared" si="9"/>
        <v>5 bentover_rows</v>
      </c>
      <c r="R51">
        <v>19.0</v>
      </c>
      <c r="S51" s="19" t="str">
        <f t="shared" si="10"/>
        <v>5 strict press</v>
      </c>
      <c r="T51">
        <v>41.0</v>
      </c>
      <c r="U51" s="19" t="str">
        <f t="shared" si="11"/>
        <v>1 minute bike</v>
      </c>
      <c r="V51" s="19"/>
      <c r="W51" s="3">
        <v>50.0</v>
      </c>
      <c r="X51" s="3">
        <v>3.0</v>
      </c>
      <c r="AD51" s="14" t="s">
        <v>112</v>
      </c>
      <c r="AE51" s="14" t="s">
        <v>104</v>
      </c>
    </row>
    <row r="52">
      <c r="A52" s="17">
        <f t="shared" si="12"/>
        <v>45128</v>
      </c>
      <c r="B52" s="3">
        <f t="shared" si="1"/>
        <v>6</v>
      </c>
      <c r="C52" s="3">
        <f t="shared" si="13"/>
        <v>51</v>
      </c>
      <c r="D52" s="3">
        <f t="shared" si="2"/>
        <v>3</v>
      </c>
      <c r="E52" s="3">
        <v>0.08382728186132171</v>
      </c>
      <c r="F52" s="3" t="str">
        <f t="shared" si="3"/>
        <v>L</v>
      </c>
      <c r="G52" s="18" t="str">
        <f t="shared" si="4"/>
        <v>front squat</v>
      </c>
      <c r="H52">
        <v>11.0</v>
      </c>
      <c r="I52" s="19" t="str">
        <f t="shared" si="5"/>
        <v>5 high pulls</v>
      </c>
      <c r="J52">
        <v>12.0</v>
      </c>
      <c r="K52" s="19" t="str">
        <f t="shared" si="6"/>
        <v>5 GHD situps</v>
      </c>
      <c r="L52">
        <v>20.0</v>
      </c>
      <c r="M52" s="19" t="str">
        <f t="shared" si="7"/>
        <v>10 step ups</v>
      </c>
      <c r="N52" s="16"/>
      <c r="O52" s="3" t="str">
        <f t="shared" si="8"/>
        <v>AMRAP</v>
      </c>
      <c r="P52">
        <v>11.0</v>
      </c>
      <c r="Q52" s="19" t="str">
        <f t="shared" si="9"/>
        <v>5 bentover_rows</v>
      </c>
      <c r="R52">
        <v>36.0</v>
      </c>
      <c r="S52" s="19" t="str">
        <f t="shared" si="10"/>
        <v>10s ropes</v>
      </c>
      <c r="T52">
        <v>51.0</v>
      </c>
      <c r="U52" s="19" t="str">
        <f t="shared" si="11"/>
        <v/>
      </c>
      <c r="V52" s="19"/>
      <c r="W52" s="3">
        <v>51.0</v>
      </c>
      <c r="X52" s="3">
        <v>5.0</v>
      </c>
      <c r="AD52" s="14">
        <v>10.0</v>
      </c>
      <c r="AE52" s="14" t="s">
        <v>113</v>
      </c>
    </row>
    <row r="53">
      <c r="A53" s="17">
        <f t="shared" si="12"/>
        <v>45129</v>
      </c>
      <c r="B53" s="3">
        <f t="shared" si="1"/>
        <v>7</v>
      </c>
      <c r="C53" s="3">
        <f t="shared" si="13"/>
        <v>52</v>
      </c>
      <c r="D53" s="3">
        <f t="shared" si="2"/>
        <v>3</v>
      </c>
      <c r="E53" s="3">
        <v>0.0160405365020162</v>
      </c>
      <c r="F53" s="3" t="str">
        <f t="shared" si="3"/>
        <v>L</v>
      </c>
      <c r="G53" s="18" t="str">
        <f t="shared" si="4"/>
        <v>back squat</v>
      </c>
      <c r="H53">
        <v>10.0</v>
      </c>
      <c r="I53" s="19" t="str">
        <f t="shared" si="5"/>
        <v>5 snatch</v>
      </c>
      <c r="J53">
        <v>38.0</v>
      </c>
      <c r="K53" s="19" t="str">
        <f t="shared" si="6"/>
        <v>5 tire flip</v>
      </c>
      <c r="L53">
        <v>42.0</v>
      </c>
      <c r="M53" s="19" t="str">
        <f t="shared" si="7"/>
        <v>5 flys</v>
      </c>
      <c r="N53" s="16"/>
      <c r="O53" s="3" t="str">
        <f t="shared" si="8"/>
        <v>N rounds</v>
      </c>
      <c r="P53">
        <v>2.0</v>
      </c>
      <c r="Q53" s="19" t="str">
        <f t="shared" si="9"/>
        <v>5 lunges</v>
      </c>
      <c r="R53">
        <v>5.0</v>
      </c>
      <c r="S53" s="19" t="str">
        <f t="shared" si="10"/>
        <v>5 Dips</v>
      </c>
      <c r="T53">
        <v>6.0</v>
      </c>
      <c r="U53" s="19" t="str">
        <f t="shared" si="11"/>
        <v>5 pushups</v>
      </c>
      <c r="V53" s="19"/>
      <c r="W53" s="3">
        <v>52.0</v>
      </c>
      <c r="X53" s="3">
        <v>5.0</v>
      </c>
    </row>
    <row r="54">
      <c r="A54" s="17">
        <f t="shared" si="12"/>
        <v>45130</v>
      </c>
      <c r="B54" s="3">
        <f t="shared" si="1"/>
        <v>1</v>
      </c>
      <c r="C54" s="3">
        <f t="shared" si="13"/>
        <v>53</v>
      </c>
      <c r="D54" s="3">
        <f t="shared" si="2"/>
        <v>8</v>
      </c>
      <c r="E54" s="3">
        <v>0.32612624202268414</v>
      </c>
      <c r="F54" s="3" t="str">
        <f t="shared" si="3"/>
        <v>M</v>
      </c>
      <c r="G54" s="18" t="str">
        <f t="shared" si="4"/>
        <v>clean</v>
      </c>
      <c r="H54">
        <v>5.0</v>
      </c>
      <c r="I54" s="19" t="str">
        <f t="shared" si="5"/>
        <v>10 box jumps</v>
      </c>
      <c r="J54">
        <v>14.0</v>
      </c>
      <c r="K54" s="19" t="str">
        <f t="shared" si="6"/>
        <v>20 dead bugs</v>
      </c>
      <c r="L54">
        <v>24.0</v>
      </c>
      <c r="M54" s="19" t="str">
        <f t="shared" si="7"/>
        <v>5 lunges</v>
      </c>
      <c r="N54" s="16"/>
      <c r="O54" s="3" t="str">
        <f t="shared" si="8"/>
        <v>Tabata</v>
      </c>
      <c r="P54">
        <v>4.0</v>
      </c>
      <c r="Q54" s="19" t="str">
        <f t="shared" si="9"/>
        <v>5 skull crushers</v>
      </c>
      <c r="R54">
        <v>50.0</v>
      </c>
      <c r="S54" s="19" t="str">
        <f t="shared" si="10"/>
        <v>10 wall balls</v>
      </c>
      <c r="T54">
        <v>51.0</v>
      </c>
      <c r="U54" s="19" t="str">
        <f t="shared" si="11"/>
        <v/>
      </c>
      <c r="V54" s="19"/>
      <c r="W54" s="3">
        <v>53.0</v>
      </c>
      <c r="X54" s="3">
        <v>5.0</v>
      </c>
    </row>
    <row r="55">
      <c r="A55" s="17">
        <f t="shared" si="12"/>
        <v>45131</v>
      </c>
      <c r="B55" s="3">
        <f t="shared" si="1"/>
        <v>2</v>
      </c>
      <c r="C55" s="3">
        <f t="shared" si="13"/>
        <v>54</v>
      </c>
      <c r="D55" s="3">
        <f t="shared" si="2"/>
        <v>8</v>
      </c>
      <c r="E55" s="3">
        <v>0.956037103907863</v>
      </c>
      <c r="F55" s="3" t="str">
        <f t="shared" si="3"/>
        <v>H</v>
      </c>
      <c r="G55" s="18" t="str">
        <f t="shared" si="4"/>
        <v>deadlift</v>
      </c>
      <c r="H55">
        <v>7.0</v>
      </c>
      <c r="I55" s="19" t="str">
        <f t="shared" si="5"/>
        <v>5 thrusters</v>
      </c>
      <c r="J55">
        <v>20.0</v>
      </c>
      <c r="K55" s="19" t="str">
        <f t="shared" si="6"/>
        <v>10 step ups</v>
      </c>
      <c r="L55">
        <v>75.0</v>
      </c>
      <c r="M55" s="19" t="str">
        <f t="shared" si="7"/>
        <v/>
      </c>
      <c r="N55" s="16"/>
      <c r="O55" s="3" t="str">
        <f t="shared" si="8"/>
        <v>30 on 30 off</v>
      </c>
      <c r="P55">
        <v>8.0</v>
      </c>
      <c r="Q55" s="19" t="str">
        <f t="shared" si="9"/>
        <v>5 dumbell rows</v>
      </c>
      <c r="R55">
        <v>35.0</v>
      </c>
      <c r="S55" s="19" t="str">
        <f t="shared" si="10"/>
        <v>500m row</v>
      </c>
      <c r="T55">
        <v>19.0</v>
      </c>
      <c r="U55" s="19" t="str">
        <f t="shared" si="11"/>
        <v>5 strict press</v>
      </c>
      <c r="V55" s="19"/>
      <c r="W55" s="3">
        <v>54.0</v>
      </c>
      <c r="X55" s="3">
        <v>5.0</v>
      </c>
    </row>
    <row r="56">
      <c r="A56" s="17">
        <f t="shared" si="12"/>
        <v>45132</v>
      </c>
      <c r="B56" s="3">
        <f t="shared" si="1"/>
        <v>3</v>
      </c>
      <c r="C56" s="3">
        <f t="shared" si="13"/>
        <v>55</v>
      </c>
      <c r="D56" s="3">
        <f t="shared" si="2"/>
        <v>5</v>
      </c>
      <c r="E56" s="3">
        <v>0.30409080523585974</v>
      </c>
      <c r="F56" s="3" t="str">
        <f t="shared" si="3"/>
        <v>M</v>
      </c>
      <c r="G56" s="18" t="str">
        <f t="shared" si="4"/>
        <v>front squat</v>
      </c>
      <c r="H56">
        <v>12.0</v>
      </c>
      <c r="I56" s="19" t="str">
        <f t="shared" si="5"/>
        <v>10 KB swings</v>
      </c>
      <c r="J56">
        <v>35.0</v>
      </c>
      <c r="K56" s="19" t="str">
        <f t="shared" si="6"/>
        <v>500m row</v>
      </c>
      <c r="L56">
        <v>27.0</v>
      </c>
      <c r="M56" s="19" t="str">
        <f t="shared" si="7"/>
        <v>1 grapevines</v>
      </c>
      <c r="N56" s="16"/>
      <c r="O56" s="3" t="str">
        <f t="shared" si="8"/>
        <v>EMOM</v>
      </c>
      <c r="P56">
        <v>10.0</v>
      </c>
      <c r="Q56" s="19" t="str">
        <f t="shared" si="9"/>
        <v>5 pull ups</v>
      </c>
      <c r="R56">
        <v>19.0</v>
      </c>
      <c r="S56" s="19" t="str">
        <f t="shared" si="10"/>
        <v>5 strict press</v>
      </c>
      <c r="T56">
        <v>16.0</v>
      </c>
      <c r="U56" s="19" t="str">
        <f t="shared" si="11"/>
        <v>10 landmine twists</v>
      </c>
      <c r="V56" s="19"/>
      <c r="W56" s="3">
        <v>55.0</v>
      </c>
      <c r="X56" s="3">
        <v>5.0</v>
      </c>
    </row>
    <row r="57">
      <c r="A57" s="17">
        <f t="shared" si="12"/>
        <v>45133</v>
      </c>
      <c r="B57" s="3">
        <f t="shared" si="1"/>
        <v>4</v>
      </c>
      <c r="C57" s="3">
        <f t="shared" si="13"/>
        <v>56</v>
      </c>
      <c r="D57" s="3">
        <f t="shared" si="2"/>
        <v>5</v>
      </c>
      <c r="E57" s="3">
        <v>0.47678502553028657</v>
      </c>
      <c r="F57" s="3" t="str">
        <f t="shared" si="3"/>
        <v>M</v>
      </c>
      <c r="G57" s="18" t="str">
        <f t="shared" si="4"/>
        <v>back squat</v>
      </c>
      <c r="H57">
        <v>2.0</v>
      </c>
      <c r="I57" s="19" t="str">
        <f t="shared" si="5"/>
        <v>5 star shrugs</v>
      </c>
      <c r="J57">
        <v>22.0</v>
      </c>
      <c r="K57" s="19" t="str">
        <f t="shared" si="6"/>
        <v>3 pistols</v>
      </c>
      <c r="L57">
        <v>34.0</v>
      </c>
      <c r="M57" s="19" t="str">
        <f t="shared" si="7"/>
        <v>5 bar complexes</v>
      </c>
      <c r="N57" s="16"/>
      <c r="O57" s="3" t="str">
        <f t="shared" si="8"/>
        <v>AMRAP</v>
      </c>
      <c r="P57">
        <v>1.0</v>
      </c>
      <c r="Q57" s="19" t="str">
        <f t="shared" si="9"/>
        <v>5 side lunges</v>
      </c>
      <c r="R57">
        <v>4.0</v>
      </c>
      <c r="S57" s="19" t="str">
        <f t="shared" si="10"/>
        <v>5 skull crushers</v>
      </c>
      <c r="T57">
        <v>18.0</v>
      </c>
      <c r="U57" s="19" t="str">
        <f t="shared" si="11"/>
        <v>5 Pushpress</v>
      </c>
      <c r="V57" s="19"/>
      <c r="W57" s="3">
        <v>56.0</v>
      </c>
      <c r="X57" s="3">
        <v>3.0</v>
      </c>
    </row>
    <row r="58">
      <c r="A58" s="17">
        <f t="shared" si="12"/>
        <v>45134</v>
      </c>
      <c r="B58" s="3">
        <f t="shared" si="1"/>
        <v>5</v>
      </c>
      <c r="C58" s="3">
        <f t="shared" si="13"/>
        <v>57</v>
      </c>
      <c r="D58" s="3">
        <f t="shared" si="2"/>
        <v>10</v>
      </c>
      <c r="E58" s="3">
        <v>0.07908880666472518</v>
      </c>
      <c r="F58" s="3" t="str">
        <f t="shared" si="3"/>
        <v>L</v>
      </c>
      <c r="G58" s="18" t="str">
        <f t="shared" si="4"/>
        <v>pistols/lunge/side lunge</v>
      </c>
      <c r="H58">
        <v>9.0</v>
      </c>
      <c r="I58" s="19" t="str">
        <f t="shared" si="5"/>
        <v>5 deadlift</v>
      </c>
      <c r="J58">
        <v>52.0</v>
      </c>
      <c r="K58" s="19" t="str">
        <f t="shared" si="6"/>
        <v/>
      </c>
      <c r="L58">
        <v>61.0</v>
      </c>
      <c r="M58" s="19" t="str">
        <f t="shared" si="7"/>
        <v/>
      </c>
      <c r="N58" s="16"/>
      <c r="O58" s="3" t="str">
        <f t="shared" si="8"/>
        <v>clusters</v>
      </c>
      <c r="P58">
        <v>5.0</v>
      </c>
      <c r="Q58" s="19" t="str">
        <f t="shared" si="9"/>
        <v>5 Dips</v>
      </c>
      <c r="R58">
        <v>2.0</v>
      </c>
      <c r="S58" s="19" t="str">
        <f t="shared" si="10"/>
        <v>5 lunges</v>
      </c>
      <c r="T58">
        <v>16.0</v>
      </c>
      <c r="U58" s="19" t="str">
        <f t="shared" si="11"/>
        <v>10 landmine twists</v>
      </c>
      <c r="V58" s="19"/>
      <c r="W58" s="3">
        <v>57.0</v>
      </c>
      <c r="X58" s="3">
        <v>3.0</v>
      </c>
    </row>
    <row r="59">
      <c r="A59" s="17">
        <f t="shared" si="12"/>
        <v>45135</v>
      </c>
      <c r="B59" s="3">
        <f t="shared" si="1"/>
        <v>6</v>
      </c>
      <c r="C59" s="3">
        <f t="shared" si="13"/>
        <v>58</v>
      </c>
      <c r="D59" s="3">
        <f t="shared" si="2"/>
        <v>3</v>
      </c>
      <c r="E59" s="3">
        <v>0.3078867677753492</v>
      </c>
      <c r="F59" s="3" t="str">
        <f t="shared" si="3"/>
        <v>M</v>
      </c>
      <c r="G59" s="18" t="str">
        <f t="shared" si="4"/>
        <v>deadlift</v>
      </c>
      <c r="H59">
        <v>6.0</v>
      </c>
      <c r="I59" s="19" t="str">
        <f t="shared" si="5"/>
        <v>5 KB snatch</v>
      </c>
      <c r="J59">
        <v>37.0</v>
      </c>
      <c r="K59" s="19" t="str">
        <f t="shared" si="6"/>
        <v>1 sled push</v>
      </c>
      <c r="L59">
        <v>83.0</v>
      </c>
      <c r="M59" s="19" t="str">
        <f t="shared" si="7"/>
        <v/>
      </c>
      <c r="N59" s="16"/>
      <c r="O59" s="3" t="str">
        <f t="shared" si="8"/>
        <v>N rounds</v>
      </c>
      <c r="P59">
        <v>3.0</v>
      </c>
      <c r="Q59" s="19" t="str">
        <f t="shared" si="9"/>
        <v>5 Hammer curls</v>
      </c>
      <c r="R59">
        <v>28.0</v>
      </c>
      <c r="S59" s="19" t="str">
        <f t="shared" si="10"/>
        <v>1 farmer's carry</v>
      </c>
      <c r="T59">
        <v>55.0</v>
      </c>
      <c r="U59" s="19" t="str">
        <f t="shared" si="11"/>
        <v>5 bentover_rows</v>
      </c>
      <c r="V59" s="19"/>
      <c r="W59" s="3">
        <v>58.0</v>
      </c>
      <c r="X59" s="3">
        <v>3.0</v>
      </c>
    </row>
    <row r="60">
      <c r="A60" s="17">
        <f t="shared" si="12"/>
        <v>45136</v>
      </c>
      <c r="B60" s="3">
        <f t="shared" si="1"/>
        <v>7</v>
      </c>
      <c r="C60" s="3">
        <f t="shared" si="13"/>
        <v>59</v>
      </c>
      <c r="D60" s="3">
        <f t="shared" si="2"/>
        <v>3</v>
      </c>
      <c r="E60" s="3">
        <v>0.33188260783692114</v>
      </c>
      <c r="F60" s="3" t="str">
        <f t="shared" si="3"/>
        <v>M</v>
      </c>
      <c r="G60" s="18" t="str">
        <f t="shared" si="4"/>
        <v>front squat</v>
      </c>
      <c r="H60">
        <v>5.0</v>
      </c>
      <c r="I60" s="19" t="str">
        <f t="shared" si="5"/>
        <v>10 box jumps</v>
      </c>
      <c r="J60">
        <v>42.0</v>
      </c>
      <c r="K60" s="19" t="str">
        <f t="shared" si="6"/>
        <v>5 flys</v>
      </c>
      <c r="L60">
        <v>77.0</v>
      </c>
      <c r="M60" s="19" t="str">
        <f t="shared" si="7"/>
        <v/>
      </c>
      <c r="N60" s="16"/>
      <c r="O60" s="3" t="str">
        <f t="shared" si="8"/>
        <v>AMRAP</v>
      </c>
      <c r="P60">
        <v>9.0</v>
      </c>
      <c r="Q60" s="19" t="str">
        <f t="shared" si="9"/>
        <v>5 bentover_rows</v>
      </c>
      <c r="R60">
        <v>50.0</v>
      </c>
      <c r="S60" s="19" t="str">
        <f t="shared" si="10"/>
        <v>10 wall balls</v>
      </c>
      <c r="T60">
        <v>17.0</v>
      </c>
      <c r="U60" s="19" t="str">
        <f t="shared" si="11"/>
        <v>5 bench press</v>
      </c>
      <c r="V60" s="19"/>
      <c r="W60" s="3">
        <v>59.0</v>
      </c>
      <c r="X60" s="3">
        <v>1.0</v>
      </c>
    </row>
    <row r="61">
      <c r="A61" s="17">
        <f t="shared" si="12"/>
        <v>45137</v>
      </c>
      <c r="B61" s="3">
        <f t="shared" si="1"/>
        <v>1</v>
      </c>
      <c r="C61" s="3">
        <f t="shared" si="13"/>
        <v>60</v>
      </c>
      <c r="D61" s="3">
        <f t="shared" si="2"/>
        <v>3</v>
      </c>
      <c r="E61" s="3">
        <v>0.1842085849166969</v>
      </c>
      <c r="F61" s="3" t="str">
        <f t="shared" si="3"/>
        <v>L</v>
      </c>
      <c r="G61" s="18" t="str">
        <f t="shared" si="4"/>
        <v>back squat</v>
      </c>
      <c r="H61">
        <v>3.0</v>
      </c>
      <c r="I61" s="19" t="str">
        <f t="shared" si="5"/>
        <v>5 jerk</v>
      </c>
      <c r="J61">
        <v>47.0</v>
      </c>
      <c r="K61" s="19" t="str">
        <f t="shared" si="6"/>
        <v>20 mountain climbers</v>
      </c>
      <c r="L61">
        <v>7.0</v>
      </c>
      <c r="M61" s="19" t="str">
        <f t="shared" si="7"/>
        <v>5 Ring Rows</v>
      </c>
      <c r="N61" s="16"/>
      <c r="O61" s="3" t="str">
        <f t="shared" si="8"/>
        <v>EMOM</v>
      </c>
      <c r="P61">
        <v>6.0</v>
      </c>
      <c r="Q61" s="19" t="str">
        <f t="shared" si="9"/>
        <v>5 pushups</v>
      </c>
      <c r="R61">
        <v>4.0</v>
      </c>
      <c r="S61" s="19" t="str">
        <f t="shared" si="10"/>
        <v>5 skull crushers</v>
      </c>
      <c r="T61">
        <v>23.0</v>
      </c>
      <c r="U61" s="19" t="str">
        <f t="shared" si="11"/>
        <v>5 side lunges</v>
      </c>
      <c r="V61" s="19"/>
      <c r="W61" s="3">
        <v>60.0</v>
      </c>
      <c r="X61" s="3">
        <v>1.0</v>
      </c>
    </row>
    <row r="62">
      <c r="A62" s="17">
        <f t="shared" si="12"/>
        <v>45138</v>
      </c>
      <c r="B62" s="3">
        <f t="shared" si="1"/>
        <v>2</v>
      </c>
      <c r="C62" s="3">
        <f t="shared" si="13"/>
        <v>61</v>
      </c>
      <c r="D62" s="3">
        <f t="shared" si="2"/>
        <v>5</v>
      </c>
      <c r="E62" s="3">
        <v>0.1749663959332951</v>
      </c>
      <c r="F62" s="3" t="str">
        <f t="shared" si="3"/>
        <v>L</v>
      </c>
      <c r="G62" s="18" t="str">
        <f t="shared" si="4"/>
        <v>clean</v>
      </c>
      <c r="H62">
        <v>7.0</v>
      </c>
      <c r="I62" s="19" t="str">
        <f t="shared" si="5"/>
        <v>5 thrusters</v>
      </c>
      <c r="J62">
        <v>19.0</v>
      </c>
      <c r="K62" s="19" t="str">
        <f t="shared" si="6"/>
        <v>5 strict press</v>
      </c>
      <c r="L62">
        <v>63.0</v>
      </c>
      <c r="M62" s="19" t="str">
        <f t="shared" si="7"/>
        <v/>
      </c>
      <c r="N62" s="16"/>
      <c r="O62" s="3" t="str">
        <f t="shared" si="8"/>
        <v>30 on 30 off</v>
      </c>
      <c r="P62">
        <v>2.0</v>
      </c>
      <c r="Q62" s="19" t="str">
        <f t="shared" si="9"/>
        <v>5 lunges</v>
      </c>
      <c r="R62">
        <v>46.0</v>
      </c>
      <c r="S62" s="19" t="str">
        <f t="shared" si="10"/>
        <v>5 romanian deadlift</v>
      </c>
      <c r="T62">
        <v>29.0</v>
      </c>
      <c r="U62" s="19" t="str">
        <f t="shared" si="11"/>
        <v>5 GHD back extensions</v>
      </c>
      <c r="V62" s="19"/>
      <c r="W62" s="3">
        <v>61.0</v>
      </c>
      <c r="X62" s="3">
        <v>1.0</v>
      </c>
    </row>
    <row r="63">
      <c r="A63" s="17">
        <f t="shared" si="12"/>
        <v>45139</v>
      </c>
      <c r="B63" s="3">
        <f t="shared" si="1"/>
        <v>3</v>
      </c>
      <c r="C63" s="3">
        <f t="shared" si="13"/>
        <v>62</v>
      </c>
      <c r="D63" s="3">
        <f t="shared" si="2"/>
        <v>5</v>
      </c>
      <c r="E63" s="3">
        <v>0.23035347960396513</v>
      </c>
      <c r="F63" s="3" t="str">
        <f t="shared" si="3"/>
        <v>L</v>
      </c>
      <c r="G63" s="18" t="str">
        <f t="shared" si="4"/>
        <v>over head squat</v>
      </c>
      <c r="H63">
        <v>12.0</v>
      </c>
      <c r="I63" s="19" t="str">
        <f t="shared" si="5"/>
        <v>10 KB swings</v>
      </c>
      <c r="J63">
        <v>2.0</v>
      </c>
      <c r="K63" s="19" t="str">
        <f t="shared" si="6"/>
        <v>5 lunges</v>
      </c>
      <c r="L63">
        <v>1.0</v>
      </c>
      <c r="M63" s="19" t="str">
        <f t="shared" si="7"/>
        <v>5 side lunges</v>
      </c>
      <c r="N63" s="16"/>
      <c r="O63" s="3" t="str">
        <f t="shared" si="8"/>
        <v>N rounds</v>
      </c>
      <c r="P63">
        <v>4.0</v>
      </c>
      <c r="Q63" s="19" t="str">
        <f t="shared" si="9"/>
        <v>5 skull crushers</v>
      </c>
      <c r="R63">
        <v>48.0</v>
      </c>
      <c r="S63" s="19" t="str">
        <f t="shared" si="10"/>
        <v>1 mile  run</v>
      </c>
      <c r="T63">
        <v>54.0</v>
      </c>
      <c r="U63" s="19" t="str">
        <f t="shared" si="11"/>
        <v/>
      </c>
      <c r="V63" s="19"/>
      <c r="W63" s="3">
        <v>62.0</v>
      </c>
      <c r="X63" s="3">
        <v>5.0</v>
      </c>
    </row>
    <row r="64">
      <c r="A64" s="17">
        <f t="shared" si="12"/>
        <v>45140</v>
      </c>
      <c r="B64" s="3">
        <f t="shared" si="1"/>
        <v>4</v>
      </c>
      <c r="C64" s="3">
        <f t="shared" si="13"/>
        <v>63</v>
      </c>
      <c r="D64" s="3">
        <f t="shared" si="2"/>
        <v>5</v>
      </c>
      <c r="E64" s="3">
        <v>0.8882777388564522</v>
      </c>
      <c r="F64" s="3" t="str">
        <f t="shared" si="3"/>
        <v>H</v>
      </c>
      <c r="G64" s="18" t="str">
        <f t="shared" si="4"/>
        <v>deadlift</v>
      </c>
      <c r="H64">
        <v>7.0</v>
      </c>
      <c r="I64" s="19" t="str">
        <f t="shared" si="5"/>
        <v>5 thrusters</v>
      </c>
      <c r="J64">
        <v>19.0</v>
      </c>
      <c r="K64" s="19" t="str">
        <f t="shared" si="6"/>
        <v>5 strict press</v>
      </c>
      <c r="L64">
        <v>13.0</v>
      </c>
      <c r="M64" s="19" t="str">
        <f t="shared" si="7"/>
        <v>30s planks</v>
      </c>
      <c r="N64" s="16"/>
      <c r="O64" s="3" t="str">
        <f t="shared" si="8"/>
        <v>AMRAP</v>
      </c>
      <c r="P64">
        <v>8.0</v>
      </c>
      <c r="Q64" s="19" t="str">
        <f t="shared" si="9"/>
        <v>5 dumbell rows</v>
      </c>
      <c r="R64">
        <v>11.0</v>
      </c>
      <c r="S64" s="19" t="str">
        <f t="shared" si="10"/>
        <v>5 knees to elbows</v>
      </c>
      <c r="T64">
        <v>48.0</v>
      </c>
      <c r="U64" s="19" t="str">
        <f t="shared" si="11"/>
        <v>1 mile  run</v>
      </c>
      <c r="V64" s="19"/>
      <c r="W64" s="3">
        <v>63.0</v>
      </c>
      <c r="X64" s="3">
        <v>10.0</v>
      </c>
    </row>
    <row r="65">
      <c r="A65" s="17">
        <f t="shared" si="12"/>
        <v>45141</v>
      </c>
      <c r="B65" s="3">
        <f t="shared" si="1"/>
        <v>5</v>
      </c>
      <c r="C65" s="3">
        <f t="shared" si="13"/>
        <v>64</v>
      </c>
      <c r="D65" s="3">
        <f t="shared" si="2"/>
        <v>5</v>
      </c>
      <c r="E65" s="3">
        <v>0.7317384915588007</v>
      </c>
      <c r="F65" s="3" t="str">
        <f t="shared" si="3"/>
        <v>H</v>
      </c>
      <c r="G65" s="18" t="str">
        <f t="shared" si="4"/>
        <v>front squat</v>
      </c>
      <c r="H65">
        <v>9.0</v>
      </c>
      <c r="I65" s="19" t="str">
        <f t="shared" si="5"/>
        <v>5 deadlift</v>
      </c>
      <c r="J65">
        <v>9.0</v>
      </c>
      <c r="K65" s="19" t="str">
        <f t="shared" si="6"/>
        <v>5 bentover_rows</v>
      </c>
      <c r="L65">
        <v>82.0</v>
      </c>
      <c r="M65" s="19" t="str">
        <f t="shared" si="7"/>
        <v/>
      </c>
      <c r="N65" s="16"/>
      <c r="O65" s="3" t="str">
        <f t="shared" si="8"/>
        <v>N rounds</v>
      </c>
      <c r="P65">
        <v>5.0</v>
      </c>
      <c r="Q65" s="19" t="str">
        <f t="shared" si="9"/>
        <v>5 Dips</v>
      </c>
      <c r="R65">
        <v>13.0</v>
      </c>
      <c r="S65" s="19" t="str">
        <f t="shared" si="10"/>
        <v>30s planks</v>
      </c>
      <c r="T65">
        <v>45.0</v>
      </c>
      <c r="U65" s="19" t="str">
        <f t="shared" si="11"/>
        <v>10 good mornings</v>
      </c>
      <c r="V65" s="19"/>
      <c r="W65" s="3">
        <v>64.0</v>
      </c>
      <c r="X65" s="3">
        <v>5.0</v>
      </c>
    </row>
    <row r="66">
      <c r="A66" s="17">
        <f t="shared" si="12"/>
        <v>45142</v>
      </c>
      <c r="B66" s="3">
        <f t="shared" si="1"/>
        <v>6</v>
      </c>
      <c r="C66" s="3">
        <f t="shared" si="13"/>
        <v>65</v>
      </c>
      <c r="D66" s="3">
        <f t="shared" si="2"/>
        <v>5</v>
      </c>
      <c r="E66" s="3">
        <v>0.2988648688537401</v>
      </c>
      <c r="F66" s="3" t="str">
        <f t="shared" si="3"/>
        <v>L</v>
      </c>
      <c r="G66" s="18" t="str">
        <f t="shared" si="4"/>
        <v>back squat</v>
      </c>
      <c r="H66">
        <v>4.0</v>
      </c>
      <c r="I66" s="19" t="str">
        <f t="shared" si="5"/>
        <v>5 clean</v>
      </c>
      <c r="J66">
        <v>46.0</v>
      </c>
      <c r="K66" s="19" t="str">
        <f t="shared" si="6"/>
        <v>5 romanian deadlift</v>
      </c>
      <c r="L66">
        <v>13.0</v>
      </c>
      <c r="M66" s="19" t="str">
        <f t="shared" si="7"/>
        <v>30s planks</v>
      </c>
      <c r="N66" s="16"/>
      <c r="O66" s="3" t="str">
        <f t="shared" si="8"/>
        <v>Tabata</v>
      </c>
      <c r="P66">
        <v>5.0</v>
      </c>
      <c r="Q66" s="19" t="str">
        <f t="shared" si="9"/>
        <v>5 Dips</v>
      </c>
      <c r="R66">
        <v>32.0</v>
      </c>
      <c r="S66" s="19" t="str">
        <f t="shared" si="10"/>
        <v>5 grass hoppers</v>
      </c>
      <c r="T66">
        <v>47.0</v>
      </c>
      <c r="U66" s="19" t="str">
        <f t="shared" si="11"/>
        <v>20 mountain climbers</v>
      </c>
      <c r="V66" s="19"/>
      <c r="W66" s="3">
        <v>65.0</v>
      </c>
      <c r="X66" s="3">
        <v>5.0</v>
      </c>
    </row>
    <row r="67">
      <c r="A67" s="17">
        <f t="shared" si="12"/>
        <v>45143</v>
      </c>
      <c r="B67" s="3">
        <f t="shared" si="1"/>
        <v>7</v>
      </c>
      <c r="C67" s="3">
        <f t="shared" si="13"/>
        <v>66</v>
      </c>
      <c r="D67" s="3">
        <f t="shared" si="2"/>
        <v>3</v>
      </c>
      <c r="E67" s="3">
        <v>0.14142206170922134</v>
      </c>
      <c r="F67" s="3" t="str">
        <f t="shared" si="3"/>
        <v>L</v>
      </c>
      <c r="G67" s="18" t="str">
        <f t="shared" si="4"/>
        <v>pistols/lunge/side lunge</v>
      </c>
      <c r="H67">
        <v>4.0</v>
      </c>
      <c r="I67" s="19" t="str">
        <f t="shared" si="5"/>
        <v>5 clean</v>
      </c>
      <c r="J67">
        <v>10.0</v>
      </c>
      <c r="K67" s="19" t="str">
        <f t="shared" si="6"/>
        <v>5 pull ups</v>
      </c>
      <c r="L67">
        <v>20.0</v>
      </c>
      <c r="M67" s="19" t="str">
        <f t="shared" si="7"/>
        <v>10 step ups</v>
      </c>
      <c r="N67" s="16"/>
      <c r="O67" s="3" t="str">
        <f t="shared" si="8"/>
        <v>30 on 30 off</v>
      </c>
      <c r="P67">
        <v>3.0</v>
      </c>
      <c r="Q67" s="19" t="str">
        <f t="shared" si="9"/>
        <v>5 Hammer curls</v>
      </c>
      <c r="R67">
        <v>14.0</v>
      </c>
      <c r="S67" s="19" t="str">
        <f t="shared" si="10"/>
        <v>20 dead bugs</v>
      </c>
      <c r="T67">
        <v>44.0</v>
      </c>
      <c r="U67" s="19" t="str">
        <f t="shared" si="11"/>
        <v>5 ball slams</v>
      </c>
      <c r="V67" s="19"/>
      <c r="W67" s="3">
        <v>66.0</v>
      </c>
      <c r="X67" s="3">
        <v>5.0</v>
      </c>
    </row>
    <row r="68">
      <c r="A68" s="17">
        <f t="shared" si="12"/>
        <v>45144</v>
      </c>
      <c r="B68" s="3">
        <f t="shared" si="1"/>
        <v>1</v>
      </c>
      <c r="C68" s="3">
        <f t="shared" si="13"/>
        <v>67</v>
      </c>
      <c r="D68" s="3">
        <f t="shared" si="2"/>
        <v>3</v>
      </c>
      <c r="E68" s="3">
        <v>0.27894019403679016</v>
      </c>
      <c r="F68" s="3" t="str">
        <f t="shared" si="3"/>
        <v>L</v>
      </c>
      <c r="G68" s="18" t="str">
        <f t="shared" si="4"/>
        <v>deadlift</v>
      </c>
      <c r="H68">
        <v>10.0</v>
      </c>
      <c r="I68" s="19" t="str">
        <f t="shared" si="5"/>
        <v>5 snatch</v>
      </c>
      <c r="J68">
        <v>34.0</v>
      </c>
      <c r="K68" s="19" t="str">
        <f t="shared" si="6"/>
        <v>5 bar complexes</v>
      </c>
      <c r="L68">
        <v>8.0</v>
      </c>
      <c r="M68" s="19" t="str">
        <f t="shared" si="7"/>
        <v>5 dumbell rows</v>
      </c>
      <c r="N68" s="16"/>
      <c r="O68" s="3" t="str">
        <f t="shared" si="8"/>
        <v>EMOM</v>
      </c>
      <c r="P68">
        <v>9.0</v>
      </c>
      <c r="Q68" s="19" t="str">
        <f t="shared" si="9"/>
        <v>5 bentover_rows</v>
      </c>
      <c r="R68">
        <v>33.0</v>
      </c>
      <c r="S68" s="19" t="str">
        <f t="shared" si="10"/>
        <v>5 turkish getups</v>
      </c>
      <c r="T68">
        <v>22.0</v>
      </c>
      <c r="U68" s="19" t="str">
        <f t="shared" si="11"/>
        <v>3 pistols</v>
      </c>
      <c r="V68" s="19"/>
      <c r="W68" s="3">
        <v>67.0</v>
      </c>
      <c r="X68" s="3">
        <v>3.0</v>
      </c>
    </row>
    <row r="69">
      <c r="A69" s="17">
        <f t="shared" si="12"/>
        <v>45145</v>
      </c>
      <c r="B69" s="3">
        <f t="shared" si="1"/>
        <v>2</v>
      </c>
      <c r="C69" s="3">
        <f t="shared" si="13"/>
        <v>68</v>
      </c>
      <c r="D69" s="3">
        <f t="shared" si="2"/>
        <v>3</v>
      </c>
      <c r="E69" s="3">
        <v>0.17949181121326063</v>
      </c>
      <c r="F69" s="3" t="str">
        <f t="shared" si="3"/>
        <v>L</v>
      </c>
      <c r="G69" s="18" t="str">
        <f t="shared" si="4"/>
        <v>front squat</v>
      </c>
      <c r="H69">
        <v>2.0</v>
      </c>
      <c r="I69" s="19" t="str">
        <f t="shared" si="5"/>
        <v>5 star shrugs</v>
      </c>
      <c r="J69">
        <v>32.0</v>
      </c>
      <c r="K69" s="19" t="str">
        <f t="shared" si="6"/>
        <v>5 grass hoppers</v>
      </c>
      <c r="L69">
        <v>50.0</v>
      </c>
      <c r="M69" s="19" t="str">
        <f t="shared" si="7"/>
        <v>10 wall balls</v>
      </c>
      <c r="N69" s="16"/>
      <c r="O69" s="3" t="str">
        <f t="shared" si="8"/>
        <v>AMRAP</v>
      </c>
      <c r="P69">
        <v>8.0</v>
      </c>
      <c r="Q69" s="19" t="str">
        <f t="shared" si="9"/>
        <v>5 dumbell rows</v>
      </c>
      <c r="R69">
        <v>49.0</v>
      </c>
      <c r="S69" s="19" t="str">
        <f t="shared" si="10"/>
        <v>5 mile bike</v>
      </c>
      <c r="T69">
        <v>42.0</v>
      </c>
      <c r="U69" s="19" t="str">
        <f t="shared" si="11"/>
        <v>5 flys</v>
      </c>
      <c r="V69" s="19"/>
      <c r="W69" s="3">
        <v>68.0</v>
      </c>
      <c r="X69" s="3">
        <v>3.0</v>
      </c>
    </row>
    <row r="70">
      <c r="A70" s="17">
        <f t="shared" si="12"/>
        <v>45146</v>
      </c>
      <c r="B70" s="3">
        <f t="shared" si="1"/>
        <v>3</v>
      </c>
      <c r="C70" s="3">
        <f t="shared" si="13"/>
        <v>69</v>
      </c>
      <c r="D70" s="3">
        <f t="shared" si="2"/>
        <v>1</v>
      </c>
      <c r="E70" s="3">
        <v>0.26058190198434283</v>
      </c>
      <c r="F70" s="3" t="str">
        <f t="shared" si="3"/>
        <v>L</v>
      </c>
      <c r="G70" s="18" t="str">
        <f t="shared" si="4"/>
        <v>back squat</v>
      </c>
      <c r="H70">
        <v>1.0</v>
      </c>
      <c r="I70" s="19" t="str">
        <f t="shared" si="5"/>
        <v>10 KB swings</v>
      </c>
      <c r="J70">
        <v>30.0</v>
      </c>
      <c r="K70" s="19" t="str">
        <f t="shared" si="6"/>
        <v>5 renegade manmakers</v>
      </c>
      <c r="L70">
        <v>83.0</v>
      </c>
      <c r="M70" s="19" t="str">
        <f t="shared" si="7"/>
        <v/>
      </c>
      <c r="N70" s="16"/>
      <c r="O70" s="3" t="str">
        <f t="shared" si="8"/>
        <v>clusters</v>
      </c>
      <c r="P70">
        <v>5.0</v>
      </c>
      <c r="Q70" s="19" t="str">
        <f t="shared" si="9"/>
        <v>5 Dips</v>
      </c>
      <c r="R70">
        <v>12.0</v>
      </c>
      <c r="S70" s="19" t="str">
        <f t="shared" si="10"/>
        <v>5 GHD situps</v>
      </c>
      <c r="T70">
        <v>22.0</v>
      </c>
      <c r="U70" s="19" t="str">
        <f t="shared" si="11"/>
        <v>3 pistols</v>
      </c>
      <c r="V70" s="19"/>
      <c r="W70" s="3">
        <v>69.0</v>
      </c>
      <c r="X70" s="3">
        <v>8.0</v>
      </c>
    </row>
    <row r="71">
      <c r="A71" s="17">
        <f t="shared" si="12"/>
        <v>45147</v>
      </c>
      <c r="B71" s="3">
        <f t="shared" si="1"/>
        <v>4</v>
      </c>
      <c r="C71" s="3">
        <f t="shared" si="13"/>
        <v>70</v>
      </c>
      <c r="D71" s="3">
        <f t="shared" si="2"/>
        <v>1</v>
      </c>
      <c r="E71" s="3">
        <v>0.3939416141112979</v>
      </c>
      <c r="F71" s="3" t="str">
        <f t="shared" si="3"/>
        <v>M</v>
      </c>
      <c r="G71" s="18" t="str">
        <f t="shared" si="4"/>
        <v>snatch</v>
      </c>
      <c r="H71">
        <v>3.0</v>
      </c>
      <c r="I71" s="19" t="str">
        <f t="shared" si="5"/>
        <v>5 jerk</v>
      </c>
      <c r="J71">
        <v>2.0</v>
      </c>
      <c r="K71" s="19" t="str">
        <f t="shared" si="6"/>
        <v>5 lunges</v>
      </c>
      <c r="L71">
        <v>42.0</v>
      </c>
      <c r="M71" s="19" t="str">
        <f t="shared" si="7"/>
        <v>5 flys</v>
      </c>
      <c r="N71" s="16"/>
      <c r="O71" s="3" t="str">
        <f t="shared" si="8"/>
        <v>N rounds</v>
      </c>
      <c r="P71">
        <v>11.0</v>
      </c>
      <c r="Q71" s="19" t="str">
        <f t="shared" si="9"/>
        <v>5 bentover_rows</v>
      </c>
      <c r="R71">
        <v>45.0</v>
      </c>
      <c r="S71" s="19" t="str">
        <f t="shared" si="10"/>
        <v>10 good mornings</v>
      </c>
      <c r="T71">
        <v>51.0</v>
      </c>
      <c r="U71" s="19" t="str">
        <f t="shared" si="11"/>
        <v/>
      </c>
      <c r="V71" s="19"/>
      <c r="W71" s="3">
        <v>70.0</v>
      </c>
      <c r="X71" s="3">
        <v>8.0</v>
      </c>
    </row>
    <row r="72">
      <c r="A72" s="17">
        <f t="shared" si="12"/>
        <v>45148</v>
      </c>
      <c r="B72" s="3">
        <f t="shared" si="1"/>
        <v>5</v>
      </c>
      <c r="C72" s="3">
        <f t="shared" si="13"/>
        <v>71</v>
      </c>
      <c r="D72" s="3">
        <f t="shared" si="2"/>
        <v>1</v>
      </c>
      <c r="E72" s="3">
        <v>0.4632627111689157</v>
      </c>
      <c r="F72" s="3" t="str">
        <f t="shared" si="3"/>
        <v>M</v>
      </c>
      <c r="G72" s="18" t="str">
        <f t="shared" si="4"/>
        <v>deadlift</v>
      </c>
      <c r="H72">
        <v>9.0</v>
      </c>
      <c r="I72" s="19" t="str">
        <f t="shared" si="5"/>
        <v>5 deadlift</v>
      </c>
      <c r="J72">
        <v>21.0</v>
      </c>
      <c r="K72" s="19" t="str">
        <f t="shared" si="6"/>
        <v>5 box jumps</v>
      </c>
      <c r="L72">
        <v>40.0</v>
      </c>
      <c r="M72" s="19" t="str">
        <f t="shared" si="7"/>
        <v>3 minute run</v>
      </c>
      <c r="N72" s="16"/>
      <c r="O72" s="3" t="str">
        <f t="shared" si="8"/>
        <v>AMRAP</v>
      </c>
      <c r="P72">
        <v>10.0</v>
      </c>
      <c r="Q72" s="19" t="str">
        <f t="shared" si="9"/>
        <v>5 pull ups</v>
      </c>
      <c r="R72">
        <v>2.0</v>
      </c>
      <c r="S72" s="19" t="str">
        <f t="shared" si="10"/>
        <v>5 lunges</v>
      </c>
      <c r="T72">
        <v>20.0</v>
      </c>
      <c r="U72" s="19" t="str">
        <f t="shared" si="11"/>
        <v>10 step ups</v>
      </c>
      <c r="V72" s="19"/>
      <c r="W72" s="3">
        <v>71.0</v>
      </c>
      <c r="X72" s="3">
        <v>8.0</v>
      </c>
    </row>
    <row r="73">
      <c r="A73" s="17">
        <f t="shared" si="12"/>
        <v>45149</v>
      </c>
      <c r="B73" s="3">
        <f t="shared" si="1"/>
        <v>6</v>
      </c>
      <c r="C73" s="3">
        <f t="shared" si="13"/>
        <v>72</v>
      </c>
      <c r="D73" s="3">
        <f t="shared" si="2"/>
        <v>5</v>
      </c>
      <c r="E73" s="3">
        <v>0.9992059459137302</v>
      </c>
      <c r="F73" s="3" t="str">
        <f t="shared" si="3"/>
        <v>H</v>
      </c>
      <c r="G73" s="18" t="str">
        <f t="shared" si="4"/>
        <v>front squat</v>
      </c>
      <c r="H73">
        <v>2.0</v>
      </c>
      <c r="I73" s="19" t="str">
        <f t="shared" si="5"/>
        <v>5 star shrugs</v>
      </c>
      <c r="J73">
        <v>1.0</v>
      </c>
      <c r="K73" s="19" t="str">
        <f t="shared" si="6"/>
        <v>5 side lunges</v>
      </c>
      <c r="L73">
        <v>19.0</v>
      </c>
      <c r="M73" s="19" t="str">
        <f t="shared" si="7"/>
        <v>5 strict press</v>
      </c>
      <c r="N73" s="16"/>
      <c r="O73" s="3" t="str">
        <f t="shared" si="8"/>
        <v>EMOM</v>
      </c>
      <c r="P73">
        <v>7.0</v>
      </c>
      <c r="Q73" s="19" t="str">
        <f t="shared" si="9"/>
        <v>5 Ring Rows</v>
      </c>
      <c r="R73">
        <v>53.0</v>
      </c>
      <c r="S73" s="19" t="str">
        <f t="shared" si="10"/>
        <v/>
      </c>
      <c r="T73">
        <v>30.0</v>
      </c>
      <c r="U73" s="19" t="str">
        <f t="shared" si="11"/>
        <v>5 renegade manmakers</v>
      </c>
      <c r="V73" s="19"/>
      <c r="W73" s="3">
        <v>72.0</v>
      </c>
      <c r="X73" s="3">
        <v>3.0</v>
      </c>
    </row>
    <row r="74">
      <c r="A74" s="17">
        <f t="shared" si="12"/>
        <v>45150</v>
      </c>
      <c r="B74" s="3">
        <f t="shared" si="1"/>
        <v>7</v>
      </c>
      <c r="C74" s="3">
        <f t="shared" si="13"/>
        <v>73</v>
      </c>
      <c r="D74" s="3">
        <f t="shared" si="2"/>
        <v>10</v>
      </c>
      <c r="E74" s="3">
        <v>0.42211154494584935</v>
      </c>
      <c r="F74" s="3" t="str">
        <f t="shared" si="3"/>
        <v>M</v>
      </c>
      <c r="G74" s="18" t="str">
        <f t="shared" si="4"/>
        <v>back squat</v>
      </c>
      <c r="H74">
        <v>1.0</v>
      </c>
      <c r="I74" s="19" t="str">
        <f t="shared" si="5"/>
        <v>10 KB swings</v>
      </c>
      <c r="J74">
        <v>51.0</v>
      </c>
      <c r="K74" s="19" t="str">
        <f t="shared" si="6"/>
        <v/>
      </c>
      <c r="L74">
        <v>66.0</v>
      </c>
      <c r="M74" s="19" t="str">
        <f t="shared" si="7"/>
        <v/>
      </c>
      <c r="N74" s="16"/>
      <c r="O74" s="3" t="str">
        <f t="shared" si="8"/>
        <v>30 on 30 off</v>
      </c>
      <c r="P74">
        <v>2.0</v>
      </c>
      <c r="Q74" s="19" t="str">
        <f t="shared" si="9"/>
        <v>5 lunges</v>
      </c>
      <c r="R74">
        <v>21.0</v>
      </c>
      <c r="S74" s="19" t="str">
        <f t="shared" si="10"/>
        <v>5 box jumps</v>
      </c>
      <c r="T74">
        <v>35.0</v>
      </c>
      <c r="U74" s="19" t="str">
        <f t="shared" si="11"/>
        <v>500m row</v>
      </c>
      <c r="V74" s="19"/>
      <c r="W74" s="3">
        <v>73.0</v>
      </c>
      <c r="X74" s="3">
        <v>3.0</v>
      </c>
    </row>
    <row r="75">
      <c r="A75" s="17">
        <f t="shared" si="12"/>
        <v>45151</v>
      </c>
      <c r="B75" s="3">
        <f t="shared" si="1"/>
        <v>1</v>
      </c>
      <c r="C75" s="3">
        <f t="shared" si="13"/>
        <v>74</v>
      </c>
      <c r="D75" s="3">
        <f t="shared" si="2"/>
        <v>5</v>
      </c>
      <c r="E75" s="3">
        <v>0.26216746484835984</v>
      </c>
      <c r="F75" s="3" t="str">
        <f t="shared" si="3"/>
        <v>L</v>
      </c>
      <c r="G75" s="18" t="str">
        <f t="shared" si="4"/>
        <v>over head squat</v>
      </c>
      <c r="H75">
        <v>6.0</v>
      </c>
      <c r="I75" s="19" t="str">
        <f t="shared" si="5"/>
        <v>5 KB snatch</v>
      </c>
      <c r="J75">
        <v>7.0</v>
      </c>
      <c r="K75" s="19" t="str">
        <f t="shared" si="6"/>
        <v>5 Ring Rows</v>
      </c>
      <c r="L75">
        <v>28.0</v>
      </c>
      <c r="M75" s="19" t="str">
        <f t="shared" si="7"/>
        <v>1 farmer's carry</v>
      </c>
      <c r="N75" s="16"/>
      <c r="O75" s="3" t="str">
        <f t="shared" si="8"/>
        <v>N rounds</v>
      </c>
      <c r="P75">
        <v>3.0</v>
      </c>
      <c r="Q75" s="19" t="str">
        <f t="shared" si="9"/>
        <v>5 Hammer curls</v>
      </c>
      <c r="R75">
        <v>42.0</v>
      </c>
      <c r="S75" s="19" t="str">
        <f t="shared" si="10"/>
        <v>5 flys</v>
      </c>
      <c r="T75">
        <v>2.0</v>
      </c>
      <c r="U75" s="19" t="str">
        <f t="shared" si="11"/>
        <v>5 lunges</v>
      </c>
      <c r="V75" s="19"/>
      <c r="W75" s="3">
        <v>74.0</v>
      </c>
      <c r="X75" s="3">
        <v>3.0</v>
      </c>
    </row>
    <row r="76">
      <c r="A76" s="17">
        <f t="shared" si="12"/>
        <v>45152</v>
      </c>
      <c r="B76" s="3">
        <f t="shared" si="1"/>
        <v>2</v>
      </c>
      <c r="C76" s="3">
        <f t="shared" si="13"/>
        <v>75</v>
      </c>
      <c r="D76" s="3">
        <f t="shared" si="2"/>
        <v>5</v>
      </c>
      <c r="E76" s="3">
        <v>0.37570470547813495</v>
      </c>
      <c r="F76" s="3" t="str">
        <f t="shared" si="3"/>
        <v>M</v>
      </c>
      <c r="G76" s="18" t="str">
        <f t="shared" si="4"/>
        <v>deadlift</v>
      </c>
      <c r="H76">
        <v>9.0</v>
      </c>
      <c r="I76" s="19" t="str">
        <f t="shared" si="5"/>
        <v>5 deadlift</v>
      </c>
      <c r="J76">
        <v>12.0</v>
      </c>
      <c r="K76" s="19" t="str">
        <f t="shared" si="6"/>
        <v>5 GHD situps</v>
      </c>
      <c r="L76">
        <v>29.0</v>
      </c>
      <c r="M76" s="19" t="str">
        <f t="shared" si="7"/>
        <v>5 GHD back extensions</v>
      </c>
      <c r="N76" s="16"/>
      <c r="O76" s="3" t="str">
        <f t="shared" si="8"/>
        <v>AMRAP</v>
      </c>
      <c r="P76">
        <v>1.0</v>
      </c>
      <c r="Q76" s="19" t="str">
        <f t="shared" si="9"/>
        <v>5 side lunges</v>
      </c>
      <c r="R76">
        <v>52.0</v>
      </c>
      <c r="S76" s="19" t="str">
        <f t="shared" si="10"/>
        <v/>
      </c>
      <c r="T76">
        <v>2.0</v>
      </c>
      <c r="U76" s="19" t="str">
        <f t="shared" si="11"/>
        <v>5 lunges</v>
      </c>
      <c r="V76" s="19"/>
      <c r="W76" s="3">
        <v>75.0</v>
      </c>
      <c r="X76" s="3">
        <v>1.0</v>
      </c>
    </row>
    <row r="77">
      <c r="A77" s="17">
        <f t="shared" si="12"/>
        <v>45153</v>
      </c>
      <c r="B77" s="3">
        <f t="shared" si="1"/>
        <v>3</v>
      </c>
      <c r="C77" s="3">
        <f t="shared" si="13"/>
        <v>76</v>
      </c>
      <c r="D77" s="3">
        <f t="shared" si="2"/>
        <v>5</v>
      </c>
      <c r="E77" s="3">
        <v>0.12742365237380926</v>
      </c>
      <c r="F77" s="3" t="str">
        <f t="shared" si="3"/>
        <v>L</v>
      </c>
      <c r="G77" s="18" t="str">
        <f t="shared" si="4"/>
        <v>front squat</v>
      </c>
      <c r="H77">
        <v>1.0</v>
      </c>
      <c r="I77" s="19" t="str">
        <f t="shared" si="5"/>
        <v>10 KB swings</v>
      </c>
      <c r="J77">
        <v>43.0</v>
      </c>
      <c r="K77" s="19" t="str">
        <f t="shared" si="6"/>
        <v>5 sandbag drops</v>
      </c>
      <c r="L77">
        <v>11.0</v>
      </c>
      <c r="M77" s="19" t="str">
        <f t="shared" si="7"/>
        <v>5 knees to elbows</v>
      </c>
      <c r="N77" s="16"/>
      <c r="O77" s="3" t="str">
        <f t="shared" si="8"/>
        <v>N rounds</v>
      </c>
      <c r="P77">
        <v>7.0</v>
      </c>
      <c r="Q77" s="19" t="str">
        <f t="shared" si="9"/>
        <v>5 Ring Rows</v>
      </c>
      <c r="R77">
        <v>6.0</v>
      </c>
      <c r="S77" s="19" t="str">
        <f t="shared" si="10"/>
        <v>5 pushups</v>
      </c>
      <c r="T77">
        <v>51.0</v>
      </c>
      <c r="U77" s="19" t="str">
        <f t="shared" si="11"/>
        <v/>
      </c>
      <c r="V77" s="19"/>
      <c r="W77" s="3">
        <v>76.0</v>
      </c>
      <c r="X77" s="3">
        <v>1.0</v>
      </c>
    </row>
    <row r="78">
      <c r="A78" s="17">
        <f t="shared" si="12"/>
        <v>45154</v>
      </c>
      <c r="B78" s="3">
        <f t="shared" si="1"/>
        <v>4</v>
      </c>
      <c r="C78" s="3">
        <f t="shared" si="13"/>
        <v>77</v>
      </c>
      <c r="D78" s="3">
        <f t="shared" si="2"/>
        <v>3</v>
      </c>
      <c r="E78" s="3">
        <v>0.6232114609856619</v>
      </c>
      <c r="F78" s="3" t="str">
        <f t="shared" si="3"/>
        <v>M</v>
      </c>
      <c r="G78" s="18" t="str">
        <f t="shared" si="4"/>
        <v>back squat</v>
      </c>
      <c r="H78">
        <v>10.0</v>
      </c>
      <c r="I78" s="19" t="str">
        <f t="shared" si="5"/>
        <v>5 snatch</v>
      </c>
      <c r="J78">
        <v>55.0</v>
      </c>
      <c r="K78" s="19" t="str">
        <f t="shared" si="6"/>
        <v>5 bentover_rows</v>
      </c>
      <c r="L78">
        <v>8.0</v>
      </c>
      <c r="M78" s="19" t="str">
        <f t="shared" si="7"/>
        <v>5 dumbell rows</v>
      </c>
      <c r="N78" s="16"/>
      <c r="O78" s="3" t="str">
        <f t="shared" si="8"/>
        <v>Tabata</v>
      </c>
      <c r="P78">
        <v>7.0</v>
      </c>
      <c r="Q78" s="19" t="str">
        <f t="shared" si="9"/>
        <v>5 Ring Rows</v>
      </c>
      <c r="R78">
        <v>51.0</v>
      </c>
      <c r="S78" s="19" t="str">
        <f t="shared" si="10"/>
        <v/>
      </c>
      <c r="T78">
        <v>28.0</v>
      </c>
      <c r="U78" s="19" t="str">
        <f t="shared" si="11"/>
        <v>1 farmer's carry</v>
      </c>
      <c r="V78" s="19"/>
      <c r="W78" s="3">
        <v>77.0</v>
      </c>
      <c r="X78" s="3">
        <v>1.0</v>
      </c>
    </row>
    <row r="79">
      <c r="A79" s="17">
        <f t="shared" si="12"/>
        <v>45155</v>
      </c>
      <c r="B79" s="3">
        <f t="shared" si="1"/>
        <v>5</v>
      </c>
      <c r="C79" s="3">
        <f t="shared" si="13"/>
        <v>78</v>
      </c>
      <c r="D79" s="3">
        <f t="shared" si="2"/>
        <v>3</v>
      </c>
      <c r="E79" s="3">
        <v>0.26643086132711324</v>
      </c>
      <c r="F79" s="3" t="str">
        <f t="shared" si="3"/>
        <v>L</v>
      </c>
      <c r="G79" s="18" t="str">
        <f t="shared" si="4"/>
        <v>over head squat</v>
      </c>
      <c r="H79">
        <v>4.0</v>
      </c>
      <c r="I79" s="19" t="str">
        <f t="shared" si="5"/>
        <v>5 clean</v>
      </c>
      <c r="J79">
        <v>15.0</v>
      </c>
      <c r="K79" s="19" t="str">
        <f t="shared" si="6"/>
        <v>10 seated russion twists</v>
      </c>
      <c r="L79">
        <v>70.0</v>
      </c>
      <c r="M79" s="19" t="str">
        <f t="shared" si="7"/>
        <v/>
      </c>
      <c r="N79" s="16"/>
      <c r="O79" s="3" t="str">
        <f t="shared" si="8"/>
        <v>30 on 30 off</v>
      </c>
      <c r="P79">
        <v>7.0</v>
      </c>
      <c r="Q79" s="19" t="str">
        <f t="shared" si="9"/>
        <v>5 Ring Rows</v>
      </c>
      <c r="R79">
        <v>3.0</v>
      </c>
      <c r="S79" s="19" t="str">
        <f t="shared" si="10"/>
        <v>5 Hammer curls</v>
      </c>
      <c r="T79">
        <v>5.0</v>
      </c>
      <c r="U79" s="19" t="str">
        <f t="shared" si="11"/>
        <v>5 Dips</v>
      </c>
      <c r="V79" s="19"/>
      <c r="W79" s="3">
        <v>78.0</v>
      </c>
      <c r="X79" s="3">
        <v>10.0</v>
      </c>
    </row>
    <row r="80">
      <c r="A80" s="17">
        <f t="shared" si="12"/>
        <v>45156</v>
      </c>
      <c r="B80" s="3">
        <f t="shared" si="1"/>
        <v>6</v>
      </c>
      <c r="C80" s="3">
        <f t="shared" si="13"/>
        <v>79</v>
      </c>
      <c r="D80" s="3">
        <f t="shared" si="2"/>
        <v>8</v>
      </c>
      <c r="E80" s="3">
        <v>0.35848979740612685</v>
      </c>
      <c r="F80" s="3" t="str">
        <f t="shared" si="3"/>
        <v>M</v>
      </c>
      <c r="G80" s="18" t="str">
        <f t="shared" si="4"/>
        <v>deadlift</v>
      </c>
      <c r="H80">
        <v>7.0</v>
      </c>
      <c r="I80" s="19" t="str">
        <f t="shared" si="5"/>
        <v>5 thrusters</v>
      </c>
      <c r="J80">
        <v>36.0</v>
      </c>
      <c r="K80" s="19" t="str">
        <f t="shared" si="6"/>
        <v>10s ropes</v>
      </c>
      <c r="L80">
        <v>44.0</v>
      </c>
      <c r="M80" s="19" t="str">
        <f t="shared" si="7"/>
        <v>5 ball slams</v>
      </c>
      <c r="N80" s="16"/>
      <c r="O80" s="3" t="str">
        <f t="shared" si="8"/>
        <v>EMOM</v>
      </c>
      <c r="P80">
        <v>3.0</v>
      </c>
      <c r="Q80" s="19" t="str">
        <f t="shared" si="9"/>
        <v>5 Hammer curls</v>
      </c>
      <c r="R80">
        <v>32.0</v>
      </c>
      <c r="S80" s="19" t="str">
        <f t="shared" si="10"/>
        <v>5 grass hoppers</v>
      </c>
      <c r="T80">
        <v>4.0</v>
      </c>
      <c r="U80" s="19" t="str">
        <f t="shared" si="11"/>
        <v>5 skull crushers</v>
      </c>
      <c r="V80" s="19"/>
      <c r="W80" s="3">
        <v>79.0</v>
      </c>
    </row>
    <row r="81">
      <c r="A81" s="17">
        <f t="shared" si="12"/>
        <v>45157</v>
      </c>
      <c r="B81" s="3">
        <f t="shared" si="1"/>
        <v>7</v>
      </c>
      <c r="C81" s="3">
        <f t="shared" si="13"/>
        <v>80</v>
      </c>
      <c r="D81" s="3">
        <f t="shared" si="2"/>
        <v>8</v>
      </c>
      <c r="E81" s="3">
        <v>0.7920020636124118</v>
      </c>
      <c r="F81" s="3" t="str">
        <f t="shared" si="3"/>
        <v>H</v>
      </c>
      <c r="G81" s="18" t="str">
        <f t="shared" si="4"/>
        <v>front squat</v>
      </c>
      <c r="H81">
        <v>2.0</v>
      </c>
      <c r="I81" s="19" t="str">
        <f t="shared" si="5"/>
        <v>5 star shrugs</v>
      </c>
      <c r="J81">
        <v>3.0</v>
      </c>
      <c r="K81" s="19" t="str">
        <f t="shared" si="6"/>
        <v>5 Hammer curls</v>
      </c>
      <c r="L81">
        <v>24.0</v>
      </c>
      <c r="M81" s="19" t="str">
        <f t="shared" si="7"/>
        <v>5 lunges</v>
      </c>
      <c r="N81" s="16"/>
      <c r="O81" s="3" t="str">
        <f t="shared" si="8"/>
        <v>AMRAP</v>
      </c>
      <c r="P81">
        <v>4.0</v>
      </c>
      <c r="Q81" s="19" t="str">
        <f t="shared" si="9"/>
        <v>5 skull crushers</v>
      </c>
      <c r="R81">
        <v>16.0</v>
      </c>
      <c r="S81" s="19" t="str">
        <f t="shared" si="10"/>
        <v>10 landmine twists</v>
      </c>
      <c r="T81">
        <v>9.0</v>
      </c>
      <c r="U81" s="19" t="str">
        <f t="shared" si="11"/>
        <v>5 bentover_rows</v>
      </c>
      <c r="V81" s="19"/>
      <c r="W81" s="3">
        <v>80.0</v>
      </c>
    </row>
    <row r="82">
      <c r="A82" s="17">
        <f t="shared" si="12"/>
        <v>45158</v>
      </c>
      <c r="B82" s="3">
        <f t="shared" si="1"/>
        <v>1</v>
      </c>
      <c r="C82" s="3">
        <f t="shared" si="13"/>
        <v>81</v>
      </c>
      <c r="D82" s="3">
        <f t="shared" si="2"/>
        <v>8</v>
      </c>
      <c r="E82" s="3">
        <v>0.015464444874911498</v>
      </c>
      <c r="F82" s="3" t="str">
        <f t="shared" si="3"/>
        <v>L</v>
      </c>
      <c r="G82" s="18" t="str">
        <f t="shared" si="4"/>
        <v>back squat</v>
      </c>
      <c r="H82" s="14">
        <v>4.0</v>
      </c>
      <c r="I82" s="19" t="str">
        <f t="shared" si="5"/>
        <v>5 clean</v>
      </c>
      <c r="J82">
        <v>24.0</v>
      </c>
      <c r="K82" s="19" t="str">
        <f t="shared" si="6"/>
        <v>5 lunges</v>
      </c>
      <c r="L82">
        <v>76.0</v>
      </c>
      <c r="M82" s="19" t="str">
        <f t="shared" si="7"/>
        <v/>
      </c>
      <c r="N82" s="16"/>
      <c r="O82" s="3" t="str">
        <f t="shared" si="8"/>
        <v>clusters</v>
      </c>
      <c r="P82">
        <v>8.0</v>
      </c>
      <c r="Q82" s="19" t="str">
        <f t="shared" si="9"/>
        <v>5 dumbell rows</v>
      </c>
      <c r="R82">
        <v>25.0</v>
      </c>
      <c r="S82" s="19" t="str">
        <f t="shared" si="10"/>
        <v>1 suicide sprints</v>
      </c>
      <c r="T82">
        <v>30.0</v>
      </c>
      <c r="U82" s="19" t="str">
        <f t="shared" si="11"/>
        <v>5 renegade manmakers</v>
      </c>
      <c r="V82" s="19"/>
      <c r="W82" s="3">
        <v>81.0</v>
      </c>
    </row>
    <row r="83">
      <c r="A83" s="17">
        <f t="shared" si="12"/>
        <v>45159</v>
      </c>
      <c r="B83" s="3">
        <f t="shared" si="1"/>
        <v>2</v>
      </c>
      <c r="C83" s="3">
        <f t="shared" si="13"/>
        <v>82</v>
      </c>
      <c r="D83" s="3">
        <f t="shared" si="2"/>
        <v>3</v>
      </c>
      <c r="E83" s="3">
        <v>0.6343074356228018</v>
      </c>
      <c r="F83" s="3" t="str">
        <f t="shared" si="3"/>
        <v>M</v>
      </c>
      <c r="G83" s="18" t="str">
        <f t="shared" si="4"/>
        <v>clean</v>
      </c>
      <c r="H83">
        <v>10.0</v>
      </c>
      <c r="I83" s="19" t="str">
        <f t="shared" si="5"/>
        <v>5 snatch</v>
      </c>
      <c r="J83">
        <v>2.0</v>
      </c>
      <c r="K83" s="19" t="str">
        <f t="shared" si="6"/>
        <v>5 lunges</v>
      </c>
      <c r="L83">
        <v>54.0</v>
      </c>
      <c r="M83" s="19" t="str">
        <f t="shared" si="7"/>
        <v/>
      </c>
      <c r="N83" s="16"/>
      <c r="O83" s="3" t="str">
        <f t="shared" si="8"/>
        <v>N rounds</v>
      </c>
      <c r="P83">
        <v>2.0</v>
      </c>
      <c r="Q83" s="19" t="str">
        <f t="shared" si="9"/>
        <v>5 lunges</v>
      </c>
      <c r="R83">
        <v>54.0</v>
      </c>
      <c r="S83" s="19" t="str">
        <f t="shared" si="10"/>
        <v/>
      </c>
      <c r="T83">
        <v>43.0</v>
      </c>
      <c r="U83" s="19" t="str">
        <f t="shared" si="11"/>
        <v>5 sandbag drops</v>
      </c>
      <c r="V83" s="19"/>
      <c r="W83" s="3">
        <v>82.0</v>
      </c>
    </row>
    <row r="84">
      <c r="A84" s="17">
        <f t="shared" si="12"/>
        <v>45160</v>
      </c>
      <c r="B84" s="3">
        <f t="shared" si="1"/>
        <v>3</v>
      </c>
      <c r="C84" s="3">
        <f t="shared" si="13"/>
        <v>83</v>
      </c>
      <c r="D84" s="3">
        <f t="shared" si="2"/>
        <v>3</v>
      </c>
      <c r="E84" s="3">
        <v>0.3626760143442125</v>
      </c>
      <c r="F84" s="3" t="str">
        <f t="shared" si="3"/>
        <v>M</v>
      </c>
      <c r="G84" s="18" t="str">
        <f t="shared" si="4"/>
        <v>deadlift</v>
      </c>
      <c r="H84">
        <v>3.0</v>
      </c>
      <c r="I84" s="19" t="str">
        <f t="shared" si="5"/>
        <v>5 jerk</v>
      </c>
      <c r="J84">
        <v>19.0</v>
      </c>
      <c r="K84" s="19" t="str">
        <f t="shared" si="6"/>
        <v>5 strict press</v>
      </c>
      <c r="L84">
        <v>74.0</v>
      </c>
      <c r="M84" s="19" t="str">
        <f t="shared" si="7"/>
        <v/>
      </c>
      <c r="N84" s="16"/>
      <c r="O84" s="3" t="str">
        <f t="shared" si="8"/>
        <v>AMRAP</v>
      </c>
      <c r="P84">
        <v>6.0</v>
      </c>
      <c r="Q84" s="19" t="str">
        <f t="shared" si="9"/>
        <v>5 pushups</v>
      </c>
      <c r="R84">
        <v>30.0</v>
      </c>
      <c r="S84" s="19" t="str">
        <f t="shared" si="10"/>
        <v>5 renegade manmakers</v>
      </c>
      <c r="T84">
        <v>10.0</v>
      </c>
      <c r="U84" s="19" t="str">
        <f t="shared" si="11"/>
        <v>5 pull ups</v>
      </c>
      <c r="V84" s="19"/>
      <c r="W84" s="3">
        <v>83.0</v>
      </c>
    </row>
    <row r="85">
      <c r="A85" s="17">
        <f t="shared" si="12"/>
        <v>45161</v>
      </c>
      <c r="B85" s="3">
        <f t="shared" si="1"/>
        <v>4</v>
      </c>
      <c r="C85" s="3">
        <f t="shared" si="13"/>
        <v>84</v>
      </c>
      <c r="D85" s="3">
        <f t="shared" si="2"/>
        <v>3</v>
      </c>
      <c r="E85" s="3">
        <v>0.05142941897337172</v>
      </c>
      <c r="F85" s="3" t="str">
        <f t="shared" si="3"/>
        <v>L</v>
      </c>
      <c r="G85" s="18" t="str">
        <f t="shared" si="4"/>
        <v>front squat</v>
      </c>
      <c r="H85">
        <v>12.0</v>
      </c>
      <c r="I85" s="19" t="str">
        <f t="shared" si="5"/>
        <v>10 KB swings</v>
      </c>
      <c r="J85">
        <v>4.0</v>
      </c>
      <c r="K85" s="19" t="str">
        <f t="shared" si="6"/>
        <v>5 skull crushers</v>
      </c>
      <c r="L85">
        <v>7.0</v>
      </c>
      <c r="M85" s="19" t="str">
        <f t="shared" si="7"/>
        <v>5 Ring Rows</v>
      </c>
      <c r="N85" s="16"/>
      <c r="O85" s="3" t="str">
        <f t="shared" si="8"/>
        <v>EMOM</v>
      </c>
      <c r="P85">
        <v>3.0</v>
      </c>
      <c r="Q85" s="19" t="str">
        <f t="shared" si="9"/>
        <v>5 Hammer curls</v>
      </c>
      <c r="R85">
        <v>41.0</v>
      </c>
      <c r="S85" s="19" t="str">
        <f t="shared" si="10"/>
        <v>1 minute bike</v>
      </c>
      <c r="T85">
        <v>46.0</v>
      </c>
      <c r="U85" s="19" t="str">
        <f t="shared" si="11"/>
        <v>5 romanian deadlift</v>
      </c>
      <c r="V85" s="19"/>
      <c r="W85" s="3">
        <v>84.0</v>
      </c>
    </row>
    <row r="86">
      <c r="A86" s="17">
        <f t="shared" si="12"/>
        <v>45162</v>
      </c>
      <c r="B86" s="3">
        <f t="shared" si="1"/>
        <v>5</v>
      </c>
      <c r="C86" s="3">
        <f t="shared" si="13"/>
        <v>85</v>
      </c>
      <c r="D86" s="3">
        <f t="shared" si="2"/>
        <v>1</v>
      </c>
      <c r="E86" s="3">
        <v>0.528741250416427</v>
      </c>
      <c r="F86" s="3" t="str">
        <f t="shared" si="3"/>
        <v>M</v>
      </c>
      <c r="G86" s="18" t="str">
        <f t="shared" si="4"/>
        <v>back squat</v>
      </c>
      <c r="H86">
        <v>1.0</v>
      </c>
      <c r="I86" s="19" t="str">
        <f t="shared" si="5"/>
        <v>10 KB swings</v>
      </c>
      <c r="J86">
        <v>39.0</v>
      </c>
      <c r="K86" s="19" t="str">
        <f t="shared" si="6"/>
        <v>20s assault bike</v>
      </c>
      <c r="L86">
        <v>21.0</v>
      </c>
      <c r="M86" s="19" t="str">
        <f t="shared" si="7"/>
        <v>5 box jumps</v>
      </c>
      <c r="N86" s="16"/>
      <c r="O86" s="3" t="str">
        <f t="shared" si="8"/>
        <v>30 on 30 off</v>
      </c>
      <c r="P86">
        <v>10.0</v>
      </c>
      <c r="Q86" s="19" t="str">
        <f t="shared" si="9"/>
        <v>5 pull ups</v>
      </c>
      <c r="R86">
        <v>40.0</v>
      </c>
      <c r="S86" s="19" t="str">
        <f t="shared" si="10"/>
        <v>3 minute run</v>
      </c>
      <c r="T86">
        <v>31.0</v>
      </c>
      <c r="U86" s="19" t="str">
        <f t="shared" si="11"/>
        <v>4 burpees</v>
      </c>
      <c r="V86" s="19"/>
      <c r="W86" s="3">
        <v>85.0</v>
      </c>
    </row>
    <row r="87">
      <c r="A87" s="17">
        <f t="shared" si="12"/>
        <v>45163</v>
      </c>
      <c r="B87" s="3">
        <f t="shared" si="1"/>
        <v>6</v>
      </c>
      <c r="C87" s="3">
        <f t="shared" si="13"/>
        <v>86</v>
      </c>
      <c r="D87" s="3">
        <f t="shared" si="2"/>
        <v>1</v>
      </c>
      <c r="E87" s="3">
        <v>0.1116932686567832</v>
      </c>
      <c r="F87" s="3" t="str">
        <f t="shared" si="3"/>
        <v>L</v>
      </c>
      <c r="G87" s="18" t="str">
        <f t="shared" si="4"/>
        <v>pistols/lunge/side lunge</v>
      </c>
      <c r="H87">
        <v>6.0</v>
      </c>
      <c r="I87" s="19" t="str">
        <f t="shared" si="5"/>
        <v>5 KB snatch</v>
      </c>
      <c r="J87">
        <v>13.0</v>
      </c>
      <c r="K87" s="19" t="str">
        <f t="shared" si="6"/>
        <v>30s planks</v>
      </c>
      <c r="L87">
        <v>56.0</v>
      </c>
      <c r="M87" s="19" t="str">
        <f t="shared" si="7"/>
        <v/>
      </c>
      <c r="N87" s="16"/>
      <c r="O87" s="3" t="str">
        <f t="shared" si="8"/>
        <v>N rounds</v>
      </c>
      <c r="P87">
        <v>8.0</v>
      </c>
      <c r="Q87" s="19" t="str">
        <f t="shared" si="9"/>
        <v>5 dumbell rows</v>
      </c>
      <c r="R87">
        <v>43.0</v>
      </c>
      <c r="S87" s="19" t="str">
        <f t="shared" si="10"/>
        <v>5 sandbag drops</v>
      </c>
      <c r="T87">
        <v>42.0</v>
      </c>
      <c r="U87" s="19" t="str">
        <f t="shared" si="11"/>
        <v>5 flys</v>
      </c>
      <c r="V87" s="19"/>
      <c r="W87" s="3">
        <v>86.0</v>
      </c>
    </row>
    <row r="88">
      <c r="A88" s="17">
        <f t="shared" si="12"/>
        <v>45164</v>
      </c>
      <c r="B88" s="3">
        <f t="shared" si="1"/>
        <v>7</v>
      </c>
      <c r="C88" s="3">
        <f t="shared" si="13"/>
        <v>87</v>
      </c>
      <c r="D88" s="3">
        <f t="shared" si="2"/>
        <v>1</v>
      </c>
      <c r="E88" s="3">
        <v>0.653712790651041</v>
      </c>
      <c r="F88" s="3" t="str">
        <f t="shared" si="3"/>
        <v>M</v>
      </c>
      <c r="G88" s="18" t="str">
        <f t="shared" si="4"/>
        <v>deadlift</v>
      </c>
      <c r="H88">
        <v>11.0</v>
      </c>
      <c r="I88" s="19" t="str">
        <f t="shared" si="5"/>
        <v>5 high pulls</v>
      </c>
      <c r="J88">
        <v>28.0</v>
      </c>
      <c r="K88" s="19" t="str">
        <f t="shared" si="6"/>
        <v>1 farmer's carry</v>
      </c>
      <c r="L88">
        <v>23.0</v>
      </c>
      <c r="M88" s="19" t="str">
        <f t="shared" si="7"/>
        <v>5 side lunges</v>
      </c>
      <c r="N88" s="16"/>
      <c r="O88" s="3" t="str">
        <f t="shared" si="8"/>
        <v>AMRAP</v>
      </c>
      <c r="P88">
        <v>10.0</v>
      </c>
      <c r="Q88" s="19" t="str">
        <f t="shared" si="9"/>
        <v>5 pull ups</v>
      </c>
      <c r="R88">
        <v>43.0</v>
      </c>
      <c r="S88" s="19" t="str">
        <f t="shared" si="10"/>
        <v>5 sandbag drops</v>
      </c>
      <c r="T88">
        <v>39.0</v>
      </c>
      <c r="U88" s="19" t="str">
        <f t="shared" si="11"/>
        <v>20s assault bike</v>
      </c>
      <c r="V88" s="19"/>
      <c r="W88" s="3">
        <v>87.0</v>
      </c>
    </row>
    <row r="89">
      <c r="A89" s="17">
        <f t="shared" si="12"/>
        <v>45165</v>
      </c>
      <c r="B89" s="3">
        <f t="shared" si="1"/>
        <v>1</v>
      </c>
      <c r="C89" s="3">
        <f t="shared" si="13"/>
        <v>88</v>
      </c>
      <c r="D89" s="3">
        <f t="shared" si="2"/>
        <v>10</v>
      </c>
      <c r="E89" s="3">
        <v>0.7920970216207421</v>
      </c>
      <c r="F89" s="3" t="str">
        <f t="shared" si="3"/>
        <v>H</v>
      </c>
      <c r="G89" s="18" t="str">
        <f t="shared" si="4"/>
        <v>front squat</v>
      </c>
      <c r="H89">
        <v>10.0</v>
      </c>
      <c r="I89" s="19" t="str">
        <f t="shared" si="5"/>
        <v>5 snatch</v>
      </c>
      <c r="J89">
        <v>38.0</v>
      </c>
      <c r="K89" s="19" t="str">
        <f t="shared" si="6"/>
        <v>5 tire flip</v>
      </c>
      <c r="L89">
        <v>10.0</v>
      </c>
      <c r="M89" s="19" t="str">
        <f t="shared" si="7"/>
        <v>5 pull ups</v>
      </c>
      <c r="N89" s="16"/>
      <c r="O89" s="3" t="str">
        <f t="shared" si="8"/>
        <v>N rounds</v>
      </c>
      <c r="P89">
        <v>11.0</v>
      </c>
      <c r="Q89" s="19" t="str">
        <f t="shared" si="9"/>
        <v>5 bentover_rows</v>
      </c>
      <c r="R89">
        <v>40.0</v>
      </c>
      <c r="S89" s="19" t="str">
        <f t="shared" si="10"/>
        <v>3 minute run</v>
      </c>
      <c r="T89">
        <v>17.0</v>
      </c>
      <c r="U89" s="19" t="str">
        <f t="shared" si="11"/>
        <v>5 bench press</v>
      </c>
      <c r="V89" s="19"/>
      <c r="W89" s="3">
        <v>88.0</v>
      </c>
    </row>
    <row r="90">
      <c r="A90" s="17">
        <f t="shared" si="12"/>
        <v>45166</v>
      </c>
      <c r="B90" s="3">
        <f t="shared" si="1"/>
        <v>2</v>
      </c>
      <c r="C90" s="3">
        <f t="shared" si="13"/>
        <v>89</v>
      </c>
      <c r="D90" s="3">
        <f t="shared" si="2"/>
        <v>3</v>
      </c>
      <c r="E90" s="3">
        <v>0.7886989753879254</v>
      </c>
      <c r="F90" s="3" t="str">
        <f t="shared" si="3"/>
        <v>H</v>
      </c>
      <c r="G90" s="18" t="str">
        <f t="shared" si="4"/>
        <v>back squat</v>
      </c>
      <c r="H90">
        <v>11.0</v>
      </c>
      <c r="I90" s="19" t="str">
        <f t="shared" si="5"/>
        <v>5 high pulls</v>
      </c>
      <c r="J90">
        <v>40.0</v>
      </c>
      <c r="K90" s="19" t="str">
        <f t="shared" si="6"/>
        <v>3 minute run</v>
      </c>
      <c r="L90">
        <v>7.0</v>
      </c>
      <c r="M90" s="19" t="str">
        <f t="shared" si="7"/>
        <v>5 Ring Rows</v>
      </c>
      <c r="N90" s="16"/>
      <c r="O90" s="3" t="str">
        <f t="shared" si="8"/>
        <v>Tabata</v>
      </c>
      <c r="P90">
        <v>7.0</v>
      </c>
      <c r="Q90" s="19" t="str">
        <f t="shared" si="9"/>
        <v>5 Ring Rows</v>
      </c>
      <c r="R90">
        <v>36.0</v>
      </c>
      <c r="S90" s="19" t="str">
        <f t="shared" si="10"/>
        <v>10s ropes</v>
      </c>
      <c r="T90">
        <v>13.0</v>
      </c>
      <c r="U90" s="19" t="str">
        <f t="shared" si="11"/>
        <v>30s planks</v>
      </c>
      <c r="V90" s="19"/>
      <c r="W90" s="3">
        <v>89.0</v>
      </c>
    </row>
    <row r="91">
      <c r="A91" s="17">
        <f t="shared" si="12"/>
        <v>45167</v>
      </c>
      <c r="B91" s="3">
        <f t="shared" si="1"/>
        <v>3</v>
      </c>
      <c r="C91" s="3">
        <f t="shared" si="13"/>
        <v>90</v>
      </c>
      <c r="D91" s="3">
        <f t="shared" si="2"/>
        <v>3</v>
      </c>
      <c r="E91" s="3">
        <v>0.783487530632823</v>
      </c>
      <c r="F91" s="3" t="str">
        <f t="shared" si="3"/>
        <v>H</v>
      </c>
      <c r="G91" s="18" t="str">
        <f t="shared" si="4"/>
        <v>clean</v>
      </c>
      <c r="H91">
        <v>5.0</v>
      </c>
      <c r="I91" s="19" t="str">
        <f t="shared" si="5"/>
        <v>10 box jumps</v>
      </c>
      <c r="J91">
        <v>45.0</v>
      </c>
      <c r="K91" s="19" t="str">
        <f t="shared" si="6"/>
        <v>10 good mornings</v>
      </c>
      <c r="L91">
        <v>43.0</v>
      </c>
      <c r="M91" s="19" t="str">
        <f t="shared" si="7"/>
        <v>5 sandbag drops</v>
      </c>
      <c r="N91" s="16"/>
      <c r="O91" s="3" t="str">
        <f t="shared" si="8"/>
        <v>30 on 30 off</v>
      </c>
      <c r="P91">
        <v>12.0</v>
      </c>
      <c r="Q91" s="19" t="str">
        <f t="shared" si="9"/>
        <v>5 side lunges</v>
      </c>
      <c r="R91">
        <v>33.0</v>
      </c>
      <c r="S91" s="19" t="str">
        <f t="shared" si="10"/>
        <v>5 turkish getups</v>
      </c>
      <c r="T91">
        <v>22.0</v>
      </c>
      <c r="U91" s="19" t="str">
        <f t="shared" si="11"/>
        <v>3 pistols</v>
      </c>
      <c r="V91" s="19"/>
      <c r="W91" s="3">
        <v>90.0</v>
      </c>
    </row>
    <row r="92">
      <c r="A92" s="17">
        <f t="shared" si="12"/>
        <v>45168</v>
      </c>
      <c r="B92" s="3">
        <f t="shared" si="1"/>
        <v>4</v>
      </c>
      <c r="C92" s="3">
        <f t="shared" si="13"/>
        <v>91</v>
      </c>
      <c r="D92" s="3">
        <f t="shared" si="2"/>
        <v>3</v>
      </c>
      <c r="E92" s="3">
        <v>0.11795131375195789</v>
      </c>
      <c r="F92" s="3" t="str">
        <f t="shared" si="3"/>
        <v>L</v>
      </c>
      <c r="G92" s="18" t="str">
        <f t="shared" si="4"/>
        <v>over head squat</v>
      </c>
      <c r="H92">
        <v>5.0</v>
      </c>
      <c r="I92" s="19" t="str">
        <f t="shared" si="5"/>
        <v>10 box jumps</v>
      </c>
      <c r="J92">
        <v>44.0</v>
      </c>
      <c r="K92" s="19" t="str">
        <f t="shared" si="6"/>
        <v>5 ball slams</v>
      </c>
      <c r="L92">
        <v>60.0</v>
      </c>
      <c r="M92" s="19" t="str">
        <f t="shared" si="7"/>
        <v/>
      </c>
      <c r="N92" s="16"/>
      <c r="O92" s="3" t="str">
        <f t="shared" si="8"/>
        <v>EMOM</v>
      </c>
      <c r="P92">
        <v>4.0</v>
      </c>
      <c r="Q92" s="19" t="str">
        <f t="shared" si="9"/>
        <v>5 skull crushers</v>
      </c>
      <c r="R92">
        <v>46.0</v>
      </c>
      <c r="S92" s="19" t="str">
        <f t="shared" si="10"/>
        <v>5 romanian deadlift</v>
      </c>
      <c r="T92">
        <v>44.0</v>
      </c>
      <c r="U92" s="19" t="str">
        <f t="shared" si="11"/>
        <v>5 ball slams</v>
      </c>
      <c r="V92" s="19"/>
      <c r="W92" s="3">
        <v>91.0</v>
      </c>
    </row>
    <row r="93">
      <c r="A93" s="17">
        <f t="shared" si="12"/>
        <v>45169</v>
      </c>
      <c r="B93" s="3">
        <f t="shared" si="1"/>
        <v>5</v>
      </c>
      <c r="C93" s="3">
        <f t="shared" si="13"/>
        <v>92</v>
      </c>
      <c r="D93" s="3">
        <f t="shared" si="2"/>
        <v>8</v>
      </c>
      <c r="E93" s="3">
        <v>0.2655885150631131</v>
      </c>
      <c r="F93" s="3" t="str">
        <f t="shared" si="3"/>
        <v>L</v>
      </c>
      <c r="G93" s="18" t="str">
        <f t="shared" si="4"/>
        <v>deadlift</v>
      </c>
      <c r="H93">
        <v>2.0</v>
      </c>
      <c r="I93" s="19" t="str">
        <f t="shared" si="5"/>
        <v>5 star shrugs</v>
      </c>
      <c r="J93">
        <v>17.0</v>
      </c>
      <c r="K93" s="19" t="str">
        <f t="shared" si="6"/>
        <v>5 bench press</v>
      </c>
      <c r="L93">
        <v>29.0</v>
      </c>
      <c r="M93" s="19" t="str">
        <f t="shared" si="7"/>
        <v>5 GHD back extensions</v>
      </c>
      <c r="N93" s="16"/>
      <c r="O93" s="3" t="str">
        <f t="shared" si="8"/>
        <v>AMRAP</v>
      </c>
      <c r="P93">
        <v>5.0</v>
      </c>
      <c r="Q93" s="19" t="str">
        <f t="shared" si="9"/>
        <v>5 Dips</v>
      </c>
      <c r="R93">
        <v>19.0</v>
      </c>
      <c r="S93" s="19" t="str">
        <f t="shared" si="10"/>
        <v>5 strict press</v>
      </c>
      <c r="T93">
        <v>26.0</v>
      </c>
      <c r="U93" s="19" t="str">
        <f t="shared" si="11"/>
        <v>1 bear crawls</v>
      </c>
      <c r="V93" s="19"/>
      <c r="W93" s="3">
        <v>92.0</v>
      </c>
    </row>
    <row r="94">
      <c r="A94" s="17">
        <f t="shared" si="12"/>
        <v>45170</v>
      </c>
      <c r="B94" s="3">
        <f t="shared" si="1"/>
        <v>6</v>
      </c>
      <c r="C94" s="3">
        <f t="shared" si="13"/>
        <v>93</v>
      </c>
      <c r="D94" s="3">
        <f t="shared" si="2"/>
        <v>8</v>
      </c>
      <c r="E94" s="3">
        <v>0.17992560535199587</v>
      </c>
      <c r="F94" s="3" t="str">
        <f t="shared" si="3"/>
        <v>L</v>
      </c>
      <c r="G94" s="18" t="str">
        <f t="shared" si="4"/>
        <v>front squat</v>
      </c>
      <c r="H94">
        <v>7.0</v>
      </c>
      <c r="I94" s="19" t="str">
        <f t="shared" si="5"/>
        <v>5 thrusters</v>
      </c>
      <c r="J94">
        <v>39.0</v>
      </c>
      <c r="K94" s="19" t="str">
        <f t="shared" si="6"/>
        <v>20s assault bike</v>
      </c>
      <c r="L94">
        <v>8.0</v>
      </c>
      <c r="M94" s="19" t="str">
        <f t="shared" si="7"/>
        <v>5 dumbell rows</v>
      </c>
      <c r="N94" s="16"/>
      <c r="O94" s="3" t="str">
        <f t="shared" si="8"/>
        <v>clusters</v>
      </c>
      <c r="P94">
        <v>9.0</v>
      </c>
      <c r="Q94" s="19" t="str">
        <f t="shared" si="9"/>
        <v>5 bentover_rows</v>
      </c>
      <c r="R94">
        <v>31.0</v>
      </c>
      <c r="S94" s="19" t="str">
        <f t="shared" si="10"/>
        <v>4 burpees</v>
      </c>
      <c r="T94">
        <v>16.0</v>
      </c>
      <c r="U94" s="19" t="str">
        <f t="shared" si="11"/>
        <v>10 landmine twists</v>
      </c>
      <c r="V94" s="19"/>
      <c r="W94" s="3">
        <v>93.0</v>
      </c>
    </row>
    <row r="95">
      <c r="A95" s="17">
        <f t="shared" si="12"/>
        <v>45171</v>
      </c>
      <c r="B95" s="3">
        <f t="shared" si="1"/>
        <v>7</v>
      </c>
      <c r="C95" s="3">
        <f t="shared" si="13"/>
        <v>94</v>
      </c>
      <c r="D95" s="3">
        <f t="shared" si="2"/>
        <v>5</v>
      </c>
      <c r="E95" s="3">
        <v>0.041118941172375134</v>
      </c>
      <c r="F95" s="3" t="str">
        <f t="shared" si="3"/>
        <v>L</v>
      </c>
      <c r="G95" s="18" t="str">
        <f t="shared" si="4"/>
        <v>back squat</v>
      </c>
      <c r="H95">
        <v>3.0</v>
      </c>
      <c r="I95" s="19" t="str">
        <f t="shared" si="5"/>
        <v>5 jerk</v>
      </c>
      <c r="J95">
        <v>50.0</v>
      </c>
      <c r="K95" s="19" t="str">
        <f t="shared" si="6"/>
        <v>10 wall balls</v>
      </c>
      <c r="L95">
        <v>57.0</v>
      </c>
      <c r="M95" s="19" t="str">
        <f t="shared" si="7"/>
        <v/>
      </c>
      <c r="N95" s="16"/>
      <c r="O95" s="3" t="str">
        <f t="shared" si="8"/>
        <v>N rounds</v>
      </c>
      <c r="P95">
        <v>2.0</v>
      </c>
      <c r="Q95" s="19" t="str">
        <f t="shared" si="9"/>
        <v>5 lunges</v>
      </c>
      <c r="R95">
        <v>45.0</v>
      </c>
      <c r="S95" s="19" t="str">
        <f t="shared" si="10"/>
        <v>10 good mornings</v>
      </c>
      <c r="T95">
        <v>30.0</v>
      </c>
      <c r="U95" s="19" t="str">
        <f t="shared" si="11"/>
        <v>5 renegade manmakers</v>
      </c>
      <c r="V95" s="19"/>
      <c r="W95" s="3">
        <v>94.0</v>
      </c>
    </row>
    <row r="96">
      <c r="A96" s="17">
        <f t="shared" si="12"/>
        <v>45172</v>
      </c>
      <c r="B96" s="3">
        <f t="shared" si="1"/>
        <v>1</v>
      </c>
      <c r="C96" s="3">
        <f t="shared" si="13"/>
        <v>95</v>
      </c>
      <c r="D96" s="3">
        <f t="shared" si="2"/>
        <v>5</v>
      </c>
      <c r="E96" s="3">
        <v>0.9081754539244081</v>
      </c>
      <c r="F96" s="3" t="str">
        <f t="shared" si="3"/>
        <v>H</v>
      </c>
      <c r="G96" s="18" t="str">
        <f t="shared" si="4"/>
        <v>pistols/lunge/side lunge</v>
      </c>
      <c r="H96">
        <v>12.0</v>
      </c>
      <c r="I96" s="19" t="str">
        <f t="shared" si="5"/>
        <v>10 KB swings</v>
      </c>
      <c r="J96">
        <v>6.0</v>
      </c>
      <c r="K96" s="19" t="str">
        <f t="shared" si="6"/>
        <v>5 pushups</v>
      </c>
      <c r="L96">
        <v>14.0</v>
      </c>
      <c r="M96" s="19" t="str">
        <f t="shared" si="7"/>
        <v>20 dead bugs</v>
      </c>
      <c r="N96" s="16"/>
      <c r="O96" s="3" t="str">
        <f t="shared" si="8"/>
        <v>AMRAP</v>
      </c>
      <c r="P96">
        <v>9.0</v>
      </c>
      <c r="Q96" s="19" t="str">
        <f t="shared" si="9"/>
        <v>5 bentover_rows</v>
      </c>
      <c r="R96">
        <v>20.0</v>
      </c>
      <c r="S96" s="19" t="str">
        <f t="shared" si="10"/>
        <v>10 step ups</v>
      </c>
      <c r="T96">
        <v>40.0</v>
      </c>
      <c r="U96" s="19" t="str">
        <f t="shared" si="11"/>
        <v>3 minute run</v>
      </c>
      <c r="V96" s="19"/>
      <c r="W96" s="3">
        <v>95.0</v>
      </c>
    </row>
    <row r="97">
      <c r="A97" s="17">
        <f t="shared" si="12"/>
        <v>45173</v>
      </c>
      <c r="B97" s="3">
        <f t="shared" si="1"/>
        <v>2</v>
      </c>
      <c r="C97" s="3">
        <f t="shared" si="13"/>
        <v>96</v>
      </c>
      <c r="D97" s="3">
        <f t="shared" si="2"/>
        <v>10</v>
      </c>
      <c r="E97" s="3">
        <v>0.11621193434110244</v>
      </c>
      <c r="F97" s="3" t="str">
        <f t="shared" si="3"/>
        <v>L</v>
      </c>
      <c r="G97" s="18" t="str">
        <f t="shared" si="4"/>
        <v>deadlift</v>
      </c>
      <c r="H97">
        <v>11.0</v>
      </c>
      <c r="I97" s="19" t="str">
        <f t="shared" si="5"/>
        <v>5 high pulls</v>
      </c>
      <c r="J97">
        <v>50.0</v>
      </c>
      <c r="K97" s="19" t="str">
        <f t="shared" si="6"/>
        <v>10 wall balls</v>
      </c>
      <c r="L97">
        <v>1.0</v>
      </c>
      <c r="M97" s="19" t="str">
        <f t="shared" si="7"/>
        <v>5 side lunges</v>
      </c>
      <c r="N97" s="16"/>
      <c r="O97" s="3" t="str">
        <f t="shared" si="8"/>
        <v>EMOM</v>
      </c>
      <c r="P97">
        <v>2.0</v>
      </c>
      <c r="Q97" s="19" t="str">
        <f t="shared" si="9"/>
        <v>5 lunges</v>
      </c>
      <c r="R97">
        <v>47.0</v>
      </c>
      <c r="S97" s="19" t="str">
        <f t="shared" si="10"/>
        <v>20 mountain climbers</v>
      </c>
      <c r="T97">
        <v>54.0</v>
      </c>
      <c r="U97" s="19" t="str">
        <f t="shared" si="11"/>
        <v/>
      </c>
      <c r="V97" s="19"/>
      <c r="W97" s="3">
        <v>96.0</v>
      </c>
    </row>
    <row r="98">
      <c r="A98" s="17">
        <f t="shared" si="12"/>
        <v>45174</v>
      </c>
      <c r="B98" s="3">
        <f t="shared" si="1"/>
        <v>3</v>
      </c>
      <c r="C98" s="3">
        <f t="shared" si="13"/>
        <v>97</v>
      </c>
      <c r="D98" s="3">
        <f t="shared" si="2"/>
        <v>3</v>
      </c>
      <c r="E98" s="3">
        <v>0.40656762899653953</v>
      </c>
      <c r="F98" s="3" t="str">
        <f t="shared" si="3"/>
        <v>M</v>
      </c>
      <c r="G98" s="18" t="str">
        <f t="shared" si="4"/>
        <v>front squat</v>
      </c>
      <c r="H98">
        <v>7.0</v>
      </c>
      <c r="I98" s="19" t="str">
        <f t="shared" si="5"/>
        <v>5 thrusters</v>
      </c>
      <c r="J98">
        <v>12.0</v>
      </c>
      <c r="K98" s="19" t="str">
        <f t="shared" si="6"/>
        <v>5 GHD situps</v>
      </c>
      <c r="L98">
        <v>68.0</v>
      </c>
      <c r="M98" s="19" t="str">
        <f t="shared" si="7"/>
        <v/>
      </c>
      <c r="N98" s="16"/>
      <c r="O98" s="3" t="str">
        <f t="shared" si="8"/>
        <v>30 on 30 off</v>
      </c>
      <c r="P98">
        <v>1.0</v>
      </c>
      <c r="Q98" s="19" t="str">
        <f t="shared" si="9"/>
        <v>5 side lunges</v>
      </c>
      <c r="R98">
        <v>52.0</v>
      </c>
      <c r="S98" s="19" t="str">
        <f t="shared" si="10"/>
        <v/>
      </c>
      <c r="T98">
        <v>25.0</v>
      </c>
      <c r="U98" s="19" t="str">
        <f t="shared" si="11"/>
        <v>1 suicide sprints</v>
      </c>
      <c r="V98" s="19"/>
      <c r="W98" s="3">
        <v>97.0</v>
      </c>
    </row>
    <row r="99">
      <c r="A99" s="17">
        <f t="shared" si="12"/>
        <v>45175</v>
      </c>
      <c r="B99" s="3">
        <f t="shared" si="1"/>
        <v>4</v>
      </c>
      <c r="C99" s="3">
        <f t="shared" si="13"/>
        <v>98</v>
      </c>
      <c r="D99" s="3">
        <f t="shared" si="2"/>
        <v>3</v>
      </c>
      <c r="E99" s="3">
        <v>0.3429426971900932</v>
      </c>
      <c r="F99" s="3" t="str">
        <f t="shared" si="3"/>
        <v>M</v>
      </c>
      <c r="G99" s="18" t="str">
        <f t="shared" si="4"/>
        <v>back squat</v>
      </c>
      <c r="H99">
        <v>11.0</v>
      </c>
      <c r="I99" s="19" t="str">
        <f t="shared" si="5"/>
        <v>5 high pulls</v>
      </c>
      <c r="J99">
        <v>22.0</v>
      </c>
      <c r="K99" s="19" t="str">
        <f t="shared" si="6"/>
        <v>3 pistols</v>
      </c>
      <c r="L99">
        <v>16.0</v>
      </c>
      <c r="M99" s="19" t="str">
        <f t="shared" si="7"/>
        <v>10 landmine twists</v>
      </c>
      <c r="N99" s="16"/>
      <c r="O99" s="3" t="str">
        <f t="shared" si="8"/>
        <v>N rounds</v>
      </c>
      <c r="P99">
        <v>9.0</v>
      </c>
      <c r="Q99" s="19" t="str">
        <f t="shared" si="9"/>
        <v>5 bentover_rows</v>
      </c>
      <c r="R99">
        <v>1.0</v>
      </c>
      <c r="S99" s="19" t="str">
        <f t="shared" si="10"/>
        <v>5 side lunges</v>
      </c>
      <c r="T99">
        <v>35.0</v>
      </c>
      <c r="U99" s="19" t="str">
        <f t="shared" si="11"/>
        <v>500m row</v>
      </c>
      <c r="V99" s="19"/>
      <c r="W99" s="3">
        <v>98.0</v>
      </c>
    </row>
    <row r="100">
      <c r="A100" s="17">
        <f t="shared" si="12"/>
        <v>45176</v>
      </c>
      <c r="B100" s="3">
        <f t="shared" si="1"/>
        <v>5</v>
      </c>
      <c r="C100" s="3">
        <f t="shared" si="13"/>
        <v>99</v>
      </c>
      <c r="D100" s="3">
        <f t="shared" si="2"/>
        <v>3</v>
      </c>
      <c r="E100" s="3">
        <v>0.08907267527350682</v>
      </c>
      <c r="F100" s="3" t="str">
        <f t="shared" si="3"/>
        <v>L</v>
      </c>
      <c r="G100" s="18" t="str">
        <f t="shared" si="4"/>
        <v>snatch</v>
      </c>
      <c r="H100">
        <v>1.0</v>
      </c>
      <c r="I100" s="19" t="str">
        <f t="shared" si="5"/>
        <v>10 KB swings</v>
      </c>
      <c r="J100">
        <v>45.0</v>
      </c>
      <c r="K100" s="19" t="str">
        <f t="shared" si="6"/>
        <v>10 good mornings</v>
      </c>
      <c r="L100">
        <v>53.0</v>
      </c>
      <c r="M100" s="19" t="str">
        <f t="shared" si="7"/>
        <v/>
      </c>
      <c r="N100" s="16"/>
      <c r="O100" s="3" t="str">
        <f t="shared" si="8"/>
        <v>AMRAP</v>
      </c>
      <c r="P100">
        <v>11.0</v>
      </c>
      <c r="Q100" s="19" t="str">
        <f t="shared" si="9"/>
        <v>5 bentover_rows</v>
      </c>
      <c r="R100">
        <v>17.0</v>
      </c>
      <c r="S100" s="19" t="str">
        <f t="shared" si="10"/>
        <v>5 bench press</v>
      </c>
      <c r="T100">
        <v>28.0</v>
      </c>
      <c r="U100" s="19" t="str">
        <f t="shared" si="11"/>
        <v>1 farmer's carry</v>
      </c>
      <c r="V100" s="19"/>
      <c r="W100" s="3">
        <v>99.0</v>
      </c>
    </row>
    <row r="101">
      <c r="A101" s="17">
        <f t="shared" si="12"/>
        <v>45177</v>
      </c>
      <c r="B101" s="3">
        <f t="shared" si="1"/>
        <v>6</v>
      </c>
      <c r="C101" s="3">
        <f t="shared" si="13"/>
        <v>100</v>
      </c>
      <c r="D101" s="3">
        <f t="shared" si="2"/>
        <v>3</v>
      </c>
      <c r="E101" s="3">
        <v>0.24841469130052696</v>
      </c>
      <c r="F101" s="3" t="str">
        <f t="shared" si="3"/>
        <v>L</v>
      </c>
      <c r="G101" s="18" t="str">
        <f t="shared" si="4"/>
        <v>deadlift</v>
      </c>
      <c r="H101">
        <v>5.0</v>
      </c>
      <c r="I101" s="19" t="str">
        <f t="shared" si="5"/>
        <v>10 box jumps</v>
      </c>
      <c r="J101">
        <v>46.0</v>
      </c>
      <c r="K101" s="19" t="str">
        <f t="shared" si="6"/>
        <v>5 romanian deadlift</v>
      </c>
      <c r="L101">
        <v>35.0</v>
      </c>
      <c r="M101" s="19" t="str">
        <f t="shared" si="7"/>
        <v>500m row</v>
      </c>
      <c r="N101" s="16"/>
      <c r="O101" s="3" t="str">
        <f t="shared" si="8"/>
        <v>N rounds</v>
      </c>
      <c r="P101">
        <v>6.0</v>
      </c>
      <c r="Q101" s="19" t="str">
        <f t="shared" si="9"/>
        <v>5 pushups</v>
      </c>
      <c r="R101">
        <v>24.0</v>
      </c>
      <c r="S101" s="19" t="str">
        <f t="shared" si="10"/>
        <v>5 lunges</v>
      </c>
      <c r="T101">
        <v>32.0</v>
      </c>
      <c r="U101" s="19" t="str">
        <f t="shared" si="11"/>
        <v>5 grass hoppers</v>
      </c>
      <c r="V101" s="19"/>
      <c r="W101" s="3">
        <v>100.0</v>
      </c>
    </row>
    <row r="102">
      <c r="A102" s="17">
        <f t="shared" si="12"/>
        <v>45178</v>
      </c>
      <c r="B102" s="3">
        <f t="shared" si="1"/>
        <v>7</v>
      </c>
      <c r="C102" s="3">
        <f t="shared" si="13"/>
        <v>101</v>
      </c>
      <c r="D102" s="3">
        <f t="shared" si="2"/>
        <v>3</v>
      </c>
      <c r="E102" s="3">
        <v>0.3407548303982151</v>
      </c>
      <c r="F102" s="3" t="str">
        <f t="shared" si="3"/>
        <v>M</v>
      </c>
      <c r="G102" s="18" t="str">
        <f t="shared" si="4"/>
        <v>front squat</v>
      </c>
      <c r="H102">
        <v>8.0</v>
      </c>
      <c r="I102" s="19" t="str">
        <f t="shared" si="5"/>
        <v>5 sumo deadift</v>
      </c>
      <c r="J102">
        <v>51.0</v>
      </c>
      <c r="K102" s="19" t="str">
        <f t="shared" si="6"/>
        <v/>
      </c>
      <c r="L102">
        <v>71.0</v>
      </c>
      <c r="M102" s="19" t="str">
        <f t="shared" si="7"/>
        <v/>
      </c>
      <c r="N102" s="16"/>
      <c r="O102" s="3" t="str">
        <f t="shared" si="8"/>
        <v>Tabata</v>
      </c>
      <c r="P102">
        <v>12.0</v>
      </c>
      <c r="Q102" s="19" t="str">
        <f t="shared" si="9"/>
        <v>5 side lunges</v>
      </c>
      <c r="R102">
        <v>39.0</v>
      </c>
      <c r="S102" s="19" t="str">
        <f t="shared" si="10"/>
        <v>20s assault bike</v>
      </c>
      <c r="T102">
        <v>12.0</v>
      </c>
      <c r="U102" s="19" t="str">
        <f t="shared" si="11"/>
        <v>5 GHD situps</v>
      </c>
      <c r="V102" s="19"/>
      <c r="W102" s="3">
        <v>101.0</v>
      </c>
    </row>
    <row r="103">
      <c r="A103" s="17">
        <f t="shared" si="12"/>
        <v>45179</v>
      </c>
      <c r="B103" s="3">
        <f t="shared" si="1"/>
        <v>1</v>
      </c>
      <c r="C103" s="3">
        <f t="shared" si="13"/>
        <v>102</v>
      </c>
      <c r="D103" s="3">
        <f t="shared" si="2"/>
        <v>3</v>
      </c>
      <c r="E103" s="3">
        <v>0.9535737185891271</v>
      </c>
      <c r="F103" s="3" t="str">
        <f t="shared" si="3"/>
        <v>H</v>
      </c>
      <c r="G103" s="18" t="str">
        <f t="shared" si="4"/>
        <v>back squat</v>
      </c>
      <c r="H103">
        <v>10.0</v>
      </c>
      <c r="I103" s="19" t="str">
        <f t="shared" si="5"/>
        <v>5 snatch</v>
      </c>
      <c r="J103">
        <v>3.0</v>
      </c>
      <c r="K103" s="19" t="str">
        <f t="shared" si="6"/>
        <v>5 Hammer curls</v>
      </c>
      <c r="L103">
        <v>19.0</v>
      </c>
      <c r="M103" s="19" t="str">
        <f t="shared" si="7"/>
        <v>5 strict press</v>
      </c>
      <c r="N103" s="16"/>
      <c r="O103" s="3" t="str">
        <f t="shared" si="8"/>
        <v>30 on 30 off</v>
      </c>
      <c r="P103">
        <v>8.0</v>
      </c>
      <c r="Q103" s="19" t="str">
        <f t="shared" si="9"/>
        <v>5 dumbell rows</v>
      </c>
      <c r="R103">
        <v>52.0</v>
      </c>
      <c r="S103" s="19" t="str">
        <f t="shared" si="10"/>
        <v/>
      </c>
      <c r="T103">
        <v>43.0</v>
      </c>
      <c r="U103" s="19" t="str">
        <f t="shared" si="11"/>
        <v>5 sandbag drops</v>
      </c>
      <c r="V103" s="19"/>
      <c r="W103" s="3">
        <v>102.0</v>
      </c>
    </row>
    <row r="104">
      <c r="A104" s="17">
        <f t="shared" si="12"/>
        <v>45180</v>
      </c>
      <c r="B104" s="3">
        <f t="shared" si="1"/>
        <v>2</v>
      </c>
      <c r="C104" s="3">
        <f t="shared" si="13"/>
        <v>103</v>
      </c>
      <c r="D104" s="3">
        <f t="shared" si="2"/>
        <v>8</v>
      </c>
      <c r="E104" s="3">
        <v>0.1476655861097378</v>
      </c>
      <c r="F104" s="3" t="str">
        <f t="shared" si="3"/>
        <v>L</v>
      </c>
      <c r="G104" s="18" t="str">
        <f t="shared" si="4"/>
        <v>over head squat</v>
      </c>
      <c r="H104">
        <v>4.0</v>
      </c>
      <c r="I104" s="19" t="str">
        <f t="shared" si="5"/>
        <v>5 clean</v>
      </c>
      <c r="J104">
        <v>26.0</v>
      </c>
      <c r="K104" s="19" t="str">
        <f t="shared" si="6"/>
        <v>1 bear crawls</v>
      </c>
      <c r="L104">
        <v>49.0</v>
      </c>
      <c r="M104" s="19" t="str">
        <f t="shared" si="7"/>
        <v>5 mile bike</v>
      </c>
      <c r="N104" s="16"/>
      <c r="O104" s="3" t="str">
        <f t="shared" si="8"/>
        <v>EMOM</v>
      </c>
      <c r="P104">
        <v>7.0</v>
      </c>
      <c r="Q104" s="19" t="str">
        <f t="shared" si="9"/>
        <v>5 Ring Rows</v>
      </c>
      <c r="R104">
        <v>16.0</v>
      </c>
      <c r="S104" s="19" t="str">
        <f t="shared" si="10"/>
        <v>10 landmine twists</v>
      </c>
      <c r="T104">
        <v>12.0</v>
      </c>
      <c r="U104" s="19" t="str">
        <f t="shared" si="11"/>
        <v>5 GHD situps</v>
      </c>
      <c r="V104" s="19"/>
      <c r="W104" s="3">
        <v>103.0</v>
      </c>
    </row>
    <row r="105">
      <c r="A105" s="17">
        <f t="shared" si="12"/>
        <v>45181</v>
      </c>
      <c r="B105" s="3">
        <f t="shared" si="1"/>
        <v>3</v>
      </c>
      <c r="C105" s="3">
        <f t="shared" si="13"/>
        <v>104</v>
      </c>
      <c r="D105" s="3">
        <f t="shared" si="2"/>
        <v>8</v>
      </c>
      <c r="E105" s="3">
        <v>0.8143854020908089</v>
      </c>
      <c r="F105" s="3" t="str">
        <f t="shared" si="3"/>
        <v>H</v>
      </c>
      <c r="G105" s="18" t="str">
        <f t="shared" si="4"/>
        <v>deadlift</v>
      </c>
      <c r="H105">
        <v>7.0</v>
      </c>
      <c r="I105" s="19" t="str">
        <f t="shared" si="5"/>
        <v>5 thrusters</v>
      </c>
      <c r="J105">
        <v>51.0</v>
      </c>
      <c r="K105" s="19" t="str">
        <f t="shared" si="6"/>
        <v/>
      </c>
      <c r="L105">
        <v>43.0</v>
      </c>
      <c r="M105" s="19" t="str">
        <f t="shared" si="7"/>
        <v>5 sandbag drops</v>
      </c>
      <c r="N105" s="16"/>
      <c r="O105" s="3" t="str">
        <f t="shared" si="8"/>
        <v>AMRAP</v>
      </c>
      <c r="P105">
        <v>9.0</v>
      </c>
      <c r="Q105" s="19" t="str">
        <f t="shared" si="9"/>
        <v>5 bentover_rows</v>
      </c>
      <c r="R105">
        <v>32.0</v>
      </c>
      <c r="S105" s="19" t="str">
        <f t="shared" si="10"/>
        <v>5 grass hoppers</v>
      </c>
      <c r="T105">
        <v>5.0</v>
      </c>
      <c r="U105" s="19" t="str">
        <f t="shared" si="11"/>
        <v>5 Dips</v>
      </c>
      <c r="V105" s="19"/>
      <c r="W105" s="3">
        <v>104.0</v>
      </c>
    </row>
    <row r="106">
      <c r="A106" s="17">
        <f t="shared" si="12"/>
        <v>45182</v>
      </c>
      <c r="B106" s="3">
        <f t="shared" si="1"/>
        <v>4</v>
      </c>
      <c r="C106" s="3">
        <f t="shared" si="13"/>
        <v>105</v>
      </c>
      <c r="D106" s="3">
        <f t="shared" si="2"/>
        <v>5</v>
      </c>
      <c r="E106" s="3">
        <v>0.1688622324553024</v>
      </c>
      <c r="F106" s="3" t="str">
        <f t="shared" si="3"/>
        <v>L</v>
      </c>
      <c r="G106" s="18" t="str">
        <f t="shared" si="4"/>
        <v>front squat</v>
      </c>
      <c r="H106">
        <v>6.0</v>
      </c>
      <c r="I106" s="19" t="str">
        <f t="shared" si="5"/>
        <v>5 KB snatch</v>
      </c>
      <c r="J106">
        <v>16.0</v>
      </c>
      <c r="K106" s="19" t="str">
        <f t="shared" si="6"/>
        <v>10 landmine twists</v>
      </c>
      <c r="L106">
        <v>55.0</v>
      </c>
      <c r="M106" s="19" t="str">
        <f t="shared" si="7"/>
        <v/>
      </c>
      <c r="N106" s="16"/>
      <c r="O106" s="3" t="str">
        <f t="shared" si="8"/>
        <v>clusters</v>
      </c>
      <c r="P106">
        <v>8.0</v>
      </c>
      <c r="Q106" s="19" t="str">
        <f t="shared" si="9"/>
        <v>5 dumbell rows</v>
      </c>
      <c r="R106">
        <v>7.0</v>
      </c>
      <c r="S106" s="19" t="str">
        <f t="shared" si="10"/>
        <v>5 Ring Rows</v>
      </c>
      <c r="T106">
        <v>53.0</v>
      </c>
      <c r="U106" s="19" t="str">
        <f t="shared" si="11"/>
        <v/>
      </c>
      <c r="V106" s="19"/>
      <c r="W106" s="3">
        <v>105.0</v>
      </c>
    </row>
    <row r="107">
      <c r="A107" s="17">
        <f t="shared" si="12"/>
        <v>45183</v>
      </c>
      <c r="B107" s="3">
        <f t="shared" si="1"/>
        <v>5</v>
      </c>
      <c r="C107" s="3">
        <f t="shared" si="13"/>
        <v>106</v>
      </c>
      <c r="D107" s="3">
        <f t="shared" si="2"/>
        <v>5</v>
      </c>
      <c r="E107" s="3">
        <v>0.41951071860471456</v>
      </c>
      <c r="F107" s="3" t="str">
        <f t="shared" si="3"/>
        <v>M</v>
      </c>
      <c r="G107" s="18" t="str">
        <f t="shared" si="4"/>
        <v>back squat</v>
      </c>
      <c r="H107">
        <v>3.0</v>
      </c>
      <c r="I107" s="19" t="str">
        <f t="shared" si="5"/>
        <v>5 jerk</v>
      </c>
      <c r="J107">
        <v>49.0</v>
      </c>
      <c r="K107" s="19" t="str">
        <f t="shared" si="6"/>
        <v>5 mile bike</v>
      </c>
      <c r="L107">
        <v>28.0</v>
      </c>
      <c r="M107" s="19" t="str">
        <f t="shared" si="7"/>
        <v>1 farmer's carry</v>
      </c>
      <c r="N107" s="16"/>
      <c r="O107" s="3" t="str">
        <f t="shared" si="8"/>
        <v>N rounds</v>
      </c>
      <c r="P107">
        <v>5.0</v>
      </c>
      <c r="Q107" s="19" t="str">
        <f t="shared" si="9"/>
        <v>5 Dips</v>
      </c>
      <c r="R107">
        <v>30.0</v>
      </c>
      <c r="S107" s="19" t="str">
        <f t="shared" si="10"/>
        <v>5 renegade manmakers</v>
      </c>
      <c r="T107">
        <v>26.0</v>
      </c>
      <c r="U107" s="19" t="str">
        <f t="shared" si="11"/>
        <v>1 bear crawls</v>
      </c>
      <c r="V107" s="19"/>
      <c r="W107" s="3">
        <v>106.0</v>
      </c>
    </row>
    <row r="108">
      <c r="A108" s="17">
        <f t="shared" si="12"/>
        <v>45184</v>
      </c>
      <c r="B108" s="3">
        <f t="shared" si="1"/>
        <v>6</v>
      </c>
      <c r="C108" s="3">
        <f t="shared" si="13"/>
        <v>107</v>
      </c>
      <c r="D108" s="3">
        <f t="shared" si="2"/>
        <v>10</v>
      </c>
      <c r="E108" s="3">
        <v>0.7190764001541642</v>
      </c>
      <c r="F108" s="3" t="str">
        <f t="shared" si="3"/>
        <v>H</v>
      </c>
      <c r="G108" s="18" t="str">
        <f t="shared" si="4"/>
        <v>over head squat</v>
      </c>
      <c r="H108">
        <v>5.0</v>
      </c>
      <c r="I108" s="19" t="str">
        <f t="shared" si="5"/>
        <v>10 box jumps</v>
      </c>
      <c r="J108">
        <v>29.0</v>
      </c>
      <c r="K108" s="19" t="str">
        <f t="shared" si="6"/>
        <v>5 GHD back extensions</v>
      </c>
      <c r="L108">
        <v>33.0</v>
      </c>
      <c r="M108" s="19" t="str">
        <f t="shared" si="7"/>
        <v>5 turkish getups</v>
      </c>
      <c r="N108" s="16"/>
      <c r="O108" s="3" t="str">
        <f t="shared" si="8"/>
        <v>AMRAP</v>
      </c>
      <c r="P108">
        <v>5.0</v>
      </c>
      <c r="Q108" s="19" t="str">
        <f t="shared" si="9"/>
        <v>5 Dips</v>
      </c>
      <c r="R108">
        <v>13.0</v>
      </c>
      <c r="S108" s="19" t="str">
        <f t="shared" si="10"/>
        <v>30s planks</v>
      </c>
      <c r="T108">
        <v>41.0</v>
      </c>
      <c r="U108" s="19" t="str">
        <f t="shared" si="11"/>
        <v>1 minute bike</v>
      </c>
      <c r="V108" s="19"/>
      <c r="W108" s="3">
        <v>107.0</v>
      </c>
    </row>
    <row r="109">
      <c r="A109" s="17">
        <f t="shared" si="12"/>
        <v>45185</v>
      </c>
      <c r="B109" s="3">
        <f t="shared" si="1"/>
        <v>7</v>
      </c>
      <c r="C109" s="3">
        <f t="shared" si="13"/>
        <v>108</v>
      </c>
      <c r="D109" s="3">
        <f t="shared" si="2"/>
        <v>3</v>
      </c>
      <c r="E109" s="3">
        <v>0.0640605252726335</v>
      </c>
      <c r="F109" s="3" t="str">
        <f t="shared" si="3"/>
        <v>L</v>
      </c>
      <c r="G109" s="18" t="str">
        <f t="shared" si="4"/>
        <v>deadlift</v>
      </c>
      <c r="H109">
        <v>1.0</v>
      </c>
      <c r="I109" s="19" t="str">
        <f t="shared" si="5"/>
        <v>10 KB swings</v>
      </c>
      <c r="J109">
        <v>4.0</v>
      </c>
      <c r="K109" s="19" t="str">
        <f t="shared" si="6"/>
        <v>5 skull crushers</v>
      </c>
      <c r="L109">
        <v>28.0</v>
      </c>
      <c r="M109" s="19" t="str">
        <f t="shared" si="7"/>
        <v>1 farmer's carry</v>
      </c>
      <c r="N109" s="16"/>
      <c r="O109" s="3" t="str">
        <f t="shared" si="8"/>
        <v>EMOM</v>
      </c>
      <c r="P109">
        <v>3.0</v>
      </c>
      <c r="Q109" s="19" t="str">
        <f t="shared" si="9"/>
        <v>5 Hammer curls</v>
      </c>
      <c r="R109">
        <v>51.0</v>
      </c>
      <c r="S109" s="19" t="str">
        <f t="shared" si="10"/>
        <v/>
      </c>
      <c r="T109">
        <v>6.0</v>
      </c>
      <c r="U109" s="19" t="str">
        <f t="shared" si="11"/>
        <v>5 pushups</v>
      </c>
      <c r="V109" s="19"/>
      <c r="W109" s="3">
        <v>108.0</v>
      </c>
    </row>
    <row r="110">
      <c r="A110" s="17">
        <f t="shared" si="12"/>
        <v>45186</v>
      </c>
      <c r="B110" s="3">
        <f t="shared" si="1"/>
        <v>1</v>
      </c>
      <c r="C110" s="3">
        <f t="shared" si="13"/>
        <v>109</v>
      </c>
      <c r="D110" s="3">
        <f t="shared" si="2"/>
        <v>3</v>
      </c>
      <c r="E110" s="3">
        <v>0.8466260799998422</v>
      </c>
      <c r="F110" s="3" t="str">
        <f t="shared" si="3"/>
        <v>H</v>
      </c>
      <c r="G110" s="18" t="str">
        <f t="shared" si="4"/>
        <v>front squat</v>
      </c>
      <c r="H110">
        <v>4.0</v>
      </c>
      <c r="I110" s="19" t="str">
        <f t="shared" si="5"/>
        <v>5 clean</v>
      </c>
      <c r="J110">
        <v>51.0</v>
      </c>
      <c r="K110" s="19" t="str">
        <f t="shared" si="6"/>
        <v/>
      </c>
      <c r="L110">
        <v>68.0</v>
      </c>
      <c r="M110" s="19" t="str">
        <f t="shared" si="7"/>
        <v/>
      </c>
      <c r="N110" s="16"/>
      <c r="O110" s="3" t="str">
        <f t="shared" si="8"/>
        <v>30 on 30 off</v>
      </c>
      <c r="P110">
        <v>2.0</v>
      </c>
      <c r="Q110" s="19" t="str">
        <f t="shared" si="9"/>
        <v>5 lunges</v>
      </c>
      <c r="R110">
        <v>9.0</v>
      </c>
      <c r="S110" s="19" t="str">
        <f t="shared" si="10"/>
        <v>5 bentover_rows</v>
      </c>
      <c r="T110">
        <v>13.0</v>
      </c>
      <c r="U110" s="19" t="str">
        <f t="shared" si="11"/>
        <v>30s planks</v>
      </c>
      <c r="V110" s="19"/>
      <c r="W110" s="3">
        <v>109.0</v>
      </c>
    </row>
    <row r="111">
      <c r="A111" s="17">
        <f t="shared" si="12"/>
        <v>45187</v>
      </c>
      <c r="B111" s="3">
        <f t="shared" si="1"/>
        <v>2</v>
      </c>
      <c r="C111" s="3">
        <f t="shared" si="13"/>
        <v>110</v>
      </c>
      <c r="D111" s="3">
        <f t="shared" si="2"/>
        <v>3</v>
      </c>
      <c r="E111" s="3">
        <v>0.14094511779330265</v>
      </c>
      <c r="F111" s="3" t="str">
        <f t="shared" si="3"/>
        <v>L</v>
      </c>
      <c r="G111" s="18" t="str">
        <f t="shared" si="4"/>
        <v>back squat</v>
      </c>
      <c r="H111">
        <v>10.0</v>
      </c>
      <c r="I111" s="19" t="str">
        <f t="shared" si="5"/>
        <v>5 snatch</v>
      </c>
      <c r="J111">
        <v>34.0</v>
      </c>
      <c r="K111" s="19" t="str">
        <f t="shared" si="6"/>
        <v>5 bar complexes</v>
      </c>
      <c r="L111">
        <v>31.0</v>
      </c>
      <c r="M111" s="19" t="str">
        <f t="shared" si="7"/>
        <v>4 burpees</v>
      </c>
      <c r="N111" s="16"/>
      <c r="O111" s="3" t="str">
        <f t="shared" si="8"/>
        <v>N rounds</v>
      </c>
      <c r="P111">
        <v>1.0</v>
      </c>
      <c r="Q111" s="19" t="str">
        <f t="shared" si="9"/>
        <v>5 side lunges</v>
      </c>
      <c r="R111">
        <v>38.0</v>
      </c>
      <c r="S111" s="19" t="str">
        <f t="shared" si="10"/>
        <v>5 tire flip</v>
      </c>
      <c r="T111">
        <v>23.0</v>
      </c>
      <c r="U111" s="19" t="str">
        <f t="shared" si="11"/>
        <v>5 side lunges</v>
      </c>
      <c r="V111" s="19"/>
      <c r="W111" s="3">
        <v>110.0</v>
      </c>
    </row>
    <row r="112">
      <c r="A112" s="17">
        <f t="shared" si="12"/>
        <v>45188</v>
      </c>
      <c r="B112" s="3">
        <f t="shared" si="1"/>
        <v>3</v>
      </c>
      <c r="C112" s="3">
        <f t="shared" si="13"/>
        <v>111</v>
      </c>
      <c r="D112" s="3">
        <f t="shared" si="2"/>
        <v>5</v>
      </c>
      <c r="E112" s="3">
        <v>0.644598486110913</v>
      </c>
      <c r="F112" s="3" t="str">
        <f t="shared" si="3"/>
        <v>M</v>
      </c>
      <c r="G112" s="18" t="str">
        <f t="shared" si="4"/>
        <v>clean</v>
      </c>
      <c r="H112" s="14">
        <v>5.0</v>
      </c>
      <c r="I112" s="19" t="str">
        <f t="shared" si="5"/>
        <v>10 box jumps</v>
      </c>
      <c r="J112">
        <v>19.0</v>
      </c>
      <c r="K112" s="19" t="str">
        <f t="shared" si="6"/>
        <v>5 strict press</v>
      </c>
      <c r="L112">
        <v>68.0</v>
      </c>
      <c r="M112" s="19" t="str">
        <f t="shared" si="7"/>
        <v/>
      </c>
      <c r="N112" s="16"/>
      <c r="O112" s="3" t="str">
        <f t="shared" si="8"/>
        <v>AMRAP</v>
      </c>
      <c r="P112">
        <v>9.0</v>
      </c>
      <c r="Q112" s="19" t="str">
        <f t="shared" si="9"/>
        <v>5 bentover_rows</v>
      </c>
      <c r="R112">
        <v>51.0</v>
      </c>
      <c r="S112" s="19" t="str">
        <f t="shared" si="10"/>
        <v/>
      </c>
      <c r="T112">
        <v>23.0</v>
      </c>
      <c r="U112" s="19" t="str">
        <f t="shared" si="11"/>
        <v>5 side lunges</v>
      </c>
      <c r="V112" s="19"/>
      <c r="W112" s="3">
        <v>111.0</v>
      </c>
    </row>
    <row r="113">
      <c r="A113" s="17">
        <f t="shared" si="12"/>
        <v>45189</v>
      </c>
      <c r="B113" s="3">
        <f t="shared" si="1"/>
        <v>4</v>
      </c>
      <c r="C113" s="3">
        <f t="shared" si="13"/>
        <v>112</v>
      </c>
      <c r="D113" s="3">
        <f t="shared" si="2"/>
        <v>5</v>
      </c>
      <c r="E113" s="3">
        <v>0.7929177781616897</v>
      </c>
      <c r="F113" s="3" t="str">
        <f t="shared" si="3"/>
        <v>H</v>
      </c>
      <c r="G113" s="18" t="str">
        <f t="shared" si="4"/>
        <v>deadlift</v>
      </c>
      <c r="H113">
        <v>4.0</v>
      </c>
      <c r="I113" s="19" t="str">
        <f t="shared" si="5"/>
        <v>5 clean</v>
      </c>
      <c r="J113">
        <v>27.0</v>
      </c>
      <c r="K113" s="19" t="str">
        <f t="shared" si="6"/>
        <v>1 grapevines</v>
      </c>
      <c r="L113">
        <v>63.0</v>
      </c>
      <c r="M113" s="19" t="str">
        <f t="shared" si="7"/>
        <v/>
      </c>
      <c r="N113" s="16"/>
      <c r="O113" s="3" t="str">
        <f t="shared" si="8"/>
        <v>N rounds</v>
      </c>
      <c r="P113">
        <v>5.0</v>
      </c>
      <c r="Q113" s="19" t="str">
        <f t="shared" si="9"/>
        <v>5 Dips</v>
      </c>
      <c r="R113">
        <v>4.0</v>
      </c>
      <c r="S113" s="19" t="str">
        <f t="shared" si="10"/>
        <v>5 skull crushers</v>
      </c>
      <c r="T113">
        <v>27.0</v>
      </c>
      <c r="U113" s="19" t="str">
        <f t="shared" si="11"/>
        <v>1 grapevines</v>
      </c>
      <c r="V113" s="19"/>
      <c r="W113" s="3">
        <v>112.0</v>
      </c>
    </row>
    <row r="114">
      <c r="A114" s="17">
        <f t="shared" si="12"/>
        <v>45190</v>
      </c>
      <c r="B114" s="3">
        <f t="shared" si="1"/>
        <v>5</v>
      </c>
      <c r="C114" s="3">
        <f t="shared" si="13"/>
        <v>113</v>
      </c>
      <c r="D114" s="3">
        <f t="shared" si="2"/>
        <v>5</v>
      </c>
      <c r="E114" s="3">
        <v>0.6563575782836929</v>
      </c>
      <c r="F114" s="3" t="str">
        <f t="shared" si="3"/>
        <v>M</v>
      </c>
      <c r="G114" s="18" t="str">
        <f t="shared" si="4"/>
        <v>front squat</v>
      </c>
      <c r="H114">
        <v>1.0</v>
      </c>
      <c r="I114" s="19" t="str">
        <f t="shared" si="5"/>
        <v>10 KB swings</v>
      </c>
      <c r="J114">
        <v>20.0</v>
      </c>
      <c r="K114" s="19" t="str">
        <f t="shared" si="6"/>
        <v>10 step ups</v>
      </c>
      <c r="L114">
        <v>37.0</v>
      </c>
      <c r="M114" s="19" t="str">
        <f t="shared" si="7"/>
        <v>1 sled push</v>
      </c>
      <c r="N114" s="16"/>
      <c r="O114" s="3" t="str">
        <f t="shared" si="8"/>
        <v>Tabata</v>
      </c>
      <c r="P114">
        <v>6.0</v>
      </c>
      <c r="Q114" s="19" t="str">
        <f t="shared" si="9"/>
        <v>5 pushups</v>
      </c>
      <c r="R114">
        <v>2.0</v>
      </c>
      <c r="S114" s="19" t="str">
        <f t="shared" si="10"/>
        <v>5 lunges</v>
      </c>
      <c r="T114">
        <v>41.0</v>
      </c>
      <c r="U114" s="19" t="str">
        <f t="shared" si="11"/>
        <v>1 minute bike</v>
      </c>
      <c r="V114" s="19"/>
      <c r="W114" s="3">
        <v>113.0</v>
      </c>
    </row>
    <row r="115">
      <c r="A115" s="17">
        <f t="shared" si="12"/>
        <v>45191</v>
      </c>
      <c r="B115" s="3">
        <f t="shared" si="1"/>
        <v>6</v>
      </c>
      <c r="C115" s="3">
        <f t="shared" si="13"/>
        <v>114</v>
      </c>
      <c r="D115" s="3">
        <f t="shared" si="2"/>
        <v>5</v>
      </c>
      <c r="E115" s="3">
        <v>0.033437400113613625</v>
      </c>
      <c r="F115" s="3" t="str">
        <f t="shared" si="3"/>
        <v>L</v>
      </c>
      <c r="G115" s="18" t="str">
        <f t="shared" si="4"/>
        <v>back squat</v>
      </c>
      <c r="H115">
        <v>7.0</v>
      </c>
      <c r="I115" s="19" t="str">
        <f t="shared" si="5"/>
        <v>5 thrusters</v>
      </c>
      <c r="J115">
        <v>20.0</v>
      </c>
      <c r="K115" s="19" t="str">
        <f t="shared" si="6"/>
        <v>10 step ups</v>
      </c>
      <c r="L115">
        <v>69.0</v>
      </c>
      <c r="M115" s="19" t="str">
        <f t="shared" si="7"/>
        <v/>
      </c>
      <c r="N115" s="16"/>
      <c r="O115" s="3" t="str">
        <f t="shared" si="8"/>
        <v>30 on 30 off</v>
      </c>
      <c r="P115">
        <v>2.0</v>
      </c>
      <c r="Q115" s="19" t="str">
        <f t="shared" si="9"/>
        <v>5 lunges</v>
      </c>
      <c r="R115">
        <v>8.0</v>
      </c>
      <c r="S115" s="19" t="str">
        <f t="shared" si="10"/>
        <v>5 dumbell rows</v>
      </c>
      <c r="T115">
        <v>20.0</v>
      </c>
      <c r="U115" s="19" t="str">
        <f t="shared" si="11"/>
        <v>10 step ups</v>
      </c>
      <c r="V115" s="19"/>
      <c r="W115" s="3">
        <v>114.0</v>
      </c>
    </row>
    <row r="116">
      <c r="A116" s="17">
        <f t="shared" si="12"/>
        <v>45192</v>
      </c>
      <c r="B116" s="3">
        <f t="shared" si="1"/>
        <v>7</v>
      </c>
      <c r="C116" s="3">
        <f t="shared" si="13"/>
        <v>115</v>
      </c>
      <c r="D116" s="3">
        <f t="shared" si="2"/>
        <v>5</v>
      </c>
      <c r="E116" s="3">
        <v>0.5268999814528624</v>
      </c>
      <c r="F116" s="3" t="str">
        <f t="shared" si="3"/>
        <v>M</v>
      </c>
      <c r="G116" s="18" t="str">
        <f t="shared" si="4"/>
        <v>pistols/lunge/side lunge</v>
      </c>
      <c r="H116">
        <v>6.0</v>
      </c>
      <c r="I116" s="19" t="str">
        <f t="shared" si="5"/>
        <v>5 KB snatch</v>
      </c>
      <c r="J116">
        <v>37.0</v>
      </c>
      <c r="K116" s="19" t="str">
        <f t="shared" si="6"/>
        <v>1 sled push</v>
      </c>
      <c r="L116">
        <v>11.0</v>
      </c>
      <c r="M116" s="19" t="str">
        <f t="shared" si="7"/>
        <v>5 knees to elbows</v>
      </c>
      <c r="N116" s="16"/>
      <c r="O116" s="3" t="str">
        <f t="shared" si="8"/>
        <v>EMOM</v>
      </c>
      <c r="P116">
        <v>8.0</v>
      </c>
      <c r="Q116" s="19" t="str">
        <f t="shared" si="9"/>
        <v>5 dumbell rows</v>
      </c>
      <c r="R116">
        <v>39.0</v>
      </c>
      <c r="S116" s="19" t="str">
        <f t="shared" si="10"/>
        <v>20s assault bike</v>
      </c>
      <c r="T116">
        <v>46.0</v>
      </c>
      <c r="U116" s="19" t="str">
        <f t="shared" si="11"/>
        <v>5 romanian deadlift</v>
      </c>
      <c r="V116" s="19"/>
      <c r="W116" s="3">
        <v>115.0</v>
      </c>
    </row>
    <row r="117">
      <c r="A117" s="17">
        <f t="shared" si="12"/>
        <v>45193</v>
      </c>
      <c r="B117" s="3">
        <f t="shared" si="1"/>
        <v>1</v>
      </c>
      <c r="C117" s="3">
        <f t="shared" si="13"/>
        <v>116</v>
      </c>
      <c r="D117" s="3">
        <f t="shared" si="2"/>
        <v>3</v>
      </c>
      <c r="E117" s="3">
        <v>0.647352729014847</v>
      </c>
      <c r="F117" s="3" t="str">
        <f t="shared" si="3"/>
        <v>M</v>
      </c>
      <c r="G117" s="18" t="str">
        <f t="shared" si="4"/>
        <v>deadlift</v>
      </c>
      <c r="H117">
        <v>4.0</v>
      </c>
      <c r="I117" s="19" t="str">
        <f t="shared" si="5"/>
        <v>5 clean</v>
      </c>
      <c r="J117">
        <v>19.0</v>
      </c>
      <c r="K117" s="19" t="str">
        <f t="shared" si="6"/>
        <v>5 strict press</v>
      </c>
      <c r="L117">
        <v>66.0</v>
      </c>
      <c r="M117" s="19" t="str">
        <f t="shared" si="7"/>
        <v/>
      </c>
      <c r="N117" s="16"/>
      <c r="O117" s="3" t="str">
        <f t="shared" si="8"/>
        <v>AMRAP</v>
      </c>
      <c r="P117">
        <v>2.0</v>
      </c>
      <c r="Q117" s="19" t="str">
        <f t="shared" si="9"/>
        <v>5 lunges</v>
      </c>
      <c r="R117">
        <v>42.0</v>
      </c>
      <c r="S117" s="19" t="str">
        <f t="shared" si="10"/>
        <v>5 flys</v>
      </c>
      <c r="T117">
        <v>47.0</v>
      </c>
      <c r="U117" s="19" t="str">
        <f t="shared" si="11"/>
        <v>20 mountain climbers</v>
      </c>
      <c r="V117" s="19"/>
      <c r="W117" s="3">
        <v>116.0</v>
      </c>
    </row>
    <row r="118">
      <c r="A118" s="17">
        <f t="shared" si="12"/>
        <v>45194</v>
      </c>
      <c r="B118" s="3">
        <f t="shared" si="1"/>
        <v>2</v>
      </c>
      <c r="C118" s="3">
        <f t="shared" si="13"/>
        <v>117</v>
      </c>
      <c r="D118" s="3">
        <f t="shared" si="2"/>
        <v>3</v>
      </c>
      <c r="E118" s="3">
        <v>0.22297376975566996</v>
      </c>
      <c r="F118" s="3" t="str">
        <f t="shared" si="3"/>
        <v>L</v>
      </c>
      <c r="G118" s="18" t="str">
        <f t="shared" si="4"/>
        <v>front squat</v>
      </c>
      <c r="H118">
        <v>9.0</v>
      </c>
      <c r="I118" s="19" t="str">
        <f t="shared" si="5"/>
        <v>5 deadlift</v>
      </c>
      <c r="J118">
        <v>47.0</v>
      </c>
      <c r="K118" s="19" t="str">
        <f t="shared" si="6"/>
        <v>20 mountain climbers</v>
      </c>
      <c r="L118">
        <v>35.0</v>
      </c>
      <c r="M118" s="19" t="str">
        <f t="shared" si="7"/>
        <v>500m row</v>
      </c>
      <c r="N118" s="16"/>
      <c r="O118" s="3" t="str">
        <f t="shared" si="8"/>
        <v>clusters</v>
      </c>
      <c r="P118">
        <v>6.0</v>
      </c>
      <c r="Q118" s="19" t="str">
        <f t="shared" si="9"/>
        <v>5 pushups</v>
      </c>
      <c r="R118">
        <v>25.0</v>
      </c>
      <c r="S118" s="19" t="str">
        <f t="shared" si="10"/>
        <v>1 suicide sprints</v>
      </c>
      <c r="T118">
        <v>47.0</v>
      </c>
      <c r="U118" s="19" t="str">
        <f t="shared" si="11"/>
        <v>20 mountain climbers</v>
      </c>
      <c r="V118" s="19"/>
      <c r="W118" s="3">
        <v>117.0</v>
      </c>
    </row>
    <row r="119">
      <c r="A119" s="17">
        <f t="shared" si="12"/>
        <v>45195</v>
      </c>
      <c r="B119" s="3">
        <f t="shared" si="1"/>
        <v>3</v>
      </c>
      <c r="C119" s="3">
        <f t="shared" si="13"/>
        <v>118</v>
      </c>
      <c r="D119" s="3">
        <f t="shared" si="2"/>
        <v>3</v>
      </c>
      <c r="E119" s="3">
        <v>0.9381830785254752</v>
      </c>
      <c r="F119" s="3" t="str">
        <f t="shared" si="3"/>
        <v>H</v>
      </c>
      <c r="G119" s="18" t="str">
        <f t="shared" si="4"/>
        <v>back squat</v>
      </c>
      <c r="H119">
        <v>4.0</v>
      </c>
      <c r="I119" s="19" t="str">
        <f t="shared" si="5"/>
        <v>5 clean</v>
      </c>
      <c r="J119">
        <v>5.0</v>
      </c>
      <c r="K119" s="19" t="str">
        <f t="shared" si="6"/>
        <v>5 Dips</v>
      </c>
      <c r="L119">
        <v>23.0</v>
      </c>
      <c r="M119" s="19" t="str">
        <f t="shared" si="7"/>
        <v>5 side lunges</v>
      </c>
      <c r="N119" s="16"/>
      <c r="O119" s="3" t="str">
        <f t="shared" si="8"/>
        <v>N rounds</v>
      </c>
      <c r="P119">
        <v>8.0</v>
      </c>
      <c r="Q119" s="19" t="str">
        <f t="shared" si="9"/>
        <v>5 dumbell rows</v>
      </c>
      <c r="R119">
        <v>25.0</v>
      </c>
      <c r="S119" s="19" t="str">
        <f t="shared" si="10"/>
        <v>1 suicide sprints</v>
      </c>
      <c r="T119">
        <v>8.0</v>
      </c>
      <c r="U119" s="19" t="str">
        <f t="shared" si="11"/>
        <v>5 dumbell rows</v>
      </c>
      <c r="V119" s="19"/>
      <c r="W119" s="3">
        <v>118.0</v>
      </c>
    </row>
    <row r="120">
      <c r="A120" s="17">
        <f t="shared" si="12"/>
        <v>45196</v>
      </c>
      <c r="B120" s="3">
        <f t="shared" si="1"/>
        <v>4</v>
      </c>
      <c r="C120" s="3">
        <f t="shared" si="13"/>
        <v>119</v>
      </c>
      <c r="D120" s="3">
        <f t="shared" si="2"/>
        <v>1</v>
      </c>
      <c r="E120" s="3">
        <v>0.2762868040722899</v>
      </c>
      <c r="F120" s="3" t="str">
        <f t="shared" si="3"/>
        <v>L</v>
      </c>
      <c r="G120" s="18" t="str">
        <f t="shared" si="4"/>
        <v>clean</v>
      </c>
      <c r="H120">
        <v>12.0</v>
      </c>
      <c r="I120" s="19" t="str">
        <f t="shared" si="5"/>
        <v>10 KB swings</v>
      </c>
      <c r="J120">
        <v>28.0</v>
      </c>
      <c r="K120" s="19" t="str">
        <f t="shared" si="6"/>
        <v>1 farmer's carry</v>
      </c>
      <c r="L120">
        <v>33.0</v>
      </c>
      <c r="M120" s="19" t="str">
        <f t="shared" si="7"/>
        <v>5 turkish getups</v>
      </c>
      <c r="N120" s="16"/>
      <c r="O120" s="3" t="str">
        <f t="shared" si="8"/>
        <v>AMRAP</v>
      </c>
      <c r="P120">
        <v>8.0</v>
      </c>
      <c r="Q120" s="19" t="str">
        <f t="shared" si="9"/>
        <v>5 dumbell rows</v>
      </c>
      <c r="R120">
        <v>28.0</v>
      </c>
      <c r="S120" s="19" t="str">
        <f t="shared" si="10"/>
        <v>1 farmer's carry</v>
      </c>
      <c r="T120">
        <v>29.0</v>
      </c>
      <c r="U120" s="19" t="str">
        <f t="shared" si="11"/>
        <v>5 GHD back extensions</v>
      </c>
      <c r="V120" s="19"/>
      <c r="W120" s="3">
        <v>119.0</v>
      </c>
    </row>
    <row r="121">
      <c r="A121" s="17">
        <f t="shared" si="12"/>
        <v>45197</v>
      </c>
      <c r="B121" s="3">
        <f t="shared" si="1"/>
        <v>5</v>
      </c>
      <c r="C121" s="3">
        <f t="shared" si="13"/>
        <v>120</v>
      </c>
      <c r="D121" s="3">
        <f t="shared" si="2"/>
        <v>1</v>
      </c>
      <c r="E121" s="3">
        <v>0.603098661090752</v>
      </c>
      <c r="F121" s="3" t="str">
        <f t="shared" si="3"/>
        <v>M</v>
      </c>
      <c r="G121" s="18" t="str">
        <f t="shared" si="4"/>
        <v>over head squat</v>
      </c>
      <c r="H121">
        <v>9.0</v>
      </c>
      <c r="I121" s="19" t="str">
        <f t="shared" si="5"/>
        <v>5 deadlift</v>
      </c>
      <c r="J121">
        <v>35.0</v>
      </c>
      <c r="K121" s="19" t="str">
        <f t="shared" si="6"/>
        <v>500m row</v>
      </c>
      <c r="L121">
        <v>57.0</v>
      </c>
      <c r="M121" s="19" t="str">
        <f t="shared" si="7"/>
        <v/>
      </c>
      <c r="N121" s="16"/>
      <c r="O121" s="3" t="str">
        <f t="shared" si="8"/>
        <v>EMOM</v>
      </c>
      <c r="P121">
        <v>10.0</v>
      </c>
      <c r="Q121" s="19" t="str">
        <f t="shared" si="9"/>
        <v>5 pull ups</v>
      </c>
      <c r="R121">
        <v>4.0</v>
      </c>
      <c r="S121" s="19" t="str">
        <f t="shared" si="10"/>
        <v>5 skull crushers</v>
      </c>
      <c r="T121">
        <v>11.0</v>
      </c>
      <c r="U121" s="19" t="str">
        <f t="shared" si="11"/>
        <v>5 knees to elbows</v>
      </c>
      <c r="V121" s="19"/>
      <c r="W121" s="3">
        <v>120.0</v>
      </c>
    </row>
    <row r="122">
      <c r="A122" s="17">
        <f t="shared" si="12"/>
        <v>45198</v>
      </c>
      <c r="B122" s="3">
        <f t="shared" si="1"/>
        <v>6</v>
      </c>
      <c r="C122" s="3">
        <f t="shared" si="13"/>
        <v>121</v>
      </c>
      <c r="D122" s="3">
        <f t="shared" si="2"/>
        <v>1</v>
      </c>
      <c r="E122" s="3">
        <v>0.6902927175626451</v>
      </c>
      <c r="F122" s="3" t="str">
        <f t="shared" si="3"/>
        <v>M</v>
      </c>
      <c r="G122" s="18" t="str">
        <f t="shared" si="4"/>
        <v>deadlift</v>
      </c>
      <c r="H122">
        <v>11.0</v>
      </c>
      <c r="I122" s="19" t="str">
        <f t="shared" si="5"/>
        <v>5 high pulls</v>
      </c>
      <c r="J122">
        <v>55.0</v>
      </c>
      <c r="K122" s="19" t="str">
        <f t="shared" si="6"/>
        <v>5 bentover_rows</v>
      </c>
      <c r="L122">
        <v>76.0</v>
      </c>
      <c r="M122" s="19" t="str">
        <f t="shared" si="7"/>
        <v/>
      </c>
      <c r="N122" s="16"/>
      <c r="O122" s="3" t="str">
        <f t="shared" si="8"/>
        <v>30 on 30 off</v>
      </c>
      <c r="P122">
        <v>9.0</v>
      </c>
      <c r="Q122" s="19" t="str">
        <f t="shared" si="9"/>
        <v>5 bentover_rows</v>
      </c>
      <c r="R122">
        <v>53.0</v>
      </c>
      <c r="S122" s="19" t="str">
        <f t="shared" si="10"/>
        <v/>
      </c>
      <c r="T122">
        <v>32.0</v>
      </c>
      <c r="U122" s="19" t="str">
        <f t="shared" si="11"/>
        <v>5 grass hoppers</v>
      </c>
      <c r="V122" s="19"/>
      <c r="W122" s="3">
        <v>121.0</v>
      </c>
    </row>
    <row r="123">
      <c r="A123" s="17">
        <f t="shared" si="12"/>
        <v>45199</v>
      </c>
      <c r="B123" s="3">
        <f t="shared" si="1"/>
        <v>7</v>
      </c>
      <c r="C123" s="3">
        <f t="shared" si="13"/>
        <v>122</v>
      </c>
      <c r="D123" s="3">
        <f t="shared" si="2"/>
        <v>5</v>
      </c>
      <c r="E123" s="3">
        <v>0.13587919300137874</v>
      </c>
      <c r="F123" s="3" t="str">
        <f t="shared" si="3"/>
        <v>L</v>
      </c>
      <c r="G123" s="18" t="str">
        <f t="shared" si="4"/>
        <v>front squat</v>
      </c>
      <c r="H123">
        <v>6.0</v>
      </c>
      <c r="I123" s="19" t="str">
        <f t="shared" si="5"/>
        <v>5 KB snatch</v>
      </c>
      <c r="J123">
        <v>56.0</v>
      </c>
      <c r="K123" s="19" t="str">
        <f t="shared" si="6"/>
        <v>5 side lunges</v>
      </c>
      <c r="L123">
        <v>81.0</v>
      </c>
      <c r="M123" s="19" t="str">
        <f t="shared" si="7"/>
        <v/>
      </c>
      <c r="N123" s="16"/>
      <c r="O123" s="3" t="str">
        <f t="shared" si="8"/>
        <v>N rounds</v>
      </c>
      <c r="P123">
        <v>9.0</v>
      </c>
      <c r="Q123" s="19" t="str">
        <f t="shared" si="9"/>
        <v>5 bentover_rows</v>
      </c>
      <c r="R123">
        <v>29.0</v>
      </c>
      <c r="S123" s="19" t="str">
        <f t="shared" si="10"/>
        <v>5 GHD back extensions</v>
      </c>
      <c r="T123">
        <v>21.0</v>
      </c>
      <c r="U123" s="19" t="str">
        <f t="shared" si="11"/>
        <v>5 box jumps</v>
      </c>
      <c r="V123" s="19"/>
      <c r="W123" s="3">
        <v>122.0</v>
      </c>
    </row>
    <row r="124">
      <c r="A124" s="17">
        <f t="shared" si="12"/>
        <v>45200</v>
      </c>
      <c r="B124" s="3">
        <f t="shared" si="1"/>
        <v>1</v>
      </c>
      <c r="C124" s="3">
        <f t="shared" si="13"/>
        <v>123</v>
      </c>
      <c r="D124" s="3">
        <f t="shared" si="2"/>
        <v>10</v>
      </c>
      <c r="E124" s="3">
        <v>0.752303541137723</v>
      </c>
      <c r="F124" s="3" t="str">
        <f t="shared" si="3"/>
        <v>H</v>
      </c>
      <c r="G124" s="18" t="str">
        <f t="shared" si="4"/>
        <v>back squat</v>
      </c>
      <c r="H124">
        <v>10.0</v>
      </c>
      <c r="I124" s="19" t="str">
        <f t="shared" si="5"/>
        <v>5 snatch</v>
      </c>
      <c r="J124">
        <v>21.0</v>
      </c>
      <c r="K124" s="19" t="str">
        <f t="shared" si="6"/>
        <v>5 box jumps</v>
      </c>
      <c r="L124">
        <v>9.0</v>
      </c>
      <c r="M124" s="19" t="str">
        <f t="shared" si="7"/>
        <v>5 bentover_rows</v>
      </c>
      <c r="N124" s="16"/>
      <c r="O124" s="3" t="str">
        <f t="shared" si="8"/>
        <v>AMRAP</v>
      </c>
      <c r="P124">
        <v>12.0</v>
      </c>
      <c r="Q124" s="19" t="str">
        <f t="shared" si="9"/>
        <v>5 side lunges</v>
      </c>
      <c r="R124">
        <v>6.0</v>
      </c>
      <c r="S124" s="19" t="str">
        <f t="shared" si="10"/>
        <v>5 pushups</v>
      </c>
      <c r="T124">
        <v>31.0</v>
      </c>
      <c r="U124" s="19" t="str">
        <f t="shared" si="11"/>
        <v>4 burpees</v>
      </c>
      <c r="V124" s="19"/>
      <c r="W124" s="3">
        <v>123.0</v>
      </c>
    </row>
    <row r="125">
      <c r="A125" s="17">
        <f t="shared" si="12"/>
        <v>45201</v>
      </c>
      <c r="B125" s="3">
        <f t="shared" si="1"/>
        <v>2</v>
      </c>
      <c r="C125" s="3">
        <f t="shared" si="13"/>
        <v>124</v>
      </c>
      <c r="D125" s="3">
        <f t="shared" si="2"/>
        <v>5</v>
      </c>
      <c r="E125" s="3">
        <v>0.5190639039768304</v>
      </c>
      <c r="F125" s="3" t="str">
        <f t="shared" si="3"/>
        <v>M</v>
      </c>
      <c r="G125" s="18" t="str">
        <f t="shared" si="4"/>
        <v>pistols/lunge/side lunge</v>
      </c>
      <c r="H125">
        <v>7.0</v>
      </c>
      <c r="I125" s="19" t="str">
        <f t="shared" si="5"/>
        <v>5 thrusters</v>
      </c>
      <c r="J125">
        <v>56.0</v>
      </c>
      <c r="K125" s="19" t="str">
        <f t="shared" si="6"/>
        <v>5 side lunges</v>
      </c>
      <c r="L125">
        <v>84.0</v>
      </c>
      <c r="M125" s="19" t="str">
        <f t="shared" si="7"/>
        <v/>
      </c>
      <c r="N125" s="16"/>
      <c r="O125" s="3" t="str">
        <f t="shared" si="8"/>
        <v>N rounds</v>
      </c>
      <c r="P125">
        <v>2.0</v>
      </c>
      <c r="Q125" s="19" t="str">
        <f t="shared" si="9"/>
        <v>5 lunges</v>
      </c>
      <c r="R125">
        <v>40.0</v>
      </c>
      <c r="S125" s="19" t="str">
        <f t="shared" si="10"/>
        <v>3 minute run</v>
      </c>
      <c r="T125">
        <v>5.0</v>
      </c>
      <c r="U125" s="19" t="str">
        <f t="shared" si="11"/>
        <v>5 Dips</v>
      </c>
      <c r="V125" s="19"/>
      <c r="W125" s="3">
        <v>124.0</v>
      </c>
    </row>
    <row r="126">
      <c r="A126" s="17">
        <f t="shared" si="12"/>
        <v>45202</v>
      </c>
      <c r="B126" s="3">
        <f t="shared" si="1"/>
        <v>3</v>
      </c>
      <c r="C126" s="3">
        <f t="shared" si="13"/>
        <v>125</v>
      </c>
      <c r="D126" s="3">
        <f t="shared" si="2"/>
        <v>5</v>
      </c>
      <c r="E126" s="3">
        <v>0.8850156721738417</v>
      </c>
      <c r="F126" s="3" t="str">
        <f t="shared" si="3"/>
        <v>H</v>
      </c>
      <c r="G126" s="18" t="str">
        <f t="shared" si="4"/>
        <v>deadlift</v>
      </c>
      <c r="H126">
        <v>8.0</v>
      </c>
      <c r="I126" s="19" t="str">
        <f t="shared" si="5"/>
        <v>5 sumo deadift</v>
      </c>
      <c r="J126">
        <v>34.0</v>
      </c>
      <c r="K126" s="19" t="str">
        <f t="shared" si="6"/>
        <v>5 bar complexes</v>
      </c>
      <c r="L126">
        <v>59.0</v>
      </c>
      <c r="M126" s="19" t="str">
        <f t="shared" si="7"/>
        <v/>
      </c>
      <c r="N126" s="16"/>
      <c r="O126" s="3" t="str">
        <f t="shared" si="8"/>
        <v>Tabata</v>
      </c>
      <c r="P126">
        <v>11.0</v>
      </c>
      <c r="Q126" s="19" t="str">
        <f t="shared" si="9"/>
        <v>5 bentover_rows</v>
      </c>
      <c r="R126">
        <v>48.0</v>
      </c>
      <c r="S126" s="19" t="str">
        <f t="shared" si="10"/>
        <v>1 mile  run</v>
      </c>
      <c r="T126">
        <v>31.0</v>
      </c>
      <c r="U126" s="19" t="str">
        <f t="shared" si="11"/>
        <v>4 burpees</v>
      </c>
      <c r="V126" s="19"/>
      <c r="W126" s="3">
        <v>125.0</v>
      </c>
    </row>
    <row r="127">
      <c r="A127" s="17">
        <f t="shared" si="12"/>
        <v>45203</v>
      </c>
      <c r="B127" s="3">
        <f t="shared" si="1"/>
        <v>4</v>
      </c>
      <c r="C127" s="3">
        <f t="shared" si="13"/>
        <v>126</v>
      </c>
      <c r="D127" s="3">
        <f t="shared" si="2"/>
        <v>5</v>
      </c>
      <c r="E127" s="3">
        <v>0.04674130849052649</v>
      </c>
      <c r="F127" s="3" t="str">
        <f t="shared" si="3"/>
        <v>L</v>
      </c>
      <c r="G127" s="18" t="str">
        <f t="shared" si="4"/>
        <v>front squat</v>
      </c>
      <c r="H127">
        <v>10.0</v>
      </c>
      <c r="I127" s="19" t="str">
        <f t="shared" si="5"/>
        <v>5 snatch</v>
      </c>
      <c r="J127">
        <v>45.0</v>
      </c>
      <c r="K127" s="19" t="str">
        <f t="shared" si="6"/>
        <v>10 good mornings</v>
      </c>
      <c r="L127">
        <v>79.0</v>
      </c>
      <c r="M127" s="19" t="str">
        <f t="shared" si="7"/>
        <v/>
      </c>
      <c r="N127" s="16"/>
      <c r="O127" s="3" t="str">
        <f t="shared" si="8"/>
        <v>30 on 30 off</v>
      </c>
      <c r="P127">
        <v>6.0</v>
      </c>
      <c r="Q127" s="19" t="str">
        <f t="shared" si="9"/>
        <v>5 pushups</v>
      </c>
      <c r="R127">
        <v>33.0</v>
      </c>
      <c r="S127" s="19" t="str">
        <f t="shared" si="10"/>
        <v>5 turkish getups</v>
      </c>
      <c r="T127">
        <v>6.0</v>
      </c>
      <c r="U127" s="19" t="str">
        <f t="shared" si="11"/>
        <v>5 pushups</v>
      </c>
      <c r="V127" s="19"/>
      <c r="W127" s="3">
        <v>126.0</v>
      </c>
    </row>
    <row r="128">
      <c r="A128" s="17">
        <f t="shared" si="12"/>
        <v>45204</v>
      </c>
      <c r="B128" s="3">
        <f t="shared" si="1"/>
        <v>5</v>
      </c>
      <c r="C128" s="3">
        <f t="shared" si="13"/>
        <v>127</v>
      </c>
      <c r="D128" s="3">
        <f t="shared" si="2"/>
        <v>3</v>
      </c>
      <c r="E128" s="3">
        <v>0.49655235660610364</v>
      </c>
      <c r="F128" s="3" t="str">
        <f t="shared" si="3"/>
        <v>M</v>
      </c>
      <c r="G128" s="18" t="str">
        <f t="shared" si="4"/>
        <v>back squat</v>
      </c>
      <c r="H128" s="14">
        <v>9.0</v>
      </c>
      <c r="I128" s="19" t="str">
        <f t="shared" si="5"/>
        <v>5 deadlift</v>
      </c>
      <c r="J128">
        <v>21.0</v>
      </c>
      <c r="K128" s="19" t="str">
        <f t="shared" si="6"/>
        <v>5 box jumps</v>
      </c>
      <c r="L128">
        <v>33.0</v>
      </c>
      <c r="M128" s="19" t="str">
        <f t="shared" si="7"/>
        <v>5 turkish getups</v>
      </c>
      <c r="N128" s="16"/>
      <c r="O128" s="3" t="str">
        <f t="shared" si="8"/>
        <v>EMOM</v>
      </c>
      <c r="P128">
        <v>3.0</v>
      </c>
      <c r="Q128" s="19" t="str">
        <f t="shared" si="9"/>
        <v>5 Hammer curls</v>
      </c>
      <c r="R128">
        <v>43.0</v>
      </c>
      <c r="S128" s="19" t="str">
        <f t="shared" si="10"/>
        <v>5 sandbag drops</v>
      </c>
      <c r="T128">
        <v>7.0</v>
      </c>
      <c r="U128" s="19" t="str">
        <f t="shared" si="11"/>
        <v>5 Ring Rows</v>
      </c>
      <c r="V128" s="19"/>
      <c r="W128" s="3">
        <v>127.0</v>
      </c>
    </row>
    <row r="129">
      <c r="A129" s="17">
        <f t="shared" si="12"/>
        <v>45205</v>
      </c>
      <c r="B129" s="3">
        <f t="shared" si="1"/>
        <v>6</v>
      </c>
      <c r="C129" s="3">
        <f t="shared" si="13"/>
        <v>128</v>
      </c>
      <c r="D129" s="3">
        <f t="shared" si="2"/>
        <v>3</v>
      </c>
      <c r="E129" s="3">
        <v>0.7871248659330505</v>
      </c>
      <c r="F129" s="3" t="str">
        <f t="shared" si="3"/>
        <v>H</v>
      </c>
      <c r="G129" s="18" t="str">
        <f t="shared" si="4"/>
        <v>snatch</v>
      </c>
      <c r="H129">
        <v>3.0</v>
      </c>
      <c r="I129" s="19" t="str">
        <f t="shared" si="5"/>
        <v>5 jerk</v>
      </c>
      <c r="J129">
        <v>10.0</v>
      </c>
      <c r="K129" s="19" t="str">
        <f t="shared" si="6"/>
        <v>5 pull ups</v>
      </c>
      <c r="L129">
        <v>85.0</v>
      </c>
      <c r="M129" s="19" t="str">
        <f t="shared" si="7"/>
        <v>5 bentover_rows</v>
      </c>
      <c r="N129" s="16"/>
      <c r="O129" s="3" t="str">
        <f t="shared" si="8"/>
        <v>AMRAP</v>
      </c>
      <c r="P129">
        <v>8.0</v>
      </c>
      <c r="Q129" s="19" t="str">
        <f t="shared" si="9"/>
        <v>5 dumbell rows</v>
      </c>
      <c r="R129">
        <v>33.0</v>
      </c>
      <c r="S129" s="19" t="str">
        <f t="shared" si="10"/>
        <v>5 turkish getups</v>
      </c>
      <c r="T129">
        <v>14.0</v>
      </c>
      <c r="U129" s="19" t="str">
        <f t="shared" si="11"/>
        <v>20 dead bugs</v>
      </c>
      <c r="V129" s="19"/>
    </row>
    <row r="130">
      <c r="A130" s="17">
        <f t="shared" si="12"/>
        <v>45206</v>
      </c>
      <c r="B130" s="3">
        <f t="shared" si="1"/>
        <v>7</v>
      </c>
      <c r="C130" s="3">
        <f t="shared" si="13"/>
        <v>129</v>
      </c>
      <c r="D130" s="3">
        <f t="shared" si="2"/>
        <v>8</v>
      </c>
      <c r="E130" s="3">
        <v>0.20304601714764026</v>
      </c>
      <c r="F130" s="3" t="str">
        <f t="shared" si="3"/>
        <v>L</v>
      </c>
      <c r="G130" s="18" t="str">
        <f t="shared" si="4"/>
        <v>deadlift</v>
      </c>
      <c r="H130">
        <v>5.0</v>
      </c>
      <c r="I130" s="19" t="str">
        <f t="shared" si="5"/>
        <v>10 box jumps</v>
      </c>
      <c r="J130">
        <v>48.0</v>
      </c>
      <c r="K130" s="19" t="str">
        <f t="shared" si="6"/>
        <v>1 mile  run</v>
      </c>
      <c r="L130">
        <v>28.0</v>
      </c>
      <c r="M130" s="19" t="str">
        <f t="shared" si="7"/>
        <v>1 farmer's carry</v>
      </c>
      <c r="N130" s="16"/>
      <c r="O130" s="3" t="str">
        <f t="shared" si="8"/>
        <v>clusters</v>
      </c>
      <c r="P130">
        <v>7.0</v>
      </c>
      <c r="Q130" s="19" t="str">
        <f t="shared" si="9"/>
        <v>5 Ring Rows</v>
      </c>
      <c r="R130">
        <v>44.0</v>
      </c>
      <c r="S130" s="19" t="str">
        <f t="shared" si="10"/>
        <v>5 ball slams</v>
      </c>
      <c r="T130">
        <v>49.0</v>
      </c>
      <c r="U130" s="19" t="str">
        <f t="shared" si="11"/>
        <v>5 mile bike</v>
      </c>
      <c r="V130" s="19"/>
    </row>
    <row r="131">
      <c r="A131" s="17">
        <f t="shared" si="12"/>
        <v>45207</v>
      </c>
      <c r="B131" s="3">
        <f t="shared" si="1"/>
        <v>1</v>
      </c>
      <c r="C131" s="3">
        <f t="shared" si="13"/>
        <v>130</v>
      </c>
      <c r="D131" s="3">
        <f t="shared" si="2"/>
        <v>8</v>
      </c>
      <c r="E131" s="3">
        <v>0.9580101502828178</v>
      </c>
      <c r="F131" s="3" t="str">
        <f t="shared" si="3"/>
        <v>H</v>
      </c>
      <c r="G131" s="18" t="str">
        <f t="shared" si="4"/>
        <v>front squat</v>
      </c>
      <c r="H131">
        <v>1.0</v>
      </c>
      <c r="I131" s="19" t="str">
        <f t="shared" si="5"/>
        <v>10 KB swings</v>
      </c>
      <c r="J131">
        <v>11.0</v>
      </c>
      <c r="K131" s="19" t="str">
        <f t="shared" si="6"/>
        <v>5 knees to elbows</v>
      </c>
      <c r="L131">
        <v>8.0</v>
      </c>
      <c r="M131" s="19" t="str">
        <f t="shared" si="7"/>
        <v>5 dumbell rows</v>
      </c>
      <c r="N131" s="16"/>
      <c r="O131" s="3" t="str">
        <f t="shared" si="8"/>
        <v>N rounds</v>
      </c>
      <c r="P131">
        <v>12.0</v>
      </c>
      <c r="Q131" s="19" t="str">
        <f t="shared" si="9"/>
        <v>5 side lunges</v>
      </c>
      <c r="R131">
        <v>22.0</v>
      </c>
      <c r="S131" s="19" t="str">
        <f t="shared" si="10"/>
        <v>3 pistols</v>
      </c>
      <c r="T131">
        <v>11.0</v>
      </c>
      <c r="U131" s="19" t="str">
        <f t="shared" si="11"/>
        <v>5 knees to elbows</v>
      </c>
      <c r="V131" s="19"/>
    </row>
    <row r="132">
      <c r="A132" s="17">
        <f t="shared" si="12"/>
        <v>45208</v>
      </c>
      <c r="B132" s="3">
        <f t="shared" si="1"/>
        <v>2</v>
      </c>
      <c r="C132" s="3">
        <f t="shared" si="13"/>
        <v>131</v>
      </c>
      <c r="D132" s="3">
        <f t="shared" si="2"/>
        <v>8</v>
      </c>
      <c r="E132" s="3">
        <v>0.7254615072086984</v>
      </c>
      <c r="F132" s="3" t="str">
        <f t="shared" si="3"/>
        <v>H</v>
      </c>
      <c r="G132" s="18" t="str">
        <f t="shared" si="4"/>
        <v>back squat</v>
      </c>
      <c r="H132">
        <v>12.0</v>
      </c>
      <c r="I132" s="19" t="str">
        <f t="shared" si="5"/>
        <v>10 KB swings</v>
      </c>
      <c r="J132">
        <v>9.0</v>
      </c>
      <c r="K132" s="19" t="str">
        <f t="shared" si="6"/>
        <v>5 bentover_rows</v>
      </c>
      <c r="L132">
        <v>13.0</v>
      </c>
      <c r="M132" s="19" t="str">
        <f t="shared" si="7"/>
        <v>30s planks</v>
      </c>
      <c r="N132" s="16"/>
      <c r="O132" s="3" t="str">
        <f t="shared" si="8"/>
        <v>AMRAP</v>
      </c>
      <c r="P132">
        <v>5.0</v>
      </c>
      <c r="Q132" s="19" t="str">
        <f t="shared" si="9"/>
        <v>5 Dips</v>
      </c>
      <c r="R132">
        <v>11.0</v>
      </c>
      <c r="S132" s="19" t="str">
        <f t="shared" si="10"/>
        <v>5 knees to elbows</v>
      </c>
      <c r="T132">
        <v>46.0</v>
      </c>
      <c r="U132" s="19" t="str">
        <f t="shared" si="11"/>
        <v>5 romanian deadlift</v>
      </c>
      <c r="V132" s="19"/>
    </row>
    <row r="133">
      <c r="A133" s="17">
        <f t="shared" si="12"/>
        <v>45209</v>
      </c>
      <c r="B133" s="3">
        <f t="shared" si="1"/>
        <v>3</v>
      </c>
      <c r="C133" s="3">
        <f t="shared" si="13"/>
        <v>132</v>
      </c>
      <c r="D133" s="3">
        <f t="shared" si="2"/>
        <v>3</v>
      </c>
      <c r="E133" s="3">
        <v>0.7478276638129681</v>
      </c>
      <c r="F133" s="3" t="str">
        <f t="shared" si="3"/>
        <v>H</v>
      </c>
      <c r="G133" s="18" t="str">
        <f t="shared" si="4"/>
        <v>over head squat</v>
      </c>
      <c r="H133">
        <v>6.0</v>
      </c>
      <c r="I133" s="19" t="str">
        <f t="shared" si="5"/>
        <v>5 KB snatch</v>
      </c>
      <c r="J133">
        <v>16.0</v>
      </c>
      <c r="K133" s="19" t="str">
        <f t="shared" si="6"/>
        <v>10 landmine twists</v>
      </c>
      <c r="L133">
        <v>81.0</v>
      </c>
      <c r="M133" s="19" t="str">
        <f t="shared" si="7"/>
        <v/>
      </c>
      <c r="N133" s="16"/>
      <c r="O133" s="3" t="str">
        <f t="shared" si="8"/>
        <v>EMOM</v>
      </c>
      <c r="P133">
        <v>11.0</v>
      </c>
      <c r="Q133" s="19" t="str">
        <f t="shared" si="9"/>
        <v>5 bentover_rows</v>
      </c>
      <c r="R133">
        <v>13.0</v>
      </c>
      <c r="S133" s="19" t="str">
        <f t="shared" si="10"/>
        <v>30s planks</v>
      </c>
      <c r="T133">
        <v>9.0</v>
      </c>
      <c r="U133" s="19" t="str">
        <f t="shared" si="11"/>
        <v>5 bentover_rows</v>
      </c>
      <c r="V133" s="19"/>
    </row>
    <row r="134">
      <c r="A134" s="17">
        <f t="shared" si="12"/>
        <v>45210</v>
      </c>
      <c r="B134" s="3">
        <f t="shared" si="1"/>
        <v>4</v>
      </c>
      <c r="C134" s="3">
        <f t="shared" si="13"/>
        <v>133</v>
      </c>
      <c r="D134" s="3">
        <f t="shared" si="2"/>
        <v>3</v>
      </c>
      <c r="E134" s="3">
        <v>0.6412711371482029</v>
      </c>
      <c r="F134" s="3" t="str">
        <f t="shared" si="3"/>
        <v>M</v>
      </c>
      <c r="G134" s="18" t="str">
        <f t="shared" si="4"/>
        <v>deadlift</v>
      </c>
      <c r="H134">
        <v>11.0</v>
      </c>
      <c r="I134" s="19" t="str">
        <f t="shared" si="5"/>
        <v>5 high pulls</v>
      </c>
      <c r="J134">
        <v>5.0</v>
      </c>
      <c r="K134" s="19" t="str">
        <f t="shared" si="6"/>
        <v>5 Dips</v>
      </c>
      <c r="L134">
        <v>71.0</v>
      </c>
      <c r="M134" s="19" t="str">
        <f t="shared" si="7"/>
        <v/>
      </c>
      <c r="N134" s="16"/>
      <c r="O134" s="3" t="str">
        <f t="shared" si="8"/>
        <v>30 on 30 off</v>
      </c>
      <c r="P134">
        <v>11.0</v>
      </c>
      <c r="Q134" s="19" t="str">
        <f t="shared" si="9"/>
        <v>5 bentover_rows</v>
      </c>
      <c r="R134">
        <v>35.0</v>
      </c>
      <c r="S134" s="19" t="str">
        <f t="shared" si="10"/>
        <v>500m row</v>
      </c>
      <c r="T134">
        <v>7.0</v>
      </c>
      <c r="U134" s="19" t="str">
        <f t="shared" si="11"/>
        <v>5 Ring Rows</v>
      </c>
      <c r="V134" s="19"/>
    </row>
    <row r="135">
      <c r="A135" s="17">
        <f t="shared" si="12"/>
        <v>45211</v>
      </c>
      <c r="B135" s="3">
        <f t="shared" si="1"/>
        <v>5</v>
      </c>
      <c r="C135" s="3">
        <f t="shared" si="13"/>
        <v>134</v>
      </c>
      <c r="D135" s="3">
        <f t="shared" si="2"/>
        <v>3</v>
      </c>
      <c r="E135" s="3">
        <v>0.41032608587337627</v>
      </c>
      <c r="F135" s="3" t="str">
        <f t="shared" si="3"/>
        <v>M</v>
      </c>
      <c r="G135" s="18" t="str">
        <f t="shared" si="4"/>
        <v>front squat</v>
      </c>
      <c r="H135">
        <v>9.0</v>
      </c>
      <c r="I135" s="19" t="str">
        <f t="shared" si="5"/>
        <v>5 deadlift</v>
      </c>
      <c r="J135">
        <v>7.0</v>
      </c>
      <c r="K135" s="19" t="str">
        <f t="shared" si="6"/>
        <v>5 Ring Rows</v>
      </c>
      <c r="L135">
        <v>51.0</v>
      </c>
      <c r="M135" s="19" t="str">
        <f t="shared" si="7"/>
        <v/>
      </c>
      <c r="N135" s="16"/>
      <c r="O135" s="3" t="str">
        <f t="shared" si="8"/>
        <v>N rounds</v>
      </c>
      <c r="P135">
        <v>5.0</v>
      </c>
      <c r="Q135" s="19" t="str">
        <f t="shared" si="9"/>
        <v>5 Dips</v>
      </c>
      <c r="R135">
        <v>29.0</v>
      </c>
      <c r="S135" s="19" t="str">
        <f t="shared" si="10"/>
        <v>5 GHD back extensions</v>
      </c>
      <c r="T135">
        <v>45.0</v>
      </c>
      <c r="U135" s="19" t="str">
        <f t="shared" si="11"/>
        <v>10 good mornings</v>
      </c>
      <c r="V135" s="19"/>
    </row>
    <row r="136">
      <c r="A136" s="17">
        <f t="shared" si="12"/>
        <v>45212</v>
      </c>
      <c r="B136" s="3">
        <f t="shared" si="1"/>
        <v>6</v>
      </c>
      <c r="C136" s="3">
        <f t="shared" si="13"/>
        <v>135</v>
      </c>
      <c r="D136" s="3">
        <f t="shared" si="2"/>
        <v>1</v>
      </c>
      <c r="E136" s="3">
        <v>0.20583681290063038</v>
      </c>
      <c r="F136" s="3" t="str">
        <f t="shared" si="3"/>
        <v>L</v>
      </c>
      <c r="G136" s="18" t="str">
        <f t="shared" si="4"/>
        <v>back squat</v>
      </c>
      <c r="H136">
        <v>7.0</v>
      </c>
      <c r="I136" s="19" t="str">
        <f t="shared" si="5"/>
        <v>5 thrusters</v>
      </c>
      <c r="J136">
        <v>51.0</v>
      </c>
      <c r="K136" s="19" t="str">
        <f t="shared" si="6"/>
        <v/>
      </c>
      <c r="L136">
        <v>55.0</v>
      </c>
      <c r="M136" s="19" t="str">
        <f t="shared" si="7"/>
        <v/>
      </c>
      <c r="N136" s="16"/>
      <c r="O136" s="3" t="str">
        <f t="shared" si="8"/>
        <v>AMRAP</v>
      </c>
      <c r="P136">
        <v>10.0</v>
      </c>
      <c r="Q136" s="19" t="str">
        <f t="shared" si="9"/>
        <v>5 pull ups</v>
      </c>
      <c r="R136">
        <v>30.0</v>
      </c>
      <c r="S136" s="19" t="str">
        <f t="shared" si="10"/>
        <v>5 renegade manmakers</v>
      </c>
      <c r="T136">
        <v>27.0</v>
      </c>
      <c r="U136" s="19" t="str">
        <f t="shared" si="11"/>
        <v>1 grapevines</v>
      </c>
      <c r="V136" s="19"/>
    </row>
    <row r="137">
      <c r="A137" s="17">
        <f t="shared" si="12"/>
        <v>45213</v>
      </c>
      <c r="B137" s="3">
        <f t="shared" si="1"/>
        <v>7</v>
      </c>
      <c r="C137" s="3">
        <f t="shared" si="13"/>
        <v>136</v>
      </c>
      <c r="D137" s="3">
        <f t="shared" si="2"/>
        <v>1</v>
      </c>
      <c r="E137" s="3">
        <v>0.7226140756929148</v>
      </c>
      <c r="F137" s="3" t="str">
        <f t="shared" si="3"/>
        <v>H</v>
      </c>
      <c r="G137" s="18" t="str">
        <f t="shared" si="4"/>
        <v>over head squat</v>
      </c>
      <c r="H137">
        <v>4.0</v>
      </c>
      <c r="I137" s="19" t="str">
        <f t="shared" si="5"/>
        <v>5 clean</v>
      </c>
      <c r="J137">
        <v>14.0</v>
      </c>
      <c r="K137" s="19" t="str">
        <f t="shared" si="6"/>
        <v>20 dead bugs</v>
      </c>
      <c r="L137">
        <v>29.0</v>
      </c>
      <c r="M137" s="19" t="str">
        <f t="shared" si="7"/>
        <v>5 GHD back extensions</v>
      </c>
      <c r="N137" s="16"/>
      <c r="O137" s="3" t="str">
        <f t="shared" si="8"/>
        <v>N rounds</v>
      </c>
      <c r="P137">
        <v>12.0</v>
      </c>
      <c r="Q137" s="19" t="str">
        <f t="shared" si="9"/>
        <v>5 side lunges</v>
      </c>
      <c r="R137">
        <v>2.0</v>
      </c>
      <c r="S137" s="19" t="str">
        <f t="shared" si="10"/>
        <v>5 lunges</v>
      </c>
      <c r="T137">
        <v>42.0</v>
      </c>
      <c r="U137" s="19" t="str">
        <f t="shared" si="11"/>
        <v>5 flys</v>
      </c>
      <c r="V137" s="19"/>
    </row>
    <row r="138">
      <c r="A138" s="17">
        <f t="shared" si="12"/>
        <v>45214</v>
      </c>
      <c r="B138" s="3">
        <f t="shared" si="1"/>
        <v>1</v>
      </c>
      <c r="C138" s="3">
        <f t="shared" si="13"/>
        <v>137</v>
      </c>
      <c r="D138" s="3">
        <f t="shared" si="2"/>
        <v>1</v>
      </c>
      <c r="E138" s="3">
        <v>0.8676602967819825</v>
      </c>
      <c r="F138" s="3" t="str">
        <f t="shared" si="3"/>
        <v>H</v>
      </c>
      <c r="G138" s="18" t="str">
        <f t="shared" si="4"/>
        <v>deadlift</v>
      </c>
      <c r="H138">
        <v>11.0</v>
      </c>
      <c r="I138" s="19" t="str">
        <f t="shared" si="5"/>
        <v>5 high pulls</v>
      </c>
      <c r="J138">
        <v>30.0</v>
      </c>
      <c r="K138" s="19" t="str">
        <f t="shared" si="6"/>
        <v>5 renegade manmakers</v>
      </c>
      <c r="L138">
        <v>84.0</v>
      </c>
      <c r="M138" s="19" t="str">
        <f t="shared" si="7"/>
        <v/>
      </c>
      <c r="N138" s="16"/>
      <c r="O138" s="3" t="str">
        <f t="shared" si="8"/>
        <v>Tabata</v>
      </c>
      <c r="P138">
        <v>11.0</v>
      </c>
      <c r="Q138" s="19" t="str">
        <f t="shared" si="9"/>
        <v>5 bentover_rows</v>
      </c>
      <c r="R138">
        <v>24.0</v>
      </c>
      <c r="S138" s="19" t="str">
        <f t="shared" si="10"/>
        <v>5 lunges</v>
      </c>
      <c r="T138">
        <v>48.0</v>
      </c>
      <c r="U138" s="19" t="str">
        <f t="shared" si="11"/>
        <v>1 mile  run</v>
      </c>
      <c r="V138" s="19"/>
    </row>
    <row r="139">
      <c r="A139" s="17">
        <f t="shared" si="12"/>
        <v>45215</v>
      </c>
      <c r="B139" s="3">
        <f t="shared" si="1"/>
        <v>2</v>
      </c>
      <c r="C139" s="3">
        <f t="shared" si="13"/>
        <v>138</v>
      </c>
      <c r="D139" s="3">
        <f t="shared" si="2"/>
        <v>10</v>
      </c>
      <c r="E139" s="3">
        <v>0.695638784838457</v>
      </c>
      <c r="F139" s="3" t="str">
        <f t="shared" si="3"/>
        <v>M</v>
      </c>
      <c r="G139" s="18" t="str">
        <f t="shared" si="4"/>
        <v>front squat</v>
      </c>
      <c r="H139">
        <v>5.0</v>
      </c>
      <c r="I139" s="19" t="str">
        <f t="shared" si="5"/>
        <v>10 box jumps</v>
      </c>
      <c r="J139">
        <v>43.0</v>
      </c>
      <c r="K139" s="19" t="str">
        <f t="shared" si="6"/>
        <v>5 sandbag drops</v>
      </c>
      <c r="L139">
        <v>23.0</v>
      </c>
      <c r="M139" s="19" t="str">
        <f t="shared" si="7"/>
        <v>5 side lunges</v>
      </c>
      <c r="N139" s="16"/>
      <c r="O139" s="3" t="str">
        <f t="shared" si="8"/>
        <v>30 on 30 off</v>
      </c>
      <c r="P139">
        <v>7.0</v>
      </c>
      <c r="Q139" s="19" t="str">
        <f t="shared" si="9"/>
        <v>5 Ring Rows</v>
      </c>
      <c r="R139">
        <v>19.0</v>
      </c>
      <c r="S139" s="19" t="str">
        <f t="shared" si="10"/>
        <v>5 strict press</v>
      </c>
      <c r="T139">
        <v>51.0</v>
      </c>
      <c r="U139" s="19" t="str">
        <f t="shared" si="11"/>
        <v/>
      </c>
      <c r="V139" s="19"/>
    </row>
    <row r="140">
      <c r="A140" s="17">
        <f t="shared" si="12"/>
        <v>45216</v>
      </c>
      <c r="B140" s="3">
        <f t="shared" si="1"/>
        <v>3</v>
      </c>
      <c r="C140" s="3">
        <f t="shared" si="13"/>
        <v>139</v>
      </c>
      <c r="D140" s="3">
        <f t="shared" si="2"/>
        <v>3</v>
      </c>
      <c r="E140" s="3">
        <v>0.3713809552956552</v>
      </c>
      <c r="F140" s="3" t="str">
        <f t="shared" si="3"/>
        <v>M</v>
      </c>
      <c r="G140" s="18" t="str">
        <f t="shared" si="4"/>
        <v>back squat</v>
      </c>
      <c r="H140">
        <v>2.0</v>
      </c>
      <c r="I140" s="19" t="str">
        <f t="shared" si="5"/>
        <v>5 star shrugs</v>
      </c>
      <c r="J140">
        <v>45.0</v>
      </c>
      <c r="K140" s="19" t="str">
        <f t="shared" si="6"/>
        <v>10 good mornings</v>
      </c>
      <c r="L140">
        <v>33.0</v>
      </c>
      <c r="M140" s="19" t="str">
        <f t="shared" si="7"/>
        <v>5 turkish getups</v>
      </c>
      <c r="N140" s="16"/>
      <c r="O140" s="3" t="str">
        <f t="shared" si="8"/>
        <v>EMOM</v>
      </c>
      <c r="P140">
        <v>9.0</v>
      </c>
      <c r="Q140" s="19" t="str">
        <f t="shared" si="9"/>
        <v>5 bentover_rows</v>
      </c>
      <c r="R140">
        <v>48.0</v>
      </c>
      <c r="S140" s="19" t="str">
        <f t="shared" si="10"/>
        <v>1 mile  run</v>
      </c>
      <c r="T140">
        <v>44.0</v>
      </c>
      <c r="U140" s="19" t="str">
        <f t="shared" si="11"/>
        <v>5 ball slams</v>
      </c>
      <c r="V140" s="19"/>
    </row>
    <row r="141">
      <c r="A141" s="17">
        <f t="shared" si="12"/>
        <v>45217</v>
      </c>
      <c r="B141" s="3">
        <f t="shared" si="1"/>
        <v>4</v>
      </c>
      <c r="C141" s="3">
        <f t="shared" si="13"/>
        <v>140</v>
      </c>
      <c r="D141" s="3">
        <f t="shared" si="2"/>
        <v>3</v>
      </c>
      <c r="E141" s="3">
        <v>0.22510296131560914</v>
      </c>
      <c r="F141" s="3" t="str">
        <f t="shared" si="3"/>
        <v>L</v>
      </c>
      <c r="G141" s="18" t="str">
        <f t="shared" si="4"/>
        <v>clean</v>
      </c>
      <c r="H141">
        <v>4.0</v>
      </c>
      <c r="I141" s="19" t="str">
        <f t="shared" si="5"/>
        <v>5 clean</v>
      </c>
      <c r="J141">
        <v>6.0</v>
      </c>
      <c r="K141" s="19" t="str">
        <f t="shared" si="6"/>
        <v>5 pushups</v>
      </c>
      <c r="L141">
        <v>25.0</v>
      </c>
      <c r="M141" s="19" t="str">
        <f t="shared" si="7"/>
        <v>1 suicide sprints</v>
      </c>
      <c r="N141" s="16"/>
      <c r="O141" s="3" t="str">
        <f t="shared" si="8"/>
        <v>AMRAP</v>
      </c>
      <c r="P141">
        <v>9.0</v>
      </c>
      <c r="Q141" s="19" t="str">
        <f t="shared" si="9"/>
        <v>5 bentover_rows</v>
      </c>
      <c r="R141">
        <v>36.0</v>
      </c>
      <c r="S141" s="19" t="str">
        <f t="shared" si="10"/>
        <v>10s ropes</v>
      </c>
      <c r="T141">
        <v>52.0</v>
      </c>
      <c r="U141" s="19" t="str">
        <f t="shared" si="11"/>
        <v/>
      </c>
      <c r="V141" s="19"/>
    </row>
    <row r="142">
      <c r="A142" s="17">
        <f t="shared" si="12"/>
        <v>45218</v>
      </c>
      <c r="B142" s="3">
        <f t="shared" si="1"/>
        <v>5</v>
      </c>
      <c r="C142" s="3">
        <f t="shared" si="13"/>
        <v>141</v>
      </c>
      <c r="D142" s="3">
        <f t="shared" si="2"/>
        <v>3</v>
      </c>
      <c r="E142" s="3">
        <v>0.47350730001653596</v>
      </c>
      <c r="F142" s="3" t="str">
        <f t="shared" si="3"/>
        <v>M</v>
      </c>
      <c r="G142" s="18" t="str">
        <f t="shared" si="4"/>
        <v>deadlift</v>
      </c>
      <c r="H142" s="14">
        <v>9.0</v>
      </c>
      <c r="I142" s="19" t="str">
        <f t="shared" si="5"/>
        <v>5 deadlift</v>
      </c>
      <c r="J142">
        <v>39.0</v>
      </c>
      <c r="K142" s="19" t="str">
        <f t="shared" si="6"/>
        <v>20s assault bike</v>
      </c>
      <c r="L142">
        <v>40.0</v>
      </c>
      <c r="M142" s="19" t="str">
        <f t="shared" si="7"/>
        <v>3 minute run</v>
      </c>
      <c r="N142" s="16"/>
      <c r="O142" s="3" t="str">
        <f t="shared" si="8"/>
        <v>clusters</v>
      </c>
      <c r="P142">
        <v>12.0</v>
      </c>
      <c r="Q142" s="19" t="str">
        <f t="shared" si="9"/>
        <v>5 side lunges</v>
      </c>
      <c r="R142">
        <v>34.0</v>
      </c>
      <c r="S142" s="19" t="str">
        <f t="shared" si="10"/>
        <v>5 bar complexes</v>
      </c>
      <c r="T142">
        <v>44.0</v>
      </c>
      <c r="U142" s="19" t="str">
        <f t="shared" si="11"/>
        <v>5 ball slams</v>
      </c>
      <c r="V142" s="19"/>
    </row>
    <row r="143">
      <c r="A143" s="17">
        <f t="shared" si="12"/>
        <v>45219</v>
      </c>
      <c r="B143" s="3">
        <f t="shared" si="1"/>
        <v>6</v>
      </c>
      <c r="C143" s="3">
        <f t="shared" si="13"/>
        <v>142</v>
      </c>
      <c r="D143" s="3">
        <f t="shared" si="2"/>
        <v>8</v>
      </c>
      <c r="E143" s="3">
        <v>0.7718580845637292</v>
      </c>
      <c r="F143" s="3" t="str">
        <f t="shared" si="3"/>
        <v>H</v>
      </c>
      <c r="G143" s="18" t="str">
        <f t="shared" si="4"/>
        <v>front squat</v>
      </c>
      <c r="H143" s="14">
        <v>10.0</v>
      </c>
      <c r="I143" s="19" t="str">
        <f t="shared" si="5"/>
        <v>5 snatch</v>
      </c>
      <c r="J143">
        <v>16.0</v>
      </c>
      <c r="K143" s="19" t="str">
        <f t="shared" si="6"/>
        <v>10 landmine twists</v>
      </c>
      <c r="L143">
        <v>49.0</v>
      </c>
      <c r="M143" s="19" t="str">
        <f t="shared" si="7"/>
        <v>5 mile bike</v>
      </c>
      <c r="N143" s="16"/>
      <c r="O143" s="3" t="str">
        <f t="shared" si="8"/>
        <v>N rounds</v>
      </c>
      <c r="P143">
        <v>3.0</v>
      </c>
      <c r="Q143" s="19" t="str">
        <f t="shared" si="9"/>
        <v>5 Hammer curls</v>
      </c>
      <c r="R143">
        <v>13.0</v>
      </c>
      <c r="S143" s="19" t="str">
        <f t="shared" si="10"/>
        <v>30s planks</v>
      </c>
      <c r="T143">
        <v>42.0</v>
      </c>
      <c r="U143" s="19" t="str">
        <f t="shared" si="11"/>
        <v>5 flys</v>
      </c>
      <c r="V143" s="19"/>
    </row>
    <row r="144">
      <c r="A144" s="17">
        <f t="shared" si="12"/>
        <v>45220</v>
      </c>
      <c r="B144" s="3">
        <f t="shared" si="1"/>
        <v>7</v>
      </c>
      <c r="C144" s="3">
        <f t="shared" si="13"/>
        <v>143</v>
      </c>
      <c r="D144" s="3">
        <f t="shared" si="2"/>
        <v>8</v>
      </c>
      <c r="E144" s="3">
        <v>0.054966836104505146</v>
      </c>
      <c r="F144" s="3" t="str">
        <f t="shared" si="3"/>
        <v>L</v>
      </c>
      <c r="G144" s="18" t="str">
        <f t="shared" si="4"/>
        <v>back squat</v>
      </c>
      <c r="H144">
        <v>4.0</v>
      </c>
      <c r="I144" s="19" t="str">
        <f t="shared" si="5"/>
        <v>5 clean</v>
      </c>
      <c r="J144">
        <v>11.0</v>
      </c>
      <c r="K144" s="19" t="str">
        <f t="shared" si="6"/>
        <v>5 knees to elbows</v>
      </c>
      <c r="L144">
        <v>20.0</v>
      </c>
      <c r="M144" s="19" t="str">
        <f t="shared" si="7"/>
        <v>10 step ups</v>
      </c>
      <c r="N144" s="16"/>
      <c r="O144" s="3" t="str">
        <f t="shared" si="8"/>
        <v>AMRAP</v>
      </c>
      <c r="P144">
        <v>1.0</v>
      </c>
      <c r="Q144" s="19" t="str">
        <f t="shared" si="9"/>
        <v>5 side lunges</v>
      </c>
      <c r="R144">
        <v>34.0</v>
      </c>
      <c r="S144" s="19" t="str">
        <f t="shared" si="10"/>
        <v>5 bar complexes</v>
      </c>
      <c r="T144">
        <v>35.0</v>
      </c>
      <c r="U144" s="19" t="str">
        <f t="shared" si="11"/>
        <v>500m row</v>
      </c>
      <c r="V144" s="19"/>
    </row>
    <row r="145">
      <c r="A145" s="17">
        <f t="shared" si="12"/>
        <v>45221</v>
      </c>
      <c r="B145" s="3">
        <f t="shared" si="1"/>
        <v>1</v>
      </c>
      <c r="C145" s="3">
        <f t="shared" si="13"/>
        <v>144</v>
      </c>
      <c r="D145" s="3">
        <f t="shared" si="2"/>
        <v>5</v>
      </c>
      <c r="E145" s="3">
        <v>0.1571213745505865</v>
      </c>
      <c r="F145" s="3" t="str">
        <f t="shared" si="3"/>
        <v>L</v>
      </c>
      <c r="G145" s="18" t="str">
        <f t="shared" si="4"/>
        <v>pistols/lunge/side lunge</v>
      </c>
      <c r="H145">
        <v>11.0</v>
      </c>
      <c r="I145" s="19" t="str">
        <f t="shared" si="5"/>
        <v>5 high pulls</v>
      </c>
      <c r="J145">
        <v>48.0</v>
      </c>
      <c r="K145" s="19" t="str">
        <f t="shared" si="6"/>
        <v>1 mile  run</v>
      </c>
      <c r="L145">
        <v>23.0</v>
      </c>
      <c r="M145" s="19" t="str">
        <f t="shared" si="7"/>
        <v>5 side lunges</v>
      </c>
      <c r="N145" s="16"/>
      <c r="O145" s="3" t="str">
        <f t="shared" si="8"/>
        <v>EMOM</v>
      </c>
      <c r="P145">
        <v>12.0</v>
      </c>
      <c r="Q145" s="19" t="str">
        <f t="shared" si="9"/>
        <v>5 side lunges</v>
      </c>
      <c r="R145">
        <v>5.0</v>
      </c>
      <c r="S145" s="19" t="str">
        <f t="shared" si="10"/>
        <v>5 Dips</v>
      </c>
      <c r="T145">
        <v>4.0</v>
      </c>
      <c r="U145" s="19" t="str">
        <f t="shared" si="11"/>
        <v>5 skull crushers</v>
      </c>
      <c r="V145" s="19"/>
    </row>
    <row r="146">
      <c r="A146" s="17">
        <f t="shared" si="12"/>
        <v>45222</v>
      </c>
      <c r="B146" s="3">
        <f t="shared" si="1"/>
        <v>2</v>
      </c>
      <c r="C146" s="3">
        <f t="shared" si="13"/>
        <v>145</v>
      </c>
      <c r="D146" s="3">
        <f t="shared" si="2"/>
        <v>5</v>
      </c>
      <c r="E146" s="3">
        <v>0.5838744398249756</v>
      </c>
      <c r="F146" s="3" t="str">
        <f t="shared" si="3"/>
        <v>M</v>
      </c>
      <c r="G146" s="18" t="str">
        <f t="shared" si="4"/>
        <v>deadlift</v>
      </c>
      <c r="H146">
        <v>7.0</v>
      </c>
      <c r="I146" s="19" t="str">
        <f t="shared" si="5"/>
        <v>5 thrusters</v>
      </c>
      <c r="J146">
        <v>39.0</v>
      </c>
      <c r="K146" s="19" t="str">
        <f t="shared" si="6"/>
        <v>20s assault bike</v>
      </c>
      <c r="L146">
        <v>62.0</v>
      </c>
      <c r="M146" s="19" t="str">
        <f t="shared" si="7"/>
        <v/>
      </c>
      <c r="N146" s="16"/>
      <c r="O146" s="3" t="str">
        <f t="shared" si="8"/>
        <v>30 on 30 off</v>
      </c>
      <c r="P146">
        <v>9.0</v>
      </c>
      <c r="Q146" s="19" t="str">
        <f t="shared" si="9"/>
        <v>5 bentover_rows</v>
      </c>
      <c r="R146">
        <v>48.0</v>
      </c>
      <c r="S146" s="19" t="str">
        <f t="shared" si="10"/>
        <v>1 mile  run</v>
      </c>
      <c r="T146">
        <v>3.0</v>
      </c>
      <c r="U146" s="19" t="str">
        <f t="shared" si="11"/>
        <v>5 Hammer curls</v>
      </c>
      <c r="V146" s="19"/>
    </row>
    <row r="147">
      <c r="A147" s="17">
        <f t="shared" si="12"/>
        <v>45223</v>
      </c>
      <c r="B147" s="3">
        <f t="shared" si="1"/>
        <v>3</v>
      </c>
      <c r="C147" s="3">
        <f t="shared" si="13"/>
        <v>146</v>
      </c>
      <c r="D147" s="3">
        <f t="shared" si="2"/>
        <v>10</v>
      </c>
      <c r="E147" s="3">
        <v>0.7832417606251598</v>
      </c>
      <c r="F147" s="3" t="str">
        <f t="shared" si="3"/>
        <v>H</v>
      </c>
      <c r="G147" s="18" t="str">
        <f t="shared" si="4"/>
        <v>front squat</v>
      </c>
      <c r="H147">
        <v>6.0</v>
      </c>
      <c r="I147" s="19" t="str">
        <f t="shared" si="5"/>
        <v>5 KB snatch</v>
      </c>
      <c r="J147">
        <v>29.0</v>
      </c>
      <c r="K147" s="19" t="str">
        <f t="shared" si="6"/>
        <v>5 GHD back extensions</v>
      </c>
      <c r="L147">
        <v>45.0</v>
      </c>
      <c r="M147" s="19" t="str">
        <f t="shared" si="7"/>
        <v>10 good mornings</v>
      </c>
      <c r="N147" s="16"/>
      <c r="O147" s="3" t="str">
        <f t="shared" si="8"/>
        <v>N rounds</v>
      </c>
      <c r="P147">
        <v>9.0</v>
      </c>
      <c r="Q147" s="19" t="str">
        <f t="shared" si="9"/>
        <v>5 bentover_rows</v>
      </c>
      <c r="R147">
        <v>23.0</v>
      </c>
      <c r="S147" s="19" t="str">
        <f t="shared" si="10"/>
        <v>5 side lunges</v>
      </c>
      <c r="T147">
        <v>25.0</v>
      </c>
      <c r="U147" s="19" t="str">
        <f t="shared" si="11"/>
        <v>1 suicide sprints</v>
      </c>
      <c r="V147" s="19"/>
    </row>
    <row r="148">
      <c r="A148" s="17">
        <f t="shared" si="12"/>
        <v>45224</v>
      </c>
      <c r="B148" s="3">
        <f t="shared" si="1"/>
        <v>4</v>
      </c>
      <c r="C148" s="3">
        <f t="shared" si="13"/>
        <v>147</v>
      </c>
      <c r="D148" s="3">
        <f t="shared" si="2"/>
        <v>3</v>
      </c>
      <c r="E148" s="3">
        <v>0.509302953498579</v>
      </c>
      <c r="F148" s="3" t="str">
        <f t="shared" si="3"/>
        <v>M</v>
      </c>
      <c r="G148" s="18" t="str">
        <f t="shared" si="4"/>
        <v>back squat</v>
      </c>
      <c r="H148">
        <v>7.0</v>
      </c>
      <c r="I148" s="19" t="str">
        <f t="shared" si="5"/>
        <v>5 thrusters</v>
      </c>
      <c r="J148">
        <v>12.0</v>
      </c>
      <c r="K148" s="19" t="str">
        <f t="shared" si="6"/>
        <v>5 GHD situps</v>
      </c>
      <c r="L148">
        <v>24.0</v>
      </c>
      <c r="M148" s="19" t="str">
        <f t="shared" si="7"/>
        <v>5 lunges</v>
      </c>
      <c r="N148" s="16"/>
      <c r="O148" s="3" t="str">
        <f t="shared" si="8"/>
        <v>AMRAP</v>
      </c>
      <c r="P148">
        <v>11.0</v>
      </c>
      <c r="Q148" s="19" t="str">
        <f t="shared" si="9"/>
        <v>5 bentover_rows</v>
      </c>
      <c r="R148">
        <v>40.0</v>
      </c>
      <c r="S148" s="19" t="str">
        <f t="shared" si="10"/>
        <v>3 minute run</v>
      </c>
      <c r="T148">
        <v>13.0</v>
      </c>
      <c r="U148" s="19" t="str">
        <f t="shared" si="11"/>
        <v>30s planks</v>
      </c>
      <c r="V148" s="19"/>
    </row>
    <row r="149">
      <c r="A149" s="17">
        <f t="shared" si="12"/>
        <v>45225</v>
      </c>
      <c r="B149" s="3">
        <f t="shared" si="1"/>
        <v>5</v>
      </c>
      <c r="C149" s="3">
        <f t="shared" si="13"/>
        <v>148</v>
      </c>
      <c r="D149" s="3">
        <f t="shared" si="2"/>
        <v>3</v>
      </c>
      <c r="E149" s="3">
        <v>0.5695940257786527</v>
      </c>
      <c r="F149" s="3" t="str">
        <f t="shared" si="3"/>
        <v>M</v>
      </c>
      <c r="G149" s="18" t="str">
        <f t="shared" si="4"/>
        <v>clean</v>
      </c>
      <c r="H149">
        <v>5.0</v>
      </c>
      <c r="I149" s="19" t="str">
        <f t="shared" si="5"/>
        <v>10 box jumps</v>
      </c>
      <c r="J149">
        <v>26.0</v>
      </c>
      <c r="K149" s="19" t="str">
        <f t="shared" si="6"/>
        <v>1 bear crawls</v>
      </c>
      <c r="L149">
        <v>76.0</v>
      </c>
      <c r="M149" s="19" t="str">
        <f t="shared" si="7"/>
        <v/>
      </c>
      <c r="N149" s="16"/>
      <c r="O149" s="3" t="str">
        <f t="shared" si="8"/>
        <v>N rounds</v>
      </c>
      <c r="P149">
        <v>7.0</v>
      </c>
      <c r="Q149" s="19" t="str">
        <f t="shared" si="9"/>
        <v>5 Ring Rows</v>
      </c>
      <c r="R149">
        <v>8.0</v>
      </c>
      <c r="S149" s="19" t="str">
        <f t="shared" si="10"/>
        <v>5 dumbell rows</v>
      </c>
      <c r="T149">
        <v>56.0</v>
      </c>
      <c r="U149" s="19" t="str">
        <f t="shared" si="11"/>
        <v>5 side lunges</v>
      </c>
      <c r="V149" s="19"/>
    </row>
    <row r="150">
      <c r="A150" s="17">
        <f t="shared" si="12"/>
        <v>45226</v>
      </c>
      <c r="B150" s="3">
        <f t="shared" si="1"/>
        <v>6</v>
      </c>
      <c r="C150" s="3">
        <f t="shared" si="13"/>
        <v>149</v>
      </c>
      <c r="D150" s="3">
        <f t="shared" si="2"/>
        <v>3</v>
      </c>
      <c r="E150" s="3">
        <v>0.8157698888448743</v>
      </c>
      <c r="F150" s="3" t="str">
        <f t="shared" si="3"/>
        <v>H</v>
      </c>
      <c r="G150" s="18" t="str">
        <f t="shared" si="4"/>
        <v>over head squat</v>
      </c>
      <c r="H150">
        <v>3.0</v>
      </c>
      <c r="I150" s="19" t="str">
        <f t="shared" si="5"/>
        <v>5 jerk</v>
      </c>
      <c r="J150">
        <v>48.0</v>
      </c>
      <c r="K150" s="19" t="str">
        <f t="shared" si="6"/>
        <v>1 mile  run</v>
      </c>
      <c r="L150">
        <v>47.0</v>
      </c>
      <c r="M150" s="19" t="str">
        <f t="shared" si="7"/>
        <v>20 mountain climbers</v>
      </c>
      <c r="N150" s="16"/>
      <c r="O150" s="3" t="str">
        <f t="shared" si="8"/>
        <v>Tabata</v>
      </c>
      <c r="P150">
        <v>5.0</v>
      </c>
      <c r="Q150" s="19" t="str">
        <f t="shared" si="9"/>
        <v>5 Dips</v>
      </c>
      <c r="R150">
        <v>20.0</v>
      </c>
      <c r="S150" s="19" t="str">
        <f t="shared" si="10"/>
        <v>10 step ups</v>
      </c>
      <c r="T150">
        <v>13.0</v>
      </c>
      <c r="U150" s="19" t="str">
        <f t="shared" si="11"/>
        <v>30s planks</v>
      </c>
      <c r="V150" s="19"/>
    </row>
    <row r="151">
      <c r="A151" s="17">
        <f t="shared" si="12"/>
        <v>45227</v>
      </c>
      <c r="B151" s="3">
        <f t="shared" si="1"/>
        <v>7</v>
      </c>
      <c r="C151" s="3">
        <f t="shared" si="13"/>
        <v>150</v>
      </c>
      <c r="D151" s="3">
        <f t="shared" si="2"/>
        <v>3</v>
      </c>
      <c r="E151" s="3">
        <v>0.2905542216298873</v>
      </c>
      <c r="F151" s="3" t="str">
        <f t="shared" si="3"/>
        <v>L</v>
      </c>
      <c r="G151" s="18" t="str">
        <f t="shared" si="4"/>
        <v>deadlift</v>
      </c>
      <c r="H151">
        <v>12.0</v>
      </c>
      <c r="I151" s="19" t="str">
        <f t="shared" si="5"/>
        <v>10 KB swings</v>
      </c>
      <c r="J151">
        <v>53.0</v>
      </c>
      <c r="K151" s="19" t="str">
        <f t="shared" si="6"/>
        <v/>
      </c>
      <c r="L151">
        <v>7.0</v>
      </c>
      <c r="M151" s="19" t="str">
        <f t="shared" si="7"/>
        <v>5 Ring Rows</v>
      </c>
      <c r="N151" s="16"/>
      <c r="O151" s="3" t="str">
        <f t="shared" si="8"/>
        <v>30 on 30 off</v>
      </c>
      <c r="P151">
        <v>4.0</v>
      </c>
      <c r="Q151" s="19" t="str">
        <f t="shared" si="9"/>
        <v>5 skull crushers</v>
      </c>
      <c r="R151">
        <v>39.0</v>
      </c>
      <c r="S151" s="19" t="str">
        <f t="shared" si="10"/>
        <v>20s assault bike</v>
      </c>
      <c r="T151">
        <v>53.0</v>
      </c>
      <c r="U151" s="19" t="str">
        <f t="shared" si="11"/>
        <v/>
      </c>
      <c r="V151" s="19"/>
    </row>
    <row r="152">
      <c r="A152" s="17">
        <f t="shared" si="12"/>
        <v>45228</v>
      </c>
      <c r="B152" s="3">
        <f t="shared" si="1"/>
        <v>1</v>
      </c>
      <c r="C152" s="3">
        <f t="shared" si="13"/>
        <v>151</v>
      </c>
      <c r="D152" s="3">
        <f t="shared" si="2"/>
        <v>3</v>
      </c>
      <c r="E152" s="3">
        <v>0.9677305049042623</v>
      </c>
      <c r="F152" s="3" t="str">
        <f t="shared" si="3"/>
        <v>H</v>
      </c>
      <c r="G152" s="18" t="str">
        <f t="shared" si="4"/>
        <v>front squat</v>
      </c>
      <c r="H152">
        <v>9.0</v>
      </c>
      <c r="I152" s="19" t="str">
        <f t="shared" si="5"/>
        <v>5 deadlift</v>
      </c>
      <c r="J152">
        <v>9.0</v>
      </c>
      <c r="K152" s="19" t="str">
        <f t="shared" si="6"/>
        <v>5 bentover_rows</v>
      </c>
      <c r="L152">
        <v>70.0</v>
      </c>
      <c r="M152" s="19" t="str">
        <f t="shared" si="7"/>
        <v/>
      </c>
      <c r="N152" s="16"/>
      <c r="O152" s="3" t="str">
        <f t="shared" si="8"/>
        <v>EMOM</v>
      </c>
      <c r="P152">
        <v>3.0</v>
      </c>
      <c r="Q152" s="19" t="str">
        <f t="shared" si="9"/>
        <v>5 Hammer curls</v>
      </c>
      <c r="R152">
        <v>14.0</v>
      </c>
      <c r="S152" s="19" t="str">
        <f t="shared" si="10"/>
        <v>20 dead bugs</v>
      </c>
      <c r="T152">
        <v>37.0</v>
      </c>
      <c r="U152" s="19" t="str">
        <f t="shared" si="11"/>
        <v>1 sled push</v>
      </c>
      <c r="V152" s="19"/>
    </row>
    <row r="153">
      <c r="A153" s="17">
        <f t="shared" si="12"/>
        <v>45229</v>
      </c>
      <c r="B153" s="3">
        <f t="shared" si="1"/>
        <v>2</v>
      </c>
      <c r="C153" s="3">
        <f t="shared" si="13"/>
        <v>152</v>
      </c>
      <c r="D153" s="3">
        <f t="shared" si="2"/>
        <v>3</v>
      </c>
      <c r="E153" s="3">
        <v>0.8740641397119027</v>
      </c>
      <c r="F153" s="3" t="str">
        <f t="shared" si="3"/>
        <v>H</v>
      </c>
      <c r="G153" s="18" t="str">
        <f t="shared" si="4"/>
        <v>back squat</v>
      </c>
      <c r="H153">
        <v>10.0</v>
      </c>
      <c r="I153" s="19" t="str">
        <f t="shared" si="5"/>
        <v>5 snatch</v>
      </c>
      <c r="J153">
        <v>15.0</v>
      </c>
      <c r="K153" s="19" t="str">
        <f t="shared" si="6"/>
        <v>10 seated russion twists</v>
      </c>
      <c r="L153">
        <v>17.0</v>
      </c>
      <c r="M153" s="19" t="str">
        <f t="shared" si="7"/>
        <v>5 bench press</v>
      </c>
      <c r="N153" s="16"/>
      <c r="O153" s="3" t="str">
        <f t="shared" si="8"/>
        <v>AMRAP</v>
      </c>
      <c r="P153">
        <v>5.0</v>
      </c>
      <c r="Q153" s="19" t="str">
        <f t="shared" si="9"/>
        <v>5 Dips</v>
      </c>
      <c r="R153">
        <v>4.0</v>
      </c>
      <c r="S153" s="19" t="str">
        <f t="shared" si="10"/>
        <v>5 skull crushers</v>
      </c>
      <c r="T153">
        <v>44.0</v>
      </c>
      <c r="U153" s="19" t="str">
        <f t="shared" si="11"/>
        <v>5 ball slams</v>
      </c>
      <c r="V153" s="19"/>
    </row>
    <row r="154">
      <c r="A154" s="17">
        <f t="shared" si="12"/>
        <v>45230</v>
      </c>
      <c r="B154" s="3">
        <f t="shared" si="1"/>
        <v>3</v>
      </c>
      <c r="C154" s="3">
        <f t="shared" si="13"/>
        <v>153</v>
      </c>
      <c r="D154" s="3">
        <f t="shared" si="2"/>
        <v>8</v>
      </c>
      <c r="E154" s="3">
        <v>0.16831748760481235</v>
      </c>
      <c r="F154" s="3" t="str">
        <f t="shared" si="3"/>
        <v>L</v>
      </c>
      <c r="G154" s="18" t="str">
        <f t="shared" si="4"/>
        <v>pistols/lunge/side lunge</v>
      </c>
      <c r="H154">
        <v>7.0</v>
      </c>
      <c r="I154" s="19" t="str">
        <f t="shared" si="5"/>
        <v>5 thrusters</v>
      </c>
      <c r="J154">
        <v>16.0</v>
      </c>
      <c r="K154" s="19" t="str">
        <f t="shared" si="6"/>
        <v>10 landmine twists</v>
      </c>
      <c r="L154">
        <v>20.0</v>
      </c>
      <c r="M154" s="19" t="str">
        <f t="shared" si="7"/>
        <v>10 step ups</v>
      </c>
      <c r="N154" s="16"/>
      <c r="O154" s="3" t="str">
        <f t="shared" si="8"/>
        <v>clusters</v>
      </c>
      <c r="P154">
        <v>11.0</v>
      </c>
      <c r="Q154" s="19" t="str">
        <f t="shared" si="9"/>
        <v>5 bentover_rows</v>
      </c>
      <c r="R154">
        <v>39.0</v>
      </c>
      <c r="S154" s="19" t="str">
        <f t="shared" si="10"/>
        <v>20s assault bike</v>
      </c>
      <c r="T154">
        <v>38.0</v>
      </c>
      <c r="U154" s="19" t="str">
        <f t="shared" si="11"/>
        <v>5 tire flip</v>
      </c>
      <c r="V154" s="19"/>
    </row>
    <row r="155">
      <c r="A155" s="17">
        <f t="shared" si="12"/>
        <v>45231</v>
      </c>
      <c r="B155" s="3">
        <f t="shared" si="1"/>
        <v>4</v>
      </c>
      <c r="C155" s="3">
        <f t="shared" si="13"/>
        <v>154</v>
      </c>
      <c r="D155" s="3">
        <f t="shared" si="2"/>
        <v>8</v>
      </c>
      <c r="E155" s="3">
        <v>0.2613201145129558</v>
      </c>
      <c r="F155" s="3" t="str">
        <f t="shared" si="3"/>
        <v>L</v>
      </c>
      <c r="G155" s="18" t="str">
        <f t="shared" si="4"/>
        <v>deadlift</v>
      </c>
      <c r="H155">
        <v>8.0</v>
      </c>
      <c r="I155" s="19" t="str">
        <f t="shared" si="5"/>
        <v>5 sumo deadift</v>
      </c>
      <c r="J155">
        <v>40.0</v>
      </c>
      <c r="K155" s="19" t="str">
        <f t="shared" si="6"/>
        <v>3 minute run</v>
      </c>
      <c r="L155">
        <v>3.0</v>
      </c>
      <c r="M155" s="19" t="str">
        <f t="shared" si="7"/>
        <v>5 Hammer curls</v>
      </c>
      <c r="N155" s="16"/>
      <c r="O155" s="3" t="str">
        <f t="shared" si="8"/>
        <v>N rounds</v>
      </c>
      <c r="P155">
        <v>4.0</v>
      </c>
      <c r="Q155" s="19" t="str">
        <f t="shared" si="9"/>
        <v>5 skull crushers</v>
      </c>
      <c r="R155">
        <v>18.0</v>
      </c>
      <c r="S155" s="19" t="str">
        <f t="shared" si="10"/>
        <v>5 Pushpress</v>
      </c>
      <c r="T155">
        <v>25.0</v>
      </c>
      <c r="U155" s="19" t="str">
        <f t="shared" si="11"/>
        <v>1 suicide sprints</v>
      </c>
      <c r="V155" s="19"/>
    </row>
    <row r="156">
      <c r="A156" s="17">
        <f t="shared" si="12"/>
        <v>45232</v>
      </c>
      <c r="B156" s="3">
        <f t="shared" si="1"/>
        <v>5</v>
      </c>
      <c r="C156" s="3">
        <f t="shared" si="13"/>
        <v>155</v>
      </c>
      <c r="D156" s="3">
        <f t="shared" si="2"/>
        <v>5</v>
      </c>
      <c r="E156" s="3">
        <v>0.8572429400374924</v>
      </c>
      <c r="F156" s="3" t="str">
        <f t="shared" si="3"/>
        <v>H</v>
      </c>
      <c r="G156" s="18" t="str">
        <f t="shared" si="4"/>
        <v>front squat</v>
      </c>
      <c r="H156">
        <v>8.0</v>
      </c>
      <c r="I156" s="19" t="str">
        <f t="shared" si="5"/>
        <v>5 sumo deadift</v>
      </c>
      <c r="J156">
        <v>19.0</v>
      </c>
      <c r="K156" s="19" t="str">
        <f t="shared" si="6"/>
        <v>5 strict press</v>
      </c>
      <c r="L156">
        <v>76.0</v>
      </c>
      <c r="M156" s="19" t="str">
        <f t="shared" si="7"/>
        <v/>
      </c>
      <c r="N156" s="16"/>
      <c r="O156" s="3" t="str">
        <f t="shared" si="8"/>
        <v>AMRAP</v>
      </c>
      <c r="P156">
        <v>6.0</v>
      </c>
      <c r="Q156" s="19" t="str">
        <f t="shared" si="9"/>
        <v>5 pushups</v>
      </c>
      <c r="R156">
        <v>15.0</v>
      </c>
      <c r="S156" s="19" t="str">
        <f t="shared" si="10"/>
        <v>10 seated russion twists</v>
      </c>
      <c r="T156">
        <v>14.0</v>
      </c>
      <c r="U156" s="19" t="str">
        <f t="shared" si="11"/>
        <v>20 dead bugs</v>
      </c>
      <c r="V156" s="19"/>
    </row>
    <row r="157">
      <c r="A157" s="17">
        <f t="shared" si="12"/>
        <v>45233</v>
      </c>
      <c r="B157" s="3">
        <f t="shared" si="1"/>
        <v>6</v>
      </c>
      <c r="C157" s="3">
        <f t="shared" si="13"/>
        <v>156</v>
      </c>
      <c r="D157" s="3">
        <f t="shared" si="2"/>
        <v>5</v>
      </c>
      <c r="E157" s="3">
        <v>0.22753194827530332</v>
      </c>
      <c r="F157" s="3" t="str">
        <f t="shared" si="3"/>
        <v>L</v>
      </c>
      <c r="G157" s="18" t="str">
        <f t="shared" si="4"/>
        <v>back squat</v>
      </c>
      <c r="H157">
        <v>5.0</v>
      </c>
      <c r="I157" s="19" t="str">
        <f t="shared" si="5"/>
        <v>10 box jumps</v>
      </c>
      <c r="J157">
        <v>27.0</v>
      </c>
      <c r="K157" s="19" t="str">
        <f t="shared" si="6"/>
        <v>1 grapevines</v>
      </c>
      <c r="L157">
        <v>73.0</v>
      </c>
      <c r="M157" s="19" t="str">
        <f t="shared" si="7"/>
        <v/>
      </c>
      <c r="N157" s="16"/>
      <c r="O157" s="3" t="str">
        <f t="shared" si="8"/>
        <v>EMOM</v>
      </c>
      <c r="P157">
        <v>2.0</v>
      </c>
      <c r="Q157" s="19" t="str">
        <f t="shared" si="9"/>
        <v>5 lunges</v>
      </c>
      <c r="R157">
        <v>26.0</v>
      </c>
      <c r="S157" s="19" t="str">
        <f t="shared" si="10"/>
        <v>1 bear crawls</v>
      </c>
      <c r="T157">
        <v>52.0</v>
      </c>
      <c r="U157" s="19" t="str">
        <f t="shared" si="11"/>
        <v/>
      </c>
      <c r="V157" s="19"/>
    </row>
    <row r="158">
      <c r="A158" s="17">
        <f t="shared" si="12"/>
        <v>45234</v>
      </c>
      <c r="B158" s="3">
        <f t="shared" si="1"/>
        <v>7</v>
      </c>
      <c r="C158" s="3">
        <f t="shared" si="13"/>
        <v>157</v>
      </c>
      <c r="D158" s="3">
        <f t="shared" si="2"/>
        <v>10</v>
      </c>
      <c r="E158" s="3">
        <v>0.8051548588771944</v>
      </c>
      <c r="F158" s="3" t="str">
        <f t="shared" si="3"/>
        <v>H</v>
      </c>
      <c r="G158" s="18" t="str">
        <f t="shared" si="4"/>
        <v>snatch</v>
      </c>
      <c r="H158">
        <v>11.0</v>
      </c>
      <c r="I158" s="19" t="str">
        <f t="shared" si="5"/>
        <v>5 high pulls</v>
      </c>
      <c r="J158">
        <v>3.0</v>
      </c>
      <c r="K158" s="19" t="str">
        <f t="shared" si="6"/>
        <v>5 Hammer curls</v>
      </c>
      <c r="L158">
        <v>17.0</v>
      </c>
      <c r="M158" s="19" t="str">
        <f t="shared" si="7"/>
        <v>5 bench press</v>
      </c>
      <c r="N158" s="16"/>
      <c r="O158" s="3" t="str">
        <f t="shared" si="8"/>
        <v>30 on 30 off</v>
      </c>
      <c r="P158">
        <v>8.0</v>
      </c>
      <c r="Q158" s="19" t="str">
        <f t="shared" si="9"/>
        <v>5 dumbell rows</v>
      </c>
      <c r="R158">
        <v>56.0</v>
      </c>
      <c r="S158" s="19" t="str">
        <f t="shared" si="10"/>
        <v>5 side lunges</v>
      </c>
      <c r="T158">
        <v>6.0</v>
      </c>
      <c r="U158" s="19" t="str">
        <f t="shared" si="11"/>
        <v>5 pushups</v>
      </c>
      <c r="V158" s="19"/>
    </row>
    <row r="159">
      <c r="A159" s="17">
        <f t="shared" si="12"/>
        <v>45235</v>
      </c>
      <c r="B159" s="3">
        <f t="shared" si="1"/>
        <v>1</v>
      </c>
      <c r="C159" s="3">
        <f t="shared" si="13"/>
        <v>158</v>
      </c>
      <c r="D159" s="3">
        <f t="shared" si="2"/>
        <v>3</v>
      </c>
      <c r="E159" s="3">
        <v>0.8480349656850438</v>
      </c>
      <c r="F159" s="3" t="str">
        <f t="shared" si="3"/>
        <v>H</v>
      </c>
      <c r="G159" s="18" t="str">
        <f t="shared" si="4"/>
        <v>deadlift</v>
      </c>
      <c r="H159">
        <v>12.0</v>
      </c>
      <c r="I159" s="19" t="str">
        <f t="shared" si="5"/>
        <v>10 KB swings</v>
      </c>
      <c r="J159">
        <v>29.0</v>
      </c>
      <c r="K159" s="19" t="str">
        <f t="shared" si="6"/>
        <v>5 GHD back extensions</v>
      </c>
      <c r="L159">
        <v>44.0</v>
      </c>
      <c r="M159" s="19" t="str">
        <f t="shared" si="7"/>
        <v>5 ball slams</v>
      </c>
      <c r="N159" s="16"/>
      <c r="O159" s="3" t="str">
        <f t="shared" si="8"/>
        <v>N rounds</v>
      </c>
      <c r="P159">
        <v>7.0</v>
      </c>
      <c r="Q159" s="19" t="str">
        <f t="shared" si="9"/>
        <v>5 Ring Rows</v>
      </c>
      <c r="R159">
        <v>14.0</v>
      </c>
      <c r="S159" s="19" t="str">
        <f t="shared" si="10"/>
        <v>20 dead bugs</v>
      </c>
      <c r="T159">
        <v>35.0</v>
      </c>
      <c r="U159" s="19" t="str">
        <f t="shared" si="11"/>
        <v>500m row</v>
      </c>
      <c r="V159" s="19"/>
    </row>
    <row r="160">
      <c r="A160" s="17">
        <f t="shared" si="12"/>
        <v>45236</v>
      </c>
      <c r="B160" s="3">
        <f t="shared" si="1"/>
        <v>2</v>
      </c>
      <c r="C160" s="3">
        <f t="shared" si="13"/>
        <v>159</v>
      </c>
      <c r="D160" s="3">
        <f t="shared" si="2"/>
        <v>3</v>
      </c>
      <c r="E160" s="3">
        <v>0.9174209200654598</v>
      </c>
      <c r="F160" s="3" t="str">
        <f t="shared" si="3"/>
        <v>H</v>
      </c>
      <c r="G160" s="18" t="str">
        <f t="shared" si="4"/>
        <v>front squat</v>
      </c>
      <c r="H160">
        <v>11.0</v>
      </c>
      <c r="I160" s="19" t="str">
        <f t="shared" si="5"/>
        <v>5 high pulls</v>
      </c>
      <c r="J160">
        <v>23.0</v>
      </c>
      <c r="K160" s="19" t="str">
        <f t="shared" si="6"/>
        <v>5 side lunges</v>
      </c>
      <c r="L160">
        <v>18.0</v>
      </c>
      <c r="M160" s="19" t="str">
        <f t="shared" si="7"/>
        <v>5 Pushpress</v>
      </c>
      <c r="N160" s="16"/>
      <c r="O160" s="3" t="str">
        <f t="shared" si="8"/>
        <v>AMRAP</v>
      </c>
      <c r="P160">
        <v>8.0</v>
      </c>
      <c r="Q160" s="19" t="str">
        <f t="shared" si="9"/>
        <v>5 dumbell rows</v>
      </c>
      <c r="R160">
        <v>16.0</v>
      </c>
      <c r="S160" s="19" t="str">
        <f t="shared" si="10"/>
        <v>10 landmine twists</v>
      </c>
      <c r="T160">
        <v>6.0</v>
      </c>
      <c r="U160" s="19" t="str">
        <f t="shared" si="11"/>
        <v>5 pushups</v>
      </c>
      <c r="V160" s="19"/>
    </row>
    <row r="161">
      <c r="A161" s="17">
        <f t="shared" si="12"/>
        <v>45237</v>
      </c>
      <c r="B161" s="3">
        <f t="shared" si="1"/>
        <v>3</v>
      </c>
      <c r="C161" s="3">
        <f t="shared" si="13"/>
        <v>160</v>
      </c>
      <c r="D161" s="3">
        <f t="shared" si="2"/>
        <v>3</v>
      </c>
      <c r="E161" s="3">
        <v>0.18146208373614425</v>
      </c>
      <c r="F161" s="3" t="str">
        <f t="shared" si="3"/>
        <v>L</v>
      </c>
      <c r="G161" s="18" t="str">
        <f t="shared" si="4"/>
        <v>back squat</v>
      </c>
      <c r="H161">
        <v>9.0</v>
      </c>
      <c r="I161" s="19" t="str">
        <f t="shared" si="5"/>
        <v>5 deadlift</v>
      </c>
      <c r="J161">
        <v>24.0</v>
      </c>
      <c r="K161" s="19" t="str">
        <f t="shared" si="6"/>
        <v>5 lunges</v>
      </c>
      <c r="L161">
        <v>8.0</v>
      </c>
      <c r="M161" s="19" t="str">
        <f t="shared" si="7"/>
        <v>5 dumbell rows</v>
      </c>
      <c r="N161" s="16"/>
      <c r="O161" s="3" t="str">
        <f t="shared" si="8"/>
        <v>N rounds</v>
      </c>
      <c r="P161">
        <v>3.0</v>
      </c>
      <c r="Q161" s="19" t="str">
        <f t="shared" si="9"/>
        <v>5 Hammer curls</v>
      </c>
      <c r="R161">
        <v>31.0</v>
      </c>
      <c r="S161" s="19" t="str">
        <f t="shared" si="10"/>
        <v>4 burpees</v>
      </c>
      <c r="T161">
        <v>26.0</v>
      </c>
      <c r="U161" s="19" t="str">
        <f t="shared" si="11"/>
        <v>1 bear crawls</v>
      </c>
      <c r="V161" s="19"/>
    </row>
    <row r="162">
      <c r="A162" s="17">
        <f t="shared" si="12"/>
        <v>45238</v>
      </c>
      <c r="B162" s="3">
        <f t="shared" si="1"/>
        <v>4</v>
      </c>
      <c r="C162" s="3">
        <f t="shared" si="13"/>
        <v>161</v>
      </c>
      <c r="D162" s="3">
        <f t="shared" si="2"/>
        <v>5</v>
      </c>
      <c r="E162" s="3">
        <v>0.8465216185614741</v>
      </c>
      <c r="F162" s="3" t="str">
        <f t="shared" si="3"/>
        <v>H</v>
      </c>
      <c r="G162" s="18" t="str">
        <f t="shared" si="4"/>
        <v>over head squat</v>
      </c>
      <c r="H162">
        <v>9.0</v>
      </c>
      <c r="I162" s="19" t="str">
        <f t="shared" si="5"/>
        <v>5 deadlift</v>
      </c>
      <c r="J162">
        <v>25.0</v>
      </c>
      <c r="K162" s="19" t="str">
        <f t="shared" si="6"/>
        <v>1 suicide sprints</v>
      </c>
      <c r="L162">
        <v>83.0</v>
      </c>
      <c r="M162" s="19" t="str">
        <f t="shared" si="7"/>
        <v/>
      </c>
      <c r="N162" s="16"/>
      <c r="O162" s="3" t="str">
        <f t="shared" si="8"/>
        <v>Tabata</v>
      </c>
      <c r="P162">
        <v>12.0</v>
      </c>
      <c r="Q162" s="19" t="str">
        <f t="shared" si="9"/>
        <v>5 side lunges</v>
      </c>
      <c r="R162">
        <v>31.0</v>
      </c>
      <c r="S162" s="19" t="str">
        <f t="shared" si="10"/>
        <v>4 burpees</v>
      </c>
      <c r="T162">
        <v>50.0</v>
      </c>
      <c r="U162" s="19" t="str">
        <f t="shared" si="11"/>
        <v>10 wall balls</v>
      </c>
      <c r="V162" s="19"/>
    </row>
    <row r="163">
      <c r="A163" s="17">
        <f t="shared" si="12"/>
        <v>45239</v>
      </c>
      <c r="B163" s="3">
        <f t="shared" si="1"/>
        <v>5</v>
      </c>
      <c r="C163" s="3">
        <f t="shared" si="13"/>
        <v>162</v>
      </c>
      <c r="D163" s="3">
        <f t="shared" si="2"/>
        <v>5</v>
      </c>
      <c r="E163" s="3">
        <v>0.9909846189952926</v>
      </c>
      <c r="F163" s="3" t="str">
        <f t="shared" si="3"/>
        <v>H</v>
      </c>
      <c r="G163" s="18" t="str">
        <f t="shared" si="4"/>
        <v>deadlift</v>
      </c>
      <c r="H163">
        <v>10.0</v>
      </c>
      <c r="I163" s="19" t="str">
        <f t="shared" si="5"/>
        <v>5 snatch</v>
      </c>
      <c r="J163">
        <v>12.0</v>
      </c>
      <c r="K163" s="19" t="str">
        <f t="shared" si="6"/>
        <v>5 GHD situps</v>
      </c>
      <c r="L163">
        <v>76.0</v>
      </c>
      <c r="M163" s="19" t="str">
        <f t="shared" si="7"/>
        <v/>
      </c>
      <c r="N163" s="16"/>
      <c r="O163" s="3" t="str">
        <f t="shared" si="8"/>
        <v>30 on 30 off</v>
      </c>
      <c r="P163">
        <v>4.0</v>
      </c>
      <c r="Q163" s="19" t="str">
        <f t="shared" si="9"/>
        <v>5 skull crushers</v>
      </c>
      <c r="R163">
        <v>11.0</v>
      </c>
      <c r="S163" s="19" t="str">
        <f t="shared" si="10"/>
        <v>5 knees to elbows</v>
      </c>
      <c r="T163">
        <v>29.0</v>
      </c>
      <c r="U163" s="19" t="str">
        <f t="shared" si="11"/>
        <v>5 GHD back extensions</v>
      </c>
      <c r="V163" s="19"/>
    </row>
    <row r="164">
      <c r="A164" s="17">
        <f t="shared" si="12"/>
        <v>45240</v>
      </c>
      <c r="B164" s="3">
        <f t="shared" si="1"/>
        <v>6</v>
      </c>
      <c r="C164" s="3">
        <f t="shared" si="13"/>
        <v>163</v>
      </c>
      <c r="D164" s="3">
        <f t="shared" si="2"/>
        <v>5</v>
      </c>
      <c r="E164" s="3">
        <v>0.9018266289409581</v>
      </c>
      <c r="F164" s="3" t="str">
        <f t="shared" si="3"/>
        <v>H</v>
      </c>
      <c r="G164" s="18" t="str">
        <f t="shared" si="4"/>
        <v>front squat</v>
      </c>
      <c r="H164">
        <v>12.0</v>
      </c>
      <c r="I164" s="19" t="str">
        <f t="shared" si="5"/>
        <v>10 KB swings</v>
      </c>
      <c r="J164">
        <v>34.0</v>
      </c>
      <c r="K164" s="19" t="str">
        <f t="shared" si="6"/>
        <v>5 bar complexes</v>
      </c>
      <c r="L164">
        <v>78.0</v>
      </c>
      <c r="M164" s="19" t="str">
        <f t="shared" si="7"/>
        <v/>
      </c>
      <c r="N164" s="16"/>
      <c r="O164" s="3" t="str">
        <f t="shared" si="8"/>
        <v>EMOM</v>
      </c>
      <c r="P164">
        <v>4.0</v>
      </c>
      <c r="Q164" s="19" t="str">
        <f t="shared" si="9"/>
        <v>5 skull crushers</v>
      </c>
      <c r="R164">
        <v>31.0</v>
      </c>
      <c r="S164" s="19" t="str">
        <f t="shared" si="10"/>
        <v>4 burpees</v>
      </c>
      <c r="T164">
        <v>41.0</v>
      </c>
      <c r="U164" s="19" t="str">
        <f t="shared" si="11"/>
        <v>1 minute bike</v>
      </c>
      <c r="V164" s="19"/>
    </row>
    <row r="165">
      <c r="A165" s="17">
        <f t="shared" si="12"/>
        <v>45241</v>
      </c>
      <c r="B165" s="3">
        <f t="shared" si="1"/>
        <v>7</v>
      </c>
      <c r="C165" s="3">
        <f t="shared" si="13"/>
        <v>164</v>
      </c>
      <c r="D165" s="3">
        <f t="shared" si="2"/>
        <v>5</v>
      </c>
      <c r="E165" s="3">
        <v>0.5852245819078887</v>
      </c>
      <c r="F165" s="3" t="str">
        <f t="shared" si="3"/>
        <v>M</v>
      </c>
      <c r="G165" s="18" t="str">
        <f t="shared" si="4"/>
        <v>back squat</v>
      </c>
      <c r="H165">
        <v>3.0</v>
      </c>
      <c r="I165" s="19" t="str">
        <f t="shared" si="5"/>
        <v>5 jerk</v>
      </c>
      <c r="J165">
        <v>25.0</v>
      </c>
      <c r="K165" s="19" t="str">
        <f t="shared" si="6"/>
        <v>1 suicide sprints</v>
      </c>
      <c r="L165">
        <v>53.0</v>
      </c>
      <c r="M165" s="19" t="str">
        <f t="shared" si="7"/>
        <v/>
      </c>
      <c r="N165" s="16"/>
      <c r="O165" s="3" t="str">
        <f t="shared" si="8"/>
        <v>AMRAP</v>
      </c>
      <c r="P165">
        <v>5.0</v>
      </c>
      <c r="Q165" s="19" t="str">
        <f t="shared" si="9"/>
        <v>5 Dips</v>
      </c>
      <c r="R165">
        <v>9.0</v>
      </c>
      <c r="S165" s="19" t="str">
        <f t="shared" si="10"/>
        <v>5 bentover_rows</v>
      </c>
      <c r="T165">
        <v>43.0</v>
      </c>
      <c r="U165" s="19" t="str">
        <f t="shared" si="11"/>
        <v>5 sandbag drops</v>
      </c>
      <c r="V165" s="19"/>
    </row>
    <row r="166">
      <c r="A166" s="17">
        <f t="shared" si="12"/>
        <v>45242</v>
      </c>
      <c r="B166" s="3">
        <f t="shared" si="1"/>
        <v>1</v>
      </c>
      <c r="C166" s="3">
        <f t="shared" si="13"/>
        <v>165</v>
      </c>
      <c r="D166" s="3">
        <f t="shared" si="2"/>
        <v>5</v>
      </c>
      <c r="E166" s="3">
        <v>0.22697677289068452</v>
      </c>
      <c r="F166" s="3" t="str">
        <f t="shared" si="3"/>
        <v>L</v>
      </c>
      <c r="G166" s="18" t="str">
        <f t="shared" si="4"/>
        <v>over head squat</v>
      </c>
      <c r="H166">
        <v>6.0</v>
      </c>
      <c r="I166" s="19" t="str">
        <f t="shared" si="5"/>
        <v>5 KB snatch</v>
      </c>
      <c r="J166">
        <v>23.0</v>
      </c>
      <c r="K166" s="19" t="str">
        <f t="shared" si="6"/>
        <v>5 side lunges</v>
      </c>
      <c r="L166">
        <v>55.0</v>
      </c>
      <c r="M166" s="19" t="str">
        <f t="shared" si="7"/>
        <v/>
      </c>
      <c r="N166" s="16"/>
      <c r="O166" s="3" t="str">
        <f t="shared" si="8"/>
        <v>clusters</v>
      </c>
      <c r="P166">
        <v>6.0</v>
      </c>
      <c r="Q166" s="19" t="str">
        <f t="shared" si="9"/>
        <v>5 pushups</v>
      </c>
      <c r="R166">
        <v>51.0</v>
      </c>
      <c r="S166" s="19" t="str">
        <f t="shared" si="10"/>
        <v/>
      </c>
      <c r="T166">
        <v>40.0</v>
      </c>
      <c r="U166" s="19" t="str">
        <f t="shared" si="11"/>
        <v>3 minute run</v>
      </c>
      <c r="V166" s="19"/>
    </row>
    <row r="167">
      <c r="A167" s="17">
        <f t="shared" si="12"/>
        <v>45243</v>
      </c>
      <c r="B167" s="3">
        <f t="shared" si="1"/>
        <v>2</v>
      </c>
      <c r="C167" s="3">
        <f t="shared" si="13"/>
        <v>166</v>
      </c>
      <c r="D167" s="3">
        <f t="shared" si="2"/>
        <v>3</v>
      </c>
      <c r="E167" s="3">
        <v>0.9223642174448147</v>
      </c>
      <c r="F167" s="3" t="str">
        <f t="shared" si="3"/>
        <v>H</v>
      </c>
      <c r="G167" s="18" t="str">
        <f t="shared" si="4"/>
        <v>deadlift</v>
      </c>
      <c r="H167">
        <v>11.0</v>
      </c>
      <c r="I167" s="19" t="str">
        <f t="shared" si="5"/>
        <v>5 high pulls</v>
      </c>
      <c r="J167">
        <v>17.0</v>
      </c>
      <c r="K167" s="19" t="str">
        <f t="shared" si="6"/>
        <v>5 bench press</v>
      </c>
      <c r="L167">
        <v>21.0</v>
      </c>
      <c r="M167" s="19" t="str">
        <f t="shared" si="7"/>
        <v>5 box jumps</v>
      </c>
      <c r="N167" s="16"/>
      <c r="O167" s="3" t="str">
        <f t="shared" si="8"/>
        <v>N rounds</v>
      </c>
      <c r="P167">
        <v>10.0</v>
      </c>
      <c r="Q167" s="19" t="str">
        <f t="shared" si="9"/>
        <v>5 pull ups</v>
      </c>
      <c r="R167">
        <v>23.0</v>
      </c>
      <c r="S167" s="19" t="str">
        <f t="shared" si="10"/>
        <v>5 side lunges</v>
      </c>
      <c r="T167">
        <v>23.0</v>
      </c>
      <c r="U167" s="19" t="str">
        <f t="shared" si="11"/>
        <v>5 side lunges</v>
      </c>
      <c r="V167" s="19"/>
    </row>
    <row r="168">
      <c r="A168" s="17">
        <f t="shared" si="12"/>
        <v>45244</v>
      </c>
      <c r="B168" s="3">
        <f t="shared" si="1"/>
        <v>3</v>
      </c>
      <c r="C168" s="3">
        <f t="shared" si="13"/>
        <v>167</v>
      </c>
      <c r="D168" s="3">
        <f t="shared" si="2"/>
        <v>3</v>
      </c>
      <c r="E168" s="3">
        <v>0.24250332166555755</v>
      </c>
      <c r="F168" s="3" t="str">
        <f t="shared" si="3"/>
        <v>L</v>
      </c>
      <c r="G168" s="18" t="str">
        <f t="shared" si="4"/>
        <v>front squat</v>
      </c>
      <c r="H168">
        <v>2.0</v>
      </c>
      <c r="I168" s="19" t="str">
        <f t="shared" si="5"/>
        <v>5 star shrugs</v>
      </c>
      <c r="J168">
        <v>8.0</v>
      </c>
      <c r="K168" s="19" t="str">
        <f t="shared" si="6"/>
        <v>5 dumbell rows</v>
      </c>
      <c r="L168">
        <v>66.0</v>
      </c>
      <c r="M168" s="19" t="str">
        <f t="shared" si="7"/>
        <v/>
      </c>
      <c r="N168" s="16"/>
      <c r="O168" s="3" t="str">
        <f t="shared" si="8"/>
        <v>AMRAP</v>
      </c>
      <c r="P168">
        <v>10.0</v>
      </c>
      <c r="Q168" s="19" t="str">
        <f t="shared" si="9"/>
        <v>5 pull ups</v>
      </c>
      <c r="R168">
        <v>30.0</v>
      </c>
      <c r="S168" s="19" t="str">
        <f t="shared" si="10"/>
        <v>5 renegade manmakers</v>
      </c>
      <c r="T168">
        <v>2.0</v>
      </c>
      <c r="U168" s="19" t="str">
        <f t="shared" si="11"/>
        <v>5 lunges</v>
      </c>
      <c r="V168" s="19"/>
    </row>
    <row r="169">
      <c r="A169" s="17">
        <f t="shared" si="12"/>
        <v>45245</v>
      </c>
      <c r="B169" s="3">
        <f t="shared" si="1"/>
        <v>4</v>
      </c>
      <c r="C169" s="3">
        <f t="shared" si="13"/>
        <v>168</v>
      </c>
      <c r="D169" s="3">
        <f t="shared" si="2"/>
        <v>3</v>
      </c>
      <c r="E169" s="3">
        <v>0.16489837865510404</v>
      </c>
      <c r="F169" s="3" t="str">
        <f t="shared" si="3"/>
        <v>L</v>
      </c>
      <c r="G169" s="18" t="str">
        <f t="shared" si="4"/>
        <v>back squat</v>
      </c>
      <c r="H169">
        <v>7.0</v>
      </c>
      <c r="I169" s="19" t="str">
        <f t="shared" si="5"/>
        <v>5 thrusters</v>
      </c>
      <c r="J169">
        <v>51.0</v>
      </c>
      <c r="K169" s="19" t="str">
        <f t="shared" si="6"/>
        <v/>
      </c>
      <c r="L169">
        <v>65.0</v>
      </c>
      <c r="M169" s="19" t="str">
        <f t="shared" si="7"/>
        <v/>
      </c>
      <c r="N169" s="16"/>
      <c r="O169" s="3" t="str">
        <f t="shared" si="8"/>
        <v>EMOM</v>
      </c>
      <c r="P169">
        <v>6.0</v>
      </c>
      <c r="Q169" s="19" t="str">
        <f t="shared" si="9"/>
        <v>5 pushups</v>
      </c>
      <c r="R169">
        <v>32.0</v>
      </c>
      <c r="S169" s="19" t="str">
        <f t="shared" si="10"/>
        <v>5 grass hoppers</v>
      </c>
      <c r="T169">
        <v>4.0</v>
      </c>
      <c r="U169" s="19" t="str">
        <f t="shared" si="11"/>
        <v>5 skull crushers</v>
      </c>
      <c r="V169" s="19"/>
    </row>
    <row r="170">
      <c r="A170" s="17">
        <f t="shared" si="12"/>
        <v>45246</v>
      </c>
      <c r="B170" s="3">
        <f t="shared" si="1"/>
        <v>5</v>
      </c>
      <c r="C170" s="3">
        <f t="shared" si="13"/>
        <v>169</v>
      </c>
      <c r="D170" s="3">
        <f t="shared" si="2"/>
        <v>1</v>
      </c>
      <c r="E170" s="3">
        <v>0.3944102084539679</v>
      </c>
      <c r="F170" s="3" t="str">
        <f t="shared" si="3"/>
        <v>M</v>
      </c>
      <c r="G170" s="18" t="str">
        <f t="shared" si="4"/>
        <v>clean</v>
      </c>
      <c r="H170">
        <v>9.0</v>
      </c>
      <c r="I170" s="19" t="str">
        <f t="shared" si="5"/>
        <v>5 deadlift</v>
      </c>
      <c r="J170">
        <v>24.0</v>
      </c>
      <c r="K170" s="19" t="str">
        <f t="shared" si="6"/>
        <v>5 lunges</v>
      </c>
      <c r="L170">
        <v>42.0</v>
      </c>
      <c r="M170" s="19" t="str">
        <f t="shared" si="7"/>
        <v>5 flys</v>
      </c>
      <c r="N170" s="16"/>
      <c r="O170" s="3" t="str">
        <f t="shared" si="8"/>
        <v>30 on 30 off</v>
      </c>
      <c r="P170">
        <v>2.0</v>
      </c>
      <c r="Q170" s="19" t="str">
        <f t="shared" si="9"/>
        <v>5 lunges</v>
      </c>
      <c r="R170">
        <v>30.0</v>
      </c>
      <c r="S170" s="19" t="str">
        <f t="shared" si="10"/>
        <v>5 renegade manmakers</v>
      </c>
      <c r="T170">
        <v>21.0</v>
      </c>
      <c r="U170" s="19" t="str">
        <f t="shared" si="11"/>
        <v>5 box jumps</v>
      </c>
      <c r="V170" s="19"/>
    </row>
    <row r="171">
      <c r="A171" s="17">
        <f t="shared" si="12"/>
        <v>45247</v>
      </c>
      <c r="B171" s="3">
        <f t="shared" si="1"/>
        <v>6</v>
      </c>
      <c r="C171" s="3">
        <f t="shared" si="13"/>
        <v>170</v>
      </c>
      <c r="D171" s="3">
        <f t="shared" si="2"/>
        <v>1</v>
      </c>
      <c r="E171" s="3">
        <v>0.7196762887976078</v>
      </c>
      <c r="F171" s="3" t="str">
        <f t="shared" si="3"/>
        <v>H</v>
      </c>
      <c r="G171" s="18" t="str">
        <f t="shared" si="4"/>
        <v>deadlift</v>
      </c>
      <c r="H171">
        <v>7.0</v>
      </c>
      <c r="I171" s="19" t="str">
        <f t="shared" si="5"/>
        <v>5 thrusters</v>
      </c>
      <c r="J171">
        <v>18.0</v>
      </c>
      <c r="K171" s="19" t="str">
        <f t="shared" si="6"/>
        <v>5 Pushpress</v>
      </c>
      <c r="L171">
        <v>51.0</v>
      </c>
      <c r="M171" s="19" t="str">
        <f t="shared" si="7"/>
        <v/>
      </c>
      <c r="N171" s="16"/>
      <c r="O171" s="3" t="str">
        <f t="shared" si="8"/>
        <v>N rounds</v>
      </c>
      <c r="P171">
        <v>2.0</v>
      </c>
      <c r="Q171" s="19" t="str">
        <f t="shared" si="9"/>
        <v>5 lunges</v>
      </c>
      <c r="R171">
        <v>4.0</v>
      </c>
      <c r="S171" s="19" t="str">
        <f t="shared" si="10"/>
        <v>5 skull crushers</v>
      </c>
      <c r="T171">
        <v>56.0</v>
      </c>
      <c r="U171" s="19" t="str">
        <f t="shared" si="11"/>
        <v>5 side lunges</v>
      </c>
      <c r="V171" s="19"/>
    </row>
    <row r="172">
      <c r="A172" s="17">
        <f t="shared" si="12"/>
        <v>45248</v>
      </c>
      <c r="B172" s="3">
        <f t="shared" si="1"/>
        <v>7</v>
      </c>
      <c r="C172" s="3">
        <f t="shared" si="13"/>
        <v>171</v>
      </c>
      <c r="D172" s="3">
        <f t="shared" si="2"/>
        <v>1</v>
      </c>
      <c r="E172" s="3">
        <v>0.04357746589017775</v>
      </c>
      <c r="F172" s="3" t="str">
        <f t="shared" si="3"/>
        <v>L</v>
      </c>
      <c r="G172" s="18" t="str">
        <f t="shared" si="4"/>
        <v>front squat</v>
      </c>
      <c r="H172">
        <v>9.0</v>
      </c>
      <c r="I172" s="19" t="str">
        <f t="shared" si="5"/>
        <v>5 deadlift</v>
      </c>
      <c r="J172">
        <v>35.0</v>
      </c>
      <c r="K172" s="19" t="str">
        <f t="shared" si="6"/>
        <v>500m row</v>
      </c>
      <c r="L172">
        <v>9.0</v>
      </c>
      <c r="M172" s="19" t="str">
        <f t="shared" si="7"/>
        <v>5 bentover_rows</v>
      </c>
      <c r="N172" s="16"/>
      <c r="O172" s="3" t="str">
        <f t="shared" si="8"/>
        <v>AMRAP</v>
      </c>
      <c r="P172">
        <v>11.0</v>
      </c>
      <c r="Q172" s="19" t="str">
        <f t="shared" si="9"/>
        <v>5 bentover_rows</v>
      </c>
      <c r="R172">
        <v>10.0</v>
      </c>
      <c r="S172" s="19" t="str">
        <f t="shared" si="10"/>
        <v>5 pull ups</v>
      </c>
      <c r="T172">
        <v>42.0</v>
      </c>
      <c r="U172" s="19" t="str">
        <f t="shared" si="11"/>
        <v>5 flys</v>
      </c>
      <c r="V172" s="19"/>
    </row>
    <row r="173">
      <c r="A173" s="17">
        <f t="shared" si="12"/>
        <v>45249</v>
      </c>
      <c r="B173" s="3">
        <f t="shared" si="1"/>
        <v>1</v>
      </c>
      <c r="C173" s="3">
        <f t="shared" si="13"/>
        <v>172</v>
      </c>
      <c r="D173" s="3">
        <f t="shared" si="2"/>
        <v>5</v>
      </c>
      <c r="E173" s="3">
        <v>0.1602805635455702</v>
      </c>
      <c r="F173" s="3" t="str">
        <f t="shared" si="3"/>
        <v>L</v>
      </c>
      <c r="G173" s="18" t="str">
        <f t="shared" si="4"/>
        <v>back squat</v>
      </c>
      <c r="H173">
        <v>2.0</v>
      </c>
      <c r="I173" s="19" t="str">
        <f t="shared" si="5"/>
        <v>5 star shrugs</v>
      </c>
      <c r="J173">
        <v>35.0</v>
      </c>
      <c r="K173" s="19" t="str">
        <f t="shared" si="6"/>
        <v>500m row</v>
      </c>
      <c r="L173">
        <v>16.0</v>
      </c>
      <c r="M173" s="19" t="str">
        <f t="shared" si="7"/>
        <v>10 landmine twists</v>
      </c>
      <c r="N173" s="16"/>
      <c r="O173" s="3" t="str">
        <f t="shared" si="8"/>
        <v>N rounds</v>
      </c>
      <c r="P173">
        <v>10.0</v>
      </c>
      <c r="Q173" s="19" t="str">
        <f t="shared" si="9"/>
        <v>5 pull ups</v>
      </c>
      <c r="R173">
        <v>31.0</v>
      </c>
      <c r="S173" s="19" t="str">
        <f t="shared" si="10"/>
        <v>4 burpees</v>
      </c>
      <c r="T173">
        <v>39.0</v>
      </c>
      <c r="U173" s="19" t="str">
        <f t="shared" si="11"/>
        <v>20s assault bike</v>
      </c>
      <c r="V173" s="19"/>
    </row>
    <row r="174">
      <c r="A174" s="17">
        <f t="shared" si="12"/>
        <v>45250</v>
      </c>
      <c r="B174" s="3">
        <f t="shared" si="1"/>
        <v>2</v>
      </c>
      <c r="C174" s="3">
        <f t="shared" si="13"/>
        <v>173</v>
      </c>
      <c r="D174" s="3">
        <f t="shared" si="2"/>
        <v>10</v>
      </c>
      <c r="E174" s="3">
        <v>0.12699055027666228</v>
      </c>
      <c r="F174" s="3" t="str">
        <f t="shared" si="3"/>
        <v>L</v>
      </c>
      <c r="G174" s="18" t="str">
        <f t="shared" si="4"/>
        <v>pistols/lunge/side lunge</v>
      </c>
      <c r="H174">
        <v>2.0</v>
      </c>
      <c r="I174" s="19" t="str">
        <f t="shared" si="5"/>
        <v>5 star shrugs</v>
      </c>
      <c r="J174">
        <v>23.0</v>
      </c>
      <c r="K174" s="19" t="str">
        <f t="shared" si="6"/>
        <v>5 side lunges</v>
      </c>
      <c r="L174">
        <v>34.0</v>
      </c>
      <c r="M174" s="19" t="str">
        <f t="shared" si="7"/>
        <v>5 bar complexes</v>
      </c>
      <c r="N174" s="16"/>
      <c r="O174" s="3" t="str">
        <f t="shared" si="8"/>
        <v>Tabata</v>
      </c>
      <c r="P174">
        <v>12.0</v>
      </c>
      <c r="Q174" s="19" t="str">
        <f t="shared" si="9"/>
        <v>5 side lunges</v>
      </c>
      <c r="R174">
        <v>15.0</v>
      </c>
      <c r="S174" s="19" t="str">
        <f t="shared" si="10"/>
        <v>10 seated russion twists</v>
      </c>
      <c r="T174">
        <v>28.0</v>
      </c>
      <c r="U174" s="19" t="str">
        <f t="shared" si="11"/>
        <v>1 farmer's carry</v>
      </c>
      <c r="V174" s="19"/>
    </row>
    <row r="175">
      <c r="A175" s="17">
        <f t="shared" si="12"/>
        <v>45251</v>
      </c>
      <c r="B175" s="3">
        <f t="shared" si="1"/>
        <v>3</v>
      </c>
      <c r="C175" s="3">
        <f t="shared" si="13"/>
        <v>174</v>
      </c>
      <c r="D175" s="3">
        <f t="shared" si="2"/>
        <v>5</v>
      </c>
      <c r="E175" s="3">
        <v>0.15892708936071642</v>
      </c>
      <c r="F175" s="3" t="str">
        <f t="shared" si="3"/>
        <v>L</v>
      </c>
      <c r="G175" s="18" t="str">
        <f t="shared" si="4"/>
        <v>deadlift</v>
      </c>
      <c r="H175">
        <v>4.0</v>
      </c>
      <c r="I175" s="19" t="str">
        <f t="shared" si="5"/>
        <v>5 clean</v>
      </c>
      <c r="J175">
        <v>6.0</v>
      </c>
      <c r="K175" s="19" t="str">
        <f t="shared" si="6"/>
        <v>5 pushups</v>
      </c>
      <c r="L175">
        <v>48.0</v>
      </c>
      <c r="M175" s="19" t="str">
        <f t="shared" si="7"/>
        <v>1 mile  run</v>
      </c>
      <c r="N175" s="16"/>
      <c r="O175" s="3" t="str">
        <f t="shared" si="8"/>
        <v>30 on 30 off</v>
      </c>
      <c r="P175">
        <v>3.0</v>
      </c>
      <c r="Q175" s="19" t="str">
        <f t="shared" si="9"/>
        <v>5 Hammer curls</v>
      </c>
      <c r="R175">
        <v>13.0</v>
      </c>
      <c r="S175" s="19" t="str">
        <f t="shared" si="10"/>
        <v>30s planks</v>
      </c>
      <c r="T175">
        <v>54.0</v>
      </c>
      <c r="U175" s="19" t="str">
        <f t="shared" si="11"/>
        <v/>
      </c>
      <c r="V175" s="19"/>
    </row>
    <row r="176">
      <c r="A176" s="17">
        <f t="shared" si="12"/>
        <v>45252</v>
      </c>
      <c r="B176" s="3">
        <f t="shared" si="1"/>
        <v>4</v>
      </c>
      <c r="C176" s="3">
        <f t="shared" si="13"/>
        <v>175</v>
      </c>
      <c r="D176" s="3">
        <f t="shared" si="2"/>
        <v>5</v>
      </c>
      <c r="E176" s="3">
        <v>0.03656207627432462</v>
      </c>
      <c r="F176" s="3" t="str">
        <f t="shared" si="3"/>
        <v>L</v>
      </c>
      <c r="G176" s="18" t="str">
        <f t="shared" si="4"/>
        <v>front squat</v>
      </c>
      <c r="H176">
        <v>11.0</v>
      </c>
      <c r="I176" s="19" t="str">
        <f t="shared" si="5"/>
        <v>5 high pulls</v>
      </c>
      <c r="J176">
        <v>21.0</v>
      </c>
      <c r="K176" s="19" t="str">
        <f t="shared" si="6"/>
        <v>5 box jumps</v>
      </c>
      <c r="L176">
        <v>23.0</v>
      </c>
      <c r="M176" s="19" t="str">
        <f t="shared" si="7"/>
        <v>5 side lunges</v>
      </c>
      <c r="N176" s="16"/>
      <c r="O176" s="3" t="str">
        <f t="shared" si="8"/>
        <v>EMOM</v>
      </c>
      <c r="P176">
        <v>8.0</v>
      </c>
      <c r="Q176" s="19" t="str">
        <f t="shared" si="9"/>
        <v>5 dumbell rows</v>
      </c>
      <c r="R176">
        <v>48.0</v>
      </c>
      <c r="S176" s="19" t="str">
        <f t="shared" si="10"/>
        <v>1 mile  run</v>
      </c>
      <c r="T176">
        <v>14.0</v>
      </c>
      <c r="U176" s="19" t="str">
        <f t="shared" si="11"/>
        <v>20 dead bugs</v>
      </c>
      <c r="V176" s="19"/>
    </row>
    <row r="177">
      <c r="A177" s="17">
        <f t="shared" si="12"/>
        <v>45253</v>
      </c>
      <c r="B177" s="3">
        <f t="shared" si="1"/>
        <v>5</v>
      </c>
      <c r="C177" s="3">
        <f t="shared" si="13"/>
        <v>176</v>
      </c>
      <c r="D177" s="3">
        <f t="shared" si="2"/>
        <v>5</v>
      </c>
      <c r="E177" s="3">
        <v>0.8961082290553952</v>
      </c>
      <c r="F177" s="3" t="str">
        <f t="shared" si="3"/>
        <v>H</v>
      </c>
      <c r="G177" s="18" t="str">
        <f t="shared" si="4"/>
        <v>back squat</v>
      </c>
      <c r="H177">
        <v>6.0</v>
      </c>
      <c r="I177" s="19" t="str">
        <f t="shared" si="5"/>
        <v>5 KB snatch</v>
      </c>
      <c r="J177">
        <v>24.0</v>
      </c>
      <c r="K177" s="19" t="str">
        <f t="shared" si="6"/>
        <v>5 lunges</v>
      </c>
      <c r="L177">
        <v>73.0</v>
      </c>
      <c r="M177" s="19" t="str">
        <f t="shared" si="7"/>
        <v/>
      </c>
      <c r="N177" s="16"/>
      <c r="O177" s="3" t="str">
        <f t="shared" si="8"/>
        <v>AMRAP</v>
      </c>
      <c r="P177">
        <v>5.0</v>
      </c>
      <c r="Q177" s="19" t="str">
        <f t="shared" si="9"/>
        <v>5 Dips</v>
      </c>
      <c r="R177">
        <v>30.0</v>
      </c>
      <c r="S177" s="19" t="str">
        <f t="shared" si="10"/>
        <v>5 renegade manmakers</v>
      </c>
      <c r="T177">
        <v>13.0</v>
      </c>
      <c r="U177" s="19" t="str">
        <f t="shared" si="11"/>
        <v>30s planks</v>
      </c>
      <c r="V177" s="19"/>
    </row>
    <row r="178">
      <c r="A178" s="17">
        <f t="shared" si="12"/>
        <v>45254</v>
      </c>
      <c r="B178" s="3">
        <f t="shared" si="1"/>
        <v>6</v>
      </c>
      <c r="C178" s="3">
        <f t="shared" si="13"/>
        <v>177</v>
      </c>
      <c r="D178" s="3">
        <f t="shared" si="2"/>
        <v>3</v>
      </c>
      <c r="E178" s="3">
        <v>0.026917290840810626</v>
      </c>
      <c r="F178" s="3" t="str">
        <f t="shared" si="3"/>
        <v>L</v>
      </c>
      <c r="G178" s="18" t="str">
        <f t="shared" si="4"/>
        <v>clean</v>
      </c>
      <c r="H178">
        <v>10.0</v>
      </c>
      <c r="I178" s="19" t="str">
        <f t="shared" si="5"/>
        <v>5 snatch</v>
      </c>
      <c r="J178">
        <v>55.0</v>
      </c>
      <c r="K178" s="19" t="str">
        <f t="shared" si="6"/>
        <v>5 bentover_rows</v>
      </c>
      <c r="L178">
        <v>79.0</v>
      </c>
      <c r="M178" s="19" t="str">
        <f t="shared" si="7"/>
        <v/>
      </c>
      <c r="N178" s="16"/>
      <c r="O178" s="3" t="str">
        <f t="shared" si="8"/>
        <v>clusters</v>
      </c>
      <c r="P178">
        <v>8.0</v>
      </c>
      <c r="Q178" s="19" t="str">
        <f t="shared" si="9"/>
        <v>5 dumbell rows</v>
      </c>
      <c r="R178">
        <v>15.0</v>
      </c>
      <c r="S178" s="19" t="str">
        <f t="shared" si="10"/>
        <v>10 seated russion twists</v>
      </c>
      <c r="T178">
        <v>50.0</v>
      </c>
      <c r="U178" s="19" t="str">
        <f t="shared" si="11"/>
        <v>10 wall balls</v>
      </c>
      <c r="V178" s="19"/>
    </row>
    <row r="179">
      <c r="A179" s="17">
        <f t="shared" si="12"/>
        <v>45255</v>
      </c>
      <c r="B179" s="3">
        <f t="shared" si="1"/>
        <v>7</v>
      </c>
      <c r="C179" s="3">
        <f t="shared" si="13"/>
        <v>178</v>
      </c>
      <c r="D179" s="3">
        <f t="shared" si="2"/>
        <v>3</v>
      </c>
      <c r="E179" s="3">
        <v>0.2519284702680772</v>
      </c>
      <c r="F179" s="3" t="str">
        <f t="shared" si="3"/>
        <v>L</v>
      </c>
      <c r="G179" s="18" t="str">
        <f t="shared" si="4"/>
        <v>over head squat</v>
      </c>
      <c r="H179">
        <v>2.0</v>
      </c>
      <c r="I179" s="19" t="str">
        <f t="shared" si="5"/>
        <v>5 star shrugs</v>
      </c>
      <c r="J179">
        <v>34.0</v>
      </c>
      <c r="K179" s="19" t="str">
        <f t="shared" si="6"/>
        <v>5 bar complexes</v>
      </c>
      <c r="L179">
        <v>29.0</v>
      </c>
      <c r="M179" s="19" t="str">
        <f t="shared" si="7"/>
        <v>5 GHD back extensions</v>
      </c>
      <c r="N179" s="16"/>
      <c r="O179" s="3" t="str">
        <f t="shared" si="8"/>
        <v>N rounds</v>
      </c>
      <c r="P179">
        <v>8.0</v>
      </c>
      <c r="Q179" s="19" t="str">
        <f t="shared" si="9"/>
        <v>5 dumbell rows</v>
      </c>
      <c r="R179">
        <v>20.0</v>
      </c>
      <c r="S179" s="19" t="str">
        <f t="shared" si="10"/>
        <v>10 step ups</v>
      </c>
      <c r="T179">
        <v>22.0</v>
      </c>
      <c r="U179" s="19" t="str">
        <f t="shared" si="11"/>
        <v>3 pistols</v>
      </c>
      <c r="V179" s="19"/>
    </row>
    <row r="180">
      <c r="A180" s="17">
        <f t="shared" si="12"/>
        <v>45256</v>
      </c>
      <c r="B180" s="3">
        <f t="shared" si="1"/>
        <v>1</v>
      </c>
      <c r="C180" s="3">
        <f t="shared" si="13"/>
        <v>179</v>
      </c>
      <c r="D180" s="3">
        <f t="shared" si="2"/>
        <v>8</v>
      </c>
      <c r="E180" s="3">
        <v>0.67781213689814</v>
      </c>
      <c r="F180" s="3" t="str">
        <f t="shared" si="3"/>
        <v>M</v>
      </c>
      <c r="G180" s="18" t="str">
        <f t="shared" si="4"/>
        <v>deadlift</v>
      </c>
      <c r="H180">
        <v>5.0</v>
      </c>
      <c r="I180" s="19" t="str">
        <f t="shared" si="5"/>
        <v>10 box jumps</v>
      </c>
      <c r="J180">
        <v>52.0</v>
      </c>
      <c r="K180" s="19" t="str">
        <f t="shared" si="6"/>
        <v/>
      </c>
      <c r="L180">
        <v>68.0</v>
      </c>
      <c r="M180" s="19" t="str">
        <f t="shared" si="7"/>
        <v/>
      </c>
      <c r="N180" s="16"/>
      <c r="O180" s="3" t="str">
        <f t="shared" si="8"/>
        <v>AMRAP</v>
      </c>
      <c r="P180">
        <v>9.0</v>
      </c>
      <c r="Q180" s="19" t="str">
        <f t="shared" si="9"/>
        <v>5 bentover_rows</v>
      </c>
      <c r="R180">
        <v>18.0</v>
      </c>
      <c r="S180" s="19" t="str">
        <f t="shared" si="10"/>
        <v>5 Pushpress</v>
      </c>
      <c r="T180">
        <v>55.0</v>
      </c>
      <c r="U180" s="19" t="str">
        <f t="shared" si="11"/>
        <v>5 bentover_rows</v>
      </c>
      <c r="V180" s="19"/>
    </row>
    <row r="181">
      <c r="A181" s="17">
        <f t="shared" si="12"/>
        <v>45257</v>
      </c>
      <c r="B181" s="3">
        <f t="shared" si="1"/>
        <v>2</v>
      </c>
      <c r="C181" s="3">
        <f t="shared" si="13"/>
        <v>180</v>
      </c>
      <c r="D181" s="3">
        <f t="shared" si="2"/>
        <v>8</v>
      </c>
      <c r="E181" s="3">
        <v>0.18791410175609402</v>
      </c>
      <c r="F181" s="3" t="str">
        <f t="shared" si="3"/>
        <v>L</v>
      </c>
      <c r="G181" s="18" t="str">
        <f t="shared" si="4"/>
        <v>front squat</v>
      </c>
      <c r="H181">
        <v>9.0</v>
      </c>
      <c r="I181" s="19" t="str">
        <f t="shared" si="5"/>
        <v>5 deadlift</v>
      </c>
      <c r="J181">
        <v>23.0</v>
      </c>
      <c r="K181" s="19" t="str">
        <f t="shared" si="6"/>
        <v>5 side lunges</v>
      </c>
      <c r="L181">
        <v>70.0</v>
      </c>
      <c r="M181" s="19" t="str">
        <f t="shared" si="7"/>
        <v/>
      </c>
      <c r="N181" s="16"/>
      <c r="O181" s="3" t="str">
        <f t="shared" si="8"/>
        <v>EMOM</v>
      </c>
      <c r="P181">
        <v>3.0</v>
      </c>
      <c r="Q181" s="19" t="str">
        <f t="shared" si="9"/>
        <v>5 Hammer curls</v>
      </c>
      <c r="R181">
        <v>19.0</v>
      </c>
      <c r="S181" s="19" t="str">
        <f t="shared" si="10"/>
        <v>5 strict press</v>
      </c>
      <c r="T181">
        <v>44.0</v>
      </c>
      <c r="U181" s="19" t="str">
        <f t="shared" si="11"/>
        <v>5 ball slams</v>
      </c>
      <c r="V181" s="19"/>
    </row>
    <row r="182">
      <c r="A182" s="17">
        <f t="shared" si="12"/>
        <v>45258</v>
      </c>
      <c r="B182" s="3">
        <f t="shared" si="1"/>
        <v>3</v>
      </c>
      <c r="C182" s="3">
        <f t="shared" si="13"/>
        <v>181</v>
      </c>
      <c r="D182" s="3">
        <f t="shared" si="2"/>
        <v>8</v>
      </c>
      <c r="E182" s="3">
        <v>0.31332267495069177</v>
      </c>
      <c r="F182" s="3" t="str">
        <f t="shared" si="3"/>
        <v>M</v>
      </c>
      <c r="G182" s="18" t="str">
        <f t="shared" si="4"/>
        <v>back squat</v>
      </c>
      <c r="H182">
        <v>4.0</v>
      </c>
      <c r="I182" s="19" t="str">
        <f t="shared" si="5"/>
        <v>5 clean</v>
      </c>
      <c r="J182">
        <v>34.0</v>
      </c>
      <c r="K182" s="19" t="str">
        <f t="shared" si="6"/>
        <v>5 bar complexes</v>
      </c>
      <c r="L182">
        <v>6.0</v>
      </c>
      <c r="M182" s="19" t="str">
        <f t="shared" si="7"/>
        <v>5 pushups</v>
      </c>
      <c r="N182" s="16"/>
      <c r="O182" s="3" t="str">
        <f t="shared" si="8"/>
        <v>30 on 30 off</v>
      </c>
      <c r="P182">
        <v>3.0</v>
      </c>
      <c r="Q182" s="19" t="str">
        <f t="shared" si="9"/>
        <v>5 Hammer curls</v>
      </c>
      <c r="R182">
        <v>54.0</v>
      </c>
      <c r="S182" s="19" t="str">
        <f t="shared" si="10"/>
        <v/>
      </c>
      <c r="T182">
        <v>49.0</v>
      </c>
      <c r="U182" s="19" t="str">
        <f t="shared" si="11"/>
        <v>5 mile bike</v>
      </c>
      <c r="V182" s="19"/>
    </row>
    <row r="183">
      <c r="A183" s="17">
        <f t="shared" si="12"/>
        <v>45259</v>
      </c>
      <c r="B183" s="3">
        <f t="shared" si="1"/>
        <v>4</v>
      </c>
      <c r="C183" s="3">
        <f t="shared" si="13"/>
        <v>182</v>
      </c>
      <c r="D183" s="3">
        <f t="shared" si="2"/>
        <v>3</v>
      </c>
      <c r="E183" s="3">
        <v>0.017052807387055613</v>
      </c>
      <c r="F183" s="3" t="str">
        <f t="shared" si="3"/>
        <v>L</v>
      </c>
      <c r="G183" s="18" t="str">
        <f t="shared" si="4"/>
        <v>pistols/lunge/side lunge</v>
      </c>
      <c r="H183">
        <v>3.0</v>
      </c>
      <c r="I183" s="19" t="str">
        <f t="shared" si="5"/>
        <v>5 jerk</v>
      </c>
      <c r="J183">
        <v>48.0</v>
      </c>
      <c r="K183" s="19" t="str">
        <f t="shared" si="6"/>
        <v>1 mile  run</v>
      </c>
      <c r="L183">
        <v>68.0</v>
      </c>
      <c r="M183" s="19" t="str">
        <f t="shared" si="7"/>
        <v/>
      </c>
      <c r="N183" s="16"/>
      <c r="O183" s="3" t="str">
        <f t="shared" si="8"/>
        <v>N rounds</v>
      </c>
      <c r="P183">
        <v>6.0</v>
      </c>
      <c r="Q183" s="19" t="str">
        <f t="shared" si="9"/>
        <v>5 pushups</v>
      </c>
      <c r="R183">
        <v>8.0</v>
      </c>
      <c r="S183" s="19" t="str">
        <f t="shared" si="10"/>
        <v>5 dumbell rows</v>
      </c>
      <c r="T183">
        <v>55.0</v>
      </c>
      <c r="U183" s="19" t="str">
        <f t="shared" si="11"/>
        <v>5 bentover_rows</v>
      </c>
      <c r="V183" s="19"/>
    </row>
    <row r="184">
      <c r="A184" s="17">
        <f t="shared" si="12"/>
        <v>45260</v>
      </c>
      <c r="B184" s="3">
        <f t="shared" si="1"/>
        <v>5</v>
      </c>
      <c r="C184" s="3">
        <f t="shared" si="13"/>
        <v>183</v>
      </c>
      <c r="D184" s="3">
        <f t="shared" si="2"/>
        <v>3</v>
      </c>
      <c r="E184" s="3">
        <v>0.39768361394078733</v>
      </c>
      <c r="F184" s="3" t="str">
        <f t="shared" si="3"/>
        <v>M</v>
      </c>
      <c r="G184" s="18" t="str">
        <f t="shared" si="4"/>
        <v>deadlift</v>
      </c>
      <c r="H184">
        <v>10.0</v>
      </c>
      <c r="I184" s="19" t="str">
        <f t="shared" si="5"/>
        <v>5 snatch</v>
      </c>
      <c r="J184">
        <v>17.0</v>
      </c>
      <c r="K184" s="19" t="str">
        <f t="shared" si="6"/>
        <v>5 bench press</v>
      </c>
      <c r="L184">
        <v>19.0</v>
      </c>
      <c r="M184" s="19" t="str">
        <f t="shared" si="7"/>
        <v>5 strict press</v>
      </c>
      <c r="N184" s="16"/>
      <c r="O184" s="3" t="str">
        <f t="shared" si="8"/>
        <v>AMRAP</v>
      </c>
      <c r="P184">
        <v>11.0</v>
      </c>
      <c r="Q184" s="19" t="str">
        <f t="shared" si="9"/>
        <v>5 bentover_rows</v>
      </c>
      <c r="R184">
        <v>20.0</v>
      </c>
      <c r="S184" s="19" t="str">
        <f t="shared" si="10"/>
        <v>10 step ups</v>
      </c>
      <c r="T184">
        <v>44.0</v>
      </c>
      <c r="U184" s="19" t="str">
        <f t="shared" si="11"/>
        <v>5 ball slams</v>
      </c>
      <c r="V184" s="19"/>
    </row>
    <row r="185">
      <c r="A185" s="17">
        <f t="shared" si="12"/>
        <v>45261</v>
      </c>
      <c r="B185" s="3">
        <f t="shared" si="1"/>
        <v>6</v>
      </c>
      <c r="C185" s="3">
        <f t="shared" si="13"/>
        <v>184</v>
      </c>
      <c r="D185" s="3">
        <f t="shared" si="2"/>
        <v>3</v>
      </c>
      <c r="E185" s="3">
        <v>0.03860126502131511</v>
      </c>
      <c r="F185" s="3" t="str">
        <f t="shared" si="3"/>
        <v>L</v>
      </c>
      <c r="G185" s="18" t="str">
        <f t="shared" si="4"/>
        <v>front squat</v>
      </c>
      <c r="H185">
        <v>11.0</v>
      </c>
      <c r="I185" s="19" t="str">
        <f t="shared" si="5"/>
        <v>5 high pulls</v>
      </c>
      <c r="J185">
        <v>4.0</v>
      </c>
      <c r="K185" s="19" t="str">
        <f t="shared" si="6"/>
        <v>5 skull crushers</v>
      </c>
      <c r="L185">
        <v>12.0</v>
      </c>
      <c r="M185" s="19" t="str">
        <f t="shared" si="7"/>
        <v>5 GHD situps</v>
      </c>
      <c r="N185" s="16"/>
      <c r="O185" s="3" t="str">
        <f t="shared" si="8"/>
        <v>N rounds</v>
      </c>
      <c r="P185">
        <v>3.0</v>
      </c>
      <c r="Q185" s="19" t="str">
        <f t="shared" si="9"/>
        <v>5 Hammer curls</v>
      </c>
      <c r="R185">
        <v>30.0</v>
      </c>
      <c r="S185" s="19" t="str">
        <f t="shared" si="10"/>
        <v>5 renegade manmakers</v>
      </c>
      <c r="T185">
        <v>26.0</v>
      </c>
      <c r="U185" s="19" t="str">
        <f t="shared" si="11"/>
        <v>1 bear crawls</v>
      </c>
      <c r="V185" s="19"/>
    </row>
    <row r="186">
      <c r="A186" s="17">
        <f t="shared" si="12"/>
        <v>45262</v>
      </c>
      <c r="B186" s="3">
        <f t="shared" si="1"/>
        <v>7</v>
      </c>
      <c r="C186" s="3">
        <f t="shared" si="13"/>
        <v>185</v>
      </c>
      <c r="D186" s="3">
        <f t="shared" si="2"/>
        <v>1</v>
      </c>
      <c r="E186" s="3">
        <v>0.3813945172505412</v>
      </c>
      <c r="F186" s="3" t="str">
        <f t="shared" si="3"/>
        <v>M</v>
      </c>
      <c r="G186" s="18" t="str">
        <f t="shared" si="4"/>
        <v>back squat</v>
      </c>
      <c r="H186">
        <v>6.0</v>
      </c>
      <c r="I186" s="19" t="str">
        <f t="shared" si="5"/>
        <v>5 KB snatch</v>
      </c>
      <c r="J186">
        <v>26.0</v>
      </c>
      <c r="K186" s="19" t="str">
        <f t="shared" si="6"/>
        <v>1 bear crawls</v>
      </c>
      <c r="L186">
        <v>60.0</v>
      </c>
      <c r="M186" s="19" t="str">
        <f t="shared" si="7"/>
        <v/>
      </c>
      <c r="N186" s="16"/>
      <c r="O186" s="3" t="str">
        <f t="shared" si="8"/>
        <v>Tabata</v>
      </c>
      <c r="P186">
        <v>9.0</v>
      </c>
      <c r="Q186" s="19" t="str">
        <f t="shared" si="9"/>
        <v>5 bentover_rows</v>
      </c>
      <c r="R186">
        <v>28.0</v>
      </c>
      <c r="S186" s="19" t="str">
        <f t="shared" si="10"/>
        <v>1 farmer's carry</v>
      </c>
      <c r="T186">
        <v>14.0</v>
      </c>
      <c r="U186" s="19" t="str">
        <f t="shared" si="11"/>
        <v>20 dead bugs</v>
      </c>
      <c r="V186" s="19"/>
    </row>
    <row r="187">
      <c r="A187" s="17">
        <f t="shared" si="12"/>
        <v>45263</v>
      </c>
      <c r="B187" s="3">
        <f t="shared" si="1"/>
        <v>1</v>
      </c>
      <c r="C187" s="3">
        <f t="shared" si="13"/>
        <v>186</v>
      </c>
      <c r="D187" s="3">
        <f t="shared" si="2"/>
        <v>1</v>
      </c>
      <c r="E187" s="3">
        <v>0.2290766283341451</v>
      </c>
      <c r="F187" s="3" t="str">
        <f t="shared" si="3"/>
        <v>L</v>
      </c>
      <c r="G187" s="18" t="str">
        <f t="shared" si="4"/>
        <v>snatch</v>
      </c>
      <c r="H187">
        <v>1.0</v>
      </c>
      <c r="I187" s="19" t="str">
        <f t="shared" si="5"/>
        <v>10 KB swings</v>
      </c>
      <c r="J187">
        <v>24.0</v>
      </c>
      <c r="K187" s="19" t="str">
        <f t="shared" si="6"/>
        <v>5 lunges</v>
      </c>
      <c r="L187">
        <v>47.0</v>
      </c>
      <c r="M187" s="19" t="str">
        <f t="shared" si="7"/>
        <v>20 mountain climbers</v>
      </c>
      <c r="N187" s="16"/>
      <c r="O187" s="3" t="str">
        <f t="shared" si="8"/>
        <v>30 on 30 off</v>
      </c>
      <c r="P187">
        <v>11.0</v>
      </c>
      <c r="Q187" s="19" t="str">
        <f t="shared" si="9"/>
        <v>5 bentover_rows</v>
      </c>
      <c r="R187">
        <v>22.0</v>
      </c>
      <c r="S187" s="19" t="str">
        <f t="shared" si="10"/>
        <v>3 pistols</v>
      </c>
      <c r="T187">
        <v>22.0</v>
      </c>
      <c r="U187" s="19" t="str">
        <f t="shared" si="11"/>
        <v>3 pistols</v>
      </c>
      <c r="V187" s="19"/>
    </row>
    <row r="188">
      <c r="A188" s="17">
        <f t="shared" si="12"/>
        <v>45264</v>
      </c>
      <c r="B188" s="3">
        <f t="shared" si="1"/>
        <v>2</v>
      </c>
      <c r="C188" s="3">
        <f t="shared" si="13"/>
        <v>187</v>
      </c>
      <c r="D188" s="3">
        <f t="shared" si="2"/>
        <v>1</v>
      </c>
      <c r="E188" s="3">
        <v>0.12130008488560184</v>
      </c>
      <c r="F188" s="3" t="str">
        <f t="shared" si="3"/>
        <v>L</v>
      </c>
      <c r="G188" s="18" t="str">
        <f t="shared" si="4"/>
        <v>deadlift</v>
      </c>
      <c r="H188">
        <v>8.0</v>
      </c>
      <c r="I188" s="19" t="str">
        <f t="shared" si="5"/>
        <v>5 sumo deadift</v>
      </c>
      <c r="J188">
        <v>16.0</v>
      </c>
      <c r="K188" s="19" t="str">
        <f t="shared" si="6"/>
        <v>10 landmine twists</v>
      </c>
      <c r="L188">
        <v>78.0</v>
      </c>
      <c r="M188" s="19" t="str">
        <f t="shared" si="7"/>
        <v/>
      </c>
      <c r="N188" s="16"/>
      <c r="O188" s="3" t="str">
        <f t="shared" si="8"/>
        <v>EMOM</v>
      </c>
      <c r="P188">
        <v>8.0</v>
      </c>
      <c r="Q188" s="19" t="str">
        <f t="shared" si="9"/>
        <v>5 dumbell rows</v>
      </c>
      <c r="R188">
        <v>56.0</v>
      </c>
      <c r="S188" s="19" t="str">
        <f t="shared" si="10"/>
        <v>5 side lunges</v>
      </c>
      <c r="T188">
        <v>6.0</v>
      </c>
      <c r="U188" s="19" t="str">
        <f t="shared" si="11"/>
        <v>5 pushups</v>
      </c>
      <c r="V188" s="19"/>
    </row>
    <row r="189">
      <c r="A189" s="17">
        <f t="shared" si="12"/>
        <v>45265</v>
      </c>
      <c r="B189" s="3">
        <f t="shared" si="1"/>
        <v>3</v>
      </c>
      <c r="C189" s="3">
        <f t="shared" si="13"/>
        <v>188</v>
      </c>
      <c r="D189" s="3">
        <f t="shared" si="2"/>
        <v>10</v>
      </c>
      <c r="E189" s="3">
        <v>0.16873628529335338</v>
      </c>
      <c r="F189" s="3" t="str">
        <f t="shared" si="3"/>
        <v>L</v>
      </c>
      <c r="G189" s="18" t="str">
        <f t="shared" si="4"/>
        <v>front squat</v>
      </c>
      <c r="H189">
        <v>9.0</v>
      </c>
      <c r="I189" s="19" t="str">
        <f t="shared" si="5"/>
        <v>5 deadlift</v>
      </c>
      <c r="J189">
        <v>12.0</v>
      </c>
      <c r="K189" s="19" t="str">
        <f t="shared" si="6"/>
        <v>5 GHD situps</v>
      </c>
      <c r="L189">
        <v>66.0</v>
      </c>
      <c r="M189" s="19" t="str">
        <f t="shared" si="7"/>
        <v/>
      </c>
      <c r="N189" s="16"/>
      <c r="O189" s="3" t="str">
        <f t="shared" si="8"/>
        <v>AMRAP</v>
      </c>
      <c r="P189">
        <v>3.0</v>
      </c>
      <c r="Q189" s="19" t="str">
        <f t="shared" si="9"/>
        <v>5 Hammer curls</v>
      </c>
      <c r="R189">
        <v>3.0</v>
      </c>
      <c r="S189" s="19" t="str">
        <f t="shared" si="10"/>
        <v>5 Hammer curls</v>
      </c>
      <c r="T189">
        <v>50.0</v>
      </c>
      <c r="U189" s="19" t="str">
        <f t="shared" si="11"/>
        <v>10 wall balls</v>
      </c>
      <c r="V189" s="19"/>
    </row>
    <row r="190">
      <c r="A190" s="17">
        <f t="shared" si="12"/>
        <v>45266</v>
      </c>
      <c r="B190" s="3">
        <f t="shared" si="1"/>
        <v>4</v>
      </c>
      <c r="C190" s="3">
        <f t="shared" si="13"/>
        <v>189</v>
      </c>
      <c r="D190" s="3">
        <f t="shared" si="2"/>
        <v>3</v>
      </c>
      <c r="E190" s="3">
        <v>0.22076810493236265</v>
      </c>
      <c r="F190" s="3" t="str">
        <f t="shared" si="3"/>
        <v>L</v>
      </c>
      <c r="G190" s="18" t="str">
        <f t="shared" si="4"/>
        <v>back squat</v>
      </c>
      <c r="H190">
        <v>11.0</v>
      </c>
      <c r="I190" s="19" t="str">
        <f t="shared" si="5"/>
        <v>5 high pulls</v>
      </c>
      <c r="J190">
        <v>46.0</v>
      </c>
      <c r="K190" s="19" t="str">
        <f t="shared" si="6"/>
        <v>5 romanian deadlift</v>
      </c>
      <c r="L190">
        <v>45.0</v>
      </c>
      <c r="M190" s="19" t="str">
        <f t="shared" si="7"/>
        <v>10 good mornings</v>
      </c>
      <c r="N190" s="16"/>
      <c r="O190" s="3" t="str">
        <f t="shared" si="8"/>
        <v>clusters</v>
      </c>
      <c r="P190">
        <v>5.0</v>
      </c>
      <c r="Q190" s="19" t="str">
        <f t="shared" si="9"/>
        <v>5 Dips</v>
      </c>
      <c r="R190">
        <v>37.0</v>
      </c>
      <c r="S190" s="19" t="str">
        <f t="shared" si="10"/>
        <v>1 sled push</v>
      </c>
      <c r="T190">
        <v>48.0</v>
      </c>
      <c r="U190" s="19" t="str">
        <f t="shared" si="11"/>
        <v>1 mile  run</v>
      </c>
      <c r="V190" s="19"/>
    </row>
    <row r="191">
      <c r="A191" s="17">
        <f t="shared" si="12"/>
        <v>45267</v>
      </c>
      <c r="B191" s="3">
        <f t="shared" si="1"/>
        <v>5</v>
      </c>
      <c r="C191" s="3">
        <f t="shared" si="13"/>
        <v>190</v>
      </c>
      <c r="D191" s="3">
        <f t="shared" si="2"/>
        <v>3</v>
      </c>
      <c r="E191" s="3">
        <v>0.12128805431535505</v>
      </c>
      <c r="F191" s="3" t="str">
        <f t="shared" si="3"/>
        <v>L</v>
      </c>
      <c r="G191" s="18" t="str">
        <f t="shared" si="4"/>
        <v>over head squat</v>
      </c>
      <c r="H191">
        <v>8.0</v>
      </c>
      <c r="I191" s="19" t="str">
        <f t="shared" si="5"/>
        <v>5 sumo deadift</v>
      </c>
      <c r="J191">
        <v>46.0</v>
      </c>
      <c r="K191" s="19" t="str">
        <f t="shared" si="6"/>
        <v>5 romanian deadlift</v>
      </c>
      <c r="L191">
        <v>48.0</v>
      </c>
      <c r="M191" s="19" t="str">
        <f t="shared" si="7"/>
        <v>1 mile  run</v>
      </c>
      <c r="N191" s="16"/>
      <c r="O191" s="3" t="str">
        <f t="shared" si="8"/>
        <v>N rounds</v>
      </c>
      <c r="P191">
        <v>2.0</v>
      </c>
      <c r="Q191" s="19" t="str">
        <f t="shared" si="9"/>
        <v>5 lunges</v>
      </c>
      <c r="R191">
        <v>24.0</v>
      </c>
      <c r="S191" s="19" t="str">
        <f t="shared" si="10"/>
        <v>5 lunges</v>
      </c>
      <c r="T191">
        <v>44.0</v>
      </c>
      <c r="U191" s="19" t="str">
        <f t="shared" si="11"/>
        <v>5 ball slams</v>
      </c>
      <c r="V191" s="19"/>
    </row>
    <row r="192">
      <c r="A192" s="17">
        <f t="shared" si="12"/>
        <v>45268</v>
      </c>
      <c r="B192" s="3">
        <f t="shared" si="1"/>
        <v>6</v>
      </c>
      <c r="C192" s="3">
        <f t="shared" si="13"/>
        <v>191</v>
      </c>
      <c r="D192" s="3">
        <f t="shared" si="2"/>
        <v>3</v>
      </c>
      <c r="E192" s="3">
        <v>0.5724316965942369</v>
      </c>
      <c r="F192" s="3" t="str">
        <f t="shared" si="3"/>
        <v>M</v>
      </c>
      <c r="G192" s="18" t="str">
        <f t="shared" si="4"/>
        <v>deadlift</v>
      </c>
      <c r="H192">
        <v>9.0</v>
      </c>
      <c r="I192" s="19" t="str">
        <f t="shared" si="5"/>
        <v>5 deadlift</v>
      </c>
      <c r="J192">
        <v>20.0</v>
      </c>
      <c r="K192" s="19" t="str">
        <f t="shared" si="6"/>
        <v>10 step ups</v>
      </c>
      <c r="L192">
        <v>6.0</v>
      </c>
      <c r="M192" s="19" t="str">
        <f t="shared" si="7"/>
        <v>5 pushups</v>
      </c>
      <c r="N192" s="16"/>
      <c r="O192" s="3" t="str">
        <f t="shared" si="8"/>
        <v>AMRAP</v>
      </c>
      <c r="P192">
        <v>10.0</v>
      </c>
      <c r="Q192" s="19" t="str">
        <f t="shared" si="9"/>
        <v>5 pull ups</v>
      </c>
      <c r="R192">
        <v>21.0</v>
      </c>
      <c r="S192" s="19" t="str">
        <f t="shared" si="10"/>
        <v>5 box jumps</v>
      </c>
      <c r="T192">
        <v>35.0</v>
      </c>
      <c r="U192" s="19" t="str">
        <f t="shared" si="11"/>
        <v>500m row</v>
      </c>
      <c r="V192" s="19"/>
    </row>
    <row r="193">
      <c r="A193" s="17">
        <f t="shared" si="12"/>
        <v>45269</v>
      </c>
      <c r="B193" s="3">
        <f t="shared" si="1"/>
        <v>7</v>
      </c>
      <c r="C193" s="3">
        <f t="shared" si="13"/>
        <v>192</v>
      </c>
      <c r="D193" s="3">
        <f t="shared" si="2"/>
        <v>8</v>
      </c>
      <c r="E193" s="3">
        <v>0.5417236825260262</v>
      </c>
      <c r="F193" s="3" t="str">
        <f t="shared" si="3"/>
        <v>M</v>
      </c>
      <c r="G193" s="18" t="str">
        <f t="shared" si="4"/>
        <v>front squat</v>
      </c>
      <c r="H193">
        <v>6.0</v>
      </c>
      <c r="I193" s="19" t="str">
        <f t="shared" si="5"/>
        <v>5 KB snatch</v>
      </c>
      <c r="J193">
        <v>32.0</v>
      </c>
      <c r="K193" s="19" t="str">
        <f t="shared" si="6"/>
        <v>5 grass hoppers</v>
      </c>
      <c r="L193">
        <v>50.0</v>
      </c>
      <c r="M193" s="19" t="str">
        <f t="shared" si="7"/>
        <v>10 wall balls</v>
      </c>
      <c r="N193" s="16"/>
      <c r="O193" s="3" t="str">
        <f t="shared" si="8"/>
        <v>EMOM</v>
      </c>
      <c r="P193">
        <v>9.0</v>
      </c>
      <c r="Q193" s="19" t="str">
        <f t="shared" si="9"/>
        <v>5 bentover_rows</v>
      </c>
      <c r="R193">
        <v>9.0</v>
      </c>
      <c r="S193" s="19" t="str">
        <f t="shared" si="10"/>
        <v>5 bentover_rows</v>
      </c>
      <c r="T193">
        <v>22.0</v>
      </c>
      <c r="U193" s="19" t="str">
        <f t="shared" si="11"/>
        <v>3 pistols</v>
      </c>
      <c r="V193" s="19"/>
    </row>
    <row r="194">
      <c r="A194" s="17">
        <f t="shared" si="12"/>
        <v>45270</v>
      </c>
      <c r="B194" s="3">
        <f t="shared" si="1"/>
        <v>1</v>
      </c>
      <c r="C194" s="3">
        <f t="shared" si="13"/>
        <v>193</v>
      </c>
      <c r="D194" s="3">
        <f t="shared" si="2"/>
        <v>8</v>
      </c>
      <c r="E194" s="3">
        <v>0.19346207781220193</v>
      </c>
      <c r="F194" s="3" t="str">
        <f t="shared" si="3"/>
        <v>L</v>
      </c>
      <c r="G194" s="18" t="str">
        <f t="shared" si="4"/>
        <v>back squat</v>
      </c>
      <c r="H194">
        <v>2.0</v>
      </c>
      <c r="I194" s="19" t="str">
        <f t="shared" si="5"/>
        <v>5 star shrugs</v>
      </c>
      <c r="J194">
        <v>55.0</v>
      </c>
      <c r="K194" s="19" t="str">
        <f t="shared" si="6"/>
        <v>5 bentover_rows</v>
      </c>
      <c r="L194">
        <v>71.0</v>
      </c>
      <c r="M194" s="19" t="str">
        <f t="shared" si="7"/>
        <v/>
      </c>
      <c r="N194" s="16"/>
      <c r="O194" s="3" t="str">
        <f t="shared" si="8"/>
        <v>30 on 30 off</v>
      </c>
      <c r="P194">
        <v>2.0</v>
      </c>
      <c r="Q194" s="19" t="str">
        <f t="shared" si="9"/>
        <v>5 lunges</v>
      </c>
      <c r="R194">
        <v>39.0</v>
      </c>
      <c r="S194" s="19" t="str">
        <f t="shared" si="10"/>
        <v>20s assault bike</v>
      </c>
      <c r="T194">
        <v>54.0</v>
      </c>
      <c r="U194" s="19" t="str">
        <f t="shared" si="11"/>
        <v/>
      </c>
      <c r="V194" s="19"/>
    </row>
    <row r="195">
      <c r="A195" s="17">
        <f t="shared" si="12"/>
        <v>45271</v>
      </c>
      <c r="B195" s="3">
        <f t="shared" si="1"/>
        <v>2</v>
      </c>
      <c r="C195" s="3">
        <f t="shared" si="13"/>
        <v>194</v>
      </c>
      <c r="D195" s="3">
        <f t="shared" si="2"/>
        <v>5</v>
      </c>
      <c r="E195" s="3">
        <v>0.2718222028534718</v>
      </c>
      <c r="F195" s="3" t="str">
        <f t="shared" si="3"/>
        <v>L</v>
      </c>
      <c r="G195" s="18" t="str">
        <f t="shared" si="4"/>
        <v>over head squat</v>
      </c>
      <c r="H195">
        <v>9.0</v>
      </c>
      <c r="I195" s="19" t="str">
        <f t="shared" si="5"/>
        <v>5 deadlift</v>
      </c>
      <c r="J195">
        <v>23.0</v>
      </c>
      <c r="K195" s="19" t="str">
        <f t="shared" si="6"/>
        <v>5 side lunges</v>
      </c>
      <c r="L195">
        <v>58.0</v>
      </c>
      <c r="M195" s="19" t="str">
        <f t="shared" si="7"/>
        <v/>
      </c>
      <c r="N195" s="16"/>
      <c r="O195" s="3" t="str">
        <f t="shared" si="8"/>
        <v>N rounds</v>
      </c>
      <c r="P195">
        <v>7.0</v>
      </c>
      <c r="Q195" s="19" t="str">
        <f t="shared" si="9"/>
        <v>5 Ring Rows</v>
      </c>
      <c r="R195">
        <v>32.0</v>
      </c>
      <c r="S195" s="19" t="str">
        <f t="shared" si="10"/>
        <v>5 grass hoppers</v>
      </c>
      <c r="T195">
        <v>14.0</v>
      </c>
      <c r="U195" s="19" t="str">
        <f t="shared" si="11"/>
        <v>20 dead bugs</v>
      </c>
      <c r="V195" s="19"/>
    </row>
    <row r="196">
      <c r="A196" s="17">
        <f t="shared" si="12"/>
        <v>45272</v>
      </c>
      <c r="B196" s="3">
        <f t="shared" si="1"/>
        <v>3</v>
      </c>
      <c r="C196" s="3">
        <f t="shared" si="13"/>
        <v>195</v>
      </c>
      <c r="D196" s="3">
        <f t="shared" si="2"/>
        <v>5</v>
      </c>
      <c r="E196" s="3">
        <v>0.5448434846792937</v>
      </c>
      <c r="F196" s="3" t="str">
        <f t="shared" si="3"/>
        <v>M</v>
      </c>
      <c r="G196" s="18" t="str">
        <f t="shared" si="4"/>
        <v>deadlift</v>
      </c>
      <c r="H196">
        <v>4.0</v>
      </c>
      <c r="I196" s="19" t="str">
        <f t="shared" si="5"/>
        <v>5 clean</v>
      </c>
      <c r="J196">
        <v>29.0</v>
      </c>
      <c r="K196" s="19" t="str">
        <f t="shared" si="6"/>
        <v>5 GHD back extensions</v>
      </c>
      <c r="L196">
        <v>54.0</v>
      </c>
      <c r="M196" s="19" t="str">
        <f t="shared" si="7"/>
        <v/>
      </c>
      <c r="N196" s="16"/>
      <c r="O196" s="3" t="str">
        <f t="shared" si="8"/>
        <v>AMRAP</v>
      </c>
      <c r="P196">
        <v>10.0</v>
      </c>
      <c r="Q196" s="19" t="str">
        <f t="shared" si="9"/>
        <v>5 pull ups</v>
      </c>
      <c r="R196">
        <v>50.0</v>
      </c>
      <c r="S196" s="19" t="str">
        <f t="shared" si="10"/>
        <v>10 wall balls</v>
      </c>
      <c r="T196">
        <v>26.0</v>
      </c>
      <c r="U196" s="19" t="str">
        <f t="shared" si="11"/>
        <v>1 bear crawls</v>
      </c>
      <c r="V196" s="19"/>
    </row>
    <row r="197">
      <c r="A197" s="17">
        <f t="shared" si="12"/>
        <v>45273</v>
      </c>
      <c r="B197" s="3">
        <f t="shared" si="1"/>
        <v>4</v>
      </c>
      <c r="C197" s="3">
        <f t="shared" si="13"/>
        <v>196</v>
      </c>
      <c r="D197" s="3">
        <f t="shared" si="2"/>
        <v>10</v>
      </c>
      <c r="E197" s="3">
        <v>0.19443975801258206</v>
      </c>
      <c r="F197" s="3" t="str">
        <f t="shared" si="3"/>
        <v>L</v>
      </c>
      <c r="G197" s="18" t="str">
        <f t="shared" si="4"/>
        <v>front squat</v>
      </c>
      <c r="H197">
        <v>4.0</v>
      </c>
      <c r="I197" s="19" t="str">
        <f t="shared" si="5"/>
        <v>5 clean</v>
      </c>
      <c r="J197">
        <v>4.0</v>
      </c>
      <c r="K197" s="19" t="str">
        <f t="shared" si="6"/>
        <v>5 skull crushers</v>
      </c>
      <c r="L197">
        <v>59.0</v>
      </c>
      <c r="M197" s="19" t="str">
        <f t="shared" si="7"/>
        <v/>
      </c>
      <c r="N197" s="16"/>
      <c r="O197" s="3" t="str">
        <f t="shared" si="8"/>
        <v>N rounds</v>
      </c>
      <c r="P197">
        <v>10.0</v>
      </c>
      <c r="Q197" s="19" t="str">
        <f t="shared" si="9"/>
        <v>5 pull ups</v>
      </c>
      <c r="R197">
        <v>41.0</v>
      </c>
      <c r="S197" s="19" t="str">
        <f t="shared" si="10"/>
        <v>1 minute bike</v>
      </c>
      <c r="T197">
        <v>11.0</v>
      </c>
      <c r="U197" s="19" t="str">
        <f t="shared" si="11"/>
        <v>5 knees to elbows</v>
      </c>
      <c r="V197" s="19"/>
    </row>
    <row r="198">
      <c r="A198" s="17">
        <f t="shared" si="12"/>
        <v>45274</v>
      </c>
      <c r="B198" s="3">
        <f t="shared" si="1"/>
        <v>5</v>
      </c>
      <c r="C198" s="3">
        <f t="shared" si="13"/>
        <v>197</v>
      </c>
      <c r="D198" s="3">
        <f t="shared" si="2"/>
        <v>3</v>
      </c>
      <c r="E198" s="3">
        <v>0.8601091599627976</v>
      </c>
      <c r="F198" s="3" t="str">
        <f t="shared" si="3"/>
        <v>H</v>
      </c>
      <c r="G198" s="18" t="str">
        <f t="shared" si="4"/>
        <v>back squat</v>
      </c>
      <c r="H198">
        <v>11.0</v>
      </c>
      <c r="I198" s="19" t="str">
        <f t="shared" si="5"/>
        <v>5 high pulls</v>
      </c>
      <c r="J198">
        <v>15.0</v>
      </c>
      <c r="K198" s="19" t="str">
        <f t="shared" si="6"/>
        <v>10 seated russion twists</v>
      </c>
      <c r="L198">
        <v>43.0</v>
      </c>
      <c r="M198" s="19" t="str">
        <f t="shared" si="7"/>
        <v>5 sandbag drops</v>
      </c>
      <c r="N198" s="16"/>
      <c r="O198" s="3" t="str">
        <f t="shared" si="8"/>
        <v>Tabata</v>
      </c>
      <c r="P198">
        <v>10.0</v>
      </c>
      <c r="Q198" s="19" t="str">
        <f t="shared" si="9"/>
        <v>5 pull ups</v>
      </c>
      <c r="R198">
        <v>32.0</v>
      </c>
      <c r="S198" s="19" t="str">
        <f t="shared" si="10"/>
        <v>5 grass hoppers</v>
      </c>
      <c r="T198">
        <v>34.0</v>
      </c>
      <c r="U198" s="19" t="str">
        <f t="shared" si="11"/>
        <v>5 bar complexes</v>
      </c>
      <c r="V198" s="19"/>
    </row>
    <row r="199">
      <c r="A199" s="17">
        <f t="shared" si="12"/>
        <v>45275</v>
      </c>
      <c r="B199" s="3">
        <f t="shared" si="1"/>
        <v>6</v>
      </c>
      <c r="C199" s="3">
        <f t="shared" si="13"/>
        <v>198</v>
      </c>
      <c r="D199" s="3">
        <f t="shared" si="2"/>
        <v>3</v>
      </c>
      <c r="E199" s="3">
        <v>0.1962277318646256</v>
      </c>
      <c r="F199" s="3" t="str">
        <f t="shared" si="3"/>
        <v>L</v>
      </c>
      <c r="G199" s="18" t="str">
        <f t="shared" si="4"/>
        <v>clean</v>
      </c>
      <c r="H199">
        <v>8.0</v>
      </c>
      <c r="I199" s="19" t="str">
        <f t="shared" si="5"/>
        <v>5 sumo deadift</v>
      </c>
      <c r="J199">
        <v>27.0</v>
      </c>
      <c r="K199" s="19" t="str">
        <f t="shared" si="6"/>
        <v>1 grapevines</v>
      </c>
      <c r="L199">
        <v>33.0</v>
      </c>
      <c r="M199" s="19" t="str">
        <f t="shared" si="7"/>
        <v>5 turkish getups</v>
      </c>
      <c r="N199" s="16"/>
      <c r="O199" s="3" t="str">
        <f t="shared" si="8"/>
        <v>30 on 30 off</v>
      </c>
      <c r="P199">
        <v>4.0</v>
      </c>
      <c r="Q199" s="19" t="str">
        <f t="shared" si="9"/>
        <v>5 skull crushers</v>
      </c>
      <c r="R199">
        <v>10.0</v>
      </c>
      <c r="S199" s="19" t="str">
        <f t="shared" si="10"/>
        <v>5 pull ups</v>
      </c>
      <c r="T199">
        <v>55.0</v>
      </c>
      <c r="U199" s="19" t="str">
        <f t="shared" si="11"/>
        <v>5 bentover_rows</v>
      </c>
      <c r="V199" s="19"/>
    </row>
    <row r="200">
      <c r="A200" s="17">
        <f t="shared" si="12"/>
        <v>45276</v>
      </c>
      <c r="B200" s="3">
        <f t="shared" si="1"/>
        <v>7</v>
      </c>
      <c r="C200" s="3">
        <f t="shared" si="13"/>
        <v>199</v>
      </c>
      <c r="D200" s="3">
        <f t="shared" si="2"/>
        <v>3</v>
      </c>
      <c r="E200" s="3">
        <v>0.27957116477352884</v>
      </c>
      <c r="F200" s="3" t="str">
        <f t="shared" si="3"/>
        <v>L</v>
      </c>
      <c r="G200" s="18" t="str">
        <f t="shared" si="4"/>
        <v>deadlift</v>
      </c>
      <c r="H200">
        <v>7.0</v>
      </c>
      <c r="I200" s="19" t="str">
        <f t="shared" si="5"/>
        <v>5 thrusters</v>
      </c>
      <c r="J200">
        <v>6.0</v>
      </c>
      <c r="K200" s="19" t="str">
        <f t="shared" si="6"/>
        <v>5 pushups</v>
      </c>
      <c r="L200">
        <v>45.0</v>
      </c>
      <c r="M200" s="19" t="str">
        <f t="shared" si="7"/>
        <v>10 good mornings</v>
      </c>
      <c r="N200" s="16"/>
      <c r="O200" s="3" t="str">
        <f t="shared" si="8"/>
        <v>EMOM</v>
      </c>
      <c r="P200">
        <v>8.0</v>
      </c>
      <c r="Q200" s="19" t="str">
        <f t="shared" si="9"/>
        <v>5 dumbell rows</v>
      </c>
      <c r="R200">
        <v>21.0</v>
      </c>
      <c r="S200" s="19" t="str">
        <f t="shared" si="10"/>
        <v>5 box jumps</v>
      </c>
      <c r="T200">
        <v>17.0</v>
      </c>
      <c r="U200" s="19" t="str">
        <f t="shared" si="11"/>
        <v>5 bench press</v>
      </c>
      <c r="V200" s="19"/>
    </row>
    <row r="201">
      <c r="A201" s="17">
        <f t="shared" si="12"/>
        <v>45277</v>
      </c>
      <c r="B201" s="3">
        <f t="shared" si="1"/>
        <v>1</v>
      </c>
      <c r="C201" s="3">
        <f t="shared" si="13"/>
        <v>200</v>
      </c>
      <c r="D201" s="3">
        <f t="shared" si="2"/>
        <v>3</v>
      </c>
      <c r="E201" s="3">
        <v>0.36456665863056226</v>
      </c>
      <c r="F201" s="3" t="str">
        <f t="shared" si="3"/>
        <v>M</v>
      </c>
      <c r="G201" s="18" t="str">
        <f t="shared" si="4"/>
        <v>front squat</v>
      </c>
      <c r="H201">
        <v>2.0</v>
      </c>
      <c r="I201" s="19" t="str">
        <f t="shared" si="5"/>
        <v>5 star shrugs</v>
      </c>
      <c r="J201">
        <v>9.0</v>
      </c>
      <c r="K201" s="19" t="str">
        <f t="shared" si="6"/>
        <v>5 bentover_rows</v>
      </c>
      <c r="L201">
        <v>14.0</v>
      </c>
      <c r="M201" s="19" t="str">
        <f t="shared" si="7"/>
        <v>20 dead bugs</v>
      </c>
      <c r="N201" s="16"/>
      <c r="O201" s="3" t="str">
        <f t="shared" si="8"/>
        <v>AMRAP</v>
      </c>
      <c r="P201">
        <v>7.0</v>
      </c>
      <c r="Q201" s="19" t="str">
        <f t="shared" si="9"/>
        <v>5 Ring Rows</v>
      </c>
      <c r="R201">
        <v>38.0</v>
      </c>
      <c r="S201" s="19" t="str">
        <f t="shared" si="10"/>
        <v>5 tire flip</v>
      </c>
      <c r="T201">
        <v>45.0</v>
      </c>
      <c r="U201" s="19" t="str">
        <f t="shared" si="11"/>
        <v>10 good mornings</v>
      </c>
      <c r="V201" s="19"/>
    </row>
    <row r="202">
      <c r="A202" s="17">
        <f t="shared" si="12"/>
        <v>45278</v>
      </c>
      <c r="B202" s="3">
        <f t="shared" si="1"/>
        <v>2</v>
      </c>
      <c r="C202" s="3">
        <f t="shared" si="13"/>
        <v>201</v>
      </c>
      <c r="D202" s="3">
        <f t="shared" si="2"/>
        <v>3</v>
      </c>
      <c r="E202" s="3">
        <v>0.5129597041143106</v>
      </c>
      <c r="F202" s="3" t="str">
        <f t="shared" si="3"/>
        <v>M</v>
      </c>
      <c r="G202" s="18" t="str">
        <f t="shared" si="4"/>
        <v>back squat</v>
      </c>
      <c r="H202">
        <v>9.0</v>
      </c>
      <c r="I202" s="19" t="str">
        <f t="shared" si="5"/>
        <v>5 deadlift</v>
      </c>
      <c r="J202">
        <v>30.0</v>
      </c>
      <c r="K202" s="19" t="str">
        <f t="shared" si="6"/>
        <v>5 renegade manmakers</v>
      </c>
      <c r="L202">
        <v>25.0</v>
      </c>
      <c r="M202" s="19" t="str">
        <f t="shared" si="7"/>
        <v>1 suicide sprints</v>
      </c>
      <c r="N202" s="16"/>
      <c r="O202" s="3" t="str">
        <f t="shared" si="8"/>
        <v>clusters</v>
      </c>
      <c r="P202">
        <v>10.0</v>
      </c>
      <c r="Q202" s="19" t="str">
        <f t="shared" si="9"/>
        <v>5 pull ups</v>
      </c>
      <c r="R202">
        <v>10.0</v>
      </c>
      <c r="S202" s="19" t="str">
        <f t="shared" si="10"/>
        <v>5 pull ups</v>
      </c>
      <c r="T202">
        <v>23.0</v>
      </c>
      <c r="U202" s="19" t="str">
        <f t="shared" si="11"/>
        <v>5 side lunges</v>
      </c>
      <c r="V202" s="19"/>
    </row>
    <row r="203">
      <c r="A203" s="17">
        <f t="shared" si="12"/>
        <v>45279</v>
      </c>
      <c r="B203" s="3">
        <f t="shared" si="1"/>
        <v>3</v>
      </c>
      <c r="C203" s="3">
        <f t="shared" si="13"/>
        <v>202</v>
      </c>
      <c r="D203" s="3">
        <f t="shared" si="2"/>
        <v>3</v>
      </c>
      <c r="E203" s="3">
        <v>0.48955667149464077</v>
      </c>
      <c r="F203" s="3" t="str">
        <f t="shared" si="3"/>
        <v>M</v>
      </c>
      <c r="G203" s="18" t="str">
        <f t="shared" si="4"/>
        <v>pistols/lunge/side lunge</v>
      </c>
      <c r="H203">
        <v>12.0</v>
      </c>
      <c r="I203" s="19" t="str">
        <f t="shared" si="5"/>
        <v>10 KB swings</v>
      </c>
      <c r="J203">
        <v>43.0</v>
      </c>
      <c r="K203" s="19" t="str">
        <f t="shared" si="6"/>
        <v>5 sandbag drops</v>
      </c>
      <c r="L203">
        <v>62.0</v>
      </c>
      <c r="M203" s="19" t="str">
        <f t="shared" si="7"/>
        <v/>
      </c>
      <c r="N203" s="16"/>
      <c r="O203" s="3" t="str">
        <f t="shared" si="8"/>
        <v>N rounds</v>
      </c>
      <c r="P203">
        <v>4.0</v>
      </c>
      <c r="Q203" s="19" t="str">
        <f t="shared" si="9"/>
        <v>5 skull crushers</v>
      </c>
      <c r="R203">
        <v>30.0</v>
      </c>
      <c r="S203" s="19" t="str">
        <f t="shared" si="10"/>
        <v>5 renegade manmakers</v>
      </c>
      <c r="T203">
        <v>29.0</v>
      </c>
      <c r="U203" s="19" t="str">
        <f t="shared" si="11"/>
        <v>5 GHD back extensions</v>
      </c>
      <c r="V203" s="19"/>
    </row>
    <row r="204">
      <c r="A204" s="17">
        <f t="shared" si="12"/>
        <v>45280</v>
      </c>
      <c r="B204" s="3">
        <f t="shared" si="1"/>
        <v>4</v>
      </c>
      <c r="C204" s="3">
        <f t="shared" si="13"/>
        <v>203</v>
      </c>
      <c r="D204" s="3">
        <f t="shared" si="2"/>
        <v>8</v>
      </c>
      <c r="E204" s="3">
        <v>0.32193401147374145</v>
      </c>
      <c r="F204" s="3" t="str">
        <f t="shared" si="3"/>
        <v>M</v>
      </c>
      <c r="G204" s="18" t="str">
        <f t="shared" si="4"/>
        <v>deadlift</v>
      </c>
      <c r="H204">
        <v>1.0</v>
      </c>
      <c r="I204" s="19" t="str">
        <f t="shared" si="5"/>
        <v>10 KB swings</v>
      </c>
      <c r="J204">
        <v>9.0</v>
      </c>
      <c r="K204" s="19" t="str">
        <f t="shared" si="6"/>
        <v>5 bentover_rows</v>
      </c>
      <c r="L204">
        <v>38.0</v>
      </c>
      <c r="M204" s="19" t="str">
        <f t="shared" si="7"/>
        <v>5 tire flip</v>
      </c>
      <c r="N204" s="16"/>
      <c r="O204" s="3" t="str">
        <f t="shared" si="8"/>
        <v>AMRAP</v>
      </c>
      <c r="P204">
        <v>7.0</v>
      </c>
      <c r="Q204" s="19" t="str">
        <f t="shared" si="9"/>
        <v>5 Ring Rows</v>
      </c>
      <c r="R204">
        <v>14.0</v>
      </c>
      <c r="S204" s="19" t="str">
        <f t="shared" si="10"/>
        <v>20 dead bugs</v>
      </c>
      <c r="T204">
        <v>21.0</v>
      </c>
      <c r="U204" s="19" t="str">
        <f t="shared" si="11"/>
        <v>5 box jumps</v>
      </c>
      <c r="V204" s="19"/>
    </row>
    <row r="205">
      <c r="A205" s="17">
        <f t="shared" si="12"/>
        <v>45281</v>
      </c>
      <c r="B205" s="3">
        <f t="shared" si="1"/>
        <v>5</v>
      </c>
      <c r="C205" s="3">
        <f t="shared" si="13"/>
        <v>204</v>
      </c>
      <c r="D205" s="3">
        <f t="shared" si="2"/>
        <v>8</v>
      </c>
      <c r="E205" s="3">
        <v>0.11778253692669294</v>
      </c>
      <c r="F205" s="3" t="str">
        <f t="shared" si="3"/>
        <v>L</v>
      </c>
      <c r="G205" s="18" t="str">
        <f t="shared" si="4"/>
        <v>front squat</v>
      </c>
      <c r="H205">
        <v>8.0</v>
      </c>
      <c r="I205" s="19" t="str">
        <f t="shared" si="5"/>
        <v>5 sumo deadift</v>
      </c>
      <c r="J205">
        <v>56.0</v>
      </c>
      <c r="K205" s="19" t="str">
        <f t="shared" si="6"/>
        <v>5 side lunges</v>
      </c>
      <c r="L205">
        <v>75.0</v>
      </c>
      <c r="M205" s="19" t="str">
        <f t="shared" si="7"/>
        <v/>
      </c>
      <c r="N205" s="16"/>
      <c r="O205" s="3" t="str">
        <f t="shared" si="8"/>
        <v>EMOM</v>
      </c>
      <c r="P205">
        <v>9.0</v>
      </c>
      <c r="Q205" s="19" t="str">
        <f t="shared" si="9"/>
        <v>5 bentover_rows</v>
      </c>
      <c r="R205">
        <v>5.0</v>
      </c>
      <c r="S205" s="19" t="str">
        <f t="shared" si="10"/>
        <v>5 Dips</v>
      </c>
      <c r="T205">
        <v>8.0</v>
      </c>
      <c r="U205" s="19" t="str">
        <f t="shared" si="11"/>
        <v>5 dumbell rows</v>
      </c>
      <c r="V205" s="19"/>
    </row>
    <row r="206">
      <c r="A206" s="17">
        <f t="shared" si="12"/>
        <v>45282</v>
      </c>
      <c r="B206" s="3">
        <f t="shared" si="1"/>
        <v>6</v>
      </c>
      <c r="C206" s="3">
        <f t="shared" si="13"/>
        <v>205</v>
      </c>
      <c r="D206" s="3">
        <f t="shared" si="2"/>
        <v>5</v>
      </c>
      <c r="E206" s="3">
        <v>0.8251125927474462</v>
      </c>
      <c r="F206" s="3" t="str">
        <f t="shared" si="3"/>
        <v>H</v>
      </c>
      <c r="G206" s="18" t="str">
        <f t="shared" si="4"/>
        <v>back squat</v>
      </c>
      <c r="H206">
        <v>2.0</v>
      </c>
      <c r="I206" s="19" t="str">
        <f t="shared" si="5"/>
        <v>5 star shrugs</v>
      </c>
      <c r="J206">
        <v>4.0</v>
      </c>
      <c r="K206" s="19" t="str">
        <f t="shared" si="6"/>
        <v>5 skull crushers</v>
      </c>
      <c r="L206">
        <v>35.0</v>
      </c>
      <c r="M206" s="19" t="str">
        <f t="shared" si="7"/>
        <v>500m row</v>
      </c>
      <c r="N206" s="16"/>
      <c r="O206" s="3" t="str">
        <f t="shared" si="8"/>
        <v>30 on 30 off</v>
      </c>
      <c r="P206">
        <v>10.0</v>
      </c>
      <c r="Q206" s="19" t="str">
        <f t="shared" si="9"/>
        <v>5 pull ups</v>
      </c>
      <c r="R206">
        <v>21.0</v>
      </c>
      <c r="S206" s="19" t="str">
        <f t="shared" si="10"/>
        <v>5 box jumps</v>
      </c>
      <c r="T206">
        <v>34.0</v>
      </c>
      <c r="U206" s="19" t="str">
        <f t="shared" si="11"/>
        <v>5 bar complexes</v>
      </c>
      <c r="V206" s="19"/>
    </row>
    <row r="207">
      <c r="A207" s="17">
        <f t="shared" si="12"/>
        <v>45283</v>
      </c>
      <c r="B207" s="3">
        <f t="shared" si="1"/>
        <v>7</v>
      </c>
      <c r="C207" s="3">
        <f t="shared" si="13"/>
        <v>206</v>
      </c>
      <c r="D207" s="3">
        <f t="shared" si="2"/>
        <v>5</v>
      </c>
      <c r="E207" s="3">
        <v>0.7138090048539915</v>
      </c>
      <c r="F207" s="3" t="str">
        <f t="shared" si="3"/>
        <v>H</v>
      </c>
      <c r="G207" s="18" t="str">
        <f t="shared" si="4"/>
        <v>clean</v>
      </c>
      <c r="H207">
        <v>12.0</v>
      </c>
      <c r="I207" s="19" t="str">
        <f t="shared" si="5"/>
        <v>10 KB swings</v>
      </c>
      <c r="J207">
        <v>49.0</v>
      </c>
      <c r="K207" s="19" t="str">
        <f t="shared" si="6"/>
        <v>5 mile bike</v>
      </c>
      <c r="L207">
        <v>53.0</v>
      </c>
      <c r="M207" s="19" t="str">
        <f t="shared" si="7"/>
        <v/>
      </c>
      <c r="N207" s="16"/>
      <c r="O207" s="3" t="str">
        <f t="shared" si="8"/>
        <v>N rounds</v>
      </c>
      <c r="P207">
        <v>11.0</v>
      </c>
      <c r="Q207" s="19" t="str">
        <f t="shared" si="9"/>
        <v>5 bentover_rows</v>
      </c>
      <c r="R207">
        <v>17.0</v>
      </c>
      <c r="S207" s="19" t="str">
        <f t="shared" si="10"/>
        <v>5 bench press</v>
      </c>
      <c r="T207">
        <v>10.0</v>
      </c>
      <c r="U207" s="19" t="str">
        <f t="shared" si="11"/>
        <v>5 pull ups</v>
      </c>
      <c r="V207" s="19"/>
    </row>
    <row r="208">
      <c r="A208" s="17">
        <f t="shared" si="12"/>
        <v>45284</v>
      </c>
      <c r="B208" s="3">
        <f t="shared" si="1"/>
        <v>1</v>
      </c>
      <c r="C208" s="3">
        <f t="shared" si="13"/>
        <v>207</v>
      </c>
      <c r="D208" s="3">
        <f t="shared" si="2"/>
        <v>10</v>
      </c>
      <c r="E208" s="3">
        <v>0.7486966262485836</v>
      </c>
      <c r="F208" s="3" t="str">
        <f t="shared" si="3"/>
        <v>H</v>
      </c>
      <c r="G208" s="18" t="str">
        <f t="shared" si="4"/>
        <v>over head squat</v>
      </c>
      <c r="H208" s="14">
        <v>3.0</v>
      </c>
      <c r="I208" s="19" t="str">
        <f t="shared" si="5"/>
        <v>5 jerk</v>
      </c>
      <c r="J208">
        <v>22.0</v>
      </c>
      <c r="K208" s="19" t="str">
        <f t="shared" si="6"/>
        <v>3 pistols</v>
      </c>
      <c r="L208">
        <v>3.0</v>
      </c>
      <c r="M208" s="19" t="str">
        <f t="shared" si="7"/>
        <v>5 Hammer curls</v>
      </c>
      <c r="N208" s="16"/>
      <c r="O208" s="3" t="str">
        <f t="shared" si="8"/>
        <v>AMRAP</v>
      </c>
      <c r="P208">
        <v>11.0</v>
      </c>
      <c r="Q208" s="19" t="str">
        <f t="shared" si="9"/>
        <v>5 bentover_rows</v>
      </c>
      <c r="R208">
        <v>42.0</v>
      </c>
      <c r="S208" s="19" t="str">
        <f t="shared" si="10"/>
        <v>5 flys</v>
      </c>
      <c r="T208">
        <v>36.0</v>
      </c>
      <c r="U208" s="19" t="str">
        <f t="shared" si="11"/>
        <v>10s ropes</v>
      </c>
      <c r="V208" s="19"/>
    </row>
    <row r="209">
      <c r="A209" s="17">
        <f t="shared" si="12"/>
        <v>45285</v>
      </c>
      <c r="B209" s="3">
        <f t="shared" si="1"/>
        <v>2</v>
      </c>
      <c r="C209" s="3">
        <f t="shared" si="13"/>
        <v>208</v>
      </c>
      <c r="D209" s="3">
        <f t="shared" si="2"/>
        <v>3</v>
      </c>
      <c r="E209" s="3">
        <v>0.4211273043545506</v>
      </c>
      <c r="F209" s="3" t="str">
        <f t="shared" si="3"/>
        <v>M</v>
      </c>
      <c r="G209" s="18" t="str">
        <f t="shared" si="4"/>
        <v>deadlift</v>
      </c>
      <c r="H209">
        <v>6.0</v>
      </c>
      <c r="I209" s="19" t="str">
        <f t="shared" si="5"/>
        <v>5 KB snatch</v>
      </c>
      <c r="J209">
        <v>12.0</v>
      </c>
      <c r="K209" s="19" t="str">
        <f t="shared" si="6"/>
        <v>5 GHD situps</v>
      </c>
      <c r="L209">
        <v>50.0</v>
      </c>
      <c r="M209" s="19" t="str">
        <f t="shared" si="7"/>
        <v>10 wall balls</v>
      </c>
      <c r="N209" s="16"/>
      <c r="O209" s="3" t="str">
        <f t="shared" si="8"/>
        <v>N rounds</v>
      </c>
      <c r="P209">
        <v>6.0</v>
      </c>
      <c r="Q209" s="19" t="str">
        <f t="shared" si="9"/>
        <v>5 pushups</v>
      </c>
      <c r="R209">
        <v>3.0</v>
      </c>
      <c r="S209" s="19" t="str">
        <f t="shared" si="10"/>
        <v>5 Hammer curls</v>
      </c>
      <c r="T209">
        <v>16.0</v>
      </c>
      <c r="U209" s="19" t="str">
        <f t="shared" si="11"/>
        <v>10 landmine twists</v>
      </c>
      <c r="V209" s="19"/>
    </row>
    <row r="210">
      <c r="A210" s="17">
        <f t="shared" si="12"/>
        <v>45286</v>
      </c>
      <c r="B210" s="3">
        <f t="shared" si="1"/>
        <v>3</v>
      </c>
      <c r="C210" s="3">
        <f t="shared" si="13"/>
        <v>209</v>
      </c>
      <c r="D210" s="3">
        <f t="shared" si="2"/>
        <v>3</v>
      </c>
      <c r="E210" s="3">
        <v>0.5576538648849753</v>
      </c>
      <c r="F210" s="3" t="str">
        <f t="shared" si="3"/>
        <v>M</v>
      </c>
      <c r="G210" s="18" t="str">
        <f t="shared" si="4"/>
        <v>front squat</v>
      </c>
      <c r="H210">
        <v>9.0</v>
      </c>
      <c r="I210" s="19" t="str">
        <f t="shared" si="5"/>
        <v>5 deadlift</v>
      </c>
      <c r="J210">
        <v>17.0</v>
      </c>
      <c r="K210" s="19" t="str">
        <f t="shared" si="6"/>
        <v>5 bench press</v>
      </c>
      <c r="L210">
        <v>27.0</v>
      </c>
      <c r="M210" s="19" t="str">
        <f t="shared" si="7"/>
        <v>1 grapevines</v>
      </c>
      <c r="N210" s="16"/>
      <c r="O210" s="3" t="str">
        <f t="shared" si="8"/>
        <v>Tabata</v>
      </c>
      <c r="P210">
        <v>12.0</v>
      </c>
      <c r="Q210" s="19" t="str">
        <f t="shared" si="9"/>
        <v>5 side lunges</v>
      </c>
      <c r="R210">
        <v>14.0</v>
      </c>
      <c r="S210" s="19" t="str">
        <f t="shared" si="10"/>
        <v>20 dead bugs</v>
      </c>
      <c r="T210">
        <v>39.0</v>
      </c>
      <c r="U210" s="19" t="str">
        <f t="shared" si="11"/>
        <v>20s assault bike</v>
      </c>
      <c r="V210" s="19"/>
    </row>
    <row r="211">
      <c r="A211" s="17">
        <f t="shared" si="12"/>
        <v>45287</v>
      </c>
      <c r="B211" s="3">
        <f t="shared" si="1"/>
        <v>4</v>
      </c>
      <c r="C211" s="3">
        <f t="shared" si="13"/>
        <v>210</v>
      </c>
      <c r="D211" s="3">
        <f t="shared" si="2"/>
        <v>3</v>
      </c>
      <c r="E211" s="3">
        <v>0.610352138822199</v>
      </c>
      <c r="F211" s="3" t="str">
        <f t="shared" si="3"/>
        <v>M</v>
      </c>
      <c r="G211" s="18" t="str">
        <f t="shared" si="4"/>
        <v>back squat</v>
      </c>
      <c r="H211">
        <v>8.0</v>
      </c>
      <c r="I211" s="19" t="str">
        <f t="shared" si="5"/>
        <v>5 sumo deadift</v>
      </c>
      <c r="J211">
        <v>47.0</v>
      </c>
      <c r="K211" s="19" t="str">
        <f t="shared" si="6"/>
        <v>20 mountain climbers</v>
      </c>
      <c r="L211">
        <v>27.0</v>
      </c>
      <c r="M211" s="19" t="str">
        <f t="shared" si="7"/>
        <v>1 grapevines</v>
      </c>
      <c r="N211" s="16"/>
      <c r="O211" s="3" t="str">
        <f t="shared" si="8"/>
        <v>30 on 30 off</v>
      </c>
      <c r="P211">
        <v>6.0</v>
      </c>
      <c r="Q211" s="19" t="str">
        <f t="shared" si="9"/>
        <v>5 pushups</v>
      </c>
      <c r="R211">
        <v>42.0</v>
      </c>
      <c r="S211" s="19" t="str">
        <f t="shared" si="10"/>
        <v>5 flys</v>
      </c>
      <c r="T211">
        <v>42.0</v>
      </c>
      <c r="U211" s="19" t="str">
        <f t="shared" si="11"/>
        <v>5 flys</v>
      </c>
      <c r="V211" s="19"/>
    </row>
    <row r="212">
      <c r="A212" s="17">
        <f t="shared" si="12"/>
        <v>45288</v>
      </c>
      <c r="B212" s="3">
        <f t="shared" si="1"/>
        <v>5</v>
      </c>
      <c r="C212" s="3">
        <f t="shared" si="13"/>
        <v>211</v>
      </c>
      <c r="D212" s="3">
        <f t="shared" si="2"/>
        <v>5</v>
      </c>
      <c r="E212" s="3">
        <v>0.45364224978506995</v>
      </c>
      <c r="F212" s="3" t="str">
        <f t="shared" si="3"/>
        <v>M</v>
      </c>
      <c r="G212" s="18" t="str">
        <f t="shared" si="4"/>
        <v>pistols/lunge/side lunge</v>
      </c>
      <c r="H212">
        <v>6.0</v>
      </c>
      <c r="I212" s="19" t="str">
        <f t="shared" si="5"/>
        <v>5 KB snatch</v>
      </c>
      <c r="J212">
        <v>10.0</v>
      </c>
      <c r="K212" s="19" t="str">
        <f t="shared" si="6"/>
        <v>5 pull ups</v>
      </c>
      <c r="L212">
        <v>34.0</v>
      </c>
      <c r="M212" s="19" t="str">
        <f t="shared" si="7"/>
        <v>5 bar complexes</v>
      </c>
      <c r="N212" s="16"/>
      <c r="O212" s="3" t="str">
        <f t="shared" si="8"/>
        <v>EMOM</v>
      </c>
      <c r="P212">
        <v>8.0</v>
      </c>
      <c r="Q212" s="19" t="str">
        <f t="shared" si="9"/>
        <v>5 dumbell rows</v>
      </c>
      <c r="R212">
        <v>39.0</v>
      </c>
      <c r="S212" s="19" t="str">
        <f t="shared" si="10"/>
        <v>20s assault bike</v>
      </c>
      <c r="T212">
        <v>18.0</v>
      </c>
      <c r="U212" s="19" t="str">
        <f t="shared" si="11"/>
        <v>5 Pushpress</v>
      </c>
      <c r="V212" s="19"/>
    </row>
    <row r="213">
      <c r="A213" s="17">
        <f t="shared" si="12"/>
        <v>45289</v>
      </c>
      <c r="B213" s="3">
        <f t="shared" si="1"/>
        <v>6</v>
      </c>
      <c r="C213" s="3">
        <f t="shared" si="13"/>
        <v>212</v>
      </c>
      <c r="D213" s="3">
        <f t="shared" si="2"/>
        <v>5</v>
      </c>
      <c r="E213" s="3">
        <v>0.883277454197133</v>
      </c>
      <c r="F213" s="3" t="str">
        <f t="shared" si="3"/>
        <v>H</v>
      </c>
      <c r="G213" s="18" t="str">
        <f t="shared" si="4"/>
        <v>deadlift</v>
      </c>
      <c r="H213" s="14">
        <v>5.0</v>
      </c>
      <c r="I213" s="19" t="str">
        <f t="shared" si="5"/>
        <v>10 box jumps</v>
      </c>
      <c r="J213">
        <v>34.0</v>
      </c>
      <c r="K213" s="19" t="str">
        <f t="shared" si="6"/>
        <v>5 bar complexes</v>
      </c>
      <c r="L213">
        <v>51.0</v>
      </c>
      <c r="M213" s="19" t="str">
        <f t="shared" si="7"/>
        <v/>
      </c>
      <c r="N213" s="16"/>
      <c r="O213" s="3" t="str">
        <f t="shared" si="8"/>
        <v>AMRAP</v>
      </c>
      <c r="P213">
        <v>11.0</v>
      </c>
      <c r="Q213" s="19" t="str">
        <f t="shared" si="9"/>
        <v>5 bentover_rows</v>
      </c>
      <c r="R213">
        <v>15.0</v>
      </c>
      <c r="S213" s="19" t="str">
        <f t="shared" si="10"/>
        <v>10 seated russion twists</v>
      </c>
      <c r="T213">
        <v>38.0</v>
      </c>
      <c r="U213" s="19" t="str">
        <f t="shared" si="11"/>
        <v>5 tire flip</v>
      </c>
      <c r="V213" s="19"/>
    </row>
    <row r="214">
      <c r="A214" s="17">
        <f t="shared" si="12"/>
        <v>45290</v>
      </c>
      <c r="B214" s="3">
        <f t="shared" si="1"/>
        <v>7</v>
      </c>
      <c r="C214" s="3">
        <f t="shared" si="13"/>
        <v>213</v>
      </c>
      <c r="D214" s="3">
        <f t="shared" si="2"/>
        <v>5</v>
      </c>
      <c r="E214" s="3">
        <v>0.5798612170497806</v>
      </c>
      <c r="F214" s="3" t="str">
        <f t="shared" si="3"/>
        <v>M</v>
      </c>
      <c r="G214" s="18" t="str">
        <f t="shared" si="4"/>
        <v>front squat</v>
      </c>
      <c r="H214">
        <v>9.0</v>
      </c>
      <c r="I214" s="19" t="str">
        <f t="shared" si="5"/>
        <v>5 deadlift</v>
      </c>
      <c r="J214">
        <v>43.0</v>
      </c>
      <c r="K214" s="19" t="str">
        <f t="shared" si="6"/>
        <v>5 sandbag drops</v>
      </c>
      <c r="L214">
        <v>38.0</v>
      </c>
      <c r="M214" s="19" t="str">
        <f t="shared" si="7"/>
        <v>5 tire flip</v>
      </c>
      <c r="N214" s="16"/>
      <c r="O214" s="3" t="str">
        <f t="shared" si="8"/>
        <v>clusters</v>
      </c>
      <c r="P214">
        <v>9.0</v>
      </c>
      <c r="Q214" s="19" t="str">
        <f t="shared" si="9"/>
        <v>5 bentover_rows</v>
      </c>
      <c r="R214">
        <v>39.0</v>
      </c>
      <c r="S214" s="19" t="str">
        <f t="shared" si="10"/>
        <v>20s assault bike</v>
      </c>
      <c r="T214">
        <v>8.0</v>
      </c>
      <c r="U214" s="19" t="str">
        <f t="shared" si="11"/>
        <v>5 dumbell rows</v>
      </c>
      <c r="V214" s="19"/>
    </row>
    <row r="215">
      <c r="A215" s="17">
        <f t="shared" si="12"/>
        <v>45291</v>
      </c>
      <c r="B215" s="3">
        <f t="shared" si="1"/>
        <v>1</v>
      </c>
      <c r="C215" s="3">
        <f t="shared" si="13"/>
        <v>214</v>
      </c>
      <c r="D215" s="3">
        <f t="shared" si="2"/>
        <v>5</v>
      </c>
      <c r="E215" s="3">
        <v>0.6319749266431419</v>
      </c>
      <c r="F215" s="3" t="str">
        <f t="shared" si="3"/>
        <v>M</v>
      </c>
      <c r="G215" s="18" t="str">
        <f t="shared" si="4"/>
        <v>back squat</v>
      </c>
      <c r="H215">
        <v>12.0</v>
      </c>
      <c r="I215" s="19" t="str">
        <f t="shared" si="5"/>
        <v>10 KB swings</v>
      </c>
      <c r="J215">
        <v>31.0</v>
      </c>
      <c r="K215" s="19" t="str">
        <f t="shared" si="6"/>
        <v>4 burpees</v>
      </c>
      <c r="L215">
        <v>13.0</v>
      </c>
      <c r="M215" s="19" t="str">
        <f t="shared" si="7"/>
        <v>30s planks</v>
      </c>
      <c r="N215" s="16"/>
      <c r="O215" s="3" t="str">
        <f t="shared" si="8"/>
        <v>N rounds</v>
      </c>
      <c r="P215">
        <v>5.0</v>
      </c>
      <c r="Q215" s="19" t="str">
        <f t="shared" si="9"/>
        <v>5 Dips</v>
      </c>
      <c r="R215">
        <v>48.0</v>
      </c>
      <c r="S215" s="19" t="str">
        <f t="shared" si="10"/>
        <v>1 mile  run</v>
      </c>
      <c r="T215">
        <v>19.0</v>
      </c>
      <c r="U215" s="19" t="str">
        <f t="shared" si="11"/>
        <v>5 strict press</v>
      </c>
      <c r="V215" s="19"/>
    </row>
    <row r="216">
      <c r="A216" s="17">
        <f t="shared" si="12"/>
        <v>45292</v>
      </c>
      <c r="B216" s="3">
        <f t="shared" si="1"/>
        <v>2</v>
      </c>
      <c r="C216" s="3">
        <f t="shared" si="13"/>
        <v>215</v>
      </c>
      <c r="D216" s="3">
        <f t="shared" si="2"/>
        <v>5</v>
      </c>
      <c r="E216" s="3">
        <v>0.25892200248032127</v>
      </c>
      <c r="F216" s="3" t="str">
        <f t="shared" si="3"/>
        <v>L</v>
      </c>
      <c r="G216" s="18" t="str">
        <f t="shared" si="4"/>
        <v>snatch</v>
      </c>
      <c r="H216">
        <v>3.0</v>
      </c>
      <c r="I216" s="19" t="str">
        <f t="shared" si="5"/>
        <v>5 jerk</v>
      </c>
      <c r="J216">
        <v>10.0</v>
      </c>
      <c r="K216" s="19" t="str">
        <f t="shared" si="6"/>
        <v>5 pull ups</v>
      </c>
      <c r="L216">
        <v>14.0</v>
      </c>
      <c r="M216" s="19" t="str">
        <f t="shared" si="7"/>
        <v>20 dead bugs</v>
      </c>
      <c r="N216" s="16"/>
      <c r="O216" s="3" t="str">
        <f t="shared" si="8"/>
        <v>AMRAP</v>
      </c>
      <c r="P216">
        <v>3.0</v>
      </c>
      <c r="Q216" s="19" t="str">
        <f t="shared" si="9"/>
        <v>5 Hammer curls</v>
      </c>
      <c r="R216">
        <v>15.0</v>
      </c>
      <c r="S216" s="19" t="str">
        <f t="shared" si="10"/>
        <v>10 seated russion twists</v>
      </c>
      <c r="T216">
        <v>8.0</v>
      </c>
      <c r="U216" s="19" t="str">
        <f t="shared" si="11"/>
        <v>5 dumbell rows</v>
      </c>
      <c r="V216" s="19"/>
    </row>
    <row r="217">
      <c r="A217" s="17">
        <f t="shared" si="12"/>
        <v>45293</v>
      </c>
      <c r="B217" s="3">
        <f t="shared" si="1"/>
        <v>3</v>
      </c>
      <c r="C217" s="3">
        <f t="shared" si="13"/>
        <v>216</v>
      </c>
      <c r="D217" s="3">
        <f t="shared" si="2"/>
        <v>3</v>
      </c>
      <c r="E217" s="3">
        <v>0.188128108883449</v>
      </c>
      <c r="F217" s="3" t="str">
        <f t="shared" si="3"/>
        <v>L</v>
      </c>
      <c r="G217" s="18" t="str">
        <f t="shared" si="4"/>
        <v>deadlift</v>
      </c>
      <c r="H217">
        <v>7.0</v>
      </c>
      <c r="I217" s="19" t="str">
        <f t="shared" si="5"/>
        <v>5 thrusters</v>
      </c>
      <c r="J217">
        <v>32.0</v>
      </c>
      <c r="K217" s="19" t="str">
        <f t="shared" si="6"/>
        <v>5 grass hoppers</v>
      </c>
      <c r="L217">
        <v>32.0</v>
      </c>
      <c r="M217" s="19" t="str">
        <f t="shared" si="7"/>
        <v>5 grass hoppers</v>
      </c>
      <c r="N217" s="16"/>
      <c r="O217" s="3" t="str">
        <f t="shared" si="8"/>
        <v>EMOM</v>
      </c>
      <c r="P217">
        <v>4.0</v>
      </c>
      <c r="Q217" s="19" t="str">
        <f t="shared" si="9"/>
        <v>5 skull crushers</v>
      </c>
      <c r="R217">
        <v>23.0</v>
      </c>
      <c r="S217" s="19" t="str">
        <f t="shared" si="10"/>
        <v>5 side lunges</v>
      </c>
      <c r="T217">
        <v>16.0</v>
      </c>
      <c r="U217" s="19" t="str">
        <f t="shared" si="11"/>
        <v>10 landmine twists</v>
      </c>
      <c r="V217" s="19"/>
    </row>
    <row r="218">
      <c r="A218" s="17">
        <f t="shared" si="12"/>
        <v>45294</v>
      </c>
      <c r="B218" s="3">
        <f t="shared" si="1"/>
        <v>4</v>
      </c>
      <c r="C218" s="3">
        <f t="shared" si="13"/>
        <v>217</v>
      </c>
      <c r="D218" s="3">
        <f t="shared" si="2"/>
        <v>3</v>
      </c>
      <c r="E218" s="3">
        <v>0.5523577605494167</v>
      </c>
      <c r="F218" s="3" t="str">
        <f t="shared" si="3"/>
        <v>M</v>
      </c>
      <c r="G218" s="18" t="str">
        <f t="shared" si="4"/>
        <v>front squat</v>
      </c>
      <c r="H218">
        <v>9.0</v>
      </c>
      <c r="I218" s="19" t="str">
        <f t="shared" si="5"/>
        <v>5 deadlift</v>
      </c>
      <c r="J218">
        <v>10.0</v>
      </c>
      <c r="K218" s="19" t="str">
        <f t="shared" si="6"/>
        <v>5 pull ups</v>
      </c>
      <c r="L218">
        <v>67.0</v>
      </c>
      <c r="M218" s="19" t="str">
        <f t="shared" si="7"/>
        <v/>
      </c>
      <c r="N218" s="16"/>
      <c r="O218" s="3" t="str">
        <f t="shared" si="8"/>
        <v>30 on 30 off</v>
      </c>
      <c r="P218">
        <v>7.0</v>
      </c>
      <c r="Q218" s="19" t="str">
        <f t="shared" si="9"/>
        <v>5 Ring Rows</v>
      </c>
      <c r="R218">
        <v>52.0</v>
      </c>
      <c r="S218" s="19" t="str">
        <f t="shared" si="10"/>
        <v/>
      </c>
      <c r="T218">
        <v>34.0</v>
      </c>
      <c r="U218" s="19" t="str">
        <f t="shared" si="11"/>
        <v>5 bar complexes</v>
      </c>
      <c r="V218" s="19"/>
    </row>
    <row r="219">
      <c r="A219" s="17">
        <f t="shared" si="12"/>
        <v>45295</v>
      </c>
      <c r="B219" s="3">
        <f t="shared" si="1"/>
        <v>5</v>
      </c>
      <c r="C219" s="3">
        <f t="shared" si="13"/>
        <v>218</v>
      </c>
      <c r="D219" s="3">
        <f t="shared" si="2"/>
        <v>3</v>
      </c>
      <c r="E219" s="3">
        <v>0.2355245812707928</v>
      </c>
      <c r="F219" s="3" t="str">
        <f t="shared" si="3"/>
        <v>L</v>
      </c>
      <c r="G219" s="18" t="str">
        <f t="shared" si="4"/>
        <v>back squat</v>
      </c>
      <c r="H219">
        <v>9.0</v>
      </c>
      <c r="I219" s="19" t="str">
        <f t="shared" si="5"/>
        <v>5 deadlift</v>
      </c>
      <c r="J219">
        <v>2.0</v>
      </c>
      <c r="K219" s="19" t="str">
        <f t="shared" si="6"/>
        <v>5 lunges</v>
      </c>
      <c r="L219">
        <v>17.0</v>
      </c>
      <c r="M219" s="19" t="str">
        <f t="shared" si="7"/>
        <v>5 bench press</v>
      </c>
      <c r="N219" s="16"/>
      <c r="O219" s="3" t="str">
        <f t="shared" si="8"/>
        <v>N rounds</v>
      </c>
      <c r="P219">
        <v>11.0</v>
      </c>
      <c r="Q219" s="19" t="str">
        <f t="shared" si="9"/>
        <v>5 bentover_rows</v>
      </c>
      <c r="R219">
        <v>15.0</v>
      </c>
      <c r="S219" s="19" t="str">
        <f t="shared" si="10"/>
        <v>10 seated russion twists</v>
      </c>
      <c r="T219">
        <v>36.0</v>
      </c>
      <c r="U219" s="19" t="str">
        <f t="shared" si="11"/>
        <v>10s ropes</v>
      </c>
      <c r="V219" s="19"/>
    </row>
    <row r="220">
      <c r="A220" s="17">
        <f t="shared" si="12"/>
        <v>45296</v>
      </c>
      <c r="B220" s="3">
        <f t="shared" si="1"/>
        <v>6</v>
      </c>
      <c r="C220" s="3">
        <f t="shared" si="13"/>
        <v>219</v>
      </c>
      <c r="D220" s="3">
        <f t="shared" si="2"/>
        <v>1</v>
      </c>
      <c r="E220" s="3">
        <v>0.9798965473247555</v>
      </c>
      <c r="F220" s="3" t="str">
        <f t="shared" si="3"/>
        <v>H</v>
      </c>
      <c r="G220" s="18" t="str">
        <f t="shared" si="4"/>
        <v>over head squat</v>
      </c>
      <c r="H220">
        <v>12.0</v>
      </c>
      <c r="I220" s="19" t="str">
        <f t="shared" si="5"/>
        <v>10 KB swings</v>
      </c>
      <c r="J220">
        <v>34.0</v>
      </c>
      <c r="K220" s="19" t="str">
        <f t="shared" si="6"/>
        <v>5 bar complexes</v>
      </c>
      <c r="L220">
        <v>68.0</v>
      </c>
      <c r="M220" s="19" t="str">
        <f t="shared" si="7"/>
        <v/>
      </c>
      <c r="N220" s="16"/>
      <c r="O220" s="3" t="str">
        <f t="shared" si="8"/>
        <v>AMRAP</v>
      </c>
      <c r="P220">
        <v>4.0</v>
      </c>
      <c r="Q220" s="19" t="str">
        <f t="shared" si="9"/>
        <v>5 skull crushers</v>
      </c>
      <c r="R220">
        <v>25.0</v>
      </c>
      <c r="S220" s="19" t="str">
        <f t="shared" si="10"/>
        <v>1 suicide sprints</v>
      </c>
      <c r="T220">
        <v>17.0</v>
      </c>
      <c r="U220" s="19" t="str">
        <f t="shared" si="11"/>
        <v>5 bench press</v>
      </c>
      <c r="V220" s="19"/>
    </row>
    <row r="221">
      <c r="A221" s="17">
        <f t="shared" si="12"/>
        <v>45297</v>
      </c>
      <c r="B221" s="3">
        <f t="shared" si="1"/>
        <v>7</v>
      </c>
      <c r="C221" s="3">
        <f t="shared" si="13"/>
        <v>220</v>
      </c>
      <c r="D221" s="3">
        <f t="shared" si="2"/>
        <v>1</v>
      </c>
      <c r="E221" s="3">
        <v>0.584993379752378</v>
      </c>
      <c r="F221" s="3" t="str">
        <f t="shared" si="3"/>
        <v>M</v>
      </c>
      <c r="G221" s="18" t="str">
        <f t="shared" si="4"/>
        <v>deadlift</v>
      </c>
      <c r="H221">
        <v>10.0</v>
      </c>
      <c r="I221" s="19" t="str">
        <f t="shared" si="5"/>
        <v>5 snatch</v>
      </c>
      <c r="J221">
        <v>13.0</v>
      </c>
      <c r="K221" s="19" t="str">
        <f t="shared" si="6"/>
        <v>30s planks</v>
      </c>
      <c r="L221">
        <v>9.0</v>
      </c>
      <c r="M221" s="19" t="str">
        <f t="shared" si="7"/>
        <v>5 bentover_rows</v>
      </c>
      <c r="N221" s="16"/>
      <c r="O221" s="3" t="str">
        <f t="shared" si="8"/>
        <v>N rounds</v>
      </c>
      <c r="P221">
        <v>10.0</v>
      </c>
      <c r="Q221" s="19" t="str">
        <f t="shared" si="9"/>
        <v>5 pull ups</v>
      </c>
      <c r="R221">
        <v>28.0</v>
      </c>
      <c r="S221" s="19" t="str">
        <f t="shared" si="10"/>
        <v>1 farmer's carry</v>
      </c>
      <c r="T221">
        <v>2.0</v>
      </c>
      <c r="U221" s="19" t="str">
        <f t="shared" si="11"/>
        <v>5 lunges</v>
      </c>
      <c r="V221" s="19"/>
    </row>
    <row r="222">
      <c r="A222" s="17">
        <f t="shared" si="12"/>
        <v>45298</v>
      </c>
      <c r="B222" s="3">
        <f t="shared" si="1"/>
        <v>1</v>
      </c>
      <c r="C222" s="3">
        <f t="shared" si="13"/>
        <v>221</v>
      </c>
      <c r="D222" s="3">
        <f t="shared" si="2"/>
        <v>1</v>
      </c>
      <c r="E222" s="3">
        <v>0.4990762013659018</v>
      </c>
      <c r="F222" s="3" t="str">
        <f t="shared" si="3"/>
        <v>M</v>
      </c>
      <c r="G222" s="18" t="str">
        <f t="shared" si="4"/>
        <v>front squat</v>
      </c>
      <c r="H222">
        <v>6.0</v>
      </c>
      <c r="I222" s="19" t="str">
        <f t="shared" si="5"/>
        <v>5 KB snatch</v>
      </c>
      <c r="J222">
        <v>23.0</v>
      </c>
      <c r="K222" s="19" t="str">
        <f t="shared" si="6"/>
        <v>5 side lunges</v>
      </c>
      <c r="L222">
        <v>84.0</v>
      </c>
      <c r="M222" s="19" t="str">
        <f t="shared" si="7"/>
        <v/>
      </c>
      <c r="N222" s="16"/>
      <c r="O222" s="3" t="str">
        <f t="shared" si="8"/>
        <v>Tabata</v>
      </c>
      <c r="P222">
        <v>8.0</v>
      </c>
      <c r="Q222" s="19" t="str">
        <f t="shared" si="9"/>
        <v>5 dumbell rows</v>
      </c>
      <c r="R222">
        <v>35.0</v>
      </c>
      <c r="S222" s="19" t="str">
        <f t="shared" si="10"/>
        <v>500m row</v>
      </c>
      <c r="T222">
        <v>27.0</v>
      </c>
      <c r="U222" s="19" t="str">
        <f t="shared" si="11"/>
        <v>1 grapevines</v>
      </c>
      <c r="V222" s="19"/>
    </row>
    <row r="223">
      <c r="A223" s="17">
        <f t="shared" si="12"/>
        <v>45299</v>
      </c>
      <c r="B223" s="3">
        <f t="shared" si="1"/>
        <v>2</v>
      </c>
      <c r="C223" s="3">
        <f t="shared" si="13"/>
        <v>222</v>
      </c>
      <c r="D223" s="3">
        <f t="shared" si="2"/>
        <v>5</v>
      </c>
      <c r="E223" s="3">
        <v>0.8536140381583421</v>
      </c>
      <c r="F223" s="3" t="str">
        <f t="shared" si="3"/>
        <v>H</v>
      </c>
      <c r="G223" s="18" t="str">
        <f t="shared" si="4"/>
        <v>back squat</v>
      </c>
      <c r="H223">
        <v>5.0</v>
      </c>
      <c r="I223" s="19" t="str">
        <f t="shared" si="5"/>
        <v>10 box jumps</v>
      </c>
      <c r="J223">
        <v>37.0</v>
      </c>
      <c r="K223" s="19" t="str">
        <f t="shared" si="6"/>
        <v>1 sled push</v>
      </c>
      <c r="L223">
        <v>21.0</v>
      </c>
      <c r="M223" s="19" t="str">
        <f t="shared" si="7"/>
        <v>5 box jumps</v>
      </c>
      <c r="N223" s="16"/>
      <c r="O223" s="3" t="str">
        <f t="shared" si="8"/>
        <v>30 on 30 off</v>
      </c>
      <c r="P223">
        <v>5.0</v>
      </c>
      <c r="Q223" s="19" t="str">
        <f t="shared" si="9"/>
        <v>5 Dips</v>
      </c>
      <c r="R223">
        <v>48.0</v>
      </c>
      <c r="S223" s="19" t="str">
        <f t="shared" si="10"/>
        <v>1 mile  run</v>
      </c>
      <c r="T223">
        <v>30.0</v>
      </c>
      <c r="U223" s="19" t="str">
        <f t="shared" si="11"/>
        <v>5 renegade manmakers</v>
      </c>
      <c r="V223" s="19"/>
    </row>
    <row r="224">
      <c r="A224" s="17">
        <f t="shared" si="12"/>
        <v>45300</v>
      </c>
      <c r="B224" s="3">
        <f t="shared" si="1"/>
        <v>3</v>
      </c>
      <c r="C224" s="3">
        <f t="shared" si="13"/>
        <v>223</v>
      </c>
      <c r="D224" s="3">
        <f t="shared" si="2"/>
        <v>10</v>
      </c>
      <c r="E224" s="3">
        <v>0.21278738903235828</v>
      </c>
      <c r="F224" s="3" t="str">
        <f t="shared" si="3"/>
        <v>L</v>
      </c>
      <c r="G224" s="18" t="str">
        <f t="shared" si="4"/>
        <v>over head squat</v>
      </c>
      <c r="H224" s="14">
        <v>2.0</v>
      </c>
      <c r="I224" s="19" t="str">
        <f t="shared" si="5"/>
        <v>5 star shrugs</v>
      </c>
      <c r="J224">
        <v>51.0</v>
      </c>
      <c r="K224" s="19" t="str">
        <f t="shared" si="6"/>
        <v/>
      </c>
      <c r="L224">
        <v>29.0</v>
      </c>
      <c r="M224" s="19" t="str">
        <f t="shared" si="7"/>
        <v>5 GHD back extensions</v>
      </c>
      <c r="N224" s="16"/>
      <c r="O224" s="3" t="str">
        <f t="shared" si="8"/>
        <v>EMOM</v>
      </c>
      <c r="P224">
        <v>1.0</v>
      </c>
      <c r="Q224" s="19" t="str">
        <f t="shared" si="9"/>
        <v>5 side lunges</v>
      </c>
      <c r="R224">
        <v>29.0</v>
      </c>
      <c r="S224" s="19" t="str">
        <f t="shared" si="10"/>
        <v>5 GHD back extensions</v>
      </c>
      <c r="T224">
        <v>28.0</v>
      </c>
      <c r="U224" s="19" t="str">
        <f t="shared" si="11"/>
        <v>1 farmer's carry</v>
      </c>
      <c r="V224" s="19"/>
    </row>
    <row r="225">
      <c r="A225" s="17">
        <f t="shared" si="12"/>
        <v>45301</v>
      </c>
      <c r="B225" s="3">
        <f t="shared" si="1"/>
        <v>4</v>
      </c>
      <c r="C225" s="3">
        <f t="shared" si="13"/>
        <v>224</v>
      </c>
      <c r="D225" s="3">
        <f t="shared" si="2"/>
        <v>5</v>
      </c>
      <c r="E225" s="3">
        <v>0.666901577560447</v>
      </c>
      <c r="F225" s="3" t="str">
        <f t="shared" si="3"/>
        <v>M</v>
      </c>
      <c r="G225" s="18" t="str">
        <f t="shared" si="4"/>
        <v>deadlift</v>
      </c>
      <c r="H225">
        <v>6.0</v>
      </c>
      <c r="I225" s="19" t="str">
        <f t="shared" si="5"/>
        <v>5 KB snatch</v>
      </c>
      <c r="J225">
        <v>38.0</v>
      </c>
      <c r="K225" s="19" t="str">
        <f t="shared" si="6"/>
        <v>5 tire flip</v>
      </c>
      <c r="L225">
        <v>80.0</v>
      </c>
      <c r="M225" s="19" t="str">
        <f t="shared" si="7"/>
        <v/>
      </c>
      <c r="N225" s="16"/>
      <c r="O225" s="3" t="str">
        <f t="shared" si="8"/>
        <v>AMRAP</v>
      </c>
      <c r="P225">
        <v>6.0</v>
      </c>
      <c r="Q225" s="19" t="str">
        <f t="shared" si="9"/>
        <v>5 pushups</v>
      </c>
      <c r="R225">
        <v>55.0</v>
      </c>
      <c r="S225" s="19" t="str">
        <f t="shared" si="10"/>
        <v>5 bentover_rows</v>
      </c>
      <c r="T225">
        <v>15.0</v>
      </c>
      <c r="U225" s="19" t="str">
        <f t="shared" si="11"/>
        <v>10 seated russion twists</v>
      </c>
      <c r="V225" s="19"/>
    </row>
    <row r="226">
      <c r="A226" s="17">
        <f t="shared" si="12"/>
        <v>45302</v>
      </c>
      <c r="B226" s="3">
        <f t="shared" si="1"/>
        <v>5</v>
      </c>
      <c r="C226" s="3">
        <f t="shared" si="13"/>
        <v>225</v>
      </c>
      <c r="D226" s="3">
        <f t="shared" si="2"/>
        <v>5</v>
      </c>
      <c r="E226" s="3">
        <v>0.1511200707953526</v>
      </c>
      <c r="F226" s="3" t="str">
        <f t="shared" si="3"/>
        <v>L</v>
      </c>
      <c r="G226" s="18" t="str">
        <f t="shared" si="4"/>
        <v>front squat</v>
      </c>
      <c r="H226">
        <v>3.0</v>
      </c>
      <c r="I226" s="19" t="str">
        <f t="shared" si="5"/>
        <v>5 jerk</v>
      </c>
      <c r="J226">
        <v>55.0</v>
      </c>
      <c r="K226" s="19" t="str">
        <f t="shared" si="6"/>
        <v>5 bentover_rows</v>
      </c>
      <c r="L226">
        <v>71.0</v>
      </c>
      <c r="M226" s="19" t="str">
        <f t="shared" si="7"/>
        <v/>
      </c>
      <c r="N226" s="16"/>
      <c r="O226" s="3" t="str">
        <f t="shared" si="8"/>
        <v>clusters</v>
      </c>
      <c r="P226">
        <v>1.0</v>
      </c>
      <c r="Q226" s="19" t="str">
        <f t="shared" si="9"/>
        <v>5 side lunges</v>
      </c>
      <c r="R226">
        <v>7.0</v>
      </c>
      <c r="S226" s="19" t="str">
        <f t="shared" si="10"/>
        <v>5 Ring Rows</v>
      </c>
      <c r="T226">
        <v>46.0</v>
      </c>
      <c r="U226" s="19" t="str">
        <f t="shared" si="11"/>
        <v>5 romanian deadlift</v>
      </c>
      <c r="V226" s="19"/>
    </row>
    <row r="227">
      <c r="A227" s="17">
        <f t="shared" si="12"/>
        <v>45303</v>
      </c>
      <c r="B227" s="3">
        <f t="shared" si="1"/>
        <v>6</v>
      </c>
      <c r="C227" s="3">
        <f t="shared" si="13"/>
        <v>226</v>
      </c>
      <c r="D227" s="3">
        <f t="shared" si="2"/>
        <v>5</v>
      </c>
      <c r="E227" s="3">
        <v>0.9726763731567752</v>
      </c>
      <c r="F227" s="3" t="str">
        <f t="shared" si="3"/>
        <v>H</v>
      </c>
      <c r="G227" s="18" t="str">
        <f t="shared" si="4"/>
        <v>back squat</v>
      </c>
      <c r="H227">
        <v>9.0</v>
      </c>
      <c r="I227" s="19" t="str">
        <f t="shared" si="5"/>
        <v>5 deadlift</v>
      </c>
      <c r="J227">
        <v>34.0</v>
      </c>
      <c r="K227" s="19" t="str">
        <f t="shared" si="6"/>
        <v>5 bar complexes</v>
      </c>
      <c r="L227">
        <v>38.0</v>
      </c>
      <c r="M227" s="19" t="str">
        <f t="shared" si="7"/>
        <v>5 tire flip</v>
      </c>
      <c r="N227" s="16"/>
      <c r="O227" s="3" t="str">
        <f t="shared" si="8"/>
        <v>N rounds</v>
      </c>
      <c r="P227">
        <v>3.0</v>
      </c>
      <c r="Q227" s="19" t="str">
        <f t="shared" si="9"/>
        <v>5 Hammer curls</v>
      </c>
      <c r="R227">
        <v>18.0</v>
      </c>
      <c r="S227" s="19" t="str">
        <f t="shared" si="10"/>
        <v>5 Pushpress</v>
      </c>
      <c r="T227">
        <v>24.0</v>
      </c>
      <c r="U227" s="19" t="str">
        <f t="shared" si="11"/>
        <v>5 lunges</v>
      </c>
      <c r="V227" s="19"/>
    </row>
    <row r="228">
      <c r="A228" s="17">
        <f t="shared" si="12"/>
        <v>45304</v>
      </c>
      <c r="B228" s="3">
        <f t="shared" si="1"/>
        <v>7</v>
      </c>
      <c r="C228" s="3">
        <f t="shared" si="13"/>
        <v>227</v>
      </c>
      <c r="D228" s="3">
        <f t="shared" si="2"/>
        <v>3</v>
      </c>
      <c r="E228" s="3">
        <v>0.5373071086676292</v>
      </c>
      <c r="F228" s="3" t="str">
        <f t="shared" si="3"/>
        <v>M</v>
      </c>
      <c r="G228" s="18" t="str">
        <f t="shared" si="4"/>
        <v>clean</v>
      </c>
      <c r="H228">
        <v>2.0</v>
      </c>
      <c r="I228" s="19" t="str">
        <f t="shared" si="5"/>
        <v>5 star shrugs</v>
      </c>
      <c r="J228">
        <v>5.0</v>
      </c>
      <c r="K228" s="19" t="str">
        <f t="shared" si="6"/>
        <v>5 Dips</v>
      </c>
      <c r="L228">
        <v>52.0</v>
      </c>
      <c r="M228" s="19" t="str">
        <f t="shared" si="7"/>
        <v/>
      </c>
      <c r="N228" s="16"/>
      <c r="O228" s="3" t="str">
        <f t="shared" si="8"/>
        <v>AMRAP</v>
      </c>
      <c r="P228">
        <v>7.0</v>
      </c>
      <c r="Q228" s="19" t="str">
        <f t="shared" si="9"/>
        <v>5 Ring Rows</v>
      </c>
      <c r="R228">
        <v>30.0</v>
      </c>
      <c r="S228" s="19" t="str">
        <f t="shared" si="10"/>
        <v>5 renegade manmakers</v>
      </c>
      <c r="T228">
        <v>28.0</v>
      </c>
      <c r="U228" s="19" t="str">
        <f t="shared" si="11"/>
        <v>1 farmer's carry</v>
      </c>
      <c r="V228" s="19"/>
    </row>
    <row r="229">
      <c r="A229" s="17">
        <f t="shared" si="12"/>
        <v>45305</v>
      </c>
      <c r="B229" s="3">
        <f t="shared" si="1"/>
        <v>1</v>
      </c>
      <c r="C229" s="3">
        <f t="shared" si="13"/>
        <v>228</v>
      </c>
      <c r="D229" s="3">
        <f t="shared" si="2"/>
        <v>3</v>
      </c>
      <c r="E229" s="3">
        <v>0.06787459356873016</v>
      </c>
      <c r="F229" s="3" t="str">
        <f t="shared" si="3"/>
        <v>L</v>
      </c>
      <c r="G229" s="18" t="str">
        <f t="shared" si="4"/>
        <v>deadlift</v>
      </c>
      <c r="H229">
        <v>6.0</v>
      </c>
      <c r="I229" s="19" t="str">
        <f t="shared" si="5"/>
        <v>5 KB snatch</v>
      </c>
      <c r="J229">
        <v>41.0</v>
      </c>
      <c r="K229" s="19" t="str">
        <f t="shared" si="6"/>
        <v>1 minute bike</v>
      </c>
      <c r="L229">
        <v>78.0</v>
      </c>
      <c r="M229" s="19" t="str">
        <f t="shared" si="7"/>
        <v/>
      </c>
      <c r="N229" s="16"/>
      <c r="O229" s="3" t="str">
        <f t="shared" si="8"/>
        <v>EMOM</v>
      </c>
      <c r="P229">
        <v>2.0</v>
      </c>
      <c r="Q229" s="19" t="str">
        <f t="shared" si="9"/>
        <v>5 lunges</v>
      </c>
      <c r="R229">
        <v>16.0</v>
      </c>
      <c r="S229" s="19" t="str">
        <f t="shared" si="10"/>
        <v>10 landmine twists</v>
      </c>
      <c r="T229">
        <v>12.0</v>
      </c>
      <c r="U229" s="19" t="str">
        <f t="shared" si="11"/>
        <v>5 GHD situps</v>
      </c>
      <c r="V229" s="19"/>
    </row>
    <row r="230">
      <c r="A230" s="17">
        <f t="shared" si="12"/>
        <v>45306</v>
      </c>
      <c r="B230" s="3">
        <f t="shared" si="1"/>
        <v>2</v>
      </c>
      <c r="C230" s="3">
        <f t="shared" si="13"/>
        <v>229</v>
      </c>
      <c r="D230" s="3">
        <f t="shared" si="2"/>
        <v>8</v>
      </c>
      <c r="E230" s="3">
        <v>0.3840863194492875</v>
      </c>
      <c r="F230" s="3" t="str">
        <f t="shared" si="3"/>
        <v>M</v>
      </c>
      <c r="G230" s="18" t="str">
        <f t="shared" si="4"/>
        <v>front squat</v>
      </c>
      <c r="H230">
        <v>6.0</v>
      </c>
      <c r="I230" s="19" t="str">
        <f t="shared" si="5"/>
        <v>5 KB snatch</v>
      </c>
      <c r="J230">
        <v>16.0</v>
      </c>
      <c r="K230" s="19" t="str">
        <f t="shared" si="6"/>
        <v>10 landmine twists</v>
      </c>
      <c r="L230">
        <v>74.0</v>
      </c>
      <c r="M230" s="19" t="str">
        <f t="shared" si="7"/>
        <v/>
      </c>
      <c r="N230" s="16"/>
      <c r="O230" s="3" t="str">
        <f t="shared" si="8"/>
        <v>30 on 30 off</v>
      </c>
      <c r="P230">
        <v>6.0</v>
      </c>
      <c r="Q230" s="19" t="str">
        <f t="shared" si="9"/>
        <v>5 pushups</v>
      </c>
      <c r="R230">
        <v>25.0</v>
      </c>
      <c r="S230" s="19" t="str">
        <f t="shared" si="10"/>
        <v>1 suicide sprints</v>
      </c>
      <c r="T230">
        <v>47.0</v>
      </c>
      <c r="U230" s="19" t="str">
        <f t="shared" si="11"/>
        <v>20 mountain climbers</v>
      </c>
      <c r="V230" s="19"/>
    </row>
    <row r="231">
      <c r="A231" s="17">
        <f t="shared" si="12"/>
        <v>45307</v>
      </c>
      <c r="B231" s="3">
        <f t="shared" si="1"/>
        <v>3</v>
      </c>
      <c r="C231" s="3">
        <f t="shared" si="13"/>
        <v>230</v>
      </c>
      <c r="D231" s="3">
        <f t="shared" si="2"/>
        <v>8</v>
      </c>
      <c r="E231" s="3">
        <v>0.2846820385237979</v>
      </c>
      <c r="F231" s="3" t="str">
        <f t="shared" si="3"/>
        <v>L</v>
      </c>
      <c r="G231" s="18" t="str">
        <f t="shared" si="4"/>
        <v>back squat</v>
      </c>
      <c r="H231">
        <v>10.0</v>
      </c>
      <c r="I231" s="19" t="str">
        <f t="shared" si="5"/>
        <v>5 snatch</v>
      </c>
      <c r="J231">
        <v>22.0</v>
      </c>
      <c r="K231" s="19" t="str">
        <f t="shared" si="6"/>
        <v>3 pistols</v>
      </c>
      <c r="L231">
        <v>59.0</v>
      </c>
      <c r="M231" s="19" t="str">
        <f t="shared" si="7"/>
        <v/>
      </c>
      <c r="N231" s="16"/>
      <c r="O231" s="3" t="str">
        <f t="shared" si="8"/>
        <v>N rounds</v>
      </c>
      <c r="P231">
        <v>10.0</v>
      </c>
      <c r="Q231" s="19" t="str">
        <f t="shared" si="9"/>
        <v>5 pull ups</v>
      </c>
      <c r="R231">
        <v>15.0</v>
      </c>
      <c r="S231" s="19" t="str">
        <f t="shared" si="10"/>
        <v>10 seated russion twists</v>
      </c>
      <c r="T231">
        <v>8.0</v>
      </c>
      <c r="U231" s="19" t="str">
        <f t="shared" si="11"/>
        <v>5 dumbell rows</v>
      </c>
      <c r="V231" s="19"/>
    </row>
    <row r="232">
      <c r="A232" s="17">
        <f t="shared" si="12"/>
        <v>45308</v>
      </c>
      <c r="B232" s="3">
        <f t="shared" si="1"/>
        <v>4</v>
      </c>
      <c r="C232" s="3">
        <f t="shared" si="13"/>
        <v>231</v>
      </c>
      <c r="D232" s="3">
        <f t="shared" si="2"/>
        <v>8</v>
      </c>
      <c r="E232" s="3">
        <v>0.030539525860310168</v>
      </c>
      <c r="F232" s="3" t="str">
        <f t="shared" si="3"/>
        <v>L</v>
      </c>
      <c r="G232" s="18" t="str">
        <f t="shared" si="4"/>
        <v>pistols/lunge/side lunge</v>
      </c>
      <c r="H232">
        <v>5.0</v>
      </c>
      <c r="I232" s="19" t="str">
        <f t="shared" si="5"/>
        <v>10 box jumps</v>
      </c>
      <c r="J232">
        <v>41.0</v>
      </c>
      <c r="K232" s="19" t="str">
        <f t="shared" si="6"/>
        <v>1 minute bike</v>
      </c>
      <c r="L232">
        <v>31.0</v>
      </c>
      <c r="M232" s="19" t="str">
        <f t="shared" si="7"/>
        <v>4 burpees</v>
      </c>
      <c r="N232" s="16"/>
      <c r="O232" s="3" t="str">
        <f t="shared" si="8"/>
        <v>AMRAP</v>
      </c>
      <c r="P232">
        <v>11.0</v>
      </c>
      <c r="Q232" s="19" t="str">
        <f t="shared" si="9"/>
        <v>5 bentover_rows</v>
      </c>
      <c r="R232">
        <v>49.0</v>
      </c>
      <c r="S232" s="19" t="str">
        <f t="shared" si="10"/>
        <v>5 mile bike</v>
      </c>
      <c r="T232">
        <v>18.0</v>
      </c>
      <c r="U232" s="19" t="str">
        <f t="shared" si="11"/>
        <v>5 Pushpress</v>
      </c>
      <c r="V232" s="19"/>
    </row>
    <row r="233">
      <c r="A233" s="17">
        <f t="shared" si="12"/>
        <v>45309</v>
      </c>
      <c r="B233" s="3">
        <f t="shared" si="1"/>
        <v>5</v>
      </c>
      <c r="C233" s="3">
        <f t="shared" si="13"/>
        <v>232</v>
      </c>
      <c r="D233" s="3">
        <f t="shared" si="2"/>
        <v>3</v>
      </c>
      <c r="E233" s="3">
        <v>0.6407458012609902</v>
      </c>
      <c r="F233" s="3" t="str">
        <f t="shared" si="3"/>
        <v>M</v>
      </c>
      <c r="G233" s="18" t="str">
        <f t="shared" si="4"/>
        <v>deadlift</v>
      </c>
      <c r="H233">
        <v>8.0</v>
      </c>
      <c r="I233" s="19" t="str">
        <f t="shared" si="5"/>
        <v>5 sumo deadift</v>
      </c>
      <c r="J233">
        <v>1.0</v>
      </c>
      <c r="K233" s="19" t="str">
        <f t="shared" si="6"/>
        <v>5 side lunges</v>
      </c>
      <c r="L233">
        <v>39.0</v>
      </c>
      <c r="M233" s="19" t="str">
        <f t="shared" si="7"/>
        <v>20s assault bike</v>
      </c>
      <c r="N233" s="16"/>
      <c r="O233" s="3" t="str">
        <f t="shared" si="8"/>
        <v>N rounds</v>
      </c>
      <c r="P233">
        <v>8.0</v>
      </c>
      <c r="Q233" s="19" t="str">
        <f t="shared" si="9"/>
        <v>5 dumbell rows</v>
      </c>
      <c r="R233">
        <v>19.0</v>
      </c>
      <c r="S233" s="19" t="str">
        <f t="shared" si="10"/>
        <v>5 strict press</v>
      </c>
      <c r="T233">
        <v>20.0</v>
      </c>
      <c r="U233" s="19" t="str">
        <f t="shared" si="11"/>
        <v>10 step ups</v>
      </c>
      <c r="V233" s="19"/>
    </row>
    <row r="234">
      <c r="A234" s="17">
        <f t="shared" si="12"/>
        <v>45310</v>
      </c>
      <c r="B234" s="3">
        <f t="shared" si="1"/>
        <v>6</v>
      </c>
      <c r="C234" s="3">
        <f t="shared" si="13"/>
        <v>233</v>
      </c>
      <c r="D234" s="3">
        <f t="shared" si="2"/>
        <v>3</v>
      </c>
      <c r="E234" s="3">
        <v>0.29013883023451303</v>
      </c>
      <c r="F234" s="3" t="str">
        <f t="shared" si="3"/>
        <v>L</v>
      </c>
      <c r="G234" s="18" t="str">
        <f t="shared" si="4"/>
        <v>front squat</v>
      </c>
      <c r="H234">
        <v>8.0</v>
      </c>
      <c r="I234" s="19" t="str">
        <f t="shared" si="5"/>
        <v>5 sumo deadift</v>
      </c>
      <c r="J234">
        <v>44.0</v>
      </c>
      <c r="K234" s="19" t="str">
        <f t="shared" si="6"/>
        <v>5 ball slams</v>
      </c>
      <c r="L234">
        <v>30.0</v>
      </c>
      <c r="M234" s="19" t="str">
        <f t="shared" si="7"/>
        <v>5 renegade manmakers</v>
      </c>
      <c r="N234" s="16"/>
      <c r="O234" s="3" t="str">
        <f t="shared" si="8"/>
        <v>Tabata</v>
      </c>
      <c r="P234">
        <v>1.0</v>
      </c>
      <c r="Q234" s="19" t="str">
        <f t="shared" si="9"/>
        <v>5 side lunges</v>
      </c>
      <c r="R234">
        <v>39.0</v>
      </c>
      <c r="S234" s="19" t="str">
        <f t="shared" si="10"/>
        <v>20s assault bike</v>
      </c>
      <c r="T234">
        <v>26.0</v>
      </c>
      <c r="U234" s="19" t="str">
        <f t="shared" si="11"/>
        <v>1 bear crawls</v>
      </c>
      <c r="V234" s="19"/>
    </row>
    <row r="235">
      <c r="A235" s="17">
        <f t="shared" si="12"/>
        <v>45311</v>
      </c>
      <c r="B235" s="3">
        <f t="shared" si="1"/>
        <v>7</v>
      </c>
      <c r="C235" s="3">
        <f t="shared" si="13"/>
        <v>234</v>
      </c>
      <c r="D235" s="3">
        <f t="shared" si="2"/>
        <v>3</v>
      </c>
      <c r="E235" s="3">
        <v>0.4511236348161821</v>
      </c>
      <c r="F235" s="3" t="str">
        <f t="shared" si="3"/>
        <v>M</v>
      </c>
      <c r="G235" s="18" t="str">
        <f t="shared" si="4"/>
        <v>back squat</v>
      </c>
      <c r="H235">
        <v>11.0</v>
      </c>
      <c r="I235" s="19" t="str">
        <f t="shared" si="5"/>
        <v>5 high pulls</v>
      </c>
      <c r="J235">
        <v>37.0</v>
      </c>
      <c r="K235" s="19" t="str">
        <f t="shared" si="6"/>
        <v>1 sled push</v>
      </c>
      <c r="L235">
        <v>68.0</v>
      </c>
      <c r="M235" s="19" t="str">
        <f t="shared" si="7"/>
        <v/>
      </c>
      <c r="N235" s="16"/>
      <c r="O235" s="3" t="str">
        <f t="shared" si="8"/>
        <v>30 on 30 off</v>
      </c>
      <c r="P235">
        <v>7.0</v>
      </c>
      <c r="Q235" s="19" t="str">
        <f t="shared" si="9"/>
        <v>5 Ring Rows</v>
      </c>
      <c r="R235">
        <v>25.0</v>
      </c>
      <c r="S235" s="19" t="str">
        <f t="shared" si="10"/>
        <v>1 suicide sprints</v>
      </c>
      <c r="T235">
        <v>52.0</v>
      </c>
      <c r="U235" s="19" t="str">
        <f t="shared" si="11"/>
        <v/>
      </c>
      <c r="V235" s="19"/>
    </row>
    <row r="236">
      <c r="A236" s="17">
        <f t="shared" si="12"/>
        <v>45312</v>
      </c>
      <c r="B236" s="3">
        <f t="shared" si="1"/>
        <v>1</v>
      </c>
      <c r="C236" s="3">
        <f t="shared" si="13"/>
        <v>235</v>
      </c>
      <c r="D236" s="3">
        <f t="shared" si="2"/>
        <v>1</v>
      </c>
      <c r="E236" s="3">
        <v>0.47369172336016807</v>
      </c>
      <c r="F236" s="3" t="str">
        <f t="shared" si="3"/>
        <v>M</v>
      </c>
      <c r="G236" s="18" t="str">
        <f t="shared" si="4"/>
        <v>clean</v>
      </c>
      <c r="H236">
        <v>9.0</v>
      </c>
      <c r="I236" s="19" t="str">
        <f t="shared" si="5"/>
        <v>5 deadlift</v>
      </c>
      <c r="J236">
        <v>9.0</v>
      </c>
      <c r="K236" s="19" t="str">
        <f t="shared" si="6"/>
        <v>5 bentover_rows</v>
      </c>
      <c r="L236">
        <v>15.0</v>
      </c>
      <c r="M236" s="19" t="str">
        <f t="shared" si="7"/>
        <v>10 seated russion twists</v>
      </c>
      <c r="N236" s="16"/>
      <c r="O236" s="3" t="str">
        <f t="shared" si="8"/>
        <v>EMOM</v>
      </c>
      <c r="P236">
        <v>12.0</v>
      </c>
      <c r="Q236" s="19" t="str">
        <f t="shared" si="9"/>
        <v>5 side lunges</v>
      </c>
      <c r="R236">
        <v>23.0</v>
      </c>
      <c r="S236" s="19" t="str">
        <f t="shared" si="10"/>
        <v>5 side lunges</v>
      </c>
      <c r="T236">
        <v>7.0</v>
      </c>
      <c r="U236" s="19" t="str">
        <f t="shared" si="11"/>
        <v>5 Ring Rows</v>
      </c>
      <c r="V236" s="19"/>
    </row>
    <row r="237">
      <c r="A237" s="17">
        <f t="shared" si="12"/>
        <v>45313</v>
      </c>
      <c r="B237" s="3">
        <f t="shared" si="1"/>
        <v>2</v>
      </c>
      <c r="C237" s="3">
        <f t="shared" si="13"/>
        <v>236</v>
      </c>
      <c r="D237" s="3">
        <f t="shared" si="2"/>
        <v>1</v>
      </c>
      <c r="E237" s="3">
        <v>0.13898429294318748</v>
      </c>
      <c r="F237" s="3" t="str">
        <f t="shared" si="3"/>
        <v>L</v>
      </c>
      <c r="G237" s="18" t="str">
        <f t="shared" si="4"/>
        <v>over head squat</v>
      </c>
      <c r="H237">
        <v>7.0</v>
      </c>
      <c r="I237" s="19" t="str">
        <f t="shared" si="5"/>
        <v>5 thrusters</v>
      </c>
      <c r="J237">
        <v>6.0</v>
      </c>
      <c r="K237" s="19" t="str">
        <f t="shared" si="6"/>
        <v>5 pushups</v>
      </c>
      <c r="L237">
        <v>58.0</v>
      </c>
      <c r="M237" s="19" t="str">
        <f t="shared" si="7"/>
        <v/>
      </c>
      <c r="N237" s="16"/>
      <c r="O237" s="3" t="str">
        <f t="shared" si="8"/>
        <v>AMRAP</v>
      </c>
      <c r="P237">
        <v>5.0</v>
      </c>
      <c r="Q237" s="19" t="str">
        <f t="shared" si="9"/>
        <v>5 Dips</v>
      </c>
      <c r="R237">
        <v>22.0</v>
      </c>
      <c r="S237" s="19" t="str">
        <f t="shared" si="10"/>
        <v>3 pistols</v>
      </c>
      <c r="T237">
        <v>22.0</v>
      </c>
      <c r="U237" s="19" t="str">
        <f t="shared" si="11"/>
        <v>3 pistols</v>
      </c>
      <c r="V237" s="19"/>
    </row>
    <row r="238">
      <c r="A238" s="17">
        <f t="shared" si="12"/>
        <v>45314</v>
      </c>
      <c r="B238" s="3">
        <f t="shared" si="1"/>
        <v>3</v>
      </c>
      <c r="C238" s="3">
        <f t="shared" si="13"/>
        <v>237</v>
      </c>
      <c r="D238" s="3">
        <f t="shared" si="2"/>
        <v>1</v>
      </c>
      <c r="E238" s="3">
        <v>0.42710048248252575</v>
      </c>
      <c r="F238" s="3" t="str">
        <f t="shared" si="3"/>
        <v>M</v>
      </c>
      <c r="G238" s="18" t="str">
        <f t="shared" si="4"/>
        <v>deadlift</v>
      </c>
      <c r="H238">
        <v>7.0</v>
      </c>
      <c r="I238" s="19" t="str">
        <f t="shared" si="5"/>
        <v>5 thrusters</v>
      </c>
      <c r="J238">
        <v>31.0</v>
      </c>
      <c r="K238" s="19" t="str">
        <f t="shared" si="6"/>
        <v>4 burpees</v>
      </c>
      <c r="L238">
        <v>10.0</v>
      </c>
      <c r="M238" s="19" t="str">
        <f t="shared" si="7"/>
        <v>5 pull ups</v>
      </c>
      <c r="N238" s="16"/>
      <c r="O238" s="3" t="str">
        <f t="shared" si="8"/>
        <v>clusters</v>
      </c>
      <c r="P238">
        <v>10.0</v>
      </c>
      <c r="Q238" s="19" t="str">
        <f t="shared" si="9"/>
        <v>5 pull ups</v>
      </c>
      <c r="R238">
        <v>16.0</v>
      </c>
      <c r="S238" s="19" t="str">
        <f t="shared" si="10"/>
        <v>10 landmine twists</v>
      </c>
      <c r="T238">
        <v>46.0</v>
      </c>
      <c r="U238" s="19" t="str">
        <f t="shared" si="11"/>
        <v>5 romanian deadlift</v>
      </c>
      <c r="V238" s="19"/>
    </row>
    <row r="239">
      <c r="A239" s="17">
        <f t="shared" si="12"/>
        <v>45315</v>
      </c>
      <c r="B239" s="3">
        <f t="shared" si="1"/>
        <v>4</v>
      </c>
      <c r="C239" s="3">
        <f t="shared" si="13"/>
        <v>238</v>
      </c>
      <c r="D239" s="3">
        <f t="shared" si="2"/>
        <v>10</v>
      </c>
      <c r="E239" s="3">
        <v>0.6204118078573988</v>
      </c>
      <c r="F239" s="3" t="str">
        <f t="shared" si="3"/>
        <v>M</v>
      </c>
      <c r="G239" s="18" t="str">
        <f t="shared" si="4"/>
        <v>front squat</v>
      </c>
      <c r="H239">
        <v>7.0</v>
      </c>
      <c r="I239" s="19" t="str">
        <f t="shared" si="5"/>
        <v>5 thrusters</v>
      </c>
      <c r="J239">
        <v>40.0</v>
      </c>
      <c r="K239" s="19" t="str">
        <f t="shared" si="6"/>
        <v>3 minute run</v>
      </c>
      <c r="L239">
        <v>8.0</v>
      </c>
      <c r="M239" s="19" t="str">
        <f t="shared" si="7"/>
        <v>5 dumbell rows</v>
      </c>
      <c r="N239" s="16"/>
      <c r="O239" s="3" t="str">
        <f t="shared" si="8"/>
        <v>N rounds</v>
      </c>
      <c r="P239">
        <v>3.0</v>
      </c>
      <c r="Q239" s="19" t="str">
        <f t="shared" si="9"/>
        <v>5 Hammer curls</v>
      </c>
      <c r="R239">
        <v>42.0</v>
      </c>
      <c r="S239" s="19" t="str">
        <f t="shared" si="10"/>
        <v>5 flys</v>
      </c>
      <c r="T239">
        <v>23.0</v>
      </c>
      <c r="U239" s="19" t="str">
        <f t="shared" si="11"/>
        <v>5 side lunges</v>
      </c>
      <c r="V239" s="19"/>
    </row>
    <row r="240">
      <c r="A240" s="17">
        <f t="shared" si="12"/>
        <v>45316</v>
      </c>
      <c r="B240" s="3">
        <f t="shared" si="1"/>
        <v>5</v>
      </c>
      <c r="C240" s="3">
        <f t="shared" si="13"/>
        <v>239</v>
      </c>
      <c r="D240" s="3">
        <f t="shared" si="2"/>
        <v>3</v>
      </c>
      <c r="E240" s="3">
        <v>0.3999420579205458</v>
      </c>
      <c r="F240" s="3" t="str">
        <f t="shared" si="3"/>
        <v>M</v>
      </c>
      <c r="G240" s="18" t="str">
        <f t="shared" si="4"/>
        <v>back squat</v>
      </c>
      <c r="H240">
        <v>4.0</v>
      </c>
      <c r="I240" s="19" t="str">
        <f t="shared" si="5"/>
        <v>5 clean</v>
      </c>
      <c r="J240">
        <v>11.0</v>
      </c>
      <c r="K240" s="19" t="str">
        <f t="shared" si="6"/>
        <v>5 knees to elbows</v>
      </c>
      <c r="L240">
        <v>35.0</v>
      </c>
      <c r="M240" s="19" t="str">
        <f t="shared" si="7"/>
        <v>500m row</v>
      </c>
      <c r="N240" s="16"/>
      <c r="O240" s="3" t="str">
        <f t="shared" si="8"/>
        <v>AMRAP</v>
      </c>
      <c r="P240">
        <v>9.0</v>
      </c>
      <c r="Q240" s="19" t="str">
        <f t="shared" si="9"/>
        <v>5 bentover_rows</v>
      </c>
      <c r="R240">
        <v>33.0</v>
      </c>
      <c r="S240" s="19" t="str">
        <f t="shared" si="10"/>
        <v>5 turkish getups</v>
      </c>
      <c r="T240">
        <v>2.0</v>
      </c>
      <c r="U240" s="19" t="str">
        <f t="shared" si="11"/>
        <v>5 lunges</v>
      </c>
      <c r="V240" s="19"/>
    </row>
    <row r="241">
      <c r="A241" s="17">
        <f t="shared" si="12"/>
        <v>45317</v>
      </c>
      <c r="B241" s="3">
        <f t="shared" si="1"/>
        <v>6</v>
      </c>
      <c r="C241" s="3">
        <f t="shared" si="13"/>
        <v>240</v>
      </c>
      <c r="D241" s="3">
        <f t="shared" si="2"/>
        <v>3</v>
      </c>
      <c r="E241" s="3">
        <v>0.41915762234517495</v>
      </c>
      <c r="F241" s="3" t="str">
        <f t="shared" si="3"/>
        <v>M</v>
      </c>
      <c r="G241" s="18" t="str">
        <f t="shared" si="4"/>
        <v>pistols/lunge/side lunge</v>
      </c>
      <c r="H241">
        <v>7.0</v>
      </c>
      <c r="I241" s="19" t="str">
        <f t="shared" si="5"/>
        <v>5 thrusters</v>
      </c>
      <c r="J241">
        <v>41.0</v>
      </c>
      <c r="K241" s="19" t="str">
        <f t="shared" si="6"/>
        <v>1 minute bike</v>
      </c>
      <c r="L241">
        <v>77.0</v>
      </c>
      <c r="M241" s="19" t="str">
        <f t="shared" si="7"/>
        <v/>
      </c>
      <c r="N241" s="16"/>
      <c r="O241" s="3" t="str">
        <f t="shared" si="8"/>
        <v>EMOM</v>
      </c>
      <c r="P241">
        <v>5.0</v>
      </c>
      <c r="Q241" s="19" t="str">
        <f t="shared" si="9"/>
        <v>5 Dips</v>
      </c>
      <c r="R241">
        <v>35.0</v>
      </c>
      <c r="S241" s="19" t="str">
        <f t="shared" si="10"/>
        <v>500m row</v>
      </c>
      <c r="T241">
        <v>12.0</v>
      </c>
      <c r="U241" s="19" t="str">
        <f t="shared" si="11"/>
        <v>5 GHD situps</v>
      </c>
      <c r="V241" s="19"/>
    </row>
    <row r="242">
      <c r="A242" s="17">
        <f t="shared" si="12"/>
        <v>45318</v>
      </c>
      <c r="B242" s="3">
        <f t="shared" si="1"/>
        <v>7</v>
      </c>
      <c r="C242" s="3">
        <f t="shared" si="13"/>
        <v>241</v>
      </c>
      <c r="D242" s="3">
        <f t="shared" si="2"/>
        <v>3</v>
      </c>
      <c r="E242" s="3">
        <v>0.5690565427529338</v>
      </c>
      <c r="F242" s="3" t="str">
        <f t="shared" si="3"/>
        <v>M</v>
      </c>
      <c r="G242" s="18" t="str">
        <f t="shared" si="4"/>
        <v>deadlift</v>
      </c>
      <c r="H242">
        <v>4.0</v>
      </c>
      <c r="I242" s="19" t="str">
        <f t="shared" si="5"/>
        <v>5 clean</v>
      </c>
      <c r="J242">
        <v>30.0</v>
      </c>
      <c r="K242" s="19" t="str">
        <f t="shared" si="6"/>
        <v>5 renegade manmakers</v>
      </c>
      <c r="L242">
        <v>20.0</v>
      </c>
      <c r="M242" s="19" t="str">
        <f t="shared" si="7"/>
        <v>10 step ups</v>
      </c>
      <c r="N242" s="16"/>
      <c r="O242" s="3" t="str">
        <f t="shared" si="8"/>
        <v>30 on 30 off</v>
      </c>
      <c r="P242">
        <v>11.0</v>
      </c>
      <c r="Q242" s="19" t="str">
        <f t="shared" si="9"/>
        <v>5 bentover_rows</v>
      </c>
      <c r="R242">
        <v>48.0</v>
      </c>
      <c r="S242" s="19" t="str">
        <f t="shared" si="10"/>
        <v>1 mile  run</v>
      </c>
      <c r="T242">
        <v>23.0</v>
      </c>
      <c r="U242" s="19" t="str">
        <f t="shared" si="11"/>
        <v>5 side lunges</v>
      </c>
      <c r="V242" s="19"/>
    </row>
    <row r="243">
      <c r="A243" s="17">
        <f t="shared" si="12"/>
        <v>45319</v>
      </c>
      <c r="B243" s="3">
        <f t="shared" si="1"/>
        <v>1</v>
      </c>
      <c r="C243" s="3">
        <f t="shared" si="13"/>
        <v>242</v>
      </c>
      <c r="D243" s="3">
        <f t="shared" si="2"/>
        <v>8</v>
      </c>
      <c r="E243" s="3">
        <v>0.4736155123051904</v>
      </c>
      <c r="F243" s="3" t="str">
        <f t="shared" si="3"/>
        <v>M</v>
      </c>
      <c r="G243" s="18" t="str">
        <f t="shared" si="4"/>
        <v>front squat</v>
      </c>
      <c r="H243">
        <v>3.0</v>
      </c>
      <c r="I243" s="19" t="str">
        <f t="shared" si="5"/>
        <v>5 jerk</v>
      </c>
      <c r="J243">
        <v>5.0</v>
      </c>
      <c r="K243" s="19" t="str">
        <f t="shared" si="6"/>
        <v>5 Dips</v>
      </c>
      <c r="L243">
        <v>76.0</v>
      </c>
      <c r="M243" s="19" t="str">
        <f t="shared" si="7"/>
        <v/>
      </c>
      <c r="N243" s="16"/>
      <c r="O243" s="3" t="str">
        <f t="shared" si="8"/>
        <v>N rounds</v>
      </c>
      <c r="P243">
        <v>7.0</v>
      </c>
      <c r="Q243" s="19" t="str">
        <f t="shared" si="9"/>
        <v>5 Ring Rows</v>
      </c>
      <c r="R243">
        <v>5.0</v>
      </c>
      <c r="S243" s="19" t="str">
        <f t="shared" si="10"/>
        <v>5 Dips</v>
      </c>
      <c r="T243">
        <v>24.0</v>
      </c>
      <c r="U243" s="19" t="str">
        <f t="shared" si="11"/>
        <v>5 lunges</v>
      </c>
      <c r="V243" s="19"/>
    </row>
    <row r="244">
      <c r="A244" s="17">
        <f t="shared" si="12"/>
        <v>45320</v>
      </c>
      <c r="B244" s="3">
        <f t="shared" si="1"/>
        <v>2</v>
      </c>
      <c r="C244" s="3">
        <f t="shared" si="13"/>
        <v>243</v>
      </c>
      <c r="D244" s="3">
        <f t="shared" si="2"/>
        <v>8</v>
      </c>
      <c r="E244" s="3">
        <v>0.17945958644504434</v>
      </c>
      <c r="F244" s="3" t="str">
        <f t="shared" si="3"/>
        <v>L</v>
      </c>
      <c r="G244" s="18" t="str">
        <f t="shared" si="4"/>
        <v>back squat</v>
      </c>
      <c r="H244">
        <v>5.0</v>
      </c>
      <c r="I244" s="19" t="str">
        <f t="shared" si="5"/>
        <v>10 box jumps</v>
      </c>
      <c r="J244">
        <v>16.0</v>
      </c>
      <c r="K244" s="19" t="str">
        <f t="shared" si="6"/>
        <v>10 landmine twists</v>
      </c>
      <c r="L244">
        <v>28.0</v>
      </c>
      <c r="M244" s="19" t="str">
        <f t="shared" si="7"/>
        <v>1 farmer's carry</v>
      </c>
      <c r="N244" s="16"/>
      <c r="O244" s="3" t="str">
        <f t="shared" si="8"/>
        <v>AMRAP</v>
      </c>
      <c r="P244">
        <v>2.0</v>
      </c>
      <c r="Q244" s="19" t="str">
        <f t="shared" si="9"/>
        <v>5 lunges</v>
      </c>
      <c r="R244">
        <v>7.0</v>
      </c>
      <c r="S244" s="19" t="str">
        <f t="shared" si="10"/>
        <v>5 Ring Rows</v>
      </c>
      <c r="T244">
        <v>28.0</v>
      </c>
      <c r="U244" s="19" t="str">
        <f t="shared" si="11"/>
        <v>1 farmer's carry</v>
      </c>
      <c r="V244" s="19"/>
    </row>
    <row r="245">
      <c r="A245" s="17">
        <f t="shared" si="12"/>
        <v>45321</v>
      </c>
      <c r="B245" s="3">
        <f t="shared" si="1"/>
        <v>3</v>
      </c>
      <c r="C245" s="3">
        <f t="shared" si="13"/>
        <v>244</v>
      </c>
      <c r="D245" s="3">
        <f t="shared" si="2"/>
        <v>5</v>
      </c>
      <c r="E245" s="3">
        <v>0.7050789688714979</v>
      </c>
      <c r="F245" s="3" t="str">
        <f t="shared" si="3"/>
        <v>H</v>
      </c>
      <c r="G245" s="18" t="str">
        <f t="shared" si="4"/>
        <v>snatch</v>
      </c>
      <c r="H245">
        <v>6.0</v>
      </c>
      <c r="I245" s="19" t="str">
        <f t="shared" si="5"/>
        <v>5 KB snatch</v>
      </c>
      <c r="J245">
        <v>44.0</v>
      </c>
      <c r="K245" s="19" t="str">
        <f t="shared" si="6"/>
        <v>5 ball slams</v>
      </c>
      <c r="L245">
        <v>57.0</v>
      </c>
      <c r="M245" s="19" t="str">
        <f t="shared" si="7"/>
        <v/>
      </c>
      <c r="N245" s="16"/>
      <c r="O245" s="3" t="str">
        <f t="shared" si="8"/>
        <v>N rounds</v>
      </c>
      <c r="P245">
        <v>8.0</v>
      </c>
      <c r="Q245" s="19" t="str">
        <f t="shared" si="9"/>
        <v>5 dumbell rows</v>
      </c>
      <c r="R245">
        <v>24.0</v>
      </c>
      <c r="S245" s="19" t="str">
        <f t="shared" si="10"/>
        <v>5 lunges</v>
      </c>
      <c r="T245">
        <v>38.0</v>
      </c>
      <c r="U245" s="19" t="str">
        <f t="shared" si="11"/>
        <v>5 tire flip</v>
      </c>
      <c r="V245" s="19"/>
    </row>
    <row r="246">
      <c r="A246" s="17">
        <f t="shared" si="12"/>
        <v>45322</v>
      </c>
      <c r="B246" s="3">
        <f t="shared" si="1"/>
        <v>4</v>
      </c>
      <c r="C246" s="3">
        <f t="shared" si="13"/>
        <v>245</v>
      </c>
      <c r="D246" s="3">
        <f t="shared" si="2"/>
        <v>5</v>
      </c>
      <c r="E246" s="3">
        <v>0.8464397175053953</v>
      </c>
      <c r="F246" s="3" t="str">
        <f t="shared" si="3"/>
        <v>H</v>
      </c>
      <c r="G246" s="18" t="str">
        <f t="shared" si="4"/>
        <v>deadlift</v>
      </c>
      <c r="H246">
        <v>9.0</v>
      </c>
      <c r="I246" s="19" t="str">
        <f t="shared" si="5"/>
        <v>5 deadlift</v>
      </c>
      <c r="J246">
        <v>18.0</v>
      </c>
      <c r="K246" s="19" t="str">
        <f t="shared" si="6"/>
        <v>5 Pushpress</v>
      </c>
      <c r="L246">
        <v>12.0</v>
      </c>
      <c r="M246" s="19" t="str">
        <f t="shared" si="7"/>
        <v>5 GHD situps</v>
      </c>
      <c r="N246" s="16"/>
      <c r="O246" s="3" t="str">
        <f t="shared" si="8"/>
        <v>Tabata</v>
      </c>
      <c r="P246">
        <v>4.0</v>
      </c>
      <c r="Q246" s="19" t="str">
        <f t="shared" si="9"/>
        <v>5 skull crushers</v>
      </c>
      <c r="R246">
        <v>45.0</v>
      </c>
      <c r="S246" s="19" t="str">
        <f t="shared" si="10"/>
        <v>10 good mornings</v>
      </c>
      <c r="T246">
        <v>11.0</v>
      </c>
      <c r="U246" s="19" t="str">
        <f t="shared" si="11"/>
        <v>5 knees to elbows</v>
      </c>
      <c r="V246" s="19"/>
    </row>
    <row r="247">
      <c r="A247" s="17">
        <f t="shared" si="12"/>
        <v>45323</v>
      </c>
      <c r="B247" s="3">
        <f t="shared" si="1"/>
        <v>5</v>
      </c>
      <c r="C247" s="3">
        <f t="shared" si="13"/>
        <v>246</v>
      </c>
      <c r="D247" s="3">
        <f t="shared" si="2"/>
        <v>10</v>
      </c>
      <c r="E247" s="3">
        <v>0.238518155922117</v>
      </c>
      <c r="F247" s="3" t="str">
        <f t="shared" si="3"/>
        <v>L</v>
      </c>
      <c r="G247" s="18" t="str">
        <f t="shared" si="4"/>
        <v>front squat</v>
      </c>
      <c r="H247">
        <v>4.0</v>
      </c>
      <c r="I247" s="19" t="str">
        <f t="shared" si="5"/>
        <v>5 clean</v>
      </c>
      <c r="J247">
        <v>47.0</v>
      </c>
      <c r="K247" s="19" t="str">
        <f t="shared" si="6"/>
        <v>20 mountain climbers</v>
      </c>
      <c r="L247">
        <v>66.0</v>
      </c>
      <c r="M247" s="19" t="str">
        <f t="shared" si="7"/>
        <v/>
      </c>
      <c r="N247" s="16"/>
      <c r="O247" s="3" t="str">
        <f t="shared" si="8"/>
        <v>30 on 30 off</v>
      </c>
      <c r="P247">
        <v>9.0</v>
      </c>
      <c r="Q247" s="19" t="str">
        <f t="shared" si="9"/>
        <v>5 bentover_rows</v>
      </c>
      <c r="R247">
        <v>38.0</v>
      </c>
      <c r="S247" s="19" t="str">
        <f t="shared" si="10"/>
        <v>5 tire flip</v>
      </c>
      <c r="T247">
        <v>40.0</v>
      </c>
      <c r="U247" s="19" t="str">
        <f t="shared" si="11"/>
        <v>3 minute run</v>
      </c>
      <c r="V247" s="19"/>
    </row>
    <row r="248">
      <c r="A248" s="17">
        <f t="shared" si="12"/>
        <v>45324</v>
      </c>
      <c r="B248" s="3">
        <f t="shared" si="1"/>
        <v>6</v>
      </c>
      <c r="C248" s="3">
        <f t="shared" si="13"/>
        <v>247</v>
      </c>
      <c r="D248" s="3">
        <f t="shared" si="2"/>
        <v>3</v>
      </c>
      <c r="E248" s="3">
        <v>0.6667717255620449</v>
      </c>
      <c r="F248" s="3" t="str">
        <f t="shared" si="3"/>
        <v>M</v>
      </c>
      <c r="G248" s="18" t="str">
        <f t="shared" si="4"/>
        <v>back squat</v>
      </c>
      <c r="H248">
        <v>9.0</v>
      </c>
      <c r="I248" s="19" t="str">
        <f t="shared" si="5"/>
        <v>5 deadlift</v>
      </c>
      <c r="J248">
        <v>52.0</v>
      </c>
      <c r="K248" s="19" t="str">
        <f t="shared" si="6"/>
        <v/>
      </c>
      <c r="L248">
        <v>53.0</v>
      </c>
      <c r="M248" s="19" t="str">
        <f t="shared" si="7"/>
        <v/>
      </c>
      <c r="N248" s="16"/>
      <c r="O248" s="3" t="str">
        <f t="shared" si="8"/>
        <v>EMOM</v>
      </c>
      <c r="P248">
        <v>10.0</v>
      </c>
      <c r="Q248" s="19" t="str">
        <f t="shared" si="9"/>
        <v>5 pull ups</v>
      </c>
      <c r="R248">
        <v>50.0</v>
      </c>
      <c r="S248" s="19" t="str">
        <f t="shared" si="10"/>
        <v>10 wall balls</v>
      </c>
      <c r="T248">
        <v>31.0</v>
      </c>
      <c r="U248" s="19" t="str">
        <f t="shared" si="11"/>
        <v>4 burpees</v>
      </c>
      <c r="V248" s="19"/>
    </row>
    <row r="249">
      <c r="A249" s="17">
        <f t="shared" si="12"/>
        <v>45325</v>
      </c>
      <c r="B249" s="3">
        <f t="shared" si="1"/>
        <v>7</v>
      </c>
      <c r="C249" s="3">
        <f t="shared" si="13"/>
        <v>248</v>
      </c>
      <c r="D249" s="3">
        <f t="shared" si="2"/>
        <v>3</v>
      </c>
      <c r="E249" s="3">
        <v>0.5103494551609389</v>
      </c>
      <c r="F249" s="3" t="str">
        <f t="shared" si="3"/>
        <v>M</v>
      </c>
      <c r="G249" s="18" t="str">
        <f t="shared" si="4"/>
        <v>over head squat</v>
      </c>
      <c r="H249">
        <v>9.0</v>
      </c>
      <c r="I249" s="19" t="str">
        <f t="shared" si="5"/>
        <v>5 deadlift</v>
      </c>
      <c r="J249">
        <v>10.0</v>
      </c>
      <c r="K249" s="19" t="str">
        <f t="shared" si="6"/>
        <v>5 pull ups</v>
      </c>
      <c r="L249">
        <v>40.0</v>
      </c>
      <c r="M249" s="19" t="str">
        <f t="shared" si="7"/>
        <v>3 minute run</v>
      </c>
      <c r="N249" s="16"/>
      <c r="O249" s="3" t="str">
        <f t="shared" si="8"/>
        <v>AMRAP</v>
      </c>
      <c r="P249">
        <v>10.0</v>
      </c>
      <c r="Q249" s="19" t="str">
        <f t="shared" si="9"/>
        <v>5 pull ups</v>
      </c>
      <c r="R249">
        <v>13.0</v>
      </c>
      <c r="S249" s="19" t="str">
        <f t="shared" si="10"/>
        <v>30s planks</v>
      </c>
      <c r="T249">
        <v>16.0</v>
      </c>
      <c r="U249" s="19" t="str">
        <f t="shared" si="11"/>
        <v>10 landmine twists</v>
      </c>
      <c r="V249" s="19"/>
    </row>
    <row r="250">
      <c r="A250" s="17">
        <f t="shared" si="12"/>
        <v>45326</v>
      </c>
      <c r="B250" s="3">
        <f t="shared" si="1"/>
        <v>1</v>
      </c>
      <c r="C250" s="3">
        <f t="shared" si="13"/>
        <v>249</v>
      </c>
      <c r="D250" s="3">
        <f t="shared" si="2"/>
        <v>3</v>
      </c>
      <c r="E250" s="3">
        <v>0.5082931257051319</v>
      </c>
      <c r="F250" s="3" t="str">
        <f t="shared" si="3"/>
        <v>M</v>
      </c>
      <c r="G250" s="18" t="str">
        <f t="shared" si="4"/>
        <v>deadlift</v>
      </c>
      <c r="H250">
        <v>11.0</v>
      </c>
      <c r="I250" s="19" t="str">
        <f t="shared" si="5"/>
        <v>5 high pulls</v>
      </c>
      <c r="J250">
        <v>35.0</v>
      </c>
      <c r="K250" s="19" t="str">
        <f t="shared" si="6"/>
        <v>500m row</v>
      </c>
      <c r="L250">
        <v>35.0</v>
      </c>
      <c r="M250" s="19" t="str">
        <f t="shared" si="7"/>
        <v>500m row</v>
      </c>
      <c r="N250" s="16"/>
      <c r="O250" s="3" t="str">
        <f t="shared" si="8"/>
        <v>clusters</v>
      </c>
      <c r="P250">
        <v>6.0</v>
      </c>
      <c r="Q250" s="19" t="str">
        <f t="shared" si="9"/>
        <v>5 pushups</v>
      </c>
      <c r="R250">
        <v>7.0</v>
      </c>
      <c r="S250" s="19" t="str">
        <f t="shared" si="10"/>
        <v>5 Ring Rows</v>
      </c>
      <c r="T250">
        <v>34.0</v>
      </c>
      <c r="U250" s="19" t="str">
        <f t="shared" si="11"/>
        <v>5 bar complexes</v>
      </c>
      <c r="V250" s="19"/>
    </row>
    <row r="251">
      <c r="A251" s="17">
        <f t="shared" si="12"/>
        <v>45327</v>
      </c>
      <c r="B251" s="3">
        <f t="shared" si="1"/>
        <v>2</v>
      </c>
      <c r="C251" s="3">
        <f t="shared" si="13"/>
        <v>250</v>
      </c>
      <c r="D251" s="3">
        <f t="shared" si="2"/>
        <v>3</v>
      </c>
      <c r="E251" s="3">
        <v>0.8082509670048591</v>
      </c>
      <c r="F251" s="3" t="str">
        <f t="shared" si="3"/>
        <v>H</v>
      </c>
      <c r="G251" s="18" t="str">
        <f t="shared" si="4"/>
        <v>front squat</v>
      </c>
      <c r="H251">
        <v>9.0</v>
      </c>
      <c r="I251" s="19" t="str">
        <f t="shared" si="5"/>
        <v>5 deadlift</v>
      </c>
      <c r="J251">
        <v>34.0</v>
      </c>
      <c r="K251" s="19" t="str">
        <f t="shared" si="6"/>
        <v>5 bar complexes</v>
      </c>
      <c r="L251">
        <v>34.0</v>
      </c>
      <c r="M251" s="19" t="str">
        <f t="shared" si="7"/>
        <v>5 bar complexes</v>
      </c>
      <c r="N251" s="16"/>
      <c r="O251" s="3" t="str">
        <f t="shared" si="8"/>
        <v>N rounds</v>
      </c>
      <c r="P251">
        <v>10.0</v>
      </c>
      <c r="Q251" s="19" t="str">
        <f t="shared" si="9"/>
        <v>5 pull ups</v>
      </c>
      <c r="R251">
        <v>30.0</v>
      </c>
      <c r="S251" s="19" t="str">
        <f t="shared" si="10"/>
        <v>5 renegade manmakers</v>
      </c>
      <c r="T251">
        <v>50.0</v>
      </c>
      <c r="U251" s="19" t="str">
        <f t="shared" si="11"/>
        <v>10 wall balls</v>
      </c>
      <c r="V251" s="19"/>
    </row>
    <row r="252">
      <c r="A252" s="17">
        <f t="shared" si="12"/>
        <v>45328</v>
      </c>
      <c r="B252" s="3">
        <f t="shared" si="1"/>
        <v>3</v>
      </c>
      <c r="C252" s="3">
        <f t="shared" si="13"/>
        <v>251</v>
      </c>
      <c r="D252" s="3">
        <f t="shared" si="2"/>
        <v>3</v>
      </c>
      <c r="E252" s="3">
        <v>0.5460090621555904</v>
      </c>
      <c r="F252" s="3" t="str">
        <f t="shared" si="3"/>
        <v>M</v>
      </c>
      <c r="G252" s="18" t="str">
        <f t="shared" si="4"/>
        <v>back squat</v>
      </c>
      <c r="H252">
        <v>7.0</v>
      </c>
      <c r="I252" s="19" t="str">
        <f t="shared" si="5"/>
        <v>5 thrusters</v>
      </c>
      <c r="J252">
        <v>48.0</v>
      </c>
      <c r="K252" s="19" t="str">
        <f t="shared" si="6"/>
        <v>1 mile  run</v>
      </c>
      <c r="L252">
        <v>64.0</v>
      </c>
      <c r="M252" s="19" t="str">
        <f t="shared" si="7"/>
        <v/>
      </c>
      <c r="N252" s="16"/>
      <c r="O252" s="3" t="str">
        <f t="shared" si="8"/>
        <v>AMRAP</v>
      </c>
      <c r="P252">
        <v>8.0</v>
      </c>
      <c r="Q252" s="19" t="str">
        <f t="shared" si="9"/>
        <v>5 dumbell rows</v>
      </c>
      <c r="R252">
        <v>45.0</v>
      </c>
      <c r="S252" s="19" t="str">
        <f t="shared" si="10"/>
        <v>10 good mornings</v>
      </c>
      <c r="T252">
        <v>27.0</v>
      </c>
      <c r="U252" s="19" t="str">
        <f t="shared" si="11"/>
        <v>1 grapevines</v>
      </c>
      <c r="V252" s="19"/>
    </row>
    <row r="253">
      <c r="A253" s="17">
        <f t="shared" si="12"/>
        <v>45329</v>
      </c>
      <c r="B253" s="3">
        <f t="shared" si="1"/>
        <v>4</v>
      </c>
      <c r="C253" s="3">
        <f t="shared" si="13"/>
        <v>252</v>
      </c>
      <c r="D253" s="3">
        <f t="shared" si="2"/>
        <v>3</v>
      </c>
      <c r="E253" s="3">
        <v>0.40291924198039497</v>
      </c>
      <c r="F253" s="3" t="str">
        <f t="shared" si="3"/>
        <v>M</v>
      </c>
      <c r="G253" s="18" t="str">
        <f t="shared" si="4"/>
        <v>over head squat</v>
      </c>
      <c r="H253">
        <v>2.0</v>
      </c>
      <c r="I253" s="19" t="str">
        <f t="shared" si="5"/>
        <v>5 star shrugs</v>
      </c>
      <c r="J253">
        <v>52.0</v>
      </c>
      <c r="K253" s="19" t="str">
        <f t="shared" si="6"/>
        <v/>
      </c>
      <c r="L253">
        <v>50.0</v>
      </c>
      <c r="M253" s="19" t="str">
        <f t="shared" si="7"/>
        <v>10 wall balls</v>
      </c>
      <c r="N253" s="16"/>
      <c r="O253" s="3" t="str">
        <f t="shared" si="8"/>
        <v>EMOM</v>
      </c>
      <c r="P253">
        <v>8.0</v>
      </c>
      <c r="Q253" s="19" t="str">
        <f t="shared" si="9"/>
        <v>5 dumbell rows</v>
      </c>
      <c r="R253">
        <v>17.0</v>
      </c>
      <c r="S253" s="19" t="str">
        <f t="shared" si="10"/>
        <v>5 bench press</v>
      </c>
      <c r="T253">
        <v>37.0</v>
      </c>
      <c r="U253" s="19" t="str">
        <f t="shared" si="11"/>
        <v>1 sled push</v>
      </c>
      <c r="V253" s="19"/>
    </row>
    <row r="254">
      <c r="A254" s="17">
        <f t="shared" si="12"/>
        <v>45330</v>
      </c>
      <c r="B254" s="3">
        <f t="shared" si="1"/>
        <v>5</v>
      </c>
      <c r="C254" s="3">
        <f t="shared" si="13"/>
        <v>253</v>
      </c>
      <c r="D254" s="3">
        <f t="shared" si="2"/>
        <v>8</v>
      </c>
      <c r="E254" s="3">
        <v>0.6653847604339462</v>
      </c>
      <c r="F254" s="3" t="str">
        <f t="shared" si="3"/>
        <v>M</v>
      </c>
      <c r="G254" s="18" t="str">
        <f t="shared" si="4"/>
        <v>deadlift</v>
      </c>
      <c r="H254">
        <v>5.0</v>
      </c>
      <c r="I254" s="19" t="str">
        <f t="shared" si="5"/>
        <v>10 box jumps</v>
      </c>
      <c r="J254">
        <v>48.0</v>
      </c>
      <c r="K254" s="19" t="str">
        <f t="shared" si="6"/>
        <v>1 mile  run</v>
      </c>
      <c r="L254">
        <v>54.0</v>
      </c>
      <c r="M254" s="19" t="str">
        <f t="shared" si="7"/>
        <v/>
      </c>
      <c r="N254" s="16"/>
      <c r="O254" s="3" t="str">
        <f t="shared" si="8"/>
        <v>30 on 30 off</v>
      </c>
      <c r="P254">
        <v>12.0</v>
      </c>
      <c r="Q254" s="19" t="str">
        <f t="shared" si="9"/>
        <v>5 side lunges</v>
      </c>
      <c r="R254">
        <v>45.0</v>
      </c>
      <c r="S254" s="19" t="str">
        <f t="shared" si="10"/>
        <v>10 good mornings</v>
      </c>
      <c r="T254">
        <v>2.0</v>
      </c>
      <c r="U254" s="19" t="str">
        <f t="shared" si="11"/>
        <v>5 lunges</v>
      </c>
      <c r="V254" s="19"/>
    </row>
    <row r="255">
      <c r="A255" s="17">
        <f t="shared" si="12"/>
        <v>45331</v>
      </c>
      <c r="B255" s="3">
        <f t="shared" si="1"/>
        <v>6</v>
      </c>
      <c r="C255" s="3">
        <f t="shared" si="13"/>
        <v>254</v>
      </c>
      <c r="D255" s="3">
        <f t="shared" si="2"/>
        <v>8</v>
      </c>
      <c r="E255" s="3">
        <v>0.828303346224088</v>
      </c>
      <c r="F255" s="3" t="str">
        <f t="shared" si="3"/>
        <v>H</v>
      </c>
      <c r="G255" s="18" t="str">
        <f t="shared" si="4"/>
        <v>front squat</v>
      </c>
      <c r="H255">
        <v>4.0</v>
      </c>
      <c r="I255" s="19" t="str">
        <f t="shared" si="5"/>
        <v>5 clean</v>
      </c>
      <c r="J255">
        <v>17.0</v>
      </c>
      <c r="K255" s="19" t="str">
        <f t="shared" si="6"/>
        <v>5 bench press</v>
      </c>
      <c r="L255">
        <v>70.0</v>
      </c>
      <c r="M255" s="19" t="str">
        <f t="shared" si="7"/>
        <v/>
      </c>
      <c r="N255" s="16"/>
      <c r="O255" s="3" t="str">
        <f t="shared" si="8"/>
        <v>N rounds</v>
      </c>
      <c r="P255">
        <v>8.0</v>
      </c>
      <c r="Q255" s="19" t="str">
        <f t="shared" si="9"/>
        <v>5 dumbell rows</v>
      </c>
      <c r="R255">
        <v>10.0</v>
      </c>
      <c r="S255" s="19" t="str">
        <f t="shared" si="10"/>
        <v>5 pull ups</v>
      </c>
      <c r="T255">
        <v>5.0</v>
      </c>
      <c r="U255" s="19" t="str">
        <f t="shared" si="11"/>
        <v>5 Dips</v>
      </c>
      <c r="V255" s="19"/>
    </row>
    <row r="256">
      <c r="A256" s="17">
        <f t="shared" si="12"/>
        <v>45332</v>
      </c>
      <c r="B256" s="3">
        <f t="shared" si="1"/>
        <v>7</v>
      </c>
      <c r="C256" s="3">
        <f t="shared" si="13"/>
        <v>255</v>
      </c>
      <c r="D256" s="3">
        <f t="shared" si="2"/>
        <v>5</v>
      </c>
      <c r="E256" s="3">
        <v>0.40115694081468634</v>
      </c>
      <c r="F256" s="3" t="str">
        <f t="shared" si="3"/>
        <v>M</v>
      </c>
      <c r="G256" s="18" t="str">
        <f t="shared" si="4"/>
        <v>back squat</v>
      </c>
      <c r="H256">
        <v>12.0</v>
      </c>
      <c r="I256" s="19" t="str">
        <f t="shared" si="5"/>
        <v>10 KB swings</v>
      </c>
      <c r="J256">
        <v>27.0</v>
      </c>
      <c r="K256" s="19" t="str">
        <f t="shared" si="6"/>
        <v>1 grapevines</v>
      </c>
      <c r="L256">
        <v>38.0</v>
      </c>
      <c r="M256" s="19" t="str">
        <f t="shared" si="7"/>
        <v>5 tire flip</v>
      </c>
      <c r="N256" s="16"/>
      <c r="O256" s="3" t="str">
        <f t="shared" si="8"/>
        <v>AMRAP</v>
      </c>
      <c r="P256">
        <v>8.0</v>
      </c>
      <c r="Q256" s="19" t="str">
        <f t="shared" si="9"/>
        <v>5 dumbell rows</v>
      </c>
      <c r="R256">
        <v>45.0</v>
      </c>
      <c r="S256" s="19" t="str">
        <f t="shared" si="10"/>
        <v>10 good mornings</v>
      </c>
      <c r="T256">
        <v>23.0</v>
      </c>
      <c r="U256" s="19" t="str">
        <f t="shared" si="11"/>
        <v>5 side lunges</v>
      </c>
      <c r="V256" s="19"/>
    </row>
    <row r="257">
      <c r="A257" s="17">
        <f t="shared" si="12"/>
        <v>45333</v>
      </c>
      <c r="B257" s="3">
        <f t="shared" si="1"/>
        <v>1</v>
      </c>
      <c r="C257" s="3">
        <f t="shared" si="13"/>
        <v>256</v>
      </c>
      <c r="D257" s="3">
        <f t="shared" si="2"/>
        <v>5</v>
      </c>
      <c r="E257" s="3">
        <v>0.9134561357206498</v>
      </c>
      <c r="F257" s="3" t="str">
        <f t="shared" si="3"/>
        <v>H</v>
      </c>
      <c r="G257" s="18" t="str">
        <f t="shared" si="4"/>
        <v>clean</v>
      </c>
      <c r="H257">
        <v>6.0</v>
      </c>
      <c r="I257" s="19" t="str">
        <f t="shared" si="5"/>
        <v>5 KB snatch</v>
      </c>
      <c r="J257">
        <v>42.0</v>
      </c>
      <c r="K257" s="19" t="str">
        <f t="shared" si="6"/>
        <v>5 flys</v>
      </c>
      <c r="L257">
        <v>17.0</v>
      </c>
      <c r="M257" s="19" t="str">
        <f t="shared" si="7"/>
        <v>5 bench press</v>
      </c>
      <c r="N257" s="16"/>
      <c r="O257" s="3" t="str">
        <f t="shared" si="8"/>
        <v>N rounds</v>
      </c>
      <c r="P257">
        <v>3.0</v>
      </c>
      <c r="Q257" s="19" t="str">
        <f t="shared" si="9"/>
        <v>5 Hammer curls</v>
      </c>
      <c r="R257">
        <v>45.0</v>
      </c>
      <c r="S257" s="19" t="str">
        <f t="shared" si="10"/>
        <v>10 good mornings</v>
      </c>
      <c r="T257">
        <v>46.0</v>
      </c>
      <c r="U257" s="19" t="str">
        <f t="shared" si="11"/>
        <v>5 romanian deadlift</v>
      </c>
      <c r="V257" s="19"/>
    </row>
    <row r="258">
      <c r="A258" s="17">
        <f t="shared" si="12"/>
        <v>45334</v>
      </c>
      <c r="B258" s="3">
        <f t="shared" si="1"/>
        <v>2</v>
      </c>
      <c r="C258" s="3">
        <f t="shared" si="13"/>
        <v>257</v>
      </c>
      <c r="D258" s="3">
        <f t="shared" si="2"/>
        <v>10</v>
      </c>
      <c r="E258" s="3">
        <v>0.28007242946636435</v>
      </c>
      <c r="F258" s="3" t="str">
        <f t="shared" si="3"/>
        <v>L</v>
      </c>
      <c r="G258" s="18" t="str">
        <f t="shared" si="4"/>
        <v>deadlift</v>
      </c>
      <c r="H258">
        <v>10.0</v>
      </c>
      <c r="I258" s="19" t="str">
        <f t="shared" si="5"/>
        <v>5 snatch</v>
      </c>
      <c r="J258">
        <v>32.0</v>
      </c>
      <c r="K258" s="19" t="str">
        <f t="shared" si="6"/>
        <v>5 grass hoppers</v>
      </c>
      <c r="L258">
        <v>70.0</v>
      </c>
      <c r="M258" s="19" t="str">
        <f t="shared" si="7"/>
        <v/>
      </c>
      <c r="N258" s="16"/>
      <c r="O258" s="3" t="str">
        <f t="shared" si="8"/>
        <v>Tabata</v>
      </c>
      <c r="P258">
        <v>4.0</v>
      </c>
      <c r="Q258" s="19" t="str">
        <f t="shared" si="9"/>
        <v>5 skull crushers</v>
      </c>
      <c r="R258">
        <v>30.0</v>
      </c>
      <c r="S258" s="19" t="str">
        <f t="shared" si="10"/>
        <v>5 renegade manmakers</v>
      </c>
      <c r="T258">
        <v>10.0</v>
      </c>
      <c r="U258" s="19" t="str">
        <f t="shared" si="11"/>
        <v>5 pull ups</v>
      </c>
      <c r="V258" s="19"/>
    </row>
    <row r="259">
      <c r="A259" s="17">
        <f t="shared" si="12"/>
        <v>45335</v>
      </c>
      <c r="B259" s="3">
        <f t="shared" si="1"/>
        <v>3</v>
      </c>
      <c r="C259" s="3">
        <f t="shared" si="13"/>
        <v>258</v>
      </c>
      <c r="D259" s="3">
        <f t="shared" si="2"/>
        <v>3</v>
      </c>
      <c r="E259" s="3">
        <v>0.3744995810692392</v>
      </c>
      <c r="F259" s="3" t="str">
        <f t="shared" si="3"/>
        <v>M</v>
      </c>
      <c r="G259" s="18" t="str">
        <f t="shared" si="4"/>
        <v>front squat</v>
      </c>
      <c r="H259">
        <v>6.0</v>
      </c>
      <c r="I259" s="19" t="str">
        <f t="shared" si="5"/>
        <v>5 KB snatch</v>
      </c>
      <c r="J259">
        <v>14.0</v>
      </c>
      <c r="K259" s="19" t="str">
        <f t="shared" si="6"/>
        <v>20 dead bugs</v>
      </c>
      <c r="L259">
        <v>12.0</v>
      </c>
      <c r="M259" s="19" t="str">
        <f t="shared" si="7"/>
        <v>5 GHD situps</v>
      </c>
      <c r="N259" s="16"/>
      <c r="O259" s="3" t="str">
        <f t="shared" si="8"/>
        <v>30 on 30 off</v>
      </c>
      <c r="P259">
        <v>9.0</v>
      </c>
      <c r="Q259" s="19" t="str">
        <f t="shared" si="9"/>
        <v>5 bentover_rows</v>
      </c>
      <c r="R259">
        <v>24.0</v>
      </c>
      <c r="S259" s="19" t="str">
        <f t="shared" si="10"/>
        <v>5 lunges</v>
      </c>
      <c r="T259">
        <v>43.0</v>
      </c>
      <c r="U259" s="19" t="str">
        <f t="shared" si="11"/>
        <v>5 sandbag drops</v>
      </c>
      <c r="V259" s="19"/>
    </row>
    <row r="260">
      <c r="A260" s="17">
        <f t="shared" si="12"/>
        <v>45336</v>
      </c>
      <c r="B260" s="3">
        <f t="shared" si="1"/>
        <v>4</v>
      </c>
      <c r="C260" s="3">
        <f t="shared" si="13"/>
        <v>259</v>
      </c>
      <c r="D260" s="3">
        <f t="shared" si="2"/>
        <v>3</v>
      </c>
      <c r="E260" s="3">
        <v>0.7112960499218238</v>
      </c>
      <c r="F260" s="3" t="str">
        <f t="shared" si="3"/>
        <v>H</v>
      </c>
      <c r="G260" s="18" t="str">
        <f t="shared" si="4"/>
        <v>back squat</v>
      </c>
      <c r="H260">
        <v>2.0</v>
      </c>
      <c r="I260" s="19" t="str">
        <f t="shared" si="5"/>
        <v>5 star shrugs</v>
      </c>
      <c r="J260">
        <v>18.0</v>
      </c>
      <c r="K260" s="19" t="str">
        <f t="shared" si="6"/>
        <v>5 Pushpress</v>
      </c>
      <c r="L260">
        <v>15.0</v>
      </c>
      <c r="M260" s="19" t="str">
        <f t="shared" si="7"/>
        <v>10 seated russion twists</v>
      </c>
      <c r="N260" s="16"/>
      <c r="O260" s="3" t="str">
        <f t="shared" si="8"/>
        <v>EMOM</v>
      </c>
      <c r="P260">
        <v>9.0</v>
      </c>
      <c r="Q260" s="19" t="str">
        <f t="shared" si="9"/>
        <v>5 bentover_rows</v>
      </c>
      <c r="R260">
        <v>7.0</v>
      </c>
      <c r="S260" s="19" t="str">
        <f t="shared" si="10"/>
        <v>5 Ring Rows</v>
      </c>
      <c r="T260">
        <v>21.0</v>
      </c>
      <c r="U260" s="19" t="str">
        <f t="shared" si="11"/>
        <v>5 box jumps</v>
      </c>
      <c r="V260" s="19"/>
    </row>
    <row r="261">
      <c r="A261" s="17">
        <f t="shared" si="12"/>
        <v>45337</v>
      </c>
      <c r="B261" s="3">
        <f t="shared" si="1"/>
        <v>5</v>
      </c>
      <c r="C261" s="3">
        <f t="shared" si="13"/>
        <v>260</v>
      </c>
      <c r="D261" s="3">
        <f t="shared" si="2"/>
        <v>3</v>
      </c>
      <c r="E261" s="3">
        <v>0.5387240634904823</v>
      </c>
      <c r="F261" s="3" t="str">
        <f t="shared" si="3"/>
        <v>M</v>
      </c>
      <c r="G261" s="18" t="str">
        <f t="shared" si="4"/>
        <v>pistols/lunge/side lunge</v>
      </c>
      <c r="H261">
        <v>2.0</v>
      </c>
      <c r="I261" s="19" t="str">
        <f t="shared" si="5"/>
        <v>5 star shrugs</v>
      </c>
      <c r="J261">
        <v>47.0</v>
      </c>
      <c r="K261" s="19" t="str">
        <f t="shared" si="6"/>
        <v>20 mountain climbers</v>
      </c>
      <c r="L261">
        <v>36.0</v>
      </c>
      <c r="M261" s="19" t="str">
        <f t="shared" si="7"/>
        <v>10s ropes</v>
      </c>
      <c r="N261" s="16"/>
      <c r="O261" s="3" t="str">
        <f t="shared" si="8"/>
        <v>AMRAP</v>
      </c>
      <c r="P261">
        <v>9.0</v>
      </c>
      <c r="Q261" s="19" t="str">
        <f t="shared" si="9"/>
        <v>5 bentover_rows</v>
      </c>
      <c r="R261">
        <v>8.0</v>
      </c>
      <c r="S261" s="19" t="str">
        <f t="shared" si="10"/>
        <v>5 dumbell rows</v>
      </c>
      <c r="T261">
        <v>16.0</v>
      </c>
      <c r="U261" s="19" t="str">
        <f t="shared" si="11"/>
        <v>10 landmine twists</v>
      </c>
      <c r="V261" s="19"/>
    </row>
    <row r="262">
      <c r="A262" s="17">
        <f t="shared" si="12"/>
        <v>45338</v>
      </c>
      <c r="B262" s="3">
        <f t="shared" si="1"/>
        <v>6</v>
      </c>
      <c r="C262" s="3">
        <f t="shared" si="13"/>
        <v>261</v>
      </c>
      <c r="D262" s="3">
        <f t="shared" si="2"/>
        <v>5</v>
      </c>
      <c r="E262" s="3">
        <v>0.3572959125676787</v>
      </c>
      <c r="F262" s="3" t="str">
        <f t="shared" si="3"/>
        <v>M</v>
      </c>
      <c r="G262" s="18" t="str">
        <f t="shared" si="4"/>
        <v>deadlift</v>
      </c>
      <c r="H262">
        <v>2.0</v>
      </c>
      <c r="I262" s="19" t="str">
        <f t="shared" si="5"/>
        <v>5 star shrugs</v>
      </c>
      <c r="J262">
        <v>53.0</v>
      </c>
      <c r="K262" s="19" t="str">
        <f t="shared" si="6"/>
        <v/>
      </c>
      <c r="L262">
        <v>40.0</v>
      </c>
      <c r="M262" s="19" t="str">
        <f t="shared" si="7"/>
        <v>3 minute run</v>
      </c>
      <c r="N262" s="16"/>
      <c r="O262" s="3" t="str">
        <f t="shared" si="8"/>
        <v>clusters</v>
      </c>
      <c r="P262">
        <v>7.0</v>
      </c>
      <c r="Q262" s="19" t="str">
        <f t="shared" si="9"/>
        <v>5 Ring Rows</v>
      </c>
      <c r="R262">
        <v>14.0</v>
      </c>
      <c r="S262" s="19" t="str">
        <f t="shared" si="10"/>
        <v>20 dead bugs</v>
      </c>
      <c r="T262">
        <v>40.0</v>
      </c>
      <c r="U262" s="19" t="str">
        <f t="shared" si="11"/>
        <v>3 minute run</v>
      </c>
      <c r="V262" s="19"/>
    </row>
    <row r="263">
      <c r="A263" s="17">
        <f t="shared" si="12"/>
        <v>45339</v>
      </c>
      <c r="B263" s="3">
        <f t="shared" si="1"/>
        <v>7</v>
      </c>
      <c r="C263" s="3">
        <f t="shared" si="13"/>
        <v>262</v>
      </c>
      <c r="D263" s="3">
        <f t="shared" si="2"/>
        <v>5</v>
      </c>
      <c r="E263" s="3">
        <v>0.6345698214027129</v>
      </c>
      <c r="F263" s="3" t="str">
        <f t="shared" si="3"/>
        <v>M</v>
      </c>
      <c r="G263" s="18" t="str">
        <f t="shared" si="4"/>
        <v>front squat</v>
      </c>
      <c r="H263">
        <v>12.0</v>
      </c>
      <c r="I263" s="19" t="str">
        <f t="shared" si="5"/>
        <v>10 KB swings</v>
      </c>
      <c r="J263">
        <v>55.0</v>
      </c>
      <c r="K263" s="19" t="str">
        <f t="shared" si="6"/>
        <v>5 bentover_rows</v>
      </c>
      <c r="L263">
        <v>28.0</v>
      </c>
      <c r="M263" s="19" t="str">
        <f t="shared" si="7"/>
        <v>1 farmer's carry</v>
      </c>
      <c r="N263" s="16"/>
      <c r="O263" s="3" t="str">
        <f t="shared" si="8"/>
        <v>N rounds</v>
      </c>
      <c r="P263">
        <v>4.0</v>
      </c>
      <c r="Q263" s="19" t="str">
        <f t="shared" si="9"/>
        <v>5 skull crushers</v>
      </c>
      <c r="R263">
        <v>16.0</v>
      </c>
      <c r="S263" s="19" t="str">
        <f t="shared" si="10"/>
        <v>10 landmine twists</v>
      </c>
      <c r="T263">
        <v>7.0</v>
      </c>
      <c r="U263" s="19" t="str">
        <f t="shared" si="11"/>
        <v>5 Ring Rows</v>
      </c>
      <c r="V263" s="19"/>
    </row>
    <row r="264">
      <c r="A264" s="17">
        <f t="shared" si="12"/>
        <v>45340</v>
      </c>
      <c r="B264" s="3">
        <f t="shared" si="1"/>
        <v>1</v>
      </c>
      <c r="C264" s="3">
        <f t="shared" si="13"/>
        <v>263</v>
      </c>
      <c r="D264" s="3">
        <f t="shared" si="2"/>
        <v>5</v>
      </c>
      <c r="E264" s="3">
        <v>0.42491483688355447</v>
      </c>
      <c r="F264" s="3" t="str">
        <f t="shared" si="3"/>
        <v>M</v>
      </c>
      <c r="G264" s="18" t="str">
        <f t="shared" si="4"/>
        <v>back squat</v>
      </c>
      <c r="H264">
        <v>6.0</v>
      </c>
      <c r="I264" s="19" t="str">
        <f t="shared" si="5"/>
        <v>5 KB snatch</v>
      </c>
      <c r="J264">
        <v>21.0</v>
      </c>
      <c r="K264" s="19" t="str">
        <f t="shared" si="6"/>
        <v>5 box jumps</v>
      </c>
      <c r="L264">
        <v>25.0</v>
      </c>
      <c r="M264" s="19" t="str">
        <f t="shared" si="7"/>
        <v>1 suicide sprints</v>
      </c>
      <c r="N264" s="16"/>
      <c r="O264" s="3" t="str">
        <f t="shared" si="8"/>
        <v>AMRAP</v>
      </c>
      <c r="P264">
        <v>1.0</v>
      </c>
      <c r="Q264" s="19" t="str">
        <f t="shared" si="9"/>
        <v>5 side lunges</v>
      </c>
      <c r="R264">
        <v>20.0</v>
      </c>
      <c r="S264" s="19" t="str">
        <f t="shared" si="10"/>
        <v>10 step ups</v>
      </c>
      <c r="T264">
        <v>46.0</v>
      </c>
      <c r="U264" s="19" t="str">
        <f t="shared" si="11"/>
        <v>5 romanian deadlift</v>
      </c>
      <c r="V264" s="19"/>
    </row>
    <row r="265">
      <c r="A265" s="17">
        <f t="shared" si="12"/>
        <v>45341</v>
      </c>
      <c r="B265" s="3">
        <f t="shared" si="1"/>
        <v>2</v>
      </c>
      <c r="C265" s="3">
        <f t="shared" si="13"/>
        <v>264</v>
      </c>
      <c r="D265" s="3">
        <f t="shared" si="2"/>
        <v>5</v>
      </c>
      <c r="E265" s="3">
        <v>0.9718377020618265</v>
      </c>
      <c r="F265" s="3" t="str">
        <f t="shared" si="3"/>
        <v>H</v>
      </c>
      <c r="G265" s="18" t="str">
        <f t="shared" si="4"/>
        <v>clean</v>
      </c>
      <c r="H265">
        <v>4.0</v>
      </c>
      <c r="I265" s="19" t="str">
        <f t="shared" si="5"/>
        <v>5 clean</v>
      </c>
      <c r="J265">
        <v>27.0</v>
      </c>
      <c r="K265" s="19" t="str">
        <f t="shared" si="6"/>
        <v>1 grapevines</v>
      </c>
      <c r="L265">
        <v>44.0</v>
      </c>
      <c r="M265" s="19" t="str">
        <f t="shared" si="7"/>
        <v>5 ball slams</v>
      </c>
      <c r="N265" s="16"/>
      <c r="O265" s="3" t="str">
        <f t="shared" si="8"/>
        <v>EMOM</v>
      </c>
      <c r="P265">
        <v>10.0</v>
      </c>
      <c r="Q265" s="19" t="str">
        <f t="shared" si="9"/>
        <v>5 pull ups</v>
      </c>
      <c r="R265">
        <v>45.0</v>
      </c>
      <c r="S265" s="19" t="str">
        <f t="shared" si="10"/>
        <v>10 good mornings</v>
      </c>
      <c r="T265">
        <v>7.0</v>
      </c>
      <c r="U265" s="19" t="str">
        <f t="shared" si="11"/>
        <v>5 Ring Rows</v>
      </c>
      <c r="V265" s="19"/>
    </row>
    <row r="266">
      <c r="A266" s="17">
        <f t="shared" si="12"/>
        <v>45342</v>
      </c>
      <c r="B266" s="3">
        <f t="shared" si="1"/>
        <v>3</v>
      </c>
      <c r="C266" s="3">
        <f t="shared" si="13"/>
        <v>265</v>
      </c>
      <c r="D266" s="3">
        <f t="shared" si="2"/>
        <v>5</v>
      </c>
      <c r="E266" s="3">
        <v>0.7607990352567807</v>
      </c>
      <c r="F266" s="3" t="str">
        <f t="shared" si="3"/>
        <v>H</v>
      </c>
      <c r="G266" s="18" t="str">
        <f t="shared" si="4"/>
        <v>over head squat</v>
      </c>
      <c r="H266">
        <v>8.0</v>
      </c>
      <c r="I266" s="19" t="str">
        <f t="shared" si="5"/>
        <v>5 sumo deadift</v>
      </c>
      <c r="J266">
        <v>24.0</v>
      </c>
      <c r="K266" s="19" t="str">
        <f t="shared" si="6"/>
        <v>5 lunges</v>
      </c>
      <c r="L266">
        <v>22.0</v>
      </c>
      <c r="M266" s="19" t="str">
        <f t="shared" si="7"/>
        <v>3 pistols</v>
      </c>
      <c r="N266" s="16"/>
      <c r="O266" s="3" t="str">
        <f t="shared" si="8"/>
        <v>30 on 30 off</v>
      </c>
      <c r="P266">
        <v>10.0</v>
      </c>
      <c r="Q266" s="19" t="str">
        <f t="shared" si="9"/>
        <v>5 pull ups</v>
      </c>
      <c r="R266">
        <v>47.0</v>
      </c>
      <c r="S266" s="19" t="str">
        <f t="shared" si="10"/>
        <v>20 mountain climbers</v>
      </c>
      <c r="T266">
        <v>21.0</v>
      </c>
      <c r="U266" s="19" t="str">
        <f t="shared" si="11"/>
        <v>5 box jumps</v>
      </c>
      <c r="V266" s="19"/>
    </row>
    <row r="267">
      <c r="A267" s="17">
        <f t="shared" si="12"/>
        <v>45343</v>
      </c>
      <c r="B267" s="3">
        <f t="shared" si="1"/>
        <v>4</v>
      </c>
      <c r="C267" s="3">
        <f t="shared" si="13"/>
        <v>266</v>
      </c>
      <c r="D267" s="3">
        <f t="shared" si="2"/>
        <v>3</v>
      </c>
      <c r="E267" s="3">
        <v>0.8272327393696131</v>
      </c>
      <c r="F267" s="3" t="str">
        <f t="shared" si="3"/>
        <v>H</v>
      </c>
      <c r="G267" s="18" t="str">
        <f t="shared" si="4"/>
        <v>deadlift</v>
      </c>
      <c r="H267">
        <v>4.0</v>
      </c>
      <c r="I267" s="19" t="str">
        <f t="shared" si="5"/>
        <v>5 clean</v>
      </c>
      <c r="J267">
        <v>34.0</v>
      </c>
      <c r="K267" s="19" t="str">
        <f t="shared" si="6"/>
        <v>5 bar complexes</v>
      </c>
      <c r="L267">
        <v>70.0</v>
      </c>
      <c r="M267" s="19" t="str">
        <f t="shared" si="7"/>
        <v/>
      </c>
      <c r="N267" s="16"/>
      <c r="O267" s="3" t="str">
        <f t="shared" si="8"/>
        <v>N rounds</v>
      </c>
      <c r="P267">
        <v>1.0</v>
      </c>
      <c r="Q267" s="19" t="str">
        <f t="shared" si="9"/>
        <v>5 side lunges</v>
      </c>
      <c r="R267">
        <v>23.0</v>
      </c>
      <c r="S267" s="19" t="str">
        <f t="shared" si="10"/>
        <v>5 side lunges</v>
      </c>
      <c r="T267">
        <v>8.0</v>
      </c>
      <c r="U267" s="19" t="str">
        <f t="shared" si="11"/>
        <v>5 dumbell rows</v>
      </c>
      <c r="V267" s="19"/>
    </row>
    <row r="268">
      <c r="A268" s="17">
        <f t="shared" si="12"/>
        <v>45344</v>
      </c>
      <c r="B268" s="3">
        <f t="shared" si="1"/>
        <v>5</v>
      </c>
      <c r="C268" s="3">
        <f t="shared" si="13"/>
        <v>267</v>
      </c>
      <c r="D268" s="3">
        <f t="shared" si="2"/>
        <v>3</v>
      </c>
      <c r="E268" s="3">
        <v>0.5027288406945928</v>
      </c>
      <c r="F268" s="3" t="str">
        <f t="shared" si="3"/>
        <v>M</v>
      </c>
      <c r="G268" s="18" t="str">
        <f t="shared" si="4"/>
        <v>front squat</v>
      </c>
      <c r="H268">
        <v>9.0</v>
      </c>
      <c r="I268" s="19" t="str">
        <f t="shared" si="5"/>
        <v>5 deadlift</v>
      </c>
      <c r="J268">
        <v>27.0</v>
      </c>
      <c r="K268" s="19" t="str">
        <f t="shared" si="6"/>
        <v>1 grapevines</v>
      </c>
      <c r="L268">
        <v>82.0</v>
      </c>
      <c r="M268" s="19" t="str">
        <f t="shared" si="7"/>
        <v/>
      </c>
      <c r="N268" s="16"/>
      <c r="O268" s="3" t="str">
        <f t="shared" si="8"/>
        <v>AMRAP</v>
      </c>
      <c r="P268">
        <v>11.0</v>
      </c>
      <c r="Q268" s="19" t="str">
        <f t="shared" si="9"/>
        <v>5 bentover_rows</v>
      </c>
      <c r="R268">
        <v>54.0</v>
      </c>
      <c r="S268" s="19" t="str">
        <f t="shared" si="10"/>
        <v/>
      </c>
      <c r="T268">
        <v>45.0</v>
      </c>
      <c r="U268" s="19" t="str">
        <f t="shared" si="11"/>
        <v>10 good mornings</v>
      </c>
      <c r="V268" s="19"/>
    </row>
    <row r="269">
      <c r="A269" s="17">
        <f t="shared" si="12"/>
        <v>45345</v>
      </c>
      <c r="B269" s="3">
        <f t="shared" si="1"/>
        <v>6</v>
      </c>
      <c r="C269" s="3">
        <f t="shared" si="13"/>
        <v>268</v>
      </c>
      <c r="D269" s="3">
        <f t="shared" si="2"/>
        <v>3</v>
      </c>
      <c r="E269" s="3">
        <v>0.40317401321979474</v>
      </c>
      <c r="F269" s="3" t="str">
        <f t="shared" si="3"/>
        <v>M</v>
      </c>
      <c r="G269" s="18" t="str">
        <f t="shared" si="4"/>
        <v>back squat</v>
      </c>
      <c r="H269">
        <v>11.0</v>
      </c>
      <c r="I269" s="19" t="str">
        <f t="shared" si="5"/>
        <v>5 high pulls</v>
      </c>
      <c r="J269">
        <v>11.0</v>
      </c>
      <c r="K269" s="19" t="str">
        <f t="shared" si="6"/>
        <v>5 knees to elbows</v>
      </c>
      <c r="L269">
        <v>26.0</v>
      </c>
      <c r="M269" s="19" t="str">
        <f t="shared" si="7"/>
        <v>1 bear crawls</v>
      </c>
      <c r="N269" s="16"/>
      <c r="O269" s="3" t="str">
        <f t="shared" si="8"/>
        <v>N rounds</v>
      </c>
      <c r="P269">
        <v>9.0</v>
      </c>
      <c r="Q269" s="19" t="str">
        <f t="shared" si="9"/>
        <v>5 bentover_rows</v>
      </c>
      <c r="R269">
        <v>15.0</v>
      </c>
      <c r="S269" s="19" t="str">
        <f t="shared" si="10"/>
        <v>10 seated russion twists</v>
      </c>
      <c r="T269">
        <v>19.0</v>
      </c>
      <c r="U269" s="19" t="str">
        <f t="shared" si="11"/>
        <v>5 strict press</v>
      </c>
      <c r="V269" s="19"/>
    </row>
    <row r="270">
      <c r="A270" s="17">
        <f t="shared" si="12"/>
        <v>45346</v>
      </c>
      <c r="B270" s="3">
        <f t="shared" si="1"/>
        <v>7</v>
      </c>
      <c r="C270" s="3">
        <f t="shared" si="13"/>
        <v>269</v>
      </c>
      <c r="D270" s="3">
        <f t="shared" si="2"/>
        <v>1</v>
      </c>
      <c r="E270" s="3">
        <v>0.32966074032360604</v>
      </c>
      <c r="F270" s="3" t="str">
        <f t="shared" si="3"/>
        <v>M</v>
      </c>
      <c r="G270" s="18" t="str">
        <f t="shared" si="4"/>
        <v>pistols/lunge/side lunge</v>
      </c>
      <c r="H270">
        <v>11.0</v>
      </c>
      <c r="I270" s="19" t="str">
        <f t="shared" si="5"/>
        <v>5 high pulls</v>
      </c>
      <c r="J270">
        <v>40.0</v>
      </c>
      <c r="K270" s="19" t="str">
        <f t="shared" si="6"/>
        <v>3 minute run</v>
      </c>
      <c r="L270">
        <v>36.0</v>
      </c>
      <c r="M270" s="19" t="str">
        <f t="shared" si="7"/>
        <v>10s ropes</v>
      </c>
      <c r="N270" s="16"/>
      <c r="O270" s="3" t="str">
        <f t="shared" si="8"/>
        <v>Tabata</v>
      </c>
      <c r="P270">
        <v>11.0</v>
      </c>
      <c r="Q270" s="19" t="str">
        <f t="shared" si="9"/>
        <v>5 bentover_rows</v>
      </c>
      <c r="R270">
        <v>30.0</v>
      </c>
      <c r="S270" s="19" t="str">
        <f t="shared" si="10"/>
        <v>5 renegade manmakers</v>
      </c>
      <c r="T270">
        <v>18.0</v>
      </c>
      <c r="U270" s="19" t="str">
        <f t="shared" si="11"/>
        <v>5 Pushpress</v>
      </c>
      <c r="V270" s="19"/>
    </row>
    <row r="271">
      <c r="A271" s="17">
        <f t="shared" si="12"/>
        <v>45347</v>
      </c>
      <c r="B271" s="3">
        <f t="shared" si="1"/>
        <v>1</v>
      </c>
      <c r="C271" s="3">
        <f t="shared" si="13"/>
        <v>270</v>
      </c>
      <c r="D271" s="3">
        <f t="shared" si="2"/>
        <v>1</v>
      </c>
      <c r="E271" s="3">
        <v>0.4452462167567127</v>
      </c>
      <c r="F271" s="3" t="str">
        <f t="shared" si="3"/>
        <v>M</v>
      </c>
      <c r="G271" s="18" t="str">
        <f t="shared" si="4"/>
        <v>deadlift</v>
      </c>
      <c r="H271">
        <v>10.0</v>
      </c>
      <c r="I271" s="19" t="str">
        <f t="shared" si="5"/>
        <v>5 snatch</v>
      </c>
      <c r="J271">
        <v>9.0</v>
      </c>
      <c r="K271" s="19" t="str">
        <f t="shared" si="6"/>
        <v>5 bentover_rows</v>
      </c>
      <c r="L271">
        <v>40.0</v>
      </c>
      <c r="M271" s="19" t="str">
        <f t="shared" si="7"/>
        <v>3 minute run</v>
      </c>
      <c r="N271" s="16"/>
      <c r="O271" s="3" t="str">
        <f t="shared" si="8"/>
        <v>30 on 30 off</v>
      </c>
      <c r="P271">
        <v>4.0</v>
      </c>
      <c r="Q271" s="19" t="str">
        <f t="shared" si="9"/>
        <v>5 skull crushers</v>
      </c>
      <c r="R271">
        <v>30.0</v>
      </c>
      <c r="S271" s="19" t="str">
        <f t="shared" si="10"/>
        <v>5 renegade manmakers</v>
      </c>
      <c r="T271">
        <v>45.0</v>
      </c>
      <c r="U271" s="19" t="str">
        <f t="shared" si="11"/>
        <v>10 good mornings</v>
      </c>
      <c r="V271" s="19"/>
    </row>
    <row r="272">
      <c r="A272" s="17">
        <f t="shared" si="12"/>
        <v>45348</v>
      </c>
      <c r="B272" s="3">
        <f t="shared" si="1"/>
        <v>2</v>
      </c>
      <c r="C272" s="3">
        <f t="shared" si="13"/>
        <v>271</v>
      </c>
      <c r="D272" s="3">
        <f t="shared" si="2"/>
        <v>1</v>
      </c>
      <c r="E272" s="3">
        <v>0.8350431501050442</v>
      </c>
      <c r="F272" s="3" t="str">
        <f t="shared" si="3"/>
        <v>H</v>
      </c>
      <c r="G272" s="18" t="str">
        <f t="shared" si="4"/>
        <v>front squat</v>
      </c>
      <c r="H272">
        <v>12.0</v>
      </c>
      <c r="I272" s="19" t="str">
        <f t="shared" si="5"/>
        <v>10 KB swings</v>
      </c>
      <c r="J272">
        <v>8.0</v>
      </c>
      <c r="K272" s="19" t="str">
        <f t="shared" si="6"/>
        <v>5 dumbell rows</v>
      </c>
      <c r="L272">
        <v>23.0</v>
      </c>
      <c r="M272" s="19" t="str">
        <f t="shared" si="7"/>
        <v>5 side lunges</v>
      </c>
      <c r="N272" s="16"/>
      <c r="O272" s="3" t="str">
        <f t="shared" si="8"/>
        <v>EMOM</v>
      </c>
      <c r="P272">
        <v>8.0</v>
      </c>
      <c r="Q272" s="19" t="str">
        <f t="shared" si="9"/>
        <v>5 dumbell rows</v>
      </c>
      <c r="R272">
        <v>40.0</v>
      </c>
      <c r="S272" s="19" t="str">
        <f t="shared" si="10"/>
        <v>3 minute run</v>
      </c>
      <c r="T272">
        <v>37.0</v>
      </c>
      <c r="U272" s="19" t="str">
        <f t="shared" si="11"/>
        <v>1 sled push</v>
      </c>
      <c r="V272" s="19"/>
    </row>
    <row r="273">
      <c r="A273" s="17">
        <f t="shared" si="12"/>
        <v>45349</v>
      </c>
      <c r="B273" s="3">
        <f t="shared" si="1"/>
        <v>3</v>
      </c>
      <c r="C273" s="3">
        <f t="shared" si="13"/>
        <v>272</v>
      </c>
      <c r="D273" s="3">
        <f t="shared" si="2"/>
        <v>5</v>
      </c>
      <c r="E273" s="3">
        <v>0.9788849791034949</v>
      </c>
      <c r="F273" s="3" t="str">
        <f t="shared" si="3"/>
        <v>H</v>
      </c>
      <c r="G273" s="18" t="str">
        <f t="shared" si="4"/>
        <v>back squat</v>
      </c>
      <c r="H273">
        <v>10.0</v>
      </c>
      <c r="I273" s="19" t="str">
        <f t="shared" si="5"/>
        <v>5 snatch</v>
      </c>
      <c r="J273">
        <v>3.0</v>
      </c>
      <c r="K273" s="19" t="str">
        <f t="shared" si="6"/>
        <v>5 Hammer curls</v>
      </c>
      <c r="L273">
        <v>9.0</v>
      </c>
      <c r="M273" s="19" t="str">
        <f t="shared" si="7"/>
        <v>5 bentover_rows</v>
      </c>
      <c r="N273" s="16"/>
      <c r="O273" s="3" t="str">
        <f t="shared" si="8"/>
        <v>AMRAP</v>
      </c>
      <c r="P273">
        <v>4.0</v>
      </c>
      <c r="Q273" s="19" t="str">
        <f t="shared" si="9"/>
        <v>5 skull crushers</v>
      </c>
      <c r="R273">
        <v>50.0</v>
      </c>
      <c r="S273" s="19" t="str">
        <f t="shared" si="10"/>
        <v>10 wall balls</v>
      </c>
      <c r="T273">
        <v>42.0</v>
      </c>
      <c r="U273" s="19" t="str">
        <f t="shared" si="11"/>
        <v>5 flys</v>
      </c>
      <c r="V273" s="19"/>
    </row>
    <row r="274">
      <c r="A274" s="17">
        <f t="shared" si="12"/>
        <v>45350</v>
      </c>
      <c r="B274" s="3">
        <f t="shared" si="1"/>
        <v>4</v>
      </c>
      <c r="C274" s="3">
        <f t="shared" si="13"/>
        <v>273</v>
      </c>
      <c r="D274" s="3">
        <f t="shared" si="2"/>
        <v>10</v>
      </c>
      <c r="E274" s="3">
        <v>0.0024413673243147693</v>
      </c>
      <c r="F274" s="3" t="str">
        <f t="shared" si="3"/>
        <v>L</v>
      </c>
      <c r="G274" s="18" t="str">
        <f t="shared" si="4"/>
        <v>snatch</v>
      </c>
      <c r="H274">
        <v>6.0</v>
      </c>
      <c r="I274" s="19" t="str">
        <f t="shared" si="5"/>
        <v>5 KB snatch</v>
      </c>
      <c r="J274">
        <v>42.0</v>
      </c>
      <c r="K274" s="19" t="str">
        <f t="shared" si="6"/>
        <v>5 flys</v>
      </c>
      <c r="L274">
        <v>37.0</v>
      </c>
      <c r="M274" s="19" t="str">
        <f t="shared" si="7"/>
        <v>1 sled push</v>
      </c>
      <c r="N274" s="16"/>
      <c r="O274" s="3" t="str">
        <f t="shared" si="8"/>
        <v>clusters</v>
      </c>
      <c r="P274">
        <v>1.0</v>
      </c>
      <c r="Q274" s="19" t="str">
        <f t="shared" si="9"/>
        <v>5 side lunges</v>
      </c>
      <c r="R274">
        <v>1.0</v>
      </c>
      <c r="S274" s="19" t="str">
        <f t="shared" si="10"/>
        <v>5 side lunges</v>
      </c>
      <c r="T274">
        <v>29.0</v>
      </c>
      <c r="U274" s="19" t="str">
        <f t="shared" si="11"/>
        <v>5 GHD back extensions</v>
      </c>
      <c r="V274" s="19"/>
    </row>
    <row r="275">
      <c r="A275" s="17">
        <f t="shared" si="12"/>
        <v>45351</v>
      </c>
      <c r="B275" s="3">
        <f t="shared" si="1"/>
        <v>5</v>
      </c>
      <c r="C275" s="3">
        <f t="shared" si="13"/>
        <v>274</v>
      </c>
      <c r="D275" s="3">
        <f t="shared" si="2"/>
        <v>5</v>
      </c>
      <c r="E275" s="3">
        <v>0.79267116488273</v>
      </c>
      <c r="F275" s="3" t="str">
        <f t="shared" si="3"/>
        <v>H</v>
      </c>
      <c r="G275" s="18" t="str">
        <f t="shared" si="4"/>
        <v>deadlift</v>
      </c>
      <c r="H275">
        <v>2.0</v>
      </c>
      <c r="I275" s="19" t="str">
        <f t="shared" si="5"/>
        <v>5 star shrugs</v>
      </c>
      <c r="J275">
        <v>48.0</v>
      </c>
      <c r="K275" s="19" t="str">
        <f t="shared" si="6"/>
        <v>1 mile  run</v>
      </c>
      <c r="L275">
        <v>5.0</v>
      </c>
      <c r="M275" s="19" t="str">
        <f t="shared" si="7"/>
        <v>5 Dips</v>
      </c>
      <c r="N275" s="16"/>
      <c r="O275" s="3" t="str">
        <f t="shared" si="8"/>
        <v>N rounds</v>
      </c>
      <c r="P275">
        <v>10.0</v>
      </c>
      <c r="Q275" s="19" t="str">
        <f t="shared" si="9"/>
        <v>5 pull ups</v>
      </c>
      <c r="R275">
        <v>4.0</v>
      </c>
      <c r="S275" s="19" t="str">
        <f t="shared" si="10"/>
        <v>5 skull crushers</v>
      </c>
      <c r="T275">
        <v>45.0</v>
      </c>
      <c r="U275" s="19" t="str">
        <f t="shared" si="11"/>
        <v>10 good mornings</v>
      </c>
      <c r="V275" s="19"/>
    </row>
    <row r="276">
      <c r="A276" s="17">
        <f t="shared" si="12"/>
        <v>45352</v>
      </c>
      <c r="B276" s="3">
        <f t="shared" si="1"/>
        <v>6</v>
      </c>
      <c r="C276" s="3">
        <f t="shared" si="13"/>
        <v>275</v>
      </c>
      <c r="D276" s="3">
        <f t="shared" si="2"/>
        <v>5</v>
      </c>
      <c r="E276" s="3">
        <v>0.23754602587194007</v>
      </c>
      <c r="F276" s="3" t="str">
        <f t="shared" si="3"/>
        <v>L</v>
      </c>
      <c r="G276" s="18" t="str">
        <f t="shared" si="4"/>
        <v>front squat</v>
      </c>
      <c r="H276">
        <v>8.0</v>
      </c>
      <c r="I276" s="19" t="str">
        <f t="shared" si="5"/>
        <v>5 sumo deadift</v>
      </c>
      <c r="J276">
        <v>36.0</v>
      </c>
      <c r="K276" s="19" t="str">
        <f t="shared" si="6"/>
        <v>10s ropes</v>
      </c>
      <c r="L276">
        <v>81.0</v>
      </c>
      <c r="M276" s="19" t="str">
        <f t="shared" si="7"/>
        <v/>
      </c>
      <c r="N276" s="16"/>
      <c r="O276" s="3" t="str">
        <f t="shared" si="8"/>
        <v>AMRAP</v>
      </c>
      <c r="P276">
        <v>3.0</v>
      </c>
      <c r="Q276" s="19" t="str">
        <f t="shared" si="9"/>
        <v>5 Hammer curls</v>
      </c>
      <c r="R276">
        <v>37.0</v>
      </c>
      <c r="S276" s="19" t="str">
        <f t="shared" si="10"/>
        <v>1 sled push</v>
      </c>
      <c r="T276">
        <v>37.0</v>
      </c>
      <c r="U276" s="19" t="str">
        <f t="shared" si="11"/>
        <v>1 sled push</v>
      </c>
      <c r="V276" s="19"/>
    </row>
    <row r="277">
      <c r="A277" s="17">
        <f t="shared" si="12"/>
        <v>45353</v>
      </c>
      <c r="B277" s="3">
        <f t="shared" si="1"/>
        <v>7</v>
      </c>
      <c r="C277" s="3">
        <f t="shared" si="13"/>
        <v>276</v>
      </c>
      <c r="D277" s="3">
        <f t="shared" si="2"/>
        <v>5</v>
      </c>
      <c r="E277" s="3">
        <v>0.2783703840376657</v>
      </c>
      <c r="F277" s="3" t="str">
        <f t="shared" si="3"/>
        <v>L</v>
      </c>
      <c r="G277" s="18" t="str">
        <f t="shared" si="4"/>
        <v>back squat</v>
      </c>
      <c r="H277">
        <v>2.0</v>
      </c>
      <c r="I277" s="19" t="str">
        <f t="shared" si="5"/>
        <v>5 star shrugs</v>
      </c>
      <c r="J277">
        <v>1.0</v>
      </c>
      <c r="K277" s="19" t="str">
        <f t="shared" si="6"/>
        <v>5 side lunges</v>
      </c>
      <c r="L277">
        <v>76.0</v>
      </c>
      <c r="M277" s="19" t="str">
        <f t="shared" si="7"/>
        <v/>
      </c>
      <c r="N277" s="16"/>
      <c r="O277" s="3" t="str">
        <f t="shared" si="8"/>
        <v>EMOM</v>
      </c>
      <c r="P277">
        <v>9.0</v>
      </c>
      <c r="Q277" s="19" t="str">
        <f t="shared" si="9"/>
        <v>5 bentover_rows</v>
      </c>
      <c r="R277">
        <v>23.0</v>
      </c>
      <c r="S277" s="19" t="str">
        <f t="shared" si="10"/>
        <v>5 side lunges</v>
      </c>
      <c r="T277">
        <v>7.0</v>
      </c>
      <c r="U277" s="19" t="str">
        <f t="shared" si="11"/>
        <v>5 Ring Rows</v>
      </c>
      <c r="V277" s="19"/>
    </row>
    <row r="278">
      <c r="A278" s="17">
        <f t="shared" si="12"/>
        <v>45354</v>
      </c>
      <c r="B278" s="3">
        <f t="shared" si="1"/>
        <v>1</v>
      </c>
      <c r="C278" s="3">
        <f t="shared" si="13"/>
        <v>277</v>
      </c>
      <c r="D278" s="3">
        <f t="shared" si="2"/>
        <v>3</v>
      </c>
      <c r="E278" s="3">
        <v>0.46972652786462277</v>
      </c>
      <c r="F278" s="3" t="str">
        <f t="shared" si="3"/>
        <v>M</v>
      </c>
      <c r="G278" s="18" t="str">
        <f t="shared" si="4"/>
        <v>over head squat</v>
      </c>
      <c r="H278">
        <v>10.0</v>
      </c>
      <c r="I278" s="19" t="str">
        <f t="shared" si="5"/>
        <v>5 snatch</v>
      </c>
      <c r="J278">
        <v>15.0</v>
      </c>
      <c r="K278" s="19" t="str">
        <f t="shared" si="6"/>
        <v>10 seated russion twists</v>
      </c>
      <c r="L278">
        <v>54.0</v>
      </c>
      <c r="M278" s="19" t="str">
        <f t="shared" si="7"/>
        <v/>
      </c>
      <c r="N278" s="16"/>
      <c r="O278" s="3" t="str">
        <f t="shared" si="8"/>
        <v>30 on 30 off</v>
      </c>
      <c r="P278">
        <v>10.0</v>
      </c>
      <c r="Q278" s="19" t="str">
        <f t="shared" si="9"/>
        <v>5 pull ups</v>
      </c>
      <c r="R278">
        <v>35.0</v>
      </c>
      <c r="S278" s="19" t="str">
        <f t="shared" si="10"/>
        <v>500m row</v>
      </c>
      <c r="T278">
        <v>56.0</v>
      </c>
      <c r="U278" s="19" t="str">
        <f t="shared" si="11"/>
        <v>5 side lunges</v>
      </c>
      <c r="V278" s="19"/>
    </row>
    <row r="279">
      <c r="A279" s="17">
        <f t="shared" si="12"/>
        <v>45355</v>
      </c>
      <c r="B279" s="3">
        <f t="shared" si="1"/>
        <v>2</v>
      </c>
      <c r="C279" s="3">
        <f t="shared" si="13"/>
        <v>278</v>
      </c>
      <c r="D279" s="3">
        <f t="shared" si="2"/>
        <v>3</v>
      </c>
      <c r="E279" s="3">
        <v>0.7016331846090239</v>
      </c>
      <c r="F279" s="3" t="str">
        <f t="shared" si="3"/>
        <v>H</v>
      </c>
      <c r="G279" s="18" t="str">
        <f t="shared" si="4"/>
        <v>deadlift</v>
      </c>
      <c r="H279">
        <v>4.0</v>
      </c>
      <c r="I279" s="19" t="str">
        <f t="shared" si="5"/>
        <v>5 clean</v>
      </c>
      <c r="J279">
        <v>53.0</v>
      </c>
      <c r="K279" s="19" t="str">
        <f t="shared" si="6"/>
        <v/>
      </c>
      <c r="L279">
        <v>33.0</v>
      </c>
      <c r="M279" s="19" t="str">
        <f t="shared" si="7"/>
        <v>5 turkish getups</v>
      </c>
      <c r="N279" s="16"/>
      <c r="O279" s="3" t="str">
        <f t="shared" si="8"/>
        <v>N rounds</v>
      </c>
      <c r="P279">
        <v>3.0</v>
      </c>
      <c r="Q279" s="19" t="str">
        <f t="shared" si="9"/>
        <v>5 Hammer curls</v>
      </c>
      <c r="R279">
        <v>36.0</v>
      </c>
      <c r="S279" s="19" t="str">
        <f t="shared" si="10"/>
        <v>10s ropes</v>
      </c>
      <c r="T279">
        <v>7.0</v>
      </c>
      <c r="U279" s="19" t="str">
        <f t="shared" si="11"/>
        <v>5 Ring Rows</v>
      </c>
      <c r="V279" s="19"/>
    </row>
    <row r="280">
      <c r="A280" s="17">
        <f t="shared" si="12"/>
        <v>45356</v>
      </c>
      <c r="B280" s="3">
        <f t="shared" si="1"/>
        <v>3</v>
      </c>
      <c r="C280" s="3">
        <f t="shared" si="13"/>
        <v>279</v>
      </c>
      <c r="D280" s="3">
        <f t="shared" si="2"/>
        <v>8</v>
      </c>
      <c r="E280" s="3">
        <v>0.8085231036307369</v>
      </c>
      <c r="F280" s="3" t="str">
        <f t="shared" si="3"/>
        <v>H</v>
      </c>
      <c r="G280" s="18" t="str">
        <f t="shared" si="4"/>
        <v>front squat</v>
      </c>
      <c r="H280">
        <v>3.0</v>
      </c>
      <c r="I280" s="19" t="str">
        <f t="shared" si="5"/>
        <v>5 jerk</v>
      </c>
      <c r="J280">
        <v>23.0</v>
      </c>
      <c r="K280" s="19" t="str">
        <f t="shared" si="6"/>
        <v>5 side lunges</v>
      </c>
      <c r="L280">
        <v>79.0</v>
      </c>
      <c r="M280" s="19" t="str">
        <f t="shared" si="7"/>
        <v/>
      </c>
      <c r="N280" s="16"/>
      <c r="O280" s="3" t="str">
        <f t="shared" si="8"/>
        <v>AMRAP</v>
      </c>
      <c r="P280">
        <v>2.0</v>
      </c>
      <c r="Q280" s="19" t="str">
        <f t="shared" si="9"/>
        <v>5 lunges</v>
      </c>
      <c r="R280">
        <v>37.0</v>
      </c>
      <c r="S280" s="19" t="str">
        <f t="shared" si="10"/>
        <v>1 sled push</v>
      </c>
      <c r="T280">
        <v>45.0</v>
      </c>
      <c r="U280" s="19" t="str">
        <f t="shared" si="11"/>
        <v>10 good mornings</v>
      </c>
      <c r="V280" s="19"/>
    </row>
    <row r="281">
      <c r="A281" s="17">
        <f t="shared" si="12"/>
        <v>45357</v>
      </c>
      <c r="B281" s="3">
        <f t="shared" si="1"/>
        <v>4</v>
      </c>
      <c r="C281" s="3">
        <f t="shared" si="13"/>
        <v>280</v>
      </c>
      <c r="D281" s="3">
        <f t="shared" si="2"/>
        <v>8</v>
      </c>
      <c r="E281" s="3">
        <v>0.9777334895293012</v>
      </c>
      <c r="F281" s="3" t="str">
        <f t="shared" si="3"/>
        <v>H</v>
      </c>
      <c r="G281" s="18" t="str">
        <f t="shared" si="4"/>
        <v>back squat</v>
      </c>
      <c r="H281">
        <v>5.0</v>
      </c>
      <c r="I281" s="19" t="str">
        <f t="shared" si="5"/>
        <v>10 box jumps</v>
      </c>
      <c r="J281">
        <v>12.0</v>
      </c>
      <c r="K281" s="19" t="str">
        <f t="shared" si="6"/>
        <v>5 GHD situps</v>
      </c>
      <c r="L281">
        <v>22.0</v>
      </c>
      <c r="M281" s="19" t="str">
        <f t="shared" si="7"/>
        <v>3 pistols</v>
      </c>
      <c r="N281" s="16"/>
      <c r="O281" s="3" t="str">
        <f t="shared" si="8"/>
        <v>N rounds</v>
      </c>
      <c r="P281">
        <v>7.0</v>
      </c>
      <c r="Q281" s="19" t="str">
        <f t="shared" si="9"/>
        <v>5 Ring Rows</v>
      </c>
      <c r="R281">
        <v>48.0</v>
      </c>
      <c r="S281" s="19" t="str">
        <f t="shared" si="10"/>
        <v>1 mile  run</v>
      </c>
      <c r="T281">
        <v>9.0</v>
      </c>
      <c r="U281" s="19" t="str">
        <f t="shared" si="11"/>
        <v>5 bentover_rows</v>
      </c>
      <c r="V281" s="19"/>
    </row>
    <row r="282">
      <c r="A282" s="17">
        <f t="shared" si="12"/>
        <v>45358</v>
      </c>
      <c r="B282" s="3">
        <f t="shared" si="1"/>
        <v>5</v>
      </c>
      <c r="C282" s="3">
        <f t="shared" si="13"/>
        <v>281</v>
      </c>
      <c r="D282" s="3">
        <f t="shared" si="2"/>
        <v>8</v>
      </c>
      <c r="E282" s="3">
        <v>0.4705773977170311</v>
      </c>
      <c r="F282" s="3" t="str">
        <f t="shared" si="3"/>
        <v>M</v>
      </c>
      <c r="G282" s="18" t="str">
        <f t="shared" si="4"/>
        <v>over head squat</v>
      </c>
      <c r="H282">
        <v>6.0</v>
      </c>
      <c r="I282" s="19" t="str">
        <f t="shared" si="5"/>
        <v>5 KB snatch</v>
      </c>
      <c r="J282">
        <v>32.0</v>
      </c>
      <c r="K282" s="19" t="str">
        <f t="shared" si="6"/>
        <v>5 grass hoppers</v>
      </c>
      <c r="L282">
        <v>68.0</v>
      </c>
      <c r="M282" s="19" t="str">
        <f t="shared" si="7"/>
        <v/>
      </c>
      <c r="N282" s="16"/>
      <c r="O282" s="3" t="str">
        <f t="shared" si="8"/>
        <v>Tabata</v>
      </c>
      <c r="P282">
        <v>12.0</v>
      </c>
      <c r="Q282" s="19" t="str">
        <f t="shared" si="9"/>
        <v>5 side lunges</v>
      </c>
      <c r="R282">
        <v>18.0</v>
      </c>
      <c r="S282" s="19" t="str">
        <f t="shared" si="10"/>
        <v>5 Pushpress</v>
      </c>
      <c r="T282">
        <v>20.0</v>
      </c>
      <c r="U282" s="19" t="str">
        <f t="shared" si="11"/>
        <v>10 step ups</v>
      </c>
      <c r="V282" s="19"/>
    </row>
    <row r="283">
      <c r="A283" s="17">
        <f t="shared" si="12"/>
        <v>45359</v>
      </c>
      <c r="B283" s="3">
        <f t="shared" si="1"/>
        <v>6</v>
      </c>
      <c r="C283" s="3">
        <f t="shared" si="13"/>
        <v>282</v>
      </c>
      <c r="D283" s="3">
        <f t="shared" si="2"/>
        <v>3</v>
      </c>
      <c r="E283" s="3">
        <v>0.26015535444031257</v>
      </c>
      <c r="F283" s="3" t="str">
        <f t="shared" si="3"/>
        <v>L</v>
      </c>
      <c r="G283" s="18" t="str">
        <f t="shared" si="4"/>
        <v>deadlift</v>
      </c>
      <c r="H283">
        <v>2.0</v>
      </c>
      <c r="I283" s="19" t="str">
        <f t="shared" si="5"/>
        <v>5 star shrugs</v>
      </c>
      <c r="J283">
        <v>21.0</v>
      </c>
      <c r="K283" s="19" t="str">
        <f t="shared" si="6"/>
        <v>5 box jumps</v>
      </c>
      <c r="L283">
        <v>47.0</v>
      </c>
      <c r="M283" s="19" t="str">
        <f t="shared" si="7"/>
        <v>20 mountain climbers</v>
      </c>
      <c r="N283" s="16"/>
      <c r="O283" s="3" t="str">
        <f t="shared" si="8"/>
        <v>30 on 30 off</v>
      </c>
      <c r="P283">
        <v>7.0</v>
      </c>
      <c r="Q283" s="19" t="str">
        <f t="shared" si="9"/>
        <v>5 Ring Rows</v>
      </c>
      <c r="R283">
        <v>11.0</v>
      </c>
      <c r="S283" s="19" t="str">
        <f t="shared" si="10"/>
        <v>5 knees to elbows</v>
      </c>
      <c r="T283">
        <v>54.0</v>
      </c>
      <c r="U283" s="19" t="str">
        <f t="shared" si="11"/>
        <v/>
      </c>
      <c r="V283" s="19"/>
    </row>
    <row r="284">
      <c r="A284" s="17">
        <f t="shared" si="12"/>
        <v>45360</v>
      </c>
      <c r="B284" s="3">
        <f t="shared" si="1"/>
        <v>7</v>
      </c>
      <c r="C284" s="3">
        <f t="shared" si="13"/>
        <v>283</v>
      </c>
      <c r="D284" s="3">
        <f t="shared" si="2"/>
        <v>3</v>
      </c>
      <c r="E284" s="3">
        <v>0.79083341388947</v>
      </c>
      <c r="F284" s="3" t="str">
        <f t="shared" si="3"/>
        <v>H</v>
      </c>
      <c r="G284" s="18" t="str">
        <f t="shared" si="4"/>
        <v>front squat</v>
      </c>
      <c r="H284">
        <v>4.0</v>
      </c>
      <c r="I284" s="19" t="str">
        <f t="shared" si="5"/>
        <v>5 clean</v>
      </c>
      <c r="J284">
        <v>7.0</v>
      </c>
      <c r="K284" s="19" t="str">
        <f t="shared" si="6"/>
        <v>5 Ring Rows</v>
      </c>
      <c r="L284">
        <v>57.0</v>
      </c>
      <c r="M284" s="19" t="str">
        <f t="shared" si="7"/>
        <v/>
      </c>
      <c r="N284" s="16"/>
      <c r="O284" s="3" t="str">
        <f t="shared" si="8"/>
        <v>EMOM</v>
      </c>
      <c r="P284">
        <v>5.0</v>
      </c>
      <c r="Q284" s="19" t="str">
        <f t="shared" si="9"/>
        <v>5 Dips</v>
      </c>
      <c r="R284">
        <v>13.0</v>
      </c>
      <c r="S284" s="19" t="str">
        <f t="shared" si="10"/>
        <v>30s planks</v>
      </c>
      <c r="T284">
        <v>37.0</v>
      </c>
      <c r="U284" s="19" t="str">
        <f t="shared" si="11"/>
        <v>1 sled push</v>
      </c>
      <c r="V284" s="19"/>
    </row>
    <row r="285">
      <c r="A285" s="17">
        <f t="shared" si="12"/>
        <v>45361</v>
      </c>
      <c r="B285" s="3">
        <f t="shared" si="1"/>
        <v>1</v>
      </c>
      <c r="C285" s="3">
        <f t="shared" si="13"/>
        <v>284</v>
      </c>
      <c r="D285" s="3">
        <f t="shared" si="2"/>
        <v>3</v>
      </c>
      <c r="E285" s="3">
        <v>0.7031558369329928</v>
      </c>
      <c r="F285" s="3" t="str">
        <f t="shared" si="3"/>
        <v>H</v>
      </c>
      <c r="G285" s="18" t="str">
        <f t="shared" si="4"/>
        <v>back squat</v>
      </c>
      <c r="H285">
        <v>5.0</v>
      </c>
      <c r="I285" s="19" t="str">
        <f t="shared" si="5"/>
        <v>10 box jumps</v>
      </c>
      <c r="J285">
        <v>15.0</v>
      </c>
      <c r="K285" s="19" t="str">
        <f t="shared" si="6"/>
        <v>10 seated russion twists</v>
      </c>
      <c r="L285">
        <v>40.0</v>
      </c>
      <c r="M285" s="19" t="str">
        <f t="shared" si="7"/>
        <v>3 minute run</v>
      </c>
      <c r="N285" s="16"/>
      <c r="O285" s="3" t="str">
        <f t="shared" si="8"/>
        <v>AMRAP</v>
      </c>
      <c r="P285">
        <v>6.0</v>
      </c>
      <c r="Q285" s="19" t="str">
        <f t="shared" si="9"/>
        <v>5 pushups</v>
      </c>
      <c r="R285">
        <v>20.0</v>
      </c>
      <c r="S285" s="19" t="str">
        <f t="shared" si="10"/>
        <v>10 step ups</v>
      </c>
      <c r="T285">
        <v>43.0</v>
      </c>
      <c r="U285" s="19" t="str">
        <f t="shared" si="11"/>
        <v>5 sandbag drops</v>
      </c>
      <c r="V285" s="19"/>
    </row>
    <row r="286">
      <c r="A286" s="17">
        <f t="shared" si="12"/>
        <v>45362</v>
      </c>
      <c r="B286" s="3">
        <f t="shared" si="1"/>
        <v>2</v>
      </c>
      <c r="C286" s="3">
        <f t="shared" si="13"/>
        <v>285</v>
      </c>
      <c r="D286" s="3">
        <f t="shared" si="2"/>
        <v>1</v>
      </c>
      <c r="E286" s="3">
        <v>0.2243733976370892</v>
      </c>
      <c r="F286" s="3" t="str">
        <f t="shared" si="3"/>
        <v>L</v>
      </c>
      <c r="G286" s="18" t="str">
        <f t="shared" si="4"/>
        <v>clean</v>
      </c>
      <c r="H286">
        <v>8.0</v>
      </c>
      <c r="I286" s="19" t="str">
        <f t="shared" si="5"/>
        <v>5 sumo deadift</v>
      </c>
      <c r="J286">
        <v>11.0</v>
      </c>
      <c r="K286" s="19" t="str">
        <f t="shared" si="6"/>
        <v>5 knees to elbows</v>
      </c>
      <c r="L286">
        <v>76.0</v>
      </c>
      <c r="M286" s="19" t="str">
        <f t="shared" si="7"/>
        <v/>
      </c>
      <c r="N286" s="16"/>
      <c r="O286" s="3" t="str">
        <f t="shared" si="8"/>
        <v>clusters</v>
      </c>
      <c r="P286">
        <v>5.0</v>
      </c>
      <c r="Q286" s="19" t="str">
        <f t="shared" si="9"/>
        <v>5 Dips</v>
      </c>
      <c r="R286">
        <v>26.0</v>
      </c>
      <c r="S286" s="19" t="str">
        <f t="shared" si="10"/>
        <v>1 bear crawls</v>
      </c>
      <c r="T286">
        <v>53.0</v>
      </c>
      <c r="U286" s="19" t="str">
        <f t="shared" si="11"/>
        <v/>
      </c>
      <c r="V286" s="19"/>
    </row>
    <row r="287">
      <c r="A287" s="17">
        <f t="shared" si="12"/>
        <v>45363</v>
      </c>
      <c r="B287" s="3">
        <f t="shared" si="1"/>
        <v>3</v>
      </c>
      <c r="C287" s="3">
        <f t="shared" si="13"/>
        <v>286</v>
      </c>
      <c r="D287" s="3">
        <f t="shared" si="2"/>
        <v>1</v>
      </c>
      <c r="E287" s="3">
        <v>0.3601748406829792</v>
      </c>
      <c r="F287" s="3" t="str">
        <f t="shared" si="3"/>
        <v>M</v>
      </c>
      <c r="G287" s="18" t="str">
        <f t="shared" si="4"/>
        <v>deadlift</v>
      </c>
      <c r="H287">
        <v>9.0</v>
      </c>
      <c r="I287" s="19" t="str">
        <f t="shared" si="5"/>
        <v>5 deadlift</v>
      </c>
      <c r="J287">
        <v>44.0</v>
      </c>
      <c r="K287" s="19" t="str">
        <f t="shared" si="6"/>
        <v>5 ball slams</v>
      </c>
      <c r="L287">
        <v>74.0</v>
      </c>
      <c r="M287" s="19" t="str">
        <f t="shared" si="7"/>
        <v/>
      </c>
      <c r="N287" s="16"/>
      <c r="O287" s="3" t="str">
        <f t="shared" si="8"/>
        <v>N rounds</v>
      </c>
      <c r="P287">
        <v>4.0</v>
      </c>
      <c r="Q287" s="19" t="str">
        <f t="shared" si="9"/>
        <v>5 skull crushers</v>
      </c>
      <c r="R287">
        <v>51.0</v>
      </c>
      <c r="S287" s="19" t="str">
        <f t="shared" si="10"/>
        <v/>
      </c>
      <c r="T287">
        <v>53.0</v>
      </c>
      <c r="U287" s="19" t="str">
        <f t="shared" si="11"/>
        <v/>
      </c>
      <c r="V287" s="19"/>
    </row>
    <row r="288">
      <c r="A288" s="17">
        <f t="shared" si="12"/>
        <v>45364</v>
      </c>
      <c r="B288" s="3">
        <f t="shared" si="1"/>
        <v>4</v>
      </c>
      <c r="C288" s="3">
        <f t="shared" si="13"/>
        <v>287</v>
      </c>
      <c r="D288" s="3">
        <f t="shared" si="2"/>
        <v>1</v>
      </c>
      <c r="E288" s="3">
        <v>0.2235895701384435</v>
      </c>
      <c r="F288" s="3" t="str">
        <f t="shared" si="3"/>
        <v>L</v>
      </c>
      <c r="G288" s="18" t="str">
        <f t="shared" si="4"/>
        <v>front squat</v>
      </c>
      <c r="H288">
        <v>9.0</v>
      </c>
      <c r="I288" s="19" t="str">
        <f t="shared" si="5"/>
        <v>5 deadlift</v>
      </c>
      <c r="J288">
        <v>18.0</v>
      </c>
      <c r="K288" s="19" t="str">
        <f t="shared" si="6"/>
        <v>5 Pushpress</v>
      </c>
      <c r="L288">
        <v>27.0</v>
      </c>
      <c r="M288" s="19" t="str">
        <f t="shared" si="7"/>
        <v>1 grapevines</v>
      </c>
      <c r="N288" s="16"/>
      <c r="O288" s="3" t="str">
        <f t="shared" si="8"/>
        <v>AMRAP</v>
      </c>
      <c r="P288">
        <v>4.0</v>
      </c>
      <c r="Q288" s="19" t="str">
        <f t="shared" si="9"/>
        <v>5 skull crushers</v>
      </c>
      <c r="R288">
        <v>50.0</v>
      </c>
      <c r="S288" s="19" t="str">
        <f t="shared" si="10"/>
        <v>10 wall balls</v>
      </c>
      <c r="T288">
        <v>17.0</v>
      </c>
      <c r="U288" s="19" t="str">
        <f t="shared" si="11"/>
        <v>5 bench press</v>
      </c>
      <c r="V288" s="19"/>
    </row>
    <row r="289">
      <c r="A289" s="17">
        <f t="shared" si="12"/>
        <v>45365</v>
      </c>
      <c r="B289" s="3">
        <f t="shared" si="1"/>
        <v>5</v>
      </c>
      <c r="C289" s="3">
        <f t="shared" si="13"/>
        <v>288</v>
      </c>
      <c r="D289" s="3">
        <f t="shared" si="2"/>
        <v>10</v>
      </c>
      <c r="E289" s="3">
        <v>0.44629266136643264</v>
      </c>
      <c r="F289" s="3" t="str">
        <f t="shared" si="3"/>
        <v>M</v>
      </c>
      <c r="G289" s="18" t="str">
        <f t="shared" si="4"/>
        <v>back squat</v>
      </c>
      <c r="H289">
        <v>7.0</v>
      </c>
      <c r="I289" s="19" t="str">
        <f t="shared" si="5"/>
        <v>5 thrusters</v>
      </c>
      <c r="J289">
        <v>53.0</v>
      </c>
      <c r="K289" s="19" t="str">
        <f t="shared" si="6"/>
        <v/>
      </c>
      <c r="L289">
        <v>49.0</v>
      </c>
      <c r="M289" s="19" t="str">
        <f t="shared" si="7"/>
        <v>5 mile bike</v>
      </c>
      <c r="N289" s="16"/>
      <c r="O289" s="3" t="str">
        <f t="shared" si="8"/>
        <v>EMOM</v>
      </c>
      <c r="P289">
        <v>9.0</v>
      </c>
      <c r="Q289" s="19" t="str">
        <f t="shared" si="9"/>
        <v>5 bentover_rows</v>
      </c>
      <c r="R289">
        <v>48.0</v>
      </c>
      <c r="S289" s="19" t="str">
        <f t="shared" si="10"/>
        <v>1 mile  run</v>
      </c>
      <c r="T289">
        <v>23.0</v>
      </c>
      <c r="U289" s="19" t="str">
        <f t="shared" si="11"/>
        <v>5 side lunges</v>
      </c>
      <c r="V289" s="19"/>
    </row>
    <row r="290">
      <c r="A290" s="17">
        <f t="shared" si="12"/>
        <v>45366</v>
      </c>
      <c r="B290" s="3">
        <f t="shared" si="1"/>
        <v>6</v>
      </c>
      <c r="C290" s="3">
        <f t="shared" si="13"/>
        <v>289</v>
      </c>
      <c r="D290" s="3">
        <f t="shared" si="2"/>
        <v>3</v>
      </c>
      <c r="E290" s="3">
        <v>0.6467591212928047</v>
      </c>
      <c r="F290" s="3" t="str">
        <f t="shared" si="3"/>
        <v>M</v>
      </c>
      <c r="G290" s="18" t="str">
        <f t="shared" si="4"/>
        <v>pistols/lunge/side lunge</v>
      </c>
      <c r="H290">
        <v>9.0</v>
      </c>
      <c r="I290" s="19" t="str">
        <f t="shared" si="5"/>
        <v>5 deadlift</v>
      </c>
      <c r="J290">
        <v>11.0</v>
      </c>
      <c r="K290" s="19" t="str">
        <f t="shared" si="6"/>
        <v>5 knees to elbows</v>
      </c>
      <c r="L290">
        <v>5.0</v>
      </c>
      <c r="M290" s="19" t="str">
        <f t="shared" si="7"/>
        <v>5 Dips</v>
      </c>
      <c r="N290" s="16"/>
      <c r="O290" s="3" t="str">
        <f t="shared" si="8"/>
        <v>30 on 30 off</v>
      </c>
      <c r="P290">
        <v>1.0</v>
      </c>
      <c r="Q290" s="19" t="str">
        <f t="shared" si="9"/>
        <v>5 side lunges</v>
      </c>
      <c r="R290">
        <v>20.0</v>
      </c>
      <c r="S290" s="19" t="str">
        <f t="shared" si="10"/>
        <v>10 step ups</v>
      </c>
      <c r="T290">
        <v>42.0</v>
      </c>
      <c r="U290" s="19" t="str">
        <f t="shared" si="11"/>
        <v>5 flys</v>
      </c>
      <c r="V290" s="19"/>
    </row>
    <row r="291">
      <c r="A291" s="17">
        <f t="shared" si="12"/>
        <v>45367</v>
      </c>
      <c r="B291" s="3">
        <f t="shared" si="1"/>
        <v>7</v>
      </c>
      <c r="C291" s="3">
        <f t="shared" si="13"/>
        <v>290</v>
      </c>
      <c r="D291" s="3">
        <f t="shared" si="2"/>
        <v>3</v>
      </c>
      <c r="E291" s="3">
        <v>0.8836448694359569</v>
      </c>
      <c r="F291" s="3" t="str">
        <f t="shared" si="3"/>
        <v>H</v>
      </c>
      <c r="G291" s="18" t="str">
        <f t="shared" si="4"/>
        <v>deadlift</v>
      </c>
      <c r="H291">
        <v>10.0</v>
      </c>
      <c r="I291" s="19" t="str">
        <f t="shared" si="5"/>
        <v>5 snatch</v>
      </c>
      <c r="J291">
        <v>25.0</v>
      </c>
      <c r="K291" s="19" t="str">
        <f t="shared" si="6"/>
        <v>1 suicide sprints</v>
      </c>
      <c r="L291">
        <v>73.0</v>
      </c>
      <c r="M291" s="19" t="str">
        <f t="shared" si="7"/>
        <v/>
      </c>
      <c r="N291" s="16"/>
      <c r="O291" s="3" t="str">
        <f t="shared" si="8"/>
        <v>N rounds</v>
      </c>
      <c r="P291">
        <v>4.0</v>
      </c>
      <c r="Q291" s="19" t="str">
        <f t="shared" si="9"/>
        <v>5 skull crushers</v>
      </c>
      <c r="R291">
        <v>50.0</v>
      </c>
      <c r="S291" s="19" t="str">
        <f t="shared" si="10"/>
        <v>10 wall balls</v>
      </c>
      <c r="T291">
        <v>4.0</v>
      </c>
      <c r="U291" s="19" t="str">
        <f t="shared" si="11"/>
        <v>5 skull crushers</v>
      </c>
      <c r="V291" s="19"/>
    </row>
    <row r="292">
      <c r="A292" s="17">
        <f t="shared" si="12"/>
        <v>45368</v>
      </c>
      <c r="B292" s="3">
        <f t="shared" si="1"/>
        <v>1</v>
      </c>
      <c r="C292" s="3">
        <f t="shared" si="13"/>
        <v>291</v>
      </c>
      <c r="D292" s="3">
        <f t="shared" si="2"/>
        <v>3</v>
      </c>
      <c r="E292" s="3">
        <v>0.09133658381404253</v>
      </c>
      <c r="F292" s="3" t="str">
        <f t="shared" si="3"/>
        <v>L</v>
      </c>
      <c r="G292" s="18" t="str">
        <f t="shared" si="4"/>
        <v>front squat</v>
      </c>
      <c r="H292">
        <v>1.0</v>
      </c>
      <c r="I292" s="19" t="str">
        <f t="shared" si="5"/>
        <v>10 KB swings</v>
      </c>
      <c r="J292">
        <v>1.0</v>
      </c>
      <c r="K292" s="19" t="str">
        <f t="shared" si="6"/>
        <v>5 side lunges</v>
      </c>
      <c r="L292">
        <v>34.0</v>
      </c>
      <c r="M292" s="19" t="str">
        <f t="shared" si="7"/>
        <v>5 bar complexes</v>
      </c>
      <c r="N292" s="16"/>
      <c r="O292" s="3" t="str">
        <f t="shared" si="8"/>
        <v>AMRAP</v>
      </c>
      <c r="P292">
        <v>11.0</v>
      </c>
      <c r="Q292" s="19" t="str">
        <f t="shared" si="9"/>
        <v>5 bentover_rows</v>
      </c>
      <c r="R292">
        <v>36.0</v>
      </c>
      <c r="S292" s="19" t="str">
        <f t="shared" si="10"/>
        <v>10s ropes</v>
      </c>
      <c r="T292">
        <v>22.0</v>
      </c>
      <c r="U292" s="19" t="str">
        <f t="shared" si="11"/>
        <v>3 pistols</v>
      </c>
      <c r="V292" s="19"/>
    </row>
    <row r="293">
      <c r="A293" s="17">
        <f t="shared" si="12"/>
        <v>45369</v>
      </c>
      <c r="B293" s="3">
        <f t="shared" si="1"/>
        <v>2</v>
      </c>
      <c r="C293" s="3">
        <f t="shared" si="13"/>
        <v>292</v>
      </c>
      <c r="D293" s="3">
        <f t="shared" si="2"/>
        <v>8</v>
      </c>
      <c r="E293" s="3">
        <v>0.8132033086559527</v>
      </c>
      <c r="F293" s="3" t="str">
        <f t="shared" si="3"/>
        <v>H</v>
      </c>
      <c r="G293" s="18" t="str">
        <f t="shared" si="4"/>
        <v>back squat</v>
      </c>
      <c r="H293">
        <v>11.0</v>
      </c>
      <c r="I293" s="19" t="str">
        <f t="shared" si="5"/>
        <v>5 high pulls</v>
      </c>
      <c r="J293">
        <v>38.0</v>
      </c>
      <c r="K293" s="19" t="str">
        <f t="shared" si="6"/>
        <v>5 tire flip</v>
      </c>
      <c r="L293">
        <v>74.0</v>
      </c>
      <c r="M293" s="19" t="str">
        <f t="shared" si="7"/>
        <v/>
      </c>
      <c r="N293" s="16"/>
      <c r="O293" s="3" t="str">
        <f t="shared" si="8"/>
        <v>N rounds</v>
      </c>
      <c r="P293">
        <v>4.0</v>
      </c>
      <c r="Q293" s="19" t="str">
        <f t="shared" si="9"/>
        <v>5 skull crushers</v>
      </c>
      <c r="R293">
        <v>18.0</v>
      </c>
      <c r="S293" s="19" t="str">
        <f t="shared" si="10"/>
        <v>5 Pushpress</v>
      </c>
      <c r="T293">
        <v>22.0</v>
      </c>
      <c r="U293" s="19" t="str">
        <f t="shared" si="11"/>
        <v>3 pistols</v>
      </c>
      <c r="V293" s="19"/>
    </row>
    <row r="294">
      <c r="A294" s="17">
        <f t="shared" si="12"/>
        <v>45370</v>
      </c>
      <c r="B294" s="3">
        <f t="shared" si="1"/>
        <v>3</v>
      </c>
      <c r="C294" s="3">
        <f t="shared" si="13"/>
        <v>293</v>
      </c>
      <c r="D294" s="3">
        <f t="shared" si="2"/>
        <v>8</v>
      </c>
      <c r="E294" s="3">
        <v>0.9368842708775741</v>
      </c>
      <c r="F294" s="3" t="str">
        <f t="shared" si="3"/>
        <v>H</v>
      </c>
      <c r="G294" s="18" t="str">
        <f t="shared" si="4"/>
        <v>clean</v>
      </c>
      <c r="H294">
        <v>2.0</v>
      </c>
      <c r="I294" s="19" t="str">
        <f t="shared" si="5"/>
        <v>5 star shrugs</v>
      </c>
      <c r="J294">
        <v>29.0</v>
      </c>
      <c r="K294" s="19" t="str">
        <f t="shared" si="6"/>
        <v>5 GHD back extensions</v>
      </c>
      <c r="L294">
        <v>30.0</v>
      </c>
      <c r="M294" s="19" t="str">
        <f t="shared" si="7"/>
        <v>5 renegade manmakers</v>
      </c>
      <c r="N294" s="16"/>
      <c r="O294" s="3" t="str">
        <f t="shared" si="8"/>
        <v>Tabata</v>
      </c>
      <c r="P294">
        <v>9.0</v>
      </c>
      <c r="Q294" s="19" t="str">
        <f t="shared" si="9"/>
        <v>5 bentover_rows</v>
      </c>
      <c r="R294">
        <v>55.0</v>
      </c>
      <c r="S294" s="19" t="str">
        <f t="shared" si="10"/>
        <v>5 bentover_rows</v>
      </c>
      <c r="T294">
        <v>49.0</v>
      </c>
      <c r="U294" s="19" t="str">
        <f t="shared" si="11"/>
        <v>5 mile bike</v>
      </c>
      <c r="V294" s="19"/>
    </row>
    <row r="295">
      <c r="A295" s="17">
        <f t="shared" si="12"/>
        <v>45371</v>
      </c>
      <c r="B295" s="3">
        <f t="shared" si="1"/>
        <v>4</v>
      </c>
      <c r="C295" s="3">
        <f t="shared" si="13"/>
        <v>294</v>
      </c>
      <c r="D295" s="3">
        <f t="shared" si="2"/>
        <v>5</v>
      </c>
      <c r="E295" s="3">
        <v>0.3846626010618268</v>
      </c>
      <c r="F295" s="3" t="str">
        <f t="shared" si="3"/>
        <v>M</v>
      </c>
      <c r="G295" s="18" t="str">
        <f t="shared" si="4"/>
        <v>over head squat</v>
      </c>
      <c r="H295">
        <v>8.0</v>
      </c>
      <c r="I295" s="19" t="str">
        <f t="shared" si="5"/>
        <v>5 sumo deadift</v>
      </c>
      <c r="J295">
        <v>51.0</v>
      </c>
      <c r="K295" s="19" t="str">
        <f t="shared" si="6"/>
        <v/>
      </c>
      <c r="L295">
        <v>16.0</v>
      </c>
      <c r="M295" s="19" t="str">
        <f t="shared" si="7"/>
        <v>10 landmine twists</v>
      </c>
      <c r="N295" s="16"/>
      <c r="O295" s="3" t="str">
        <f t="shared" si="8"/>
        <v>30 on 30 off</v>
      </c>
      <c r="P295">
        <v>3.0</v>
      </c>
      <c r="Q295" s="19" t="str">
        <f t="shared" si="9"/>
        <v>5 Hammer curls</v>
      </c>
      <c r="R295">
        <v>33.0</v>
      </c>
      <c r="S295" s="19" t="str">
        <f t="shared" si="10"/>
        <v>5 turkish getups</v>
      </c>
      <c r="T295">
        <v>33.0</v>
      </c>
      <c r="U295" s="19" t="str">
        <f t="shared" si="11"/>
        <v>5 turkish getups</v>
      </c>
      <c r="V295" s="19"/>
    </row>
    <row r="296">
      <c r="A296" s="17">
        <f t="shared" si="12"/>
        <v>45372</v>
      </c>
      <c r="B296" s="3">
        <f t="shared" si="1"/>
        <v>5</v>
      </c>
      <c r="C296" s="3">
        <f t="shared" si="13"/>
        <v>295</v>
      </c>
      <c r="D296" s="3">
        <f t="shared" si="2"/>
        <v>5</v>
      </c>
      <c r="E296" s="3">
        <v>0.38262485419973846</v>
      </c>
      <c r="F296" s="3" t="str">
        <f t="shared" si="3"/>
        <v>M</v>
      </c>
      <c r="G296" s="18" t="str">
        <f t="shared" si="4"/>
        <v>deadlift</v>
      </c>
      <c r="H296">
        <v>9.0</v>
      </c>
      <c r="I296" s="19" t="str">
        <f t="shared" si="5"/>
        <v>5 deadlift</v>
      </c>
      <c r="J296">
        <v>44.0</v>
      </c>
      <c r="K296" s="19" t="str">
        <f t="shared" si="6"/>
        <v>5 ball slams</v>
      </c>
      <c r="L296">
        <v>76.0</v>
      </c>
      <c r="M296" s="19" t="str">
        <f t="shared" si="7"/>
        <v/>
      </c>
      <c r="N296" s="16"/>
      <c r="O296" s="3" t="str">
        <f t="shared" si="8"/>
        <v>EMOM</v>
      </c>
      <c r="P296">
        <v>1.0</v>
      </c>
      <c r="Q296" s="19" t="str">
        <f t="shared" si="9"/>
        <v>5 side lunges</v>
      </c>
      <c r="R296">
        <v>29.0</v>
      </c>
      <c r="S296" s="19" t="str">
        <f t="shared" si="10"/>
        <v>5 GHD back extensions</v>
      </c>
      <c r="T296">
        <v>42.0</v>
      </c>
      <c r="U296" s="19" t="str">
        <f t="shared" si="11"/>
        <v>5 flys</v>
      </c>
      <c r="V296" s="19"/>
    </row>
    <row r="297">
      <c r="A297" s="17">
        <f t="shared" si="12"/>
        <v>45373</v>
      </c>
      <c r="B297" s="3">
        <f t="shared" si="1"/>
        <v>6</v>
      </c>
      <c r="C297" s="3">
        <f t="shared" si="13"/>
        <v>296</v>
      </c>
      <c r="D297" s="3">
        <f t="shared" si="2"/>
        <v>10</v>
      </c>
      <c r="E297" s="3">
        <v>0.8089959208466968</v>
      </c>
      <c r="F297" s="3" t="str">
        <f t="shared" si="3"/>
        <v>H</v>
      </c>
      <c r="G297" s="18" t="str">
        <f t="shared" si="4"/>
        <v>front squat</v>
      </c>
      <c r="H297">
        <v>9.0</v>
      </c>
      <c r="I297" s="19" t="str">
        <f t="shared" si="5"/>
        <v>5 deadlift</v>
      </c>
      <c r="J297">
        <v>34.0</v>
      </c>
      <c r="K297" s="19" t="str">
        <f t="shared" si="6"/>
        <v>5 bar complexes</v>
      </c>
      <c r="L297">
        <v>70.0</v>
      </c>
      <c r="M297" s="19" t="str">
        <f t="shared" si="7"/>
        <v/>
      </c>
      <c r="N297" s="16"/>
      <c r="O297" s="3" t="str">
        <f t="shared" si="8"/>
        <v>AMRAP</v>
      </c>
      <c r="P297">
        <v>11.0</v>
      </c>
      <c r="Q297" s="19" t="str">
        <f t="shared" si="9"/>
        <v>5 bentover_rows</v>
      </c>
      <c r="R297">
        <v>17.0</v>
      </c>
      <c r="S297" s="19" t="str">
        <f t="shared" si="10"/>
        <v>5 bench press</v>
      </c>
      <c r="T297">
        <v>12.0</v>
      </c>
      <c r="U297" s="19" t="str">
        <f t="shared" si="11"/>
        <v>5 GHD situps</v>
      </c>
      <c r="V297" s="19"/>
    </row>
    <row r="298">
      <c r="A298" s="17">
        <f t="shared" si="12"/>
        <v>45374</v>
      </c>
      <c r="B298" s="3">
        <f t="shared" si="1"/>
        <v>7</v>
      </c>
      <c r="C298" s="3">
        <f t="shared" si="13"/>
        <v>297</v>
      </c>
      <c r="D298" s="3">
        <f t="shared" si="2"/>
        <v>3</v>
      </c>
      <c r="E298" s="3">
        <v>0.8428522058569177</v>
      </c>
      <c r="F298" s="3" t="str">
        <f t="shared" si="3"/>
        <v>H</v>
      </c>
      <c r="G298" s="18" t="str">
        <f t="shared" si="4"/>
        <v>back squat</v>
      </c>
      <c r="H298">
        <v>6.0</v>
      </c>
      <c r="I298" s="19" t="str">
        <f t="shared" si="5"/>
        <v>5 KB snatch</v>
      </c>
      <c r="J298">
        <v>2.0</v>
      </c>
      <c r="K298" s="19" t="str">
        <f t="shared" si="6"/>
        <v>5 lunges</v>
      </c>
      <c r="L298">
        <v>14.0</v>
      </c>
      <c r="M298" s="19" t="str">
        <f t="shared" si="7"/>
        <v>20 dead bugs</v>
      </c>
      <c r="N298" s="16"/>
      <c r="O298" s="3" t="str">
        <f t="shared" si="8"/>
        <v>clusters</v>
      </c>
      <c r="P298">
        <v>4.0</v>
      </c>
      <c r="Q298" s="19" t="str">
        <f t="shared" si="9"/>
        <v>5 skull crushers</v>
      </c>
      <c r="R298">
        <v>25.0</v>
      </c>
      <c r="S298" s="19" t="str">
        <f t="shared" si="10"/>
        <v>1 suicide sprints</v>
      </c>
      <c r="T298">
        <v>22.0</v>
      </c>
      <c r="U298" s="19" t="str">
        <f t="shared" si="11"/>
        <v>3 pistols</v>
      </c>
      <c r="V298" s="19"/>
    </row>
    <row r="299">
      <c r="A299" s="17">
        <f t="shared" si="12"/>
        <v>45375</v>
      </c>
      <c r="B299" s="3">
        <f t="shared" si="1"/>
        <v>1</v>
      </c>
      <c r="C299" s="3">
        <f t="shared" si="13"/>
        <v>298</v>
      </c>
      <c r="D299" s="3">
        <f t="shared" si="2"/>
        <v>3</v>
      </c>
      <c r="E299" s="3">
        <v>0.19685302095612334</v>
      </c>
      <c r="F299" s="3" t="str">
        <f t="shared" si="3"/>
        <v>L</v>
      </c>
      <c r="G299" s="18" t="str">
        <f t="shared" si="4"/>
        <v>pistols/lunge/side lunge</v>
      </c>
      <c r="H299">
        <v>3.0</v>
      </c>
      <c r="I299" s="19" t="str">
        <f t="shared" si="5"/>
        <v>5 jerk</v>
      </c>
      <c r="J299">
        <v>25.0</v>
      </c>
      <c r="K299" s="19" t="str">
        <f t="shared" si="6"/>
        <v>1 suicide sprints</v>
      </c>
      <c r="L299">
        <v>82.0</v>
      </c>
      <c r="M299" s="19" t="str">
        <f t="shared" si="7"/>
        <v/>
      </c>
      <c r="N299" s="16"/>
      <c r="O299" s="3" t="str">
        <f t="shared" si="8"/>
        <v>N rounds</v>
      </c>
      <c r="P299">
        <v>12.0</v>
      </c>
      <c r="Q299" s="19" t="str">
        <f t="shared" si="9"/>
        <v>5 side lunges</v>
      </c>
      <c r="R299">
        <v>21.0</v>
      </c>
      <c r="S299" s="19" t="str">
        <f t="shared" si="10"/>
        <v>5 box jumps</v>
      </c>
      <c r="T299">
        <v>22.0</v>
      </c>
      <c r="U299" s="19" t="str">
        <f t="shared" si="11"/>
        <v>3 pistols</v>
      </c>
      <c r="V299" s="19"/>
    </row>
    <row r="300">
      <c r="A300" s="17">
        <f t="shared" si="12"/>
        <v>45376</v>
      </c>
      <c r="B300" s="3">
        <f t="shared" si="1"/>
        <v>2</v>
      </c>
      <c r="C300" s="3">
        <f t="shared" si="13"/>
        <v>299</v>
      </c>
      <c r="D300" s="3">
        <f t="shared" si="2"/>
        <v>3</v>
      </c>
      <c r="E300" s="3">
        <v>0.45522481493573996</v>
      </c>
      <c r="F300" s="3" t="str">
        <f t="shared" si="3"/>
        <v>M</v>
      </c>
      <c r="G300" s="18" t="str">
        <f t="shared" si="4"/>
        <v>deadlift</v>
      </c>
      <c r="H300">
        <v>8.0</v>
      </c>
      <c r="I300" s="19" t="str">
        <f t="shared" si="5"/>
        <v>5 sumo deadift</v>
      </c>
      <c r="J300">
        <v>36.0</v>
      </c>
      <c r="K300" s="19" t="str">
        <f t="shared" si="6"/>
        <v>10s ropes</v>
      </c>
      <c r="L300">
        <v>48.0</v>
      </c>
      <c r="M300" s="19" t="str">
        <f t="shared" si="7"/>
        <v>1 mile  run</v>
      </c>
      <c r="N300" s="16"/>
      <c r="O300" s="3" t="str">
        <f t="shared" si="8"/>
        <v>AMRAP</v>
      </c>
      <c r="P300">
        <v>7.0</v>
      </c>
      <c r="Q300" s="19" t="str">
        <f t="shared" si="9"/>
        <v>5 Ring Rows</v>
      </c>
      <c r="R300">
        <v>12.0</v>
      </c>
      <c r="S300" s="19" t="str">
        <f t="shared" si="10"/>
        <v>5 GHD situps</v>
      </c>
      <c r="T300">
        <v>37.0</v>
      </c>
      <c r="U300" s="19" t="str">
        <f t="shared" si="11"/>
        <v>1 sled push</v>
      </c>
      <c r="V300" s="19"/>
    </row>
    <row r="301">
      <c r="A301" s="17">
        <f t="shared" si="12"/>
        <v>45377</v>
      </c>
      <c r="B301" s="3">
        <f t="shared" si="1"/>
        <v>3</v>
      </c>
      <c r="C301" s="3">
        <f t="shared" si="13"/>
        <v>300</v>
      </c>
      <c r="D301" s="3">
        <f t="shared" si="2"/>
        <v>3</v>
      </c>
      <c r="E301" s="3">
        <v>0.8222791572629295</v>
      </c>
      <c r="F301" s="3" t="str">
        <f t="shared" si="3"/>
        <v>H</v>
      </c>
      <c r="G301" s="18" t="str">
        <f t="shared" si="4"/>
        <v>front squat</v>
      </c>
      <c r="H301">
        <v>10.0</v>
      </c>
      <c r="I301" s="19" t="str">
        <f t="shared" si="5"/>
        <v>5 snatch</v>
      </c>
      <c r="J301">
        <v>10.0</v>
      </c>
      <c r="K301" s="19" t="str">
        <f t="shared" si="6"/>
        <v>5 pull ups</v>
      </c>
      <c r="L301">
        <v>8.0</v>
      </c>
      <c r="M301" s="19" t="str">
        <f t="shared" si="7"/>
        <v>5 dumbell rows</v>
      </c>
      <c r="N301" s="16"/>
      <c r="O301" s="3" t="str">
        <f t="shared" si="8"/>
        <v>EMOM</v>
      </c>
      <c r="P301">
        <v>1.0</v>
      </c>
      <c r="Q301" s="19" t="str">
        <f t="shared" si="9"/>
        <v>5 side lunges</v>
      </c>
      <c r="R301">
        <v>14.0</v>
      </c>
      <c r="S301" s="19" t="str">
        <f t="shared" si="10"/>
        <v>20 dead bugs</v>
      </c>
      <c r="T301">
        <v>54.0</v>
      </c>
      <c r="U301" s="19" t="str">
        <f t="shared" si="11"/>
        <v/>
      </c>
      <c r="V301" s="19"/>
    </row>
    <row r="302">
      <c r="A302" s="17">
        <f t="shared" si="12"/>
        <v>45378</v>
      </c>
      <c r="B302" s="3">
        <f t="shared" si="1"/>
        <v>4</v>
      </c>
      <c r="C302" s="3">
        <f t="shared" si="13"/>
        <v>301</v>
      </c>
      <c r="D302" s="3">
        <f t="shared" si="2"/>
        <v>3</v>
      </c>
      <c r="E302" s="3">
        <v>0.41326826110650194</v>
      </c>
      <c r="F302" s="3" t="str">
        <f t="shared" si="3"/>
        <v>M</v>
      </c>
      <c r="G302" s="18" t="str">
        <f t="shared" si="4"/>
        <v>back squat</v>
      </c>
      <c r="H302">
        <v>11.0</v>
      </c>
      <c r="I302" s="19" t="str">
        <f t="shared" si="5"/>
        <v>5 high pulls</v>
      </c>
      <c r="J302">
        <v>45.0</v>
      </c>
      <c r="K302" s="19" t="str">
        <f t="shared" si="6"/>
        <v>10 good mornings</v>
      </c>
      <c r="L302">
        <v>23.0</v>
      </c>
      <c r="M302" s="19" t="str">
        <f t="shared" si="7"/>
        <v>5 side lunges</v>
      </c>
      <c r="N302" s="16"/>
      <c r="O302" s="3" t="str">
        <f t="shared" si="8"/>
        <v>30 on 30 off</v>
      </c>
      <c r="P302">
        <v>4.0</v>
      </c>
      <c r="Q302" s="19" t="str">
        <f t="shared" si="9"/>
        <v>5 skull crushers</v>
      </c>
      <c r="R302">
        <v>15.0</v>
      </c>
      <c r="S302" s="19" t="str">
        <f t="shared" si="10"/>
        <v>10 seated russion twists</v>
      </c>
      <c r="T302">
        <v>38.0</v>
      </c>
      <c r="U302" s="19" t="str">
        <f t="shared" si="11"/>
        <v>5 tire flip</v>
      </c>
      <c r="V302" s="19"/>
    </row>
    <row r="303">
      <c r="A303" s="17">
        <f t="shared" si="12"/>
        <v>45379</v>
      </c>
      <c r="B303" s="3">
        <f t="shared" si="1"/>
        <v>5</v>
      </c>
      <c r="C303" s="3">
        <f t="shared" si="13"/>
        <v>302</v>
      </c>
      <c r="D303" s="3">
        <f t="shared" si="2"/>
        <v>3</v>
      </c>
      <c r="E303" s="3">
        <v>0.9977771538488046</v>
      </c>
      <c r="F303" s="3" t="str">
        <f t="shared" si="3"/>
        <v>H</v>
      </c>
      <c r="G303" s="18" t="str">
        <f t="shared" si="4"/>
        <v>snatch</v>
      </c>
      <c r="H303">
        <v>5.0</v>
      </c>
      <c r="I303" s="19" t="str">
        <f t="shared" si="5"/>
        <v>10 box jumps</v>
      </c>
      <c r="J303">
        <v>54.0</v>
      </c>
      <c r="K303" s="19" t="str">
        <f t="shared" si="6"/>
        <v/>
      </c>
      <c r="L303">
        <v>62.0</v>
      </c>
      <c r="M303" s="19" t="str">
        <f t="shared" si="7"/>
        <v/>
      </c>
      <c r="N303" s="16"/>
      <c r="O303" s="3" t="str">
        <f t="shared" si="8"/>
        <v>N rounds</v>
      </c>
      <c r="P303">
        <v>6.0</v>
      </c>
      <c r="Q303" s="19" t="str">
        <f t="shared" si="9"/>
        <v>5 pushups</v>
      </c>
      <c r="R303">
        <v>20.0</v>
      </c>
      <c r="S303" s="19" t="str">
        <f t="shared" si="10"/>
        <v>10 step ups</v>
      </c>
      <c r="T303">
        <v>37.0</v>
      </c>
      <c r="U303" s="19" t="str">
        <f t="shared" si="11"/>
        <v>1 sled push</v>
      </c>
      <c r="V303" s="19"/>
    </row>
    <row r="304">
      <c r="A304" s="17">
        <f t="shared" si="12"/>
        <v>45380</v>
      </c>
      <c r="B304" s="3">
        <f t="shared" si="1"/>
        <v>6</v>
      </c>
      <c r="C304" s="3">
        <f t="shared" si="13"/>
        <v>303</v>
      </c>
      <c r="D304" s="3">
        <f t="shared" si="2"/>
        <v>8</v>
      </c>
      <c r="E304" s="3">
        <v>0.37183206612957787</v>
      </c>
      <c r="F304" s="3" t="str">
        <f t="shared" si="3"/>
        <v>M</v>
      </c>
      <c r="G304" s="18" t="str">
        <f t="shared" si="4"/>
        <v>deadlift</v>
      </c>
      <c r="H304">
        <v>7.0</v>
      </c>
      <c r="I304" s="19" t="str">
        <f t="shared" si="5"/>
        <v>5 thrusters</v>
      </c>
      <c r="J304">
        <v>30.0</v>
      </c>
      <c r="K304" s="19" t="str">
        <f t="shared" si="6"/>
        <v>5 renegade manmakers</v>
      </c>
      <c r="L304">
        <v>83.0</v>
      </c>
      <c r="M304" s="19" t="str">
        <f t="shared" si="7"/>
        <v/>
      </c>
      <c r="N304" s="16"/>
      <c r="O304" s="3" t="str">
        <f t="shared" si="8"/>
        <v>AMRAP</v>
      </c>
      <c r="P304">
        <v>9.0</v>
      </c>
      <c r="Q304" s="19" t="str">
        <f t="shared" si="9"/>
        <v>5 bentover_rows</v>
      </c>
      <c r="R304">
        <v>33.0</v>
      </c>
      <c r="S304" s="19" t="str">
        <f t="shared" si="10"/>
        <v>5 turkish getups</v>
      </c>
      <c r="T304">
        <v>22.0</v>
      </c>
      <c r="U304" s="19" t="str">
        <f t="shared" si="11"/>
        <v>3 pistols</v>
      </c>
      <c r="V304" s="19"/>
    </row>
    <row r="305">
      <c r="A305" s="17">
        <f t="shared" si="12"/>
        <v>45381</v>
      </c>
      <c r="B305" s="3">
        <f t="shared" si="1"/>
        <v>7</v>
      </c>
      <c r="C305" s="3">
        <f t="shared" si="13"/>
        <v>304</v>
      </c>
      <c r="D305" s="3">
        <f t="shared" si="2"/>
        <v>8</v>
      </c>
      <c r="E305" s="3">
        <v>0.9666783953496453</v>
      </c>
      <c r="F305" s="3" t="str">
        <f t="shared" si="3"/>
        <v>H</v>
      </c>
      <c r="G305" s="18" t="str">
        <f t="shared" si="4"/>
        <v>front squat</v>
      </c>
      <c r="H305">
        <v>7.0</v>
      </c>
      <c r="I305" s="19" t="str">
        <f t="shared" si="5"/>
        <v>5 thrusters</v>
      </c>
      <c r="J305">
        <v>1.0</v>
      </c>
      <c r="K305" s="19" t="str">
        <f t="shared" si="6"/>
        <v>5 side lunges</v>
      </c>
      <c r="L305">
        <v>6.0</v>
      </c>
      <c r="M305" s="19" t="str">
        <f t="shared" si="7"/>
        <v>5 pushups</v>
      </c>
      <c r="N305" s="16"/>
      <c r="O305" s="3" t="str">
        <f t="shared" si="8"/>
        <v>N rounds</v>
      </c>
      <c r="P305">
        <v>3.0</v>
      </c>
      <c r="Q305" s="19" t="str">
        <f t="shared" si="9"/>
        <v>5 Hammer curls</v>
      </c>
      <c r="R305">
        <v>22.0</v>
      </c>
      <c r="S305" s="19" t="str">
        <f t="shared" si="10"/>
        <v>3 pistols</v>
      </c>
      <c r="T305">
        <v>39.0</v>
      </c>
      <c r="U305" s="19" t="str">
        <f t="shared" si="11"/>
        <v>20s assault bike</v>
      </c>
      <c r="V305" s="19"/>
    </row>
    <row r="306">
      <c r="A306" s="17">
        <f t="shared" si="12"/>
        <v>45382</v>
      </c>
      <c r="B306" s="3">
        <f t="shared" si="1"/>
        <v>1</v>
      </c>
      <c r="C306" s="3">
        <f t="shared" si="13"/>
        <v>305</v>
      </c>
      <c r="D306" s="3">
        <f t="shared" si="2"/>
        <v>5</v>
      </c>
      <c r="E306" s="3">
        <v>0.3250070770318403</v>
      </c>
      <c r="F306" s="3" t="str">
        <f t="shared" si="3"/>
        <v>M</v>
      </c>
      <c r="G306" s="18" t="str">
        <f t="shared" si="4"/>
        <v>back squat</v>
      </c>
      <c r="H306">
        <v>2.0</v>
      </c>
      <c r="I306" s="19" t="str">
        <f t="shared" si="5"/>
        <v>5 star shrugs</v>
      </c>
      <c r="J306">
        <v>53.0</v>
      </c>
      <c r="K306" s="19" t="str">
        <f t="shared" si="6"/>
        <v/>
      </c>
      <c r="L306">
        <v>46.0</v>
      </c>
      <c r="M306" s="19" t="str">
        <f t="shared" si="7"/>
        <v>5 romanian deadlift</v>
      </c>
      <c r="N306" s="16"/>
      <c r="O306" s="3" t="str">
        <f t="shared" si="8"/>
        <v>Tabata</v>
      </c>
      <c r="P306">
        <v>7.0</v>
      </c>
      <c r="Q306" s="19" t="str">
        <f t="shared" si="9"/>
        <v>5 Ring Rows</v>
      </c>
      <c r="R306">
        <v>9.0</v>
      </c>
      <c r="S306" s="19" t="str">
        <f t="shared" si="10"/>
        <v>5 bentover_rows</v>
      </c>
      <c r="T306">
        <v>3.0</v>
      </c>
      <c r="U306" s="19" t="str">
        <f t="shared" si="11"/>
        <v>5 Hammer curls</v>
      </c>
      <c r="V306" s="19"/>
    </row>
    <row r="307">
      <c r="A307" s="17">
        <f t="shared" si="12"/>
        <v>45383</v>
      </c>
      <c r="B307" s="3">
        <f t="shared" si="1"/>
        <v>2</v>
      </c>
      <c r="C307" s="3">
        <f t="shared" si="13"/>
        <v>306</v>
      </c>
      <c r="D307" s="3">
        <f t="shared" si="2"/>
        <v>5</v>
      </c>
      <c r="E307" s="3">
        <v>0.9959229560854039</v>
      </c>
      <c r="F307" s="3" t="str">
        <f t="shared" si="3"/>
        <v>H</v>
      </c>
      <c r="G307" s="18" t="str">
        <f t="shared" si="4"/>
        <v>over head squat</v>
      </c>
      <c r="H307">
        <v>9.0</v>
      </c>
      <c r="I307" s="19" t="str">
        <f t="shared" si="5"/>
        <v>5 deadlift</v>
      </c>
      <c r="J307">
        <v>24.0</v>
      </c>
      <c r="K307" s="19" t="str">
        <f t="shared" si="6"/>
        <v>5 lunges</v>
      </c>
      <c r="L307">
        <v>58.0</v>
      </c>
      <c r="M307" s="19" t="str">
        <f t="shared" si="7"/>
        <v/>
      </c>
      <c r="N307" s="16"/>
      <c r="O307" s="3" t="str">
        <f t="shared" si="8"/>
        <v>30 on 30 off</v>
      </c>
      <c r="P307">
        <v>8.0</v>
      </c>
      <c r="Q307" s="19" t="str">
        <f t="shared" si="9"/>
        <v>5 dumbell rows</v>
      </c>
      <c r="R307">
        <v>41.0</v>
      </c>
      <c r="S307" s="19" t="str">
        <f t="shared" si="10"/>
        <v>1 minute bike</v>
      </c>
      <c r="T307">
        <v>25.0</v>
      </c>
      <c r="U307" s="19" t="str">
        <f t="shared" si="11"/>
        <v>1 suicide sprints</v>
      </c>
      <c r="V307" s="19"/>
    </row>
    <row r="308">
      <c r="A308" s="17">
        <f t="shared" si="12"/>
        <v>45384</v>
      </c>
      <c r="B308" s="3">
        <f t="shared" si="1"/>
        <v>3</v>
      </c>
      <c r="C308" s="3">
        <f t="shared" si="13"/>
        <v>307</v>
      </c>
      <c r="D308" s="3">
        <f t="shared" si="2"/>
        <v>10</v>
      </c>
      <c r="E308" s="3">
        <v>0.4179631930607879</v>
      </c>
      <c r="F308" s="3" t="str">
        <f t="shared" si="3"/>
        <v>M</v>
      </c>
      <c r="G308" s="18" t="str">
        <f t="shared" si="4"/>
        <v>deadlift</v>
      </c>
      <c r="H308">
        <v>4.0</v>
      </c>
      <c r="I308" s="19" t="str">
        <f t="shared" si="5"/>
        <v>5 clean</v>
      </c>
      <c r="J308">
        <v>43.0</v>
      </c>
      <c r="K308" s="19" t="str">
        <f t="shared" si="6"/>
        <v>5 sandbag drops</v>
      </c>
      <c r="L308">
        <v>43.0</v>
      </c>
      <c r="M308" s="19" t="str">
        <f t="shared" si="7"/>
        <v>5 sandbag drops</v>
      </c>
      <c r="N308" s="16"/>
      <c r="O308" s="3" t="str">
        <f t="shared" si="8"/>
        <v>EMOM</v>
      </c>
      <c r="P308">
        <v>11.0</v>
      </c>
      <c r="Q308" s="19" t="str">
        <f t="shared" si="9"/>
        <v>5 bentover_rows</v>
      </c>
      <c r="R308">
        <v>15.0</v>
      </c>
      <c r="S308" s="19" t="str">
        <f t="shared" si="10"/>
        <v>10 seated russion twists</v>
      </c>
      <c r="T308">
        <v>48.0</v>
      </c>
      <c r="U308" s="19" t="str">
        <f t="shared" si="11"/>
        <v>1 mile  run</v>
      </c>
      <c r="V308" s="19"/>
    </row>
    <row r="309">
      <c r="A309" s="17">
        <f t="shared" si="12"/>
        <v>45385</v>
      </c>
      <c r="B309" s="3">
        <f t="shared" si="1"/>
        <v>4</v>
      </c>
      <c r="C309" s="3">
        <f t="shared" si="13"/>
        <v>308</v>
      </c>
      <c r="D309" s="3">
        <f t="shared" si="2"/>
        <v>3</v>
      </c>
      <c r="E309" s="3">
        <v>0.9610869220499069</v>
      </c>
      <c r="F309" s="3" t="str">
        <f t="shared" si="3"/>
        <v>H</v>
      </c>
      <c r="G309" s="18" t="str">
        <f t="shared" si="4"/>
        <v>front squat</v>
      </c>
      <c r="H309">
        <v>5.0</v>
      </c>
      <c r="I309" s="19" t="str">
        <f t="shared" si="5"/>
        <v>10 box jumps</v>
      </c>
      <c r="J309">
        <v>52.0</v>
      </c>
      <c r="K309" s="19" t="str">
        <f t="shared" si="6"/>
        <v/>
      </c>
      <c r="L309">
        <v>72.0</v>
      </c>
      <c r="M309" s="19" t="str">
        <f t="shared" si="7"/>
        <v/>
      </c>
      <c r="N309" s="16"/>
      <c r="O309" s="3" t="str">
        <f t="shared" si="8"/>
        <v>AMRAP</v>
      </c>
      <c r="P309">
        <v>6.0</v>
      </c>
      <c r="Q309" s="19" t="str">
        <f t="shared" si="9"/>
        <v>5 pushups</v>
      </c>
      <c r="R309">
        <v>35.0</v>
      </c>
      <c r="S309" s="19" t="str">
        <f t="shared" si="10"/>
        <v>500m row</v>
      </c>
      <c r="T309">
        <v>42.0</v>
      </c>
      <c r="U309" s="19" t="str">
        <f t="shared" si="11"/>
        <v>5 flys</v>
      </c>
      <c r="V309" s="19"/>
    </row>
    <row r="310">
      <c r="A310" s="17">
        <f t="shared" si="12"/>
        <v>45386</v>
      </c>
      <c r="B310" s="3">
        <f t="shared" si="1"/>
        <v>5</v>
      </c>
      <c r="C310" s="3">
        <f t="shared" si="13"/>
        <v>309</v>
      </c>
      <c r="D310" s="3">
        <f t="shared" si="2"/>
        <v>3</v>
      </c>
      <c r="E310" s="3">
        <v>0.9407932777878748</v>
      </c>
      <c r="F310" s="3" t="str">
        <f t="shared" si="3"/>
        <v>H</v>
      </c>
      <c r="G310" s="18" t="str">
        <f t="shared" si="4"/>
        <v>back squat</v>
      </c>
      <c r="H310">
        <v>10.0</v>
      </c>
      <c r="I310" s="19" t="str">
        <f t="shared" si="5"/>
        <v>5 snatch</v>
      </c>
      <c r="J310">
        <v>31.0</v>
      </c>
      <c r="K310" s="19" t="str">
        <f t="shared" si="6"/>
        <v>4 burpees</v>
      </c>
      <c r="L310">
        <v>61.0</v>
      </c>
      <c r="M310" s="19" t="str">
        <f t="shared" si="7"/>
        <v/>
      </c>
      <c r="N310" s="16"/>
      <c r="O310" s="3" t="str">
        <f t="shared" si="8"/>
        <v>clusters</v>
      </c>
      <c r="P310">
        <v>8.0</v>
      </c>
      <c r="Q310" s="19" t="str">
        <f t="shared" si="9"/>
        <v>5 dumbell rows</v>
      </c>
      <c r="R310">
        <v>49.0</v>
      </c>
      <c r="S310" s="19" t="str">
        <f t="shared" si="10"/>
        <v>5 mile bike</v>
      </c>
      <c r="T310">
        <v>25.0</v>
      </c>
      <c r="U310" s="19" t="str">
        <f t="shared" si="11"/>
        <v>1 suicide sprints</v>
      </c>
      <c r="V310" s="19"/>
    </row>
    <row r="311">
      <c r="A311" s="17">
        <f t="shared" si="12"/>
        <v>45387</v>
      </c>
      <c r="B311" s="3">
        <f t="shared" si="1"/>
        <v>6</v>
      </c>
      <c r="C311" s="3">
        <f t="shared" si="13"/>
        <v>310</v>
      </c>
      <c r="D311" s="3">
        <f t="shared" si="2"/>
        <v>3</v>
      </c>
      <c r="E311" s="3">
        <v>0.07087531174808026</v>
      </c>
      <c r="F311" s="3" t="str">
        <f t="shared" si="3"/>
        <v>L</v>
      </c>
      <c r="G311" s="18" t="str">
        <f t="shared" si="4"/>
        <v>over head squat</v>
      </c>
      <c r="H311">
        <v>6.0</v>
      </c>
      <c r="I311" s="19" t="str">
        <f t="shared" si="5"/>
        <v>5 KB snatch</v>
      </c>
      <c r="J311">
        <v>12.0</v>
      </c>
      <c r="K311" s="19" t="str">
        <f t="shared" si="6"/>
        <v>5 GHD situps</v>
      </c>
      <c r="L311">
        <v>18.0</v>
      </c>
      <c r="M311" s="19" t="str">
        <f t="shared" si="7"/>
        <v>5 Pushpress</v>
      </c>
      <c r="N311" s="16"/>
      <c r="O311" s="3" t="str">
        <f t="shared" si="8"/>
        <v>N rounds</v>
      </c>
      <c r="P311">
        <v>3.0</v>
      </c>
      <c r="Q311" s="19" t="str">
        <f t="shared" si="9"/>
        <v>5 Hammer curls</v>
      </c>
      <c r="R311">
        <v>40.0</v>
      </c>
      <c r="S311" s="19" t="str">
        <f t="shared" si="10"/>
        <v>3 minute run</v>
      </c>
      <c r="T311">
        <v>31.0</v>
      </c>
      <c r="U311" s="19" t="str">
        <f t="shared" si="11"/>
        <v>4 burpees</v>
      </c>
      <c r="V311" s="19"/>
    </row>
    <row r="312">
      <c r="A312" s="17">
        <f t="shared" si="12"/>
        <v>45388</v>
      </c>
      <c r="B312" s="3">
        <f t="shared" si="1"/>
        <v>7</v>
      </c>
      <c r="C312" s="3">
        <f t="shared" si="13"/>
        <v>311</v>
      </c>
      <c r="D312" s="3">
        <f t="shared" si="2"/>
        <v>5</v>
      </c>
      <c r="E312" s="3">
        <v>0.8428447930257744</v>
      </c>
      <c r="F312" s="3" t="str">
        <f t="shared" si="3"/>
        <v>H</v>
      </c>
      <c r="G312" s="18" t="str">
        <f t="shared" si="4"/>
        <v>deadlift</v>
      </c>
      <c r="H312">
        <v>11.0</v>
      </c>
      <c r="I312" s="19" t="str">
        <f t="shared" si="5"/>
        <v>5 high pulls</v>
      </c>
      <c r="J312">
        <v>1.0</v>
      </c>
      <c r="K312" s="19" t="str">
        <f t="shared" si="6"/>
        <v>5 side lunges</v>
      </c>
      <c r="L312">
        <v>61.0</v>
      </c>
      <c r="M312" s="19" t="str">
        <f t="shared" si="7"/>
        <v/>
      </c>
      <c r="N312" s="16"/>
      <c r="O312" s="3" t="str">
        <f t="shared" si="8"/>
        <v>AMRAP</v>
      </c>
      <c r="P312">
        <v>3.0</v>
      </c>
      <c r="Q312" s="19" t="str">
        <f t="shared" si="9"/>
        <v>5 Hammer curls</v>
      </c>
      <c r="R312">
        <v>22.0</v>
      </c>
      <c r="S312" s="19" t="str">
        <f t="shared" si="10"/>
        <v>3 pistols</v>
      </c>
      <c r="T312">
        <v>8.0</v>
      </c>
      <c r="U312" s="19" t="str">
        <f t="shared" si="11"/>
        <v>5 dumbell rows</v>
      </c>
      <c r="V312" s="19"/>
    </row>
    <row r="313">
      <c r="A313" s="17">
        <f t="shared" si="12"/>
        <v>45389</v>
      </c>
      <c r="B313" s="3">
        <f t="shared" si="1"/>
        <v>1</v>
      </c>
      <c r="C313" s="3">
        <f t="shared" si="13"/>
        <v>312</v>
      </c>
      <c r="D313" s="3">
        <f t="shared" si="2"/>
        <v>5</v>
      </c>
      <c r="E313" s="3">
        <v>0.28598825459835087</v>
      </c>
      <c r="F313" s="3" t="str">
        <f t="shared" si="3"/>
        <v>L</v>
      </c>
      <c r="G313" s="18" t="str">
        <f t="shared" si="4"/>
        <v>front squat</v>
      </c>
      <c r="H313">
        <v>7.0</v>
      </c>
      <c r="I313" s="19" t="str">
        <f t="shared" si="5"/>
        <v>5 thrusters</v>
      </c>
      <c r="J313">
        <v>18.0</v>
      </c>
      <c r="K313" s="19" t="str">
        <f t="shared" si="6"/>
        <v>5 Pushpress</v>
      </c>
      <c r="L313">
        <v>53.0</v>
      </c>
      <c r="M313" s="19" t="str">
        <f t="shared" si="7"/>
        <v/>
      </c>
      <c r="N313" s="16"/>
      <c r="O313" s="3" t="str">
        <f t="shared" si="8"/>
        <v>EMOM</v>
      </c>
      <c r="P313">
        <v>7.0</v>
      </c>
      <c r="Q313" s="19" t="str">
        <f t="shared" si="9"/>
        <v>5 Ring Rows</v>
      </c>
      <c r="R313">
        <v>25.0</v>
      </c>
      <c r="S313" s="19" t="str">
        <f t="shared" si="10"/>
        <v>1 suicide sprints</v>
      </c>
      <c r="T313">
        <v>2.0</v>
      </c>
      <c r="U313" s="19" t="str">
        <f t="shared" si="11"/>
        <v>5 lunges</v>
      </c>
      <c r="V313" s="19"/>
    </row>
    <row r="314">
      <c r="A314" s="17">
        <f t="shared" si="12"/>
        <v>45390</v>
      </c>
      <c r="B314" s="3">
        <f t="shared" si="1"/>
        <v>2</v>
      </c>
      <c r="C314" s="3">
        <f t="shared" si="13"/>
        <v>313</v>
      </c>
      <c r="D314" s="3">
        <f t="shared" si="2"/>
        <v>5</v>
      </c>
      <c r="E314" s="3">
        <v>0.094917343560877</v>
      </c>
      <c r="F314" s="3" t="str">
        <f t="shared" si="3"/>
        <v>L</v>
      </c>
      <c r="G314" s="18" t="str">
        <f t="shared" si="4"/>
        <v>back squat</v>
      </c>
      <c r="H314">
        <v>2.0</v>
      </c>
      <c r="I314" s="19" t="str">
        <f t="shared" si="5"/>
        <v>5 star shrugs</v>
      </c>
      <c r="J314">
        <v>30.0</v>
      </c>
      <c r="K314" s="19" t="str">
        <f t="shared" si="6"/>
        <v>5 renegade manmakers</v>
      </c>
      <c r="L314">
        <v>50.0</v>
      </c>
      <c r="M314" s="19" t="str">
        <f t="shared" si="7"/>
        <v>10 wall balls</v>
      </c>
      <c r="N314" s="16"/>
      <c r="O314" s="3" t="str">
        <f t="shared" si="8"/>
        <v>30 on 30 off</v>
      </c>
      <c r="P314">
        <v>11.0</v>
      </c>
      <c r="Q314" s="19" t="str">
        <f t="shared" si="9"/>
        <v>5 bentover_rows</v>
      </c>
      <c r="R314">
        <v>54.0</v>
      </c>
      <c r="S314" s="19" t="str">
        <f t="shared" si="10"/>
        <v/>
      </c>
      <c r="T314">
        <v>31.0</v>
      </c>
      <c r="U314" s="19" t="str">
        <f t="shared" si="11"/>
        <v>4 burpees</v>
      </c>
      <c r="V314" s="19"/>
    </row>
    <row r="315">
      <c r="A315" s="17">
        <f t="shared" si="12"/>
        <v>45391</v>
      </c>
      <c r="B315" s="3">
        <f t="shared" si="1"/>
        <v>3</v>
      </c>
      <c r="C315" s="3">
        <f t="shared" si="13"/>
        <v>314</v>
      </c>
      <c r="D315" s="3">
        <f t="shared" si="2"/>
        <v>5</v>
      </c>
      <c r="E315" s="3">
        <v>0.39355157309405364</v>
      </c>
      <c r="F315" s="3" t="str">
        <f t="shared" si="3"/>
        <v>M</v>
      </c>
      <c r="G315" s="18" t="str">
        <f t="shared" si="4"/>
        <v>clean</v>
      </c>
      <c r="H315">
        <v>4.0</v>
      </c>
      <c r="I315" s="19" t="str">
        <f t="shared" si="5"/>
        <v>5 clean</v>
      </c>
      <c r="J315">
        <v>48.0</v>
      </c>
      <c r="K315" s="19" t="str">
        <f t="shared" si="6"/>
        <v>1 mile  run</v>
      </c>
      <c r="L315">
        <v>41.0</v>
      </c>
      <c r="M315" s="19" t="str">
        <f t="shared" si="7"/>
        <v>1 minute bike</v>
      </c>
      <c r="N315" s="16"/>
      <c r="O315" s="3" t="str">
        <f t="shared" si="8"/>
        <v>N rounds</v>
      </c>
      <c r="P315">
        <v>5.0</v>
      </c>
      <c r="Q315" s="19" t="str">
        <f t="shared" si="9"/>
        <v>5 Dips</v>
      </c>
      <c r="R315">
        <v>2.0</v>
      </c>
      <c r="S315" s="19" t="str">
        <f t="shared" si="10"/>
        <v>5 lunges</v>
      </c>
      <c r="T315">
        <v>49.0</v>
      </c>
      <c r="U315" s="19" t="str">
        <f t="shared" si="11"/>
        <v>5 mile bike</v>
      </c>
      <c r="V315" s="19"/>
    </row>
    <row r="316">
      <c r="A316" s="17">
        <f t="shared" si="12"/>
        <v>45392</v>
      </c>
      <c r="B316" s="3">
        <f t="shared" si="1"/>
        <v>4</v>
      </c>
      <c r="C316" s="3">
        <f t="shared" si="13"/>
        <v>315</v>
      </c>
      <c r="D316" s="3">
        <f t="shared" si="2"/>
        <v>5</v>
      </c>
      <c r="E316" s="3">
        <v>0.9744486846544361</v>
      </c>
      <c r="F316" s="3" t="str">
        <f t="shared" si="3"/>
        <v>H</v>
      </c>
      <c r="G316" s="18" t="str">
        <f t="shared" si="4"/>
        <v>deadlift</v>
      </c>
      <c r="H316">
        <v>8.0</v>
      </c>
      <c r="I316" s="19" t="str">
        <f t="shared" si="5"/>
        <v>5 sumo deadift</v>
      </c>
      <c r="J316">
        <v>43.0</v>
      </c>
      <c r="K316" s="19" t="str">
        <f t="shared" si="6"/>
        <v>5 sandbag drops</v>
      </c>
      <c r="L316">
        <v>46.0</v>
      </c>
      <c r="M316" s="19" t="str">
        <f t="shared" si="7"/>
        <v>5 romanian deadlift</v>
      </c>
      <c r="N316" s="16"/>
      <c r="O316" s="3" t="str">
        <f t="shared" si="8"/>
        <v>AMRAP</v>
      </c>
      <c r="P316">
        <v>6.0</v>
      </c>
      <c r="Q316" s="19" t="str">
        <f t="shared" si="9"/>
        <v>5 pushups</v>
      </c>
      <c r="R316">
        <v>49.0</v>
      </c>
      <c r="S316" s="19" t="str">
        <f t="shared" si="10"/>
        <v>5 mile bike</v>
      </c>
      <c r="T316">
        <v>18.0</v>
      </c>
      <c r="U316" s="19" t="str">
        <f t="shared" si="11"/>
        <v>5 Pushpress</v>
      </c>
      <c r="V316" s="19"/>
    </row>
    <row r="317">
      <c r="A317" s="17">
        <f t="shared" si="12"/>
        <v>45393</v>
      </c>
      <c r="B317" s="3">
        <f t="shared" si="1"/>
        <v>5</v>
      </c>
      <c r="C317" s="3">
        <f t="shared" si="13"/>
        <v>316</v>
      </c>
      <c r="D317" s="3">
        <f t="shared" si="2"/>
        <v>3</v>
      </c>
      <c r="E317" s="3">
        <v>0.4400977800616338</v>
      </c>
      <c r="F317" s="3" t="str">
        <f t="shared" si="3"/>
        <v>M</v>
      </c>
      <c r="G317" s="18" t="str">
        <f t="shared" si="4"/>
        <v>front squat</v>
      </c>
      <c r="H317">
        <v>1.0</v>
      </c>
      <c r="I317" s="19" t="str">
        <f t="shared" si="5"/>
        <v>10 KB swings</v>
      </c>
      <c r="J317">
        <v>54.0</v>
      </c>
      <c r="K317" s="19" t="str">
        <f t="shared" si="6"/>
        <v/>
      </c>
      <c r="L317">
        <v>66.0</v>
      </c>
      <c r="M317" s="19" t="str">
        <f t="shared" si="7"/>
        <v/>
      </c>
      <c r="N317" s="16"/>
      <c r="O317" s="3" t="str">
        <f t="shared" si="8"/>
        <v>N rounds</v>
      </c>
      <c r="P317">
        <v>7.0</v>
      </c>
      <c r="Q317" s="19" t="str">
        <f t="shared" si="9"/>
        <v>5 Ring Rows</v>
      </c>
      <c r="R317">
        <v>13.0</v>
      </c>
      <c r="S317" s="19" t="str">
        <f t="shared" si="10"/>
        <v>30s planks</v>
      </c>
      <c r="T317">
        <v>36.0</v>
      </c>
      <c r="U317" s="19" t="str">
        <f t="shared" si="11"/>
        <v>10s ropes</v>
      </c>
      <c r="V317" s="19"/>
    </row>
    <row r="318">
      <c r="A318" s="17">
        <f t="shared" si="12"/>
        <v>45394</v>
      </c>
      <c r="B318" s="3">
        <f t="shared" si="1"/>
        <v>6</v>
      </c>
      <c r="C318" s="3">
        <f t="shared" si="13"/>
        <v>317</v>
      </c>
      <c r="D318" s="3">
        <f t="shared" si="2"/>
        <v>3</v>
      </c>
      <c r="E318" s="3">
        <v>0.2313846790419738</v>
      </c>
      <c r="F318" s="3" t="str">
        <f t="shared" si="3"/>
        <v>L</v>
      </c>
      <c r="G318" s="18" t="str">
        <f t="shared" si="4"/>
        <v>back squat</v>
      </c>
      <c r="H318">
        <v>6.0</v>
      </c>
      <c r="I318" s="19" t="str">
        <f t="shared" si="5"/>
        <v>5 KB snatch</v>
      </c>
      <c r="J318">
        <v>44.0</v>
      </c>
      <c r="K318" s="19" t="str">
        <f t="shared" si="6"/>
        <v>5 ball slams</v>
      </c>
      <c r="L318">
        <v>38.0</v>
      </c>
      <c r="M318" s="19" t="str">
        <f t="shared" si="7"/>
        <v>5 tire flip</v>
      </c>
      <c r="N318" s="16"/>
      <c r="O318" s="3" t="str">
        <f t="shared" si="8"/>
        <v>Tabata</v>
      </c>
      <c r="P318">
        <v>8.0</v>
      </c>
      <c r="Q318" s="19" t="str">
        <f t="shared" si="9"/>
        <v>5 dumbell rows</v>
      </c>
      <c r="R318">
        <v>42.0</v>
      </c>
      <c r="S318" s="19" t="str">
        <f t="shared" si="10"/>
        <v>5 flys</v>
      </c>
      <c r="T318">
        <v>23.0</v>
      </c>
      <c r="U318" s="19" t="str">
        <f t="shared" si="11"/>
        <v>5 side lunges</v>
      </c>
      <c r="V318" s="19"/>
    </row>
    <row r="319">
      <c r="A319" s="17">
        <f t="shared" si="12"/>
        <v>45395</v>
      </c>
      <c r="B319" s="3">
        <f t="shared" si="1"/>
        <v>7</v>
      </c>
      <c r="C319" s="3">
        <f t="shared" si="13"/>
        <v>318</v>
      </c>
      <c r="D319" s="3">
        <f t="shared" si="2"/>
        <v>3</v>
      </c>
      <c r="E319" s="3">
        <v>0.2809274375297115</v>
      </c>
      <c r="F319" s="3" t="str">
        <f t="shared" si="3"/>
        <v>L</v>
      </c>
      <c r="G319" s="18" t="str">
        <f t="shared" si="4"/>
        <v>pistols/lunge/side lunge</v>
      </c>
      <c r="H319">
        <v>7.0</v>
      </c>
      <c r="I319" s="19" t="str">
        <f t="shared" si="5"/>
        <v>5 thrusters</v>
      </c>
      <c r="J319">
        <v>45.0</v>
      </c>
      <c r="K319" s="19" t="str">
        <f t="shared" si="6"/>
        <v>10 good mornings</v>
      </c>
      <c r="L319">
        <v>58.0</v>
      </c>
      <c r="M319" s="19" t="str">
        <f t="shared" si="7"/>
        <v/>
      </c>
      <c r="N319" s="16"/>
      <c r="O319" s="3" t="str">
        <f t="shared" si="8"/>
        <v>30 on 30 off</v>
      </c>
      <c r="P319">
        <v>3.0</v>
      </c>
      <c r="Q319" s="19" t="str">
        <f t="shared" si="9"/>
        <v>5 Hammer curls</v>
      </c>
      <c r="R319">
        <v>48.0</v>
      </c>
      <c r="S319" s="19" t="str">
        <f t="shared" si="10"/>
        <v>1 mile  run</v>
      </c>
      <c r="T319">
        <v>24.0</v>
      </c>
      <c r="U319" s="19" t="str">
        <f t="shared" si="11"/>
        <v>5 lunges</v>
      </c>
      <c r="V319" s="19"/>
    </row>
    <row r="320">
      <c r="A320" s="17">
        <f t="shared" si="12"/>
        <v>45396</v>
      </c>
      <c r="B320" s="3">
        <f t="shared" si="1"/>
        <v>1</v>
      </c>
      <c r="C320" s="3">
        <f t="shared" si="13"/>
        <v>319</v>
      </c>
      <c r="D320" s="3">
        <f t="shared" si="2"/>
        <v>1</v>
      </c>
      <c r="E320" s="3">
        <v>0.25142885255940683</v>
      </c>
      <c r="F320" s="3" t="str">
        <f t="shared" si="3"/>
        <v>L</v>
      </c>
      <c r="G320" s="18" t="str">
        <f t="shared" si="4"/>
        <v>deadlift</v>
      </c>
      <c r="H320">
        <v>10.0</v>
      </c>
      <c r="I320" s="19" t="str">
        <f t="shared" si="5"/>
        <v>5 snatch</v>
      </c>
      <c r="J320">
        <v>9.0</v>
      </c>
      <c r="K320" s="19" t="str">
        <f t="shared" si="6"/>
        <v>5 bentover_rows</v>
      </c>
      <c r="L320">
        <v>83.0</v>
      </c>
      <c r="M320" s="19" t="str">
        <f t="shared" si="7"/>
        <v/>
      </c>
      <c r="N320" s="16"/>
      <c r="O320" s="3" t="str">
        <f t="shared" si="8"/>
        <v>EMOM</v>
      </c>
      <c r="P320">
        <v>5.0</v>
      </c>
      <c r="Q320" s="19" t="str">
        <f t="shared" si="9"/>
        <v>5 Dips</v>
      </c>
      <c r="R320">
        <v>3.0</v>
      </c>
      <c r="S320" s="19" t="str">
        <f t="shared" si="10"/>
        <v>5 Hammer curls</v>
      </c>
      <c r="T320">
        <v>4.0</v>
      </c>
      <c r="U320" s="19" t="str">
        <f t="shared" si="11"/>
        <v>5 skull crushers</v>
      </c>
      <c r="V320" s="19"/>
    </row>
    <row r="321">
      <c r="A321" s="17">
        <f t="shared" si="12"/>
        <v>45397</v>
      </c>
      <c r="B321" s="3">
        <f t="shared" si="1"/>
        <v>2</v>
      </c>
      <c r="C321" s="3">
        <f t="shared" si="13"/>
        <v>320</v>
      </c>
      <c r="D321" s="3">
        <f t="shared" si="2"/>
        <v>1</v>
      </c>
      <c r="E321" s="3">
        <v>0.7397380349281135</v>
      </c>
      <c r="F321" s="3" t="str">
        <f t="shared" si="3"/>
        <v>H</v>
      </c>
      <c r="G321" s="18" t="str">
        <f t="shared" si="4"/>
        <v>front squat</v>
      </c>
      <c r="H321">
        <v>8.0</v>
      </c>
      <c r="I321" s="19" t="str">
        <f t="shared" si="5"/>
        <v>5 sumo deadift</v>
      </c>
      <c r="J321">
        <v>52.0</v>
      </c>
      <c r="K321" s="19" t="str">
        <f t="shared" si="6"/>
        <v/>
      </c>
      <c r="L321">
        <v>33.0</v>
      </c>
      <c r="M321" s="19" t="str">
        <f t="shared" si="7"/>
        <v>5 turkish getups</v>
      </c>
      <c r="N321" s="16"/>
      <c r="O321" s="3" t="str">
        <f t="shared" si="8"/>
        <v>AMRAP</v>
      </c>
      <c r="P321">
        <v>8.0</v>
      </c>
      <c r="Q321" s="19" t="str">
        <f t="shared" si="9"/>
        <v>5 dumbell rows</v>
      </c>
      <c r="R321">
        <v>27.0</v>
      </c>
      <c r="S321" s="19" t="str">
        <f t="shared" si="10"/>
        <v>1 grapevines</v>
      </c>
      <c r="T321">
        <v>21.0</v>
      </c>
      <c r="U321" s="19" t="str">
        <f t="shared" si="11"/>
        <v>5 box jumps</v>
      </c>
      <c r="V321" s="19"/>
    </row>
    <row r="322">
      <c r="A322" s="17">
        <f t="shared" si="12"/>
        <v>45398</v>
      </c>
      <c r="B322" s="3">
        <f t="shared" si="1"/>
        <v>3</v>
      </c>
      <c r="C322" s="3">
        <f t="shared" si="13"/>
        <v>321</v>
      </c>
      <c r="D322" s="3">
        <f t="shared" si="2"/>
        <v>1</v>
      </c>
      <c r="E322" s="3">
        <v>0.9260223963446536</v>
      </c>
      <c r="F322" s="3" t="str">
        <f t="shared" si="3"/>
        <v>H</v>
      </c>
      <c r="G322" s="18" t="str">
        <f t="shared" si="4"/>
        <v>back squat</v>
      </c>
      <c r="H322">
        <v>7.0</v>
      </c>
      <c r="I322" s="19" t="str">
        <f t="shared" si="5"/>
        <v>5 thrusters</v>
      </c>
      <c r="J322">
        <v>16.0</v>
      </c>
      <c r="K322" s="19" t="str">
        <f t="shared" si="6"/>
        <v>10 landmine twists</v>
      </c>
      <c r="L322">
        <v>67.0</v>
      </c>
      <c r="M322" s="19" t="str">
        <f t="shared" si="7"/>
        <v/>
      </c>
      <c r="N322" s="16"/>
      <c r="O322" s="3" t="str">
        <f t="shared" si="8"/>
        <v>clusters</v>
      </c>
      <c r="P322">
        <v>5.0</v>
      </c>
      <c r="Q322" s="19" t="str">
        <f t="shared" si="9"/>
        <v>5 Dips</v>
      </c>
      <c r="R322">
        <v>39.0</v>
      </c>
      <c r="S322" s="19" t="str">
        <f t="shared" si="10"/>
        <v>20s assault bike</v>
      </c>
      <c r="T322">
        <v>30.0</v>
      </c>
      <c r="U322" s="19" t="str">
        <f t="shared" si="11"/>
        <v>5 renegade manmakers</v>
      </c>
      <c r="V322" s="19"/>
    </row>
    <row r="323">
      <c r="A323" s="17">
        <f t="shared" si="12"/>
        <v>45399</v>
      </c>
      <c r="B323" s="3">
        <f t="shared" si="1"/>
        <v>4</v>
      </c>
      <c r="C323" s="3">
        <f t="shared" si="13"/>
        <v>322</v>
      </c>
      <c r="D323" s="3">
        <f t="shared" si="2"/>
        <v>5</v>
      </c>
      <c r="E323" s="3">
        <v>0.2984673244120363</v>
      </c>
      <c r="F323" s="3" t="str">
        <f t="shared" si="3"/>
        <v>L</v>
      </c>
      <c r="G323" s="18" t="str">
        <f t="shared" si="4"/>
        <v>clean</v>
      </c>
      <c r="H323">
        <v>4.0</v>
      </c>
      <c r="I323" s="19" t="str">
        <f t="shared" si="5"/>
        <v>5 clean</v>
      </c>
      <c r="J323">
        <v>12.0</v>
      </c>
      <c r="K323" s="19" t="str">
        <f t="shared" si="6"/>
        <v>5 GHD situps</v>
      </c>
      <c r="L323">
        <v>34.0</v>
      </c>
      <c r="M323" s="19" t="str">
        <f t="shared" si="7"/>
        <v>5 bar complexes</v>
      </c>
      <c r="N323" s="16"/>
      <c r="O323" s="3" t="str">
        <f t="shared" si="8"/>
        <v>N rounds</v>
      </c>
      <c r="P323">
        <v>1.0</v>
      </c>
      <c r="Q323" s="19" t="str">
        <f t="shared" si="9"/>
        <v>5 side lunges</v>
      </c>
      <c r="R323">
        <v>48.0</v>
      </c>
      <c r="S323" s="19" t="str">
        <f t="shared" si="10"/>
        <v>1 mile  run</v>
      </c>
      <c r="T323">
        <v>44.0</v>
      </c>
      <c r="U323" s="19" t="str">
        <f t="shared" si="11"/>
        <v>5 ball slams</v>
      </c>
      <c r="V323" s="19"/>
    </row>
    <row r="324">
      <c r="A324" s="17">
        <f t="shared" si="12"/>
        <v>45400</v>
      </c>
      <c r="B324" s="3">
        <f t="shared" si="1"/>
        <v>5</v>
      </c>
      <c r="C324" s="3">
        <f t="shared" si="13"/>
        <v>323</v>
      </c>
      <c r="D324" s="3">
        <f t="shared" si="2"/>
        <v>10</v>
      </c>
      <c r="E324" s="3">
        <v>0.3875666889638393</v>
      </c>
      <c r="F324" s="3" t="str">
        <f t="shared" si="3"/>
        <v>M</v>
      </c>
      <c r="G324" s="18" t="str">
        <f t="shared" si="4"/>
        <v>over head squat</v>
      </c>
      <c r="H324">
        <v>10.0</v>
      </c>
      <c r="I324" s="19" t="str">
        <f t="shared" si="5"/>
        <v>5 snatch</v>
      </c>
      <c r="J324">
        <v>4.0</v>
      </c>
      <c r="K324" s="19" t="str">
        <f t="shared" si="6"/>
        <v>5 skull crushers</v>
      </c>
      <c r="L324">
        <v>81.0</v>
      </c>
      <c r="M324" s="19" t="str">
        <f t="shared" si="7"/>
        <v/>
      </c>
      <c r="N324" s="16"/>
      <c r="O324" s="3" t="str">
        <f t="shared" si="8"/>
        <v>AMRAP</v>
      </c>
      <c r="P324">
        <v>8.0</v>
      </c>
      <c r="Q324" s="19" t="str">
        <f t="shared" si="9"/>
        <v>5 dumbell rows</v>
      </c>
      <c r="R324">
        <v>29.0</v>
      </c>
      <c r="S324" s="19" t="str">
        <f t="shared" si="10"/>
        <v>5 GHD back extensions</v>
      </c>
      <c r="T324">
        <v>48.0</v>
      </c>
      <c r="U324" s="19" t="str">
        <f t="shared" si="11"/>
        <v>1 mile  run</v>
      </c>
      <c r="V324" s="19"/>
    </row>
    <row r="325">
      <c r="A325" s="17">
        <f t="shared" si="12"/>
        <v>45401</v>
      </c>
      <c r="B325" s="3">
        <f t="shared" si="1"/>
        <v>6</v>
      </c>
      <c r="C325" s="3">
        <f t="shared" si="13"/>
        <v>324</v>
      </c>
      <c r="D325" s="3">
        <f t="shared" si="2"/>
        <v>5</v>
      </c>
      <c r="E325" s="3">
        <v>0.25277426192633</v>
      </c>
      <c r="F325" s="3" t="str">
        <f t="shared" si="3"/>
        <v>L</v>
      </c>
      <c r="G325" s="18" t="str">
        <f t="shared" si="4"/>
        <v>deadlift</v>
      </c>
      <c r="H325">
        <v>9.0</v>
      </c>
      <c r="I325" s="19" t="str">
        <f t="shared" si="5"/>
        <v>5 deadlift</v>
      </c>
      <c r="J325">
        <v>50.0</v>
      </c>
      <c r="K325" s="19" t="str">
        <f t="shared" si="6"/>
        <v>10 wall balls</v>
      </c>
      <c r="L325">
        <v>75.0</v>
      </c>
      <c r="M325" s="19" t="str">
        <f t="shared" si="7"/>
        <v/>
      </c>
      <c r="N325" s="16"/>
      <c r="O325" s="3" t="str">
        <f t="shared" si="8"/>
        <v>EMOM</v>
      </c>
      <c r="P325">
        <v>10.0</v>
      </c>
      <c r="Q325" s="19" t="str">
        <f t="shared" si="9"/>
        <v>5 pull ups</v>
      </c>
      <c r="R325">
        <v>18.0</v>
      </c>
      <c r="S325" s="19" t="str">
        <f t="shared" si="10"/>
        <v>5 Pushpress</v>
      </c>
      <c r="T325">
        <v>22.0</v>
      </c>
      <c r="U325" s="19" t="str">
        <f t="shared" si="11"/>
        <v>3 pistols</v>
      </c>
      <c r="V325" s="19"/>
    </row>
    <row r="326">
      <c r="A326" s="17">
        <f t="shared" si="12"/>
        <v>45402</v>
      </c>
      <c r="B326" s="3">
        <f t="shared" si="1"/>
        <v>7</v>
      </c>
      <c r="C326" s="3">
        <f t="shared" si="13"/>
        <v>325</v>
      </c>
      <c r="D326" s="3">
        <f t="shared" si="2"/>
        <v>5</v>
      </c>
      <c r="E326" s="3">
        <v>0.012545549424535785</v>
      </c>
      <c r="F326" s="3" t="str">
        <f t="shared" si="3"/>
        <v>L</v>
      </c>
      <c r="G326" s="18" t="str">
        <f t="shared" si="4"/>
        <v>front squat</v>
      </c>
      <c r="H326">
        <v>7.0</v>
      </c>
      <c r="I326" s="19" t="str">
        <f t="shared" si="5"/>
        <v>5 thrusters</v>
      </c>
      <c r="J326">
        <v>53.0</v>
      </c>
      <c r="K326" s="19" t="str">
        <f t="shared" si="6"/>
        <v/>
      </c>
      <c r="L326">
        <v>36.0</v>
      </c>
      <c r="M326" s="19" t="str">
        <f t="shared" si="7"/>
        <v>10s ropes</v>
      </c>
      <c r="N326" s="16"/>
      <c r="O326" s="3" t="str">
        <f t="shared" si="8"/>
        <v>30 on 30 off</v>
      </c>
      <c r="P326">
        <v>8.0</v>
      </c>
      <c r="Q326" s="19" t="str">
        <f t="shared" si="9"/>
        <v>5 dumbell rows</v>
      </c>
      <c r="R326">
        <v>22.0</v>
      </c>
      <c r="S326" s="19" t="str">
        <f t="shared" si="10"/>
        <v>3 pistols</v>
      </c>
      <c r="T326">
        <v>30.0</v>
      </c>
      <c r="U326" s="19" t="str">
        <f t="shared" si="11"/>
        <v>5 renegade manmakers</v>
      </c>
      <c r="V326" s="19"/>
    </row>
    <row r="327">
      <c r="A327" s="17">
        <f t="shared" si="12"/>
        <v>45403</v>
      </c>
      <c r="B327" s="3">
        <f t="shared" si="1"/>
        <v>1</v>
      </c>
      <c r="C327" s="3">
        <f t="shared" si="13"/>
        <v>326</v>
      </c>
      <c r="D327" s="3">
        <f t="shared" si="2"/>
        <v>5</v>
      </c>
      <c r="E327" s="3">
        <v>0.9135123897646121</v>
      </c>
      <c r="F327" s="3" t="str">
        <f t="shared" si="3"/>
        <v>H</v>
      </c>
      <c r="G327" s="18" t="str">
        <f t="shared" si="4"/>
        <v>back squat</v>
      </c>
      <c r="H327">
        <v>7.0</v>
      </c>
      <c r="I327" s="19" t="str">
        <f t="shared" si="5"/>
        <v>5 thrusters</v>
      </c>
      <c r="J327">
        <v>24.0</v>
      </c>
      <c r="K327" s="19" t="str">
        <f t="shared" si="6"/>
        <v>5 lunges</v>
      </c>
      <c r="L327">
        <v>41.0</v>
      </c>
      <c r="M327" s="19" t="str">
        <f t="shared" si="7"/>
        <v>1 minute bike</v>
      </c>
      <c r="N327" s="16"/>
      <c r="O327" s="3" t="str">
        <f t="shared" si="8"/>
        <v>N rounds</v>
      </c>
      <c r="P327">
        <v>7.0</v>
      </c>
      <c r="Q327" s="19" t="str">
        <f t="shared" si="9"/>
        <v>5 Ring Rows</v>
      </c>
      <c r="R327">
        <v>14.0</v>
      </c>
      <c r="S327" s="19" t="str">
        <f t="shared" si="10"/>
        <v>20 dead bugs</v>
      </c>
      <c r="T327">
        <v>26.0</v>
      </c>
      <c r="U327" s="19" t="str">
        <f t="shared" si="11"/>
        <v>1 bear crawls</v>
      </c>
      <c r="V327" s="19"/>
    </row>
    <row r="328">
      <c r="A328" s="17">
        <f t="shared" si="12"/>
        <v>45404</v>
      </c>
      <c r="B328" s="3">
        <f t="shared" si="1"/>
        <v>2</v>
      </c>
      <c r="C328" s="3">
        <f t="shared" si="13"/>
        <v>327</v>
      </c>
      <c r="D328" s="3">
        <f t="shared" si="2"/>
        <v>3</v>
      </c>
      <c r="E328" s="3">
        <v>0.8384326340582616</v>
      </c>
      <c r="F328" s="3" t="str">
        <f t="shared" si="3"/>
        <v>H</v>
      </c>
      <c r="G328" s="18" t="str">
        <f t="shared" si="4"/>
        <v>pistols/lunge/side lunge</v>
      </c>
      <c r="H328">
        <v>9.0</v>
      </c>
      <c r="I328" s="19" t="str">
        <f t="shared" si="5"/>
        <v>5 deadlift</v>
      </c>
      <c r="J328">
        <v>7.0</v>
      </c>
      <c r="K328" s="19" t="str">
        <f t="shared" si="6"/>
        <v>5 Ring Rows</v>
      </c>
      <c r="L328">
        <v>44.0</v>
      </c>
      <c r="M328" s="19" t="str">
        <f t="shared" si="7"/>
        <v>5 ball slams</v>
      </c>
      <c r="N328" s="16"/>
      <c r="O328" s="3" t="str">
        <f t="shared" si="8"/>
        <v>AMRAP</v>
      </c>
      <c r="P328">
        <v>5.0</v>
      </c>
      <c r="Q328" s="19" t="str">
        <f t="shared" si="9"/>
        <v>5 Dips</v>
      </c>
      <c r="R328">
        <v>38.0</v>
      </c>
      <c r="S328" s="19" t="str">
        <f t="shared" si="10"/>
        <v>5 tire flip</v>
      </c>
      <c r="T328">
        <v>46.0</v>
      </c>
      <c r="U328" s="19" t="str">
        <f t="shared" si="11"/>
        <v>5 romanian deadlift</v>
      </c>
      <c r="V328" s="19"/>
    </row>
    <row r="329">
      <c r="A329" s="17">
        <f t="shared" si="12"/>
        <v>45405</v>
      </c>
      <c r="B329" s="3">
        <f t="shared" si="1"/>
        <v>3</v>
      </c>
      <c r="C329" s="3">
        <f t="shared" si="13"/>
        <v>328</v>
      </c>
      <c r="D329" s="3">
        <f t="shared" si="2"/>
        <v>3</v>
      </c>
      <c r="E329" s="3">
        <v>0.13960214616205668</v>
      </c>
      <c r="F329" s="3" t="str">
        <f t="shared" si="3"/>
        <v>L</v>
      </c>
      <c r="G329" s="18" t="str">
        <f t="shared" si="4"/>
        <v>deadlift</v>
      </c>
      <c r="H329">
        <v>3.0</v>
      </c>
      <c r="I329" s="19" t="str">
        <f t="shared" si="5"/>
        <v>5 jerk</v>
      </c>
      <c r="J329">
        <v>52.0</v>
      </c>
      <c r="K329" s="19" t="str">
        <f t="shared" si="6"/>
        <v/>
      </c>
      <c r="L329">
        <v>39.0</v>
      </c>
      <c r="M329" s="19" t="str">
        <f t="shared" si="7"/>
        <v>20s assault bike</v>
      </c>
      <c r="N329" s="16"/>
      <c r="O329" s="3" t="str">
        <f t="shared" si="8"/>
        <v>N rounds</v>
      </c>
      <c r="P329">
        <v>3.0</v>
      </c>
      <c r="Q329" s="19" t="str">
        <f t="shared" si="9"/>
        <v>5 Hammer curls</v>
      </c>
      <c r="R329">
        <v>14.0</v>
      </c>
      <c r="S329" s="19" t="str">
        <f t="shared" si="10"/>
        <v>20 dead bugs</v>
      </c>
      <c r="T329">
        <v>31.0</v>
      </c>
      <c r="U329" s="19" t="str">
        <f t="shared" si="11"/>
        <v>4 burpees</v>
      </c>
      <c r="V329" s="19"/>
    </row>
    <row r="330">
      <c r="A330" s="17">
        <f t="shared" si="12"/>
        <v>45406</v>
      </c>
      <c r="B330" s="3">
        <f t="shared" si="1"/>
        <v>4</v>
      </c>
      <c r="C330" s="3">
        <f t="shared" si="13"/>
        <v>329</v>
      </c>
      <c r="D330" s="3">
        <f t="shared" si="2"/>
        <v>8</v>
      </c>
      <c r="E330" s="3">
        <v>0.5023097814383206</v>
      </c>
      <c r="F330" s="3" t="str">
        <f t="shared" si="3"/>
        <v>M</v>
      </c>
      <c r="G330" s="18" t="str">
        <f t="shared" si="4"/>
        <v>front squat</v>
      </c>
      <c r="H330">
        <v>3.0</v>
      </c>
      <c r="I330" s="19" t="str">
        <f t="shared" si="5"/>
        <v>5 jerk</v>
      </c>
      <c r="J330">
        <v>49.0</v>
      </c>
      <c r="K330" s="19" t="str">
        <f t="shared" si="6"/>
        <v>5 mile bike</v>
      </c>
      <c r="L330">
        <v>3.0</v>
      </c>
      <c r="M330" s="19" t="str">
        <f t="shared" si="7"/>
        <v>5 Hammer curls</v>
      </c>
      <c r="N330" s="16"/>
      <c r="O330" s="3" t="str">
        <f t="shared" si="8"/>
        <v>Tabata</v>
      </c>
      <c r="P330">
        <v>5.0</v>
      </c>
      <c r="Q330" s="19" t="str">
        <f t="shared" si="9"/>
        <v>5 Dips</v>
      </c>
      <c r="R330">
        <v>34.0</v>
      </c>
      <c r="S330" s="19" t="str">
        <f t="shared" si="10"/>
        <v>5 bar complexes</v>
      </c>
      <c r="T330">
        <v>30.0</v>
      </c>
      <c r="U330" s="19" t="str">
        <f t="shared" si="11"/>
        <v>5 renegade manmakers</v>
      </c>
      <c r="V330" s="19"/>
    </row>
    <row r="331">
      <c r="A331" s="17">
        <f t="shared" si="12"/>
        <v>45407</v>
      </c>
      <c r="B331" s="3">
        <f t="shared" si="1"/>
        <v>5</v>
      </c>
      <c r="C331" s="3">
        <f t="shared" si="13"/>
        <v>330</v>
      </c>
      <c r="D331" s="3">
        <f t="shared" si="2"/>
        <v>8</v>
      </c>
      <c r="E331" s="3">
        <v>0.32416847665860393</v>
      </c>
      <c r="F331" s="3" t="str">
        <f t="shared" si="3"/>
        <v>M</v>
      </c>
      <c r="G331" s="18" t="str">
        <f t="shared" si="4"/>
        <v>back squat</v>
      </c>
      <c r="H331">
        <v>5.0</v>
      </c>
      <c r="I331" s="19" t="str">
        <f t="shared" si="5"/>
        <v>10 box jumps</v>
      </c>
      <c r="J331">
        <v>30.0</v>
      </c>
      <c r="K331" s="19" t="str">
        <f t="shared" si="6"/>
        <v>5 renegade manmakers</v>
      </c>
      <c r="L331">
        <v>11.0</v>
      </c>
      <c r="M331" s="19" t="str">
        <f t="shared" si="7"/>
        <v>5 knees to elbows</v>
      </c>
      <c r="N331" s="16"/>
      <c r="O331" s="3" t="str">
        <f t="shared" si="8"/>
        <v>30 on 30 off</v>
      </c>
      <c r="P331">
        <v>8.0</v>
      </c>
      <c r="Q331" s="19" t="str">
        <f t="shared" si="9"/>
        <v>5 dumbell rows</v>
      </c>
      <c r="R331">
        <v>13.0</v>
      </c>
      <c r="S331" s="19" t="str">
        <f t="shared" si="10"/>
        <v>30s planks</v>
      </c>
      <c r="T331">
        <v>33.0</v>
      </c>
      <c r="U331" s="19" t="str">
        <f t="shared" si="11"/>
        <v>5 turkish getups</v>
      </c>
      <c r="V331" s="19"/>
    </row>
    <row r="332">
      <c r="A332" s="17">
        <f t="shared" si="12"/>
        <v>45408</v>
      </c>
      <c r="B332" s="3">
        <f t="shared" si="1"/>
        <v>6</v>
      </c>
      <c r="C332" s="3">
        <f t="shared" si="13"/>
        <v>331</v>
      </c>
      <c r="D332" s="3">
        <f t="shared" si="2"/>
        <v>8</v>
      </c>
      <c r="E332" s="3">
        <v>0.9753243286565217</v>
      </c>
      <c r="F332" s="3" t="str">
        <f t="shared" si="3"/>
        <v>H</v>
      </c>
      <c r="G332" s="18" t="str">
        <f t="shared" si="4"/>
        <v>snatch</v>
      </c>
      <c r="H332">
        <v>5.0</v>
      </c>
      <c r="I332" s="19" t="str">
        <f t="shared" si="5"/>
        <v>10 box jumps</v>
      </c>
      <c r="J332">
        <v>38.0</v>
      </c>
      <c r="K332" s="19" t="str">
        <f t="shared" si="6"/>
        <v>5 tire flip</v>
      </c>
      <c r="L332">
        <v>27.0</v>
      </c>
      <c r="M332" s="19" t="str">
        <f t="shared" si="7"/>
        <v>1 grapevines</v>
      </c>
      <c r="N332" s="16"/>
      <c r="O332" s="3" t="str">
        <f t="shared" si="8"/>
        <v>EMOM</v>
      </c>
      <c r="P332">
        <v>11.0</v>
      </c>
      <c r="Q332" s="19" t="str">
        <f t="shared" si="9"/>
        <v>5 bentover_rows</v>
      </c>
      <c r="R332">
        <v>29.0</v>
      </c>
      <c r="S332" s="19" t="str">
        <f t="shared" si="10"/>
        <v>5 GHD back extensions</v>
      </c>
      <c r="T332">
        <v>27.0</v>
      </c>
      <c r="U332" s="19" t="str">
        <f t="shared" si="11"/>
        <v>1 grapevines</v>
      </c>
      <c r="V332" s="19"/>
    </row>
    <row r="333">
      <c r="A333" s="17">
        <f t="shared" si="12"/>
        <v>45409</v>
      </c>
      <c r="B333" s="3">
        <f t="shared" si="1"/>
        <v>7</v>
      </c>
      <c r="C333" s="3">
        <f t="shared" si="13"/>
        <v>332</v>
      </c>
      <c r="D333" s="3">
        <f t="shared" si="2"/>
        <v>3</v>
      </c>
      <c r="E333" s="3">
        <v>0.8855931080375647</v>
      </c>
      <c r="F333" s="3" t="str">
        <f t="shared" si="3"/>
        <v>H</v>
      </c>
      <c r="G333" s="18" t="str">
        <f t="shared" si="4"/>
        <v>deadlift</v>
      </c>
      <c r="H333">
        <v>12.0</v>
      </c>
      <c r="I333" s="19" t="str">
        <f t="shared" si="5"/>
        <v>10 KB swings</v>
      </c>
      <c r="J333">
        <v>5.0</v>
      </c>
      <c r="K333" s="19" t="str">
        <f t="shared" si="6"/>
        <v>5 Dips</v>
      </c>
      <c r="L333">
        <v>36.0</v>
      </c>
      <c r="M333" s="19" t="str">
        <f t="shared" si="7"/>
        <v>10s ropes</v>
      </c>
      <c r="N333" s="16"/>
      <c r="O333" s="3" t="str">
        <f t="shared" si="8"/>
        <v>AMRAP</v>
      </c>
      <c r="P333">
        <v>2.0</v>
      </c>
      <c r="Q333" s="19" t="str">
        <f t="shared" si="9"/>
        <v>5 lunges</v>
      </c>
      <c r="R333">
        <v>6.0</v>
      </c>
      <c r="S333" s="19" t="str">
        <f t="shared" si="10"/>
        <v>5 pushups</v>
      </c>
      <c r="T333">
        <v>16.0</v>
      </c>
      <c r="U333" s="19" t="str">
        <f t="shared" si="11"/>
        <v>10 landmine twists</v>
      </c>
      <c r="V333" s="19"/>
    </row>
    <row r="334">
      <c r="A334" s="17">
        <f t="shared" si="12"/>
        <v>45410</v>
      </c>
      <c r="B334" s="3">
        <f t="shared" si="1"/>
        <v>1</v>
      </c>
      <c r="C334" s="3">
        <f t="shared" si="13"/>
        <v>333</v>
      </c>
      <c r="D334" s="3">
        <f t="shared" si="2"/>
        <v>3</v>
      </c>
      <c r="E334" s="3">
        <v>0.23845552361569555</v>
      </c>
      <c r="F334" s="3" t="str">
        <f t="shared" si="3"/>
        <v>L</v>
      </c>
      <c r="G334" s="18" t="str">
        <f t="shared" si="4"/>
        <v>front squat</v>
      </c>
      <c r="H334">
        <v>5.0</v>
      </c>
      <c r="I334" s="19" t="str">
        <f t="shared" si="5"/>
        <v>10 box jumps</v>
      </c>
      <c r="J334">
        <v>8.0</v>
      </c>
      <c r="K334" s="19" t="str">
        <f t="shared" si="6"/>
        <v>5 dumbell rows</v>
      </c>
      <c r="L334">
        <v>53.0</v>
      </c>
      <c r="M334" s="19" t="str">
        <f t="shared" si="7"/>
        <v/>
      </c>
      <c r="N334" s="16"/>
      <c r="O334" s="3" t="str">
        <f t="shared" si="8"/>
        <v>clusters</v>
      </c>
      <c r="P334">
        <v>3.0</v>
      </c>
      <c r="Q334" s="19" t="str">
        <f t="shared" si="9"/>
        <v>5 Hammer curls</v>
      </c>
      <c r="R334">
        <v>43.0</v>
      </c>
      <c r="S334" s="19" t="str">
        <f t="shared" si="10"/>
        <v>5 sandbag drops</v>
      </c>
      <c r="T334">
        <v>21.0</v>
      </c>
      <c r="U334" s="19" t="str">
        <f t="shared" si="11"/>
        <v>5 box jumps</v>
      </c>
      <c r="V334" s="19"/>
    </row>
    <row r="335">
      <c r="A335" s="17">
        <f t="shared" si="12"/>
        <v>45411</v>
      </c>
      <c r="B335" s="3">
        <f t="shared" si="1"/>
        <v>2</v>
      </c>
      <c r="C335" s="3">
        <f t="shared" si="13"/>
        <v>334</v>
      </c>
      <c r="D335" s="3">
        <f t="shared" si="2"/>
        <v>3</v>
      </c>
      <c r="E335" s="3">
        <v>0.44077542002235715</v>
      </c>
      <c r="F335" s="3" t="str">
        <f t="shared" si="3"/>
        <v>M</v>
      </c>
      <c r="G335" s="18" t="str">
        <f t="shared" si="4"/>
        <v>back squat</v>
      </c>
      <c r="H335">
        <v>8.0</v>
      </c>
      <c r="I335" s="19" t="str">
        <f t="shared" si="5"/>
        <v>5 sumo deadift</v>
      </c>
      <c r="J335">
        <v>53.0</v>
      </c>
      <c r="K335" s="19" t="str">
        <f t="shared" si="6"/>
        <v/>
      </c>
      <c r="L335">
        <v>82.0</v>
      </c>
      <c r="M335" s="19" t="str">
        <f t="shared" si="7"/>
        <v/>
      </c>
      <c r="N335" s="16"/>
      <c r="O335" s="3" t="str">
        <f t="shared" si="8"/>
        <v>N rounds</v>
      </c>
      <c r="P335">
        <v>10.0</v>
      </c>
      <c r="Q335" s="19" t="str">
        <f t="shared" si="9"/>
        <v>5 pull ups</v>
      </c>
      <c r="R335">
        <v>9.0</v>
      </c>
      <c r="S335" s="19" t="str">
        <f t="shared" si="10"/>
        <v>5 bentover_rows</v>
      </c>
      <c r="T335">
        <v>8.0</v>
      </c>
      <c r="U335" s="19" t="str">
        <f t="shared" si="11"/>
        <v>5 dumbell rows</v>
      </c>
      <c r="V335" s="19"/>
    </row>
    <row r="336">
      <c r="A336" s="17">
        <f t="shared" si="12"/>
        <v>45412</v>
      </c>
      <c r="B336" s="3">
        <f t="shared" si="1"/>
        <v>3</v>
      </c>
      <c r="C336" s="3">
        <f t="shared" si="13"/>
        <v>335</v>
      </c>
      <c r="D336" s="3">
        <f t="shared" si="2"/>
        <v>1</v>
      </c>
      <c r="E336" s="3">
        <v>0.8881422818309607</v>
      </c>
      <c r="F336" s="3" t="str">
        <f t="shared" si="3"/>
        <v>H</v>
      </c>
      <c r="G336" s="18" t="str">
        <f t="shared" si="4"/>
        <v>over head squat</v>
      </c>
      <c r="H336">
        <v>9.0</v>
      </c>
      <c r="I336" s="19" t="str">
        <f t="shared" si="5"/>
        <v>5 deadlift</v>
      </c>
      <c r="J336">
        <v>16.0</v>
      </c>
      <c r="K336" s="19" t="str">
        <f t="shared" si="6"/>
        <v>10 landmine twists</v>
      </c>
      <c r="L336">
        <v>17.0</v>
      </c>
      <c r="M336" s="19" t="str">
        <f t="shared" si="7"/>
        <v>5 bench press</v>
      </c>
      <c r="N336" s="16"/>
      <c r="O336" s="3" t="str">
        <f t="shared" si="8"/>
        <v>AMRAP</v>
      </c>
      <c r="P336">
        <v>12.0</v>
      </c>
      <c r="Q336" s="19" t="str">
        <f t="shared" si="9"/>
        <v>5 side lunges</v>
      </c>
      <c r="R336">
        <v>52.0</v>
      </c>
      <c r="S336" s="19" t="str">
        <f t="shared" si="10"/>
        <v/>
      </c>
      <c r="T336">
        <v>20.0</v>
      </c>
      <c r="U336" s="19" t="str">
        <f t="shared" si="11"/>
        <v>10 step ups</v>
      </c>
      <c r="V336" s="19"/>
    </row>
    <row r="337">
      <c r="A337" s="17">
        <f t="shared" si="12"/>
        <v>45413</v>
      </c>
      <c r="B337" s="3">
        <f t="shared" si="1"/>
        <v>4</v>
      </c>
      <c r="C337" s="3">
        <f t="shared" si="13"/>
        <v>336</v>
      </c>
      <c r="D337" s="3">
        <f t="shared" si="2"/>
        <v>1</v>
      </c>
      <c r="E337" s="3">
        <v>0.652566689847054</v>
      </c>
      <c r="F337" s="3" t="str">
        <f t="shared" si="3"/>
        <v>M</v>
      </c>
      <c r="G337" s="18" t="str">
        <f t="shared" si="4"/>
        <v>deadlift</v>
      </c>
      <c r="H337">
        <v>2.0</v>
      </c>
      <c r="I337" s="19" t="str">
        <f t="shared" si="5"/>
        <v>5 star shrugs</v>
      </c>
      <c r="J337">
        <v>41.0</v>
      </c>
      <c r="K337" s="19" t="str">
        <f t="shared" si="6"/>
        <v>1 minute bike</v>
      </c>
      <c r="L337">
        <v>24.0</v>
      </c>
      <c r="M337" s="19" t="str">
        <f t="shared" si="7"/>
        <v>5 lunges</v>
      </c>
      <c r="N337" s="16"/>
      <c r="O337" s="3" t="str">
        <f t="shared" si="8"/>
        <v>EMOM</v>
      </c>
      <c r="P337">
        <v>10.0</v>
      </c>
      <c r="Q337" s="19" t="str">
        <f t="shared" si="9"/>
        <v>5 pull ups</v>
      </c>
      <c r="R337">
        <v>19.0</v>
      </c>
      <c r="S337" s="19" t="str">
        <f t="shared" si="10"/>
        <v>5 strict press</v>
      </c>
      <c r="T337">
        <v>20.0</v>
      </c>
      <c r="U337" s="19" t="str">
        <f t="shared" si="11"/>
        <v>10 step ups</v>
      </c>
      <c r="V337" s="19"/>
    </row>
    <row r="338">
      <c r="A338" s="17">
        <f t="shared" si="12"/>
        <v>45414</v>
      </c>
      <c r="B338" s="3">
        <f t="shared" si="1"/>
        <v>5</v>
      </c>
      <c r="C338" s="3">
        <f t="shared" si="13"/>
        <v>337</v>
      </c>
      <c r="D338" s="3">
        <f t="shared" si="2"/>
        <v>1</v>
      </c>
      <c r="E338" s="3">
        <v>0.7573741728578676</v>
      </c>
      <c r="F338" s="3" t="str">
        <f t="shared" si="3"/>
        <v>H</v>
      </c>
      <c r="G338" s="18" t="str">
        <f t="shared" si="4"/>
        <v>front squat</v>
      </c>
      <c r="H338">
        <v>7.0</v>
      </c>
      <c r="I338" s="19" t="str">
        <f t="shared" si="5"/>
        <v>5 thrusters</v>
      </c>
      <c r="J338">
        <v>46.0</v>
      </c>
      <c r="K338" s="19" t="str">
        <f t="shared" si="6"/>
        <v>5 romanian deadlift</v>
      </c>
      <c r="L338">
        <v>79.0</v>
      </c>
      <c r="M338" s="19" t="str">
        <f t="shared" si="7"/>
        <v/>
      </c>
      <c r="N338" s="16"/>
      <c r="O338" s="3" t="str">
        <f t="shared" si="8"/>
        <v>30 on 30 off</v>
      </c>
      <c r="P338">
        <v>7.0</v>
      </c>
      <c r="Q338" s="19" t="str">
        <f t="shared" si="9"/>
        <v>5 Ring Rows</v>
      </c>
      <c r="R338">
        <v>31.0</v>
      </c>
      <c r="S338" s="19" t="str">
        <f t="shared" si="10"/>
        <v>4 burpees</v>
      </c>
      <c r="T338">
        <v>5.0</v>
      </c>
      <c r="U338" s="19" t="str">
        <f t="shared" si="11"/>
        <v>5 Dips</v>
      </c>
      <c r="V338" s="19"/>
    </row>
    <row r="339">
      <c r="A339" s="17">
        <f t="shared" si="12"/>
        <v>45415</v>
      </c>
      <c r="B339" s="3">
        <f t="shared" si="1"/>
        <v>6</v>
      </c>
      <c r="C339" s="3">
        <f t="shared" si="13"/>
        <v>338</v>
      </c>
      <c r="D339" s="3">
        <f t="shared" si="2"/>
        <v>10</v>
      </c>
      <c r="E339" s="3">
        <v>0.38082764076250053</v>
      </c>
      <c r="F339" s="3" t="str">
        <f t="shared" si="3"/>
        <v>M</v>
      </c>
      <c r="G339" s="18" t="str">
        <f t="shared" si="4"/>
        <v>back squat</v>
      </c>
      <c r="H339">
        <v>2.0</v>
      </c>
      <c r="I339" s="19" t="str">
        <f t="shared" si="5"/>
        <v>5 star shrugs</v>
      </c>
      <c r="J339">
        <v>13.0</v>
      </c>
      <c r="K339" s="19" t="str">
        <f t="shared" si="6"/>
        <v>30s planks</v>
      </c>
      <c r="L339">
        <v>15.0</v>
      </c>
      <c r="M339" s="19" t="str">
        <f t="shared" si="7"/>
        <v>10 seated russion twists</v>
      </c>
      <c r="N339" s="16"/>
      <c r="O339" s="3" t="str">
        <f t="shared" si="8"/>
        <v>N rounds</v>
      </c>
      <c r="P339">
        <v>11.0</v>
      </c>
      <c r="Q339" s="19" t="str">
        <f t="shared" si="9"/>
        <v>5 bentover_rows</v>
      </c>
      <c r="R339">
        <v>34.0</v>
      </c>
      <c r="S339" s="19" t="str">
        <f t="shared" si="10"/>
        <v>5 bar complexes</v>
      </c>
      <c r="T339">
        <v>43.0</v>
      </c>
      <c r="U339" s="19" t="str">
        <f t="shared" si="11"/>
        <v>5 sandbag drops</v>
      </c>
      <c r="V339" s="19"/>
    </row>
    <row r="340">
      <c r="A340" s="17">
        <f t="shared" si="12"/>
        <v>45416</v>
      </c>
      <c r="B340" s="3">
        <f t="shared" si="1"/>
        <v>7</v>
      </c>
      <c r="C340" s="3">
        <f t="shared" si="13"/>
        <v>339</v>
      </c>
      <c r="D340" s="3">
        <f t="shared" si="2"/>
        <v>3</v>
      </c>
      <c r="E340" s="3">
        <v>0.5367164899155644</v>
      </c>
      <c r="F340" s="3" t="str">
        <f t="shared" si="3"/>
        <v>M</v>
      </c>
      <c r="G340" s="18" t="str">
        <f t="shared" si="4"/>
        <v>over head squat</v>
      </c>
      <c r="H340">
        <v>7.0</v>
      </c>
      <c r="I340" s="19" t="str">
        <f t="shared" si="5"/>
        <v>5 thrusters</v>
      </c>
      <c r="J340">
        <v>47.0</v>
      </c>
      <c r="K340" s="19" t="str">
        <f t="shared" si="6"/>
        <v>20 mountain climbers</v>
      </c>
      <c r="L340">
        <v>13.0</v>
      </c>
      <c r="M340" s="19" t="str">
        <f t="shared" si="7"/>
        <v>30s planks</v>
      </c>
      <c r="N340" s="16"/>
      <c r="O340" s="3" t="str">
        <f t="shared" si="8"/>
        <v>AMRAP</v>
      </c>
      <c r="P340">
        <v>6.0</v>
      </c>
      <c r="Q340" s="19" t="str">
        <f t="shared" si="9"/>
        <v>5 pushups</v>
      </c>
      <c r="R340">
        <v>53.0</v>
      </c>
      <c r="S340" s="19" t="str">
        <f t="shared" si="10"/>
        <v/>
      </c>
      <c r="T340">
        <v>18.0</v>
      </c>
      <c r="U340" s="19" t="str">
        <f t="shared" si="11"/>
        <v>5 Pushpress</v>
      </c>
      <c r="V340" s="19"/>
    </row>
    <row r="341">
      <c r="A341" s="17">
        <f t="shared" si="12"/>
        <v>45417</v>
      </c>
      <c r="B341" s="3">
        <f t="shared" si="1"/>
        <v>1</v>
      </c>
      <c r="C341" s="3">
        <f t="shared" si="13"/>
        <v>340</v>
      </c>
      <c r="D341" s="3">
        <f t="shared" si="2"/>
        <v>3</v>
      </c>
      <c r="E341" s="3">
        <v>0.25127379058017096</v>
      </c>
      <c r="F341" s="3" t="str">
        <f t="shared" si="3"/>
        <v>L</v>
      </c>
      <c r="G341" s="18" t="str">
        <f t="shared" si="4"/>
        <v>deadlift</v>
      </c>
      <c r="H341">
        <v>4.0</v>
      </c>
      <c r="I341" s="19" t="str">
        <f t="shared" si="5"/>
        <v>5 clean</v>
      </c>
      <c r="J341">
        <v>21.0</v>
      </c>
      <c r="K341" s="19" t="str">
        <f t="shared" si="6"/>
        <v>5 box jumps</v>
      </c>
      <c r="L341">
        <v>28.0</v>
      </c>
      <c r="M341" s="19" t="str">
        <f t="shared" si="7"/>
        <v>1 farmer's carry</v>
      </c>
      <c r="N341" s="16"/>
      <c r="O341" s="3" t="str">
        <f t="shared" si="8"/>
        <v>N rounds</v>
      </c>
      <c r="P341">
        <v>4.0</v>
      </c>
      <c r="Q341" s="19" t="str">
        <f t="shared" si="9"/>
        <v>5 skull crushers</v>
      </c>
      <c r="R341">
        <v>10.0</v>
      </c>
      <c r="S341" s="19" t="str">
        <f t="shared" si="10"/>
        <v>5 pull ups</v>
      </c>
      <c r="T341">
        <v>6.0</v>
      </c>
      <c r="U341" s="19" t="str">
        <f t="shared" si="11"/>
        <v>5 pushups</v>
      </c>
      <c r="V341" s="19"/>
    </row>
    <row r="342">
      <c r="A342" s="17">
        <f t="shared" si="12"/>
        <v>45418</v>
      </c>
      <c r="B342" s="3">
        <f t="shared" si="1"/>
        <v>2</v>
      </c>
      <c r="C342" s="3">
        <f t="shared" si="13"/>
        <v>341</v>
      </c>
      <c r="D342" s="3">
        <f t="shared" si="2"/>
        <v>3</v>
      </c>
      <c r="E342" s="3">
        <v>0.1439038288897373</v>
      </c>
      <c r="F342" s="3" t="str">
        <f t="shared" si="3"/>
        <v>L</v>
      </c>
      <c r="G342" s="18" t="str">
        <f t="shared" si="4"/>
        <v>front squat</v>
      </c>
      <c r="H342">
        <v>10.0</v>
      </c>
      <c r="I342" s="19" t="str">
        <f t="shared" si="5"/>
        <v>5 snatch</v>
      </c>
      <c r="J342">
        <v>18.0</v>
      </c>
      <c r="K342" s="19" t="str">
        <f t="shared" si="6"/>
        <v>5 Pushpress</v>
      </c>
      <c r="L342">
        <v>6.0</v>
      </c>
      <c r="M342" s="19" t="str">
        <f t="shared" si="7"/>
        <v>5 pushups</v>
      </c>
      <c r="N342" s="16"/>
      <c r="O342" s="3" t="str">
        <f t="shared" si="8"/>
        <v>Tabata</v>
      </c>
      <c r="P342">
        <v>5.0</v>
      </c>
      <c r="Q342" s="19" t="str">
        <f t="shared" si="9"/>
        <v>5 Dips</v>
      </c>
      <c r="R342">
        <v>30.0</v>
      </c>
      <c r="S342" s="19" t="str">
        <f t="shared" si="10"/>
        <v>5 renegade manmakers</v>
      </c>
      <c r="T342">
        <v>42.0</v>
      </c>
      <c r="U342" s="19" t="str">
        <f t="shared" si="11"/>
        <v>5 flys</v>
      </c>
      <c r="V342" s="19"/>
    </row>
    <row r="343">
      <c r="A343" s="17">
        <f t="shared" si="12"/>
        <v>45419</v>
      </c>
      <c r="B343" s="3">
        <f t="shared" si="1"/>
        <v>3</v>
      </c>
      <c r="C343" s="3">
        <f t="shared" si="13"/>
        <v>342</v>
      </c>
      <c r="D343" s="3">
        <f t="shared" si="2"/>
        <v>8</v>
      </c>
      <c r="E343" s="3">
        <v>0.25325605087420033</v>
      </c>
      <c r="F343" s="3" t="str">
        <f t="shared" si="3"/>
        <v>L</v>
      </c>
      <c r="G343" s="18" t="str">
        <f t="shared" si="4"/>
        <v>back squat</v>
      </c>
      <c r="H343">
        <v>3.0</v>
      </c>
      <c r="I343" s="19" t="str">
        <f t="shared" si="5"/>
        <v>5 jerk</v>
      </c>
      <c r="J343">
        <v>54.0</v>
      </c>
      <c r="K343" s="19" t="str">
        <f t="shared" si="6"/>
        <v/>
      </c>
      <c r="L343">
        <v>56.0</v>
      </c>
      <c r="M343" s="19" t="str">
        <f t="shared" si="7"/>
        <v/>
      </c>
      <c r="N343" s="16"/>
      <c r="O343" s="3" t="str">
        <f t="shared" si="8"/>
        <v>30 on 30 off</v>
      </c>
      <c r="P343">
        <v>10.0</v>
      </c>
      <c r="Q343" s="19" t="str">
        <f t="shared" si="9"/>
        <v>5 pull ups</v>
      </c>
      <c r="R343">
        <v>41.0</v>
      </c>
      <c r="S343" s="19" t="str">
        <f t="shared" si="10"/>
        <v>1 minute bike</v>
      </c>
      <c r="T343">
        <v>12.0</v>
      </c>
      <c r="U343" s="19" t="str">
        <f t="shared" si="11"/>
        <v>5 GHD situps</v>
      </c>
      <c r="V343" s="19"/>
    </row>
    <row r="344">
      <c r="A344" s="17">
        <f t="shared" si="12"/>
        <v>45420</v>
      </c>
      <c r="B344" s="3">
        <f t="shared" si="1"/>
        <v>4</v>
      </c>
      <c r="C344" s="3">
        <f t="shared" si="13"/>
        <v>343</v>
      </c>
      <c r="D344" s="3">
        <f t="shared" si="2"/>
        <v>8</v>
      </c>
      <c r="E344" s="3">
        <v>0.0491978452942643</v>
      </c>
      <c r="F344" s="3" t="str">
        <f t="shared" si="3"/>
        <v>L</v>
      </c>
      <c r="G344" s="18" t="str">
        <f t="shared" si="4"/>
        <v>clean</v>
      </c>
      <c r="H344">
        <v>8.0</v>
      </c>
      <c r="I344" s="19" t="str">
        <f t="shared" si="5"/>
        <v>5 sumo deadift</v>
      </c>
      <c r="J344">
        <v>55.0</v>
      </c>
      <c r="K344" s="19" t="str">
        <f t="shared" si="6"/>
        <v>5 bentover_rows</v>
      </c>
      <c r="L344">
        <v>30.0</v>
      </c>
      <c r="M344" s="19" t="str">
        <f t="shared" si="7"/>
        <v>5 renegade manmakers</v>
      </c>
      <c r="N344" s="16"/>
      <c r="O344" s="3" t="str">
        <f t="shared" si="8"/>
        <v>EMOM</v>
      </c>
      <c r="P344">
        <v>6.0</v>
      </c>
      <c r="Q344" s="19" t="str">
        <f t="shared" si="9"/>
        <v>5 pushups</v>
      </c>
      <c r="R344">
        <v>39.0</v>
      </c>
      <c r="S344" s="19" t="str">
        <f t="shared" si="10"/>
        <v>20s assault bike</v>
      </c>
      <c r="T344">
        <v>1.0</v>
      </c>
      <c r="U344" s="19" t="str">
        <f t="shared" si="11"/>
        <v>5 side lunges</v>
      </c>
      <c r="V344" s="19"/>
    </row>
    <row r="345">
      <c r="A345" s="17">
        <f t="shared" si="12"/>
        <v>45421</v>
      </c>
      <c r="B345" s="3">
        <f t="shared" si="1"/>
        <v>5</v>
      </c>
      <c r="C345" s="3">
        <f t="shared" si="13"/>
        <v>344</v>
      </c>
      <c r="D345" s="3">
        <f t="shared" si="2"/>
        <v>5</v>
      </c>
      <c r="E345" s="3">
        <v>0.042538227968199616</v>
      </c>
      <c r="F345" s="3" t="str">
        <f t="shared" si="3"/>
        <v>L</v>
      </c>
      <c r="G345" s="18" t="str">
        <f t="shared" si="4"/>
        <v>deadlift</v>
      </c>
      <c r="H345">
        <v>9.0</v>
      </c>
      <c r="I345" s="19" t="str">
        <f t="shared" si="5"/>
        <v>5 deadlift</v>
      </c>
      <c r="J345">
        <v>50.0</v>
      </c>
      <c r="K345" s="19" t="str">
        <f t="shared" si="6"/>
        <v>10 wall balls</v>
      </c>
      <c r="L345">
        <v>52.0</v>
      </c>
      <c r="M345" s="19" t="str">
        <f t="shared" si="7"/>
        <v/>
      </c>
      <c r="N345" s="16"/>
      <c r="O345" s="3" t="str">
        <f t="shared" si="8"/>
        <v>AMRAP</v>
      </c>
      <c r="P345">
        <v>11.0</v>
      </c>
      <c r="Q345" s="19" t="str">
        <f t="shared" si="9"/>
        <v>5 bentover_rows</v>
      </c>
      <c r="R345">
        <v>41.0</v>
      </c>
      <c r="S345" s="19" t="str">
        <f t="shared" si="10"/>
        <v>1 minute bike</v>
      </c>
      <c r="T345">
        <v>30.0</v>
      </c>
      <c r="U345" s="19" t="str">
        <f t="shared" si="11"/>
        <v>5 renegade manmakers</v>
      </c>
      <c r="V345" s="19"/>
    </row>
    <row r="346">
      <c r="A346" s="17">
        <f t="shared" si="12"/>
        <v>45422</v>
      </c>
      <c r="B346" s="3">
        <f t="shared" si="1"/>
        <v>6</v>
      </c>
      <c r="C346" s="3">
        <f t="shared" si="13"/>
        <v>345</v>
      </c>
      <c r="D346" s="3">
        <f t="shared" si="2"/>
        <v>5</v>
      </c>
      <c r="E346" s="3">
        <v>0.7613888210949081</v>
      </c>
      <c r="F346" s="3" t="str">
        <f t="shared" si="3"/>
        <v>H</v>
      </c>
      <c r="G346" s="18" t="str">
        <f t="shared" si="4"/>
        <v>front squat</v>
      </c>
      <c r="H346">
        <v>10.0</v>
      </c>
      <c r="I346" s="19" t="str">
        <f t="shared" si="5"/>
        <v>5 snatch</v>
      </c>
      <c r="J346">
        <v>15.0</v>
      </c>
      <c r="K346" s="19" t="str">
        <f t="shared" si="6"/>
        <v>10 seated russion twists</v>
      </c>
      <c r="L346">
        <v>13.0</v>
      </c>
      <c r="M346" s="19" t="str">
        <f t="shared" si="7"/>
        <v>30s planks</v>
      </c>
      <c r="N346" s="16"/>
      <c r="O346" s="3" t="str">
        <f t="shared" si="8"/>
        <v>clusters</v>
      </c>
      <c r="P346">
        <v>9.0</v>
      </c>
      <c r="Q346" s="19" t="str">
        <f t="shared" si="9"/>
        <v>5 bentover_rows</v>
      </c>
      <c r="R346">
        <v>50.0</v>
      </c>
      <c r="S346" s="19" t="str">
        <f t="shared" si="10"/>
        <v>10 wall balls</v>
      </c>
      <c r="T346">
        <v>52.0</v>
      </c>
      <c r="U346" s="19" t="str">
        <f t="shared" si="11"/>
        <v/>
      </c>
      <c r="V346" s="19"/>
    </row>
    <row r="347">
      <c r="A347" s="17">
        <f t="shared" si="12"/>
        <v>45423</v>
      </c>
      <c r="B347" s="3">
        <f t="shared" si="1"/>
        <v>7</v>
      </c>
      <c r="C347" s="3">
        <f t="shared" si="13"/>
        <v>346</v>
      </c>
      <c r="D347" s="3">
        <f t="shared" si="2"/>
        <v>10</v>
      </c>
      <c r="E347" s="3">
        <v>0.4542692084970339</v>
      </c>
      <c r="F347" s="3" t="str">
        <f t="shared" si="3"/>
        <v>M</v>
      </c>
      <c r="G347" s="18" t="str">
        <f t="shared" si="4"/>
        <v>back squat</v>
      </c>
      <c r="H347">
        <v>1.0</v>
      </c>
      <c r="I347" s="19" t="str">
        <f t="shared" si="5"/>
        <v>10 KB swings</v>
      </c>
      <c r="J347">
        <v>23.0</v>
      </c>
      <c r="K347" s="19" t="str">
        <f t="shared" si="6"/>
        <v>5 side lunges</v>
      </c>
      <c r="L347">
        <v>10.0</v>
      </c>
      <c r="M347" s="19" t="str">
        <f t="shared" si="7"/>
        <v>5 pull ups</v>
      </c>
      <c r="N347" s="16"/>
      <c r="O347" s="3" t="str">
        <f t="shared" si="8"/>
        <v>N rounds</v>
      </c>
      <c r="P347">
        <v>3.0</v>
      </c>
      <c r="Q347" s="19" t="str">
        <f t="shared" si="9"/>
        <v>5 Hammer curls</v>
      </c>
      <c r="R347">
        <v>28.0</v>
      </c>
      <c r="S347" s="19" t="str">
        <f t="shared" si="10"/>
        <v>1 farmer's carry</v>
      </c>
      <c r="T347">
        <v>15.0</v>
      </c>
      <c r="U347" s="19" t="str">
        <f t="shared" si="11"/>
        <v>10 seated russion twists</v>
      </c>
      <c r="V347" s="19"/>
    </row>
    <row r="348">
      <c r="A348" s="17">
        <f t="shared" si="12"/>
        <v>45424</v>
      </c>
      <c r="B348" s="3">
        <f t="shared" si="1"/>
        <v>1</v>
      </c>
      <c r="C348" s="3">
        <f t="shared" si="13"/>
        <v>347</v>
      </c>
      <c r="D348" s="3">
        <f t="shared" si="2"/>
        <v>3</v>
      </c>
      <c r="E348" s="3">
        <v>0.3264811630997432</v>
      </c>
      <c r="F348" s="3" t="str">
        <f t="shared" si="3"/>
        <v>M</v>
      </c>
      <c r="G348" s="18" t="str">
        <f t="shared" si="4"/>
        <v>pistols/lunge/side lunge</v>
      </c>
      <c r="H348">
        <v>11.0</v>
      </c>
      <c r="I348" s="19" t="str">
        <f t="shared" si="5"/>
        <v>5 high pulls</v>
      </c>
      <c r="J348">
        <v>31.0</v>
      </c>
      <c r="K348" s="19" t="str">
        <f t="shared" si="6"/>
        <v>4 burpees</v>
      </c>
      <c r="L348">
        <v>86.0</v>
      </c>
      <c r="M348" s="19" t="str">
        <f t="shared" si="7"/>
        <v>5 side lunges</v>
      </c>
      <c r="N348" s="16"/>
      <c r="O348" s="3" t="str">
        <f t="shared" si="8"/>
        <v>AMRAP</v>
      </c>
      <c r="P348">
        <v>6.0</v>
      </c>
      <c r="Q348" s="19" t="str">
        <f t="shared" si="9"/>
        <v>5 pushups</v>
      </c>
      <c r="R348">
        <v>18.0</v>
      </c>
      <c r="S348" s="19" t="str">
        <f t="shared" si="10"/>
        <v>5 Pushpress</v>
      </c>
      <c r="T348">
        <v>37.0</v>
      </c>
      <c r="U348" s="19" t="str">
        <f t="shared" si="11"/>
        <v>1 sled push</v>
      </c>
      <c r="V348" s="19"/>
    </row>
    <row r="349">
      <c r="A349" s="17">
        <f t="shared" si="12"/>
        <v>45425</v>
      </c>
      <c r="B349" s="3">
        <f t="shared" si="1"/>
        <v>2</v>
      </c>
      <c r="C349" s="3">
        <f t="shared" si="13"/>
        <v>348</v>
      </c>
      <c r="D349" s="3">
        <f t="shared" si="2"/>
        <v>3</v>
      </c>
      <c r="E349" s="3">
        <v>0.4116188133898293</v>
      </c>
      <c r="F349" s="3" t="str">
        <f t="shared" si="3"/>
        <v>M</v>
      </c>
      <c r="G349" s="18" t="str">
        <f t="shared" si="4"/>
        <v>deadlift</v>
      </c>
      <c r="H349">
        <v>5.0</v>
      </c>
      <c r="I349" s="19" t="str">
        <f t="shared" si="5"/>
        <v>10 box jumps</v>
      </c>
      <c r="J349">
        <v>17.0</v>
      </c>
      <c r="K349" s="19" t="str">
        <f t="shared" si="6"/>
        <v>5 bench press</v>
      </c>
      <c r="L349">
        <v>80.0</v>
      </c>
      <c r="M349" s="19" t="str">
        <f t="shared" si="7"/>
        <v/>
      </c>
      <c r="N349" s="16"/>
      <c r="O349" s="3" t="str">
        <f t="shared" si="8"/>
        <v>EMOM</v>
      </c>
      <c r="P349">
        <v>11.0</v>
      </c>
      <c r="Q349" s="19" t="str">
        <f t="shared" si="9"/>
        <v>5 bentover_rows</v>
      </c>
      <c r="R349">
        <v>39.0</v>
      </c>
      <c r="S349" s="19" t="str">
        <f t="shared" si="10"/>
        <v>20s assault bike</v>
      </c>
      <c r="T349">
        <v>37.0</v>
      </c>
      <c r="U349" s="19" t="str">
        <f t="shared" si="11"/>
        <v>1 sled push</v>
      </c>
      <c r="V349" s="19"/>
    </row>
    <row r="350">
      <c r="A350" s="17">
        <f t="shared" si="12"/>
        <v>45426</v>
      </c>
      <c r="B350" s="3">
        <f t="shared" si="1"/>
        <v>3</v>
      </c>
      <c r="C350" s="3">
        <f t="shared" si="13"/>
        <v>349</v>
      </c>
      <c r="D350" s="3">
        <f t="shared" si="2"/>
        <v>3</v>
      </c>
      <c r="E350" s="3">
        <v>0.6137131766363026</v>
      </c>
      <c r="F350" s="3" t="str">
        <f t="shared" si="3"/>
        <v>M</v>
      </c>
      <c r="G350" s="18" t="str">
        <f t="shared" si="4"/>
        <v>front squat</v>
      </c>
      <c r="H350">
        <v>12.0</v>
      </c>
      <c r="I350" s="19" t="str">
        <f t="shared" si="5"/>
        <v>10 KB swings</v>
      </c>
      <c r="J350">
        <v>17.0</v>
      </c>
      <c r="K350" s="19" t="str">
        <f t="shared" si="6"/>
        <v>5 bench press</v>
      </c>
      <c r="L350">
        <v>33.0</v>
      </c>
      <c r="M350" s="19" t="str">
        <f t="shared" si="7"/>
        <v>5 turkish getups</v>
      </c>
      <c r="N350" s="16"/>
      <c r="O350" s="3" t="str">
        <f t="shared" si="8"/>
        <v>30 on 30 off</v>
      </c>
      <c r="P350">
        <v>2.0</v>
      </c>
      <c r="Q350" s="19" t="str">
        <f t="shared" si="9"/>
        <v>5 lunges</v>
      </c>
      <c r="R350">
        <v>22.0</v>
      </c>
      <c r="S350" s="19" t="str">
        <f t="shared" si="10"/>
        <v>3 pistols</v>
      </c>
      <c r="T350">
        <v>30.0</v>
      </c>
      <c r="U350" s="19" t="str">
        <f t="shared" si="11"/>
        <v>5 renegade manmakers</v>
      </c>
      <c r="V350" s="19"/>
    </row>
    <row r="351">
      <c r="A351" s="17">
        <f t="shared" si="12"/>
        <v>45427</v>
      </c>
      <c r="B351" s="3">
        <f t="shared" si="1"/>
        <v>4</v>
      </c>
      <c r="C351" s="3">
        <f t="shared" si="13"/>
        <v>350</v>
      </c>
      <c r="D351" s="3">
        <f t="shared" si="2"/>
        <v>3</v>
      </c>
      <c r="E351" s="3">
        <v>0.1744916415656178</v>
      </c>
      <c r="F351" s="3" t="str">
        <f t="shared" si="3"/>
        <v>L</v>
      </c>
      <c r="G351" s="18" t="str">
        <f t="shared" si="4"/>
        <v>back squat</v>
      </c>
      <c r="H351">
        <v>2.0</v>
      </c>
      <c r="I351" s="19" t="str">
        <f t="shared" si="5"/>
        <v>5 star shrugs</v>
      </c>
      <c r="J351">
        <v>30.0</v>
      </c>
      <c r="K351" s="19" t="str">
        <f t="shared" si="6"/>
        <v>5 renegade manmakers</v>
      </c>
      <c r="L351">
        <v>8.0</v>
      </c>
      <c r="M351" s="19" t="str">
        <f t="shared" si="7"/>
        <v>5 dumbell rows</v>
      </c>
      <c r="N351" s="16"/>
      <c r="O351" s="3" t="str">
        <f t="shared" si="8"/>
        <v>N rounds</v>
      </c>
      <c r="P351">
        <v>3.0</v>
      </c>
      <c r="Q351" s="19" t="str">
        <f t="shared" si="9"/>
        <v>5 Hammer curls</v>
      </c>
      <c r="R351">
        <v>25.0</v>
      </c>
      <c r="S351" s="19" t="str">
        <f t="shared" si="10"/>
        <v>1 suicide sprints</v>
      </c>
      <c r="T351">
        <v>10.0</v>
      </c>
      <c r="U351" s="19" t="str">
        <f t="shared" si="11"/>
        <v>5 pull ups</v>
      </c>
      <c r="V351" s="19"/>
    </row>
    <row r="352">
      <c r="A352" s="17">
        <f t="shared" si="12"/>
        <v>45428</v>
      </c>
      <c r="B352" s="3">
        <f t="shared" si="1"/>
        <v>5</v>
      </c>
      <c r="C352" s="3">
        <f t="shared" si="13"/>
        <v>351</v>
      </c>
      <c r="D352" s="3">
        <f t="shared" si="2"/>
        <v>3</v>
      </c>
      <c r="E352" s="3">
        <v>0.7532267179064266</v>
      </c>
      <c r="F352" s="3" t="str">
        <f t="shared" si="3"/>
        <v>H</v>
      </c>
      <c r="G352" s="18" t="str">
        <f t="shared" si="4"/>
        <v>clean</v>
      </c>
      <c r="H352">
        <v>5.0</v>
      </c>
      <c r="I352" s="19" t="str">
        <f t="shared" si="5"/>
        <v>10 box jumps</v>
      </c>
      <c r="J352">
        <v>54.0</v>
      </c>
      <c r="K352" s="19" t="str">
        <f t="shared" si="6"/>
        <v/>
      </c>
      <c r="L352">
        <v>40.0</v>
      </c>
      <c r="M352" s="19" t="str">
        <f t="shared" si="7"/>
        <v>3 minute run</v>
      </c>
      <c r="N352" s="16"/>
      <c r="O352" s="3" t="str">
        <f t="shared" si="8"/>
        <v>AMRAP</v>
      </c>
      <c r="P352">
        <v>6.0</v>
      </c>
      <c r="Q352" s="19" t="str">
        <f t="shared" si="9"/>
        <v>5 pushups</v>
      </c>
      <c r="R352">
        <v>33.0</v>
      </c>
      <c r="S352" s="19" t="str">
        <f t="shared" si="10"/>
        <v>5 turkish getups</v>
      </c>
      <c r="T352">
        <v>20.0</v>
      </c>
      <c r="U352" s="19" t="str">
        <f t="shared" si="11"/>
        <v>10 step ups</v>
      </c>
      <c r="V352" s="19"/>
    </row>
    <row r="353">
      <c r="A353" s="17">
        <f t="shared" si="12"/>
        <v>45429</v>
      </c>
      <c r="B353" s="3">
        <f t="shared" si="1"/>
        <v>6</v>
      </c>
      <c r="C353" s="3">
        <f t="shared" si="13"/>
        <v>352</v>
      </c>
      <c r="D353" s="3">
        <f t="shared" si="2"/>
        <v>3</v>
      </c>
      <c r="E353" s="3">
        <v>0.3285172211133339</v>
      </c>
      <c r="F353" s="3" t="str">
        <f t="shared" si="3"/>
        <v>M</v>
      </c>
      <c r="G353" s="18" t="str">
        <f t="shared" si="4"/>
        <v>over head squat</v>
      </c>
      <c r="H353">
        <v>11.0</v>
      </c>
      <c r="I353" s="19" t="str">
        <f t="shared" si="5"/>
        <v>5 high pulls</v>
      </c>
      <c r="J353">
        <v>28.0</v>
      </c>
      <c r="K353" s="19" t="str">
        <f t="shared" si="6"/>
        <v>1 farmer's carry</v>
      </c>
      <c r="L353">
        <v>8.0</v>
      </c>
      <c r="M353" s="19" t="str">
        <f t="shared" si="7"/>
        <v>5 dumbell rows</v>
      </c>
      <c r="N353" s="16"/>
      <c r="O353" s="3" t="str">
        <f t="shared" si="8"/>
        <v>N rounds</v>
      </c>
      <c r="P353">
        <v>11.0</v>
      </c>
      <c r="Q353" s="19" t="str">
        <f t="shared" si="9"/>
        <v>5 bentover_rows</v>
      </c>
      <c r="R353">
        <v>42.0</v>
      </c>
      <c r="S353" s="19" t="str">
        <f t="shared" si="10"/>
        <v>5 flys</v>
      </c>
      <c r="T353">
        <v>40.0</v>
      </c>
      <c r="U353" s="19" t="str">
        <f t="shared" si="11"/>
        <v>3 minute run</v>
      </c>
      <c r="V353" s="19"/>
    </row>
    <row r="354">
      <c r="A354" s="17">
        <f t="shared" si="12"/>
        <v>45430</v>
      </c>
      <c r="B354" s="3">
        <f t="shared" si="1"/>
        <v>7</v>
      </c>
      <c r="C354" s="3">
        <f t="shared" si="13"/>
        <v>353</v>
      </c>
      <c r="D354" s="3">
        <f t="shared" si="2"/>
        <v>8</v>
      </c>
      <c r="E354" s="3">
        <v>0.753645863604071</v>
      </c>
      <c r="F354" s="3" t="str">
        <f t="shared" si="3"/>
        <v>H</v>
      </c>
      <c r="G354" s="18" t="str">
        <f t="shared" si="4"/>
        <v>deadlift</v>
      </c>
      <c r="H354">
        <v>9.0</v>
      </c>
      <c r="I354" s="19" t="str">
        <f t="shared" si="5"/>
        <v>5 deadlift</v>
      </c>
      <c r="J354">
        <v>25.0</v>
      </c>
      <c r="K354" s="19" t="str">
        <f t="shared" si="6"/>
        <v>1 suicide sprints</v>
      </c>
      <c r="L354">
        <v>17.0</v>
      </c>
      <c r="M354" s="19" t="str">
        <f t="shared" si="7"/>
        <v>5 bench press</v>
      </c>
      <c r="N354" s="16"/>
      <c r="O354" s="3" t="str">
        <f t="shared" si="8"/>
        <v>Tabata</v>
      </c>
      <c r="P354">
        <v>4.0</v>
      </c>
      <c r="Q354" s="19" t="str">
        <f t="shared" si="9"/>
        <v>5 skull crushers</v>
      </c>
      <c r="R354">
        <v>35.0</v>
      </c>
      <c r="S354" s="19" t="str">
        <f t="shared" si="10"/>
        <v>500m row</v>
      </c>
      <c r="T354">
        <v>19.0</v>
      </c>
      <c r="U354" s="19" t="str">
        <f t="shared" si="11"/>
        <v>5 strict press</v>
      </c>
      <c r="V354" s="19"/>
    </row>
    <row r="355">
      <c r="A355" s="17">
        <f t="shared" si="12"/>
        <v>45431</v>
      </c>
      <c r="B355" s="3">
        <f t="shared" si="1"/>
        <v>1</v>
      </c>
      <c r="C355" s="3">
        <f t="shared" si="13"/>
        <v>354</v>
      </c>
      <c r="D355" s="3">
        <f t="shared" si="2"/>
        <v>8</v>
      </c>
      <c r="E355" s="3">
        <v>0.3259257543342665</v>
      </c>
      <c r="F355" s="3" t="str">
        <f t="shared" si="3"/>
        <v>M</v>
      </c>
      <c r="G355" s="18" t="str">
        <f t="shared" si="4"/>
        <v>front squat</v>
      </c>
      <c r="H355">
        <v>9.0</v>
      </c>
      <c r="I355" s="19" t="str">
        <f t="shared" si="5"/>
        <v>5 deadlift</v>
      </c>
      <c r="J355">
        <v>2.0</v>
      </c>
      <c r="K355" s="19" t="str">
        <f t="shared" si="6"/>
        <v>5 lunges</v>
      </c>
      <c r="L355">
        <v>3.0</v>
      </c>
      <c r="M355" s="19" t="str">
        <f t="shared" si="7"/>
        <v>5 Hammer curls</v>
      </c>
      <c r="N355" s="16"/>
      <c r="O355" s="3" t="str">
        <f t="shared" si="8"/>
        <v>30 on 30 off</v>
      </c>
      <c r="P355">
        <v>9.0</v>
      </c>
      <c r="Q355" s="19" t="str">
        <f t="shared" si="9"/>
        <v>5 bentover_rows</v>
      </c>
      <c r="R355">
        <v>45.0</v>
      </c>
      <c r="S355" s="19" t="str">
        <f t="shared" si="10"/>
        <v>10 good mornings</v>
      </c>
      <c r="T355">
        <v>6.0</v>
      </c>
      <c r="U355" s="19" t="str">
        <f t="shared" si="11"/>
        <v>5 pushups</v>
      </c>
      <c r="V355" s="19"/>
    </row>
    <row r="356">
      <c r="A356" s="17">
        <f t="shared" si="12"/>
        <v>45432</v>
      </c>
      <c r="B356" s="3">
        <f t="shared" si="1"/>
        <v>2</v>
      </c>
      <c r="C356" s="3">
        <f t="shared" si="13"/>
        <v>355</v>
      </c>
      <c r="D356" s="3">
        <f t="shared" si="2"/>
        <v>5</v>
      </c>
      <c r="E356" s="3">
        <v>0.7389001172614975</v>
      </c>
      <c r="F356" s="3" t="str">
        <f t="shared" si="3"/>
        <v>H</v>
      </c>
      <c r="G356" s="18" t="str">
        <f t="shared" si="4"/>
        <v>back squat</v>
      </c>
      <c r="H356">
        <v>7.0</v>
      </c>
      <c r="I356" s="19" t="str">
        <f t="shared" si="5"/>
        <v>5 thrusters</v>
      </c>
      <c r="J356">
        <v>3.0</v>
      </c>
      <c r="K356" s="19" t="str">
        <f t="shared" si="6"/>
        <v>5 Hammer curls</v>
      </c>
      <c r="L356">
        <v>29.0</v>
      </c>
      <c r="M356" s="19" t="str">
        <f t="shared" si="7"/>
        <v>5 GHD back extensions</v>
      </c>
      <c r="N356" s="16"/>
      <c r="O356" s="3" t="str">
        <f t="shared" si="8"/>
        <v>EMOM</v>
      </c>
      <c r="P356">
        <v>3.0</v>
      </c>
      <c r="Q356" s="19" t="str">
        <f t="shared" si="9"/>
        <v>5 Hammer curls</v>
      </c>
      <c r="R356">
        <v>6.0</v>
      </c>
      <c r="S356" s="19" t="str">
        <f t="shared" si="10"/>
        <v>5 pushups</v>
      </c>
      <c r="T356">
        <v>29.0</v>
      </c>
      <c r="U356" s="19" t="str">
        <f t="shared" si="11"/>
        <v>5 GHD back extensions</v>
      </c>
      <c r="V356" s="19"/>
    </row>
    <row r="357">
      <c r="A357" s="17">
        <f t="shared" si="12"/>
        <v>45433</v>
      </c>
      <c r="B357" s="3">
        <f t="shared" si="1"/>
        <v>3</v>
      </c>
      <c r="C357" s="3">
        <f t="shared" si="13"/>
        <v>356</v>
      </c>
      <c r="D357" s="3">
        <f t="shared" si="2"/>
        <v>5</v>
      </c>
      <c r="E357" s="3">
        <v>0.9063720841751824</v>
      </c>
      <c r="F357" s="3" t="str">
        <f t="shared" si="3"/>
        <v>H</v>
      </c>
      <c r="G357" s="18" t="str">
        <f t="shared" si="4"/>
        <v>pistols/lunge/side lunge</v>
      </c>
      <c r="H357">
        <v>10.0</v>
      </c>
      <c r="I357" s="19" t="str">
        <f t="shared" si="5"/>
        <v>5 snatch</v>
      </c>
      <c r="J357">
        <v>12.0</v>
      </c>
      <c r="K357" s="19" t="str">
        <f t="shared" si="6"/>
        <v>5 GHD situps</v>
      </c>
      <c r="L357">
        <v>54.0</v>
      </c>
      <c r="M357" s="19" t="str">
        <f t="shared" si="7"/>
        <v/>
      </c>
      <c r="N357" s="16"/>
      <c r="O357" s="3" t="str">
        <f t="shared" si="8"/>
        <v>AMRAP</v>
      </c>
      <c r="P357">
        <v>2.0</v>
      </c>
      <c r="Q357" s="19" t="str">
        <f t="shared" si="9"/>
        <v>5 lunges</v>
      </c>
      <c r="R357">
        <v>12.0</v>
      </c>
      <c r="S357" s="19" t="str">
        <f t="shared" si="10"/>
        <v>5 GHD situps</v>
      </c>
      <c r="T357">
        <v>17.0</v>
      </c>
      <c r="U357" s="19" t="str">
        <f t="shared" si="11"/>
        <v>5 bench press</v>
      </c>
      <c r="V357" s="19"/>
    </row>
    <row r="358">
      <c r="A358" s="17">
        <f t="shared" si="12"/>
        <v>45434</v>
      </c>
      <c r="B358" s="3">
        <f t="shared" si="1"/>
        <v>4</v>
      </c>
      <c r="C358" s="3">
        <f t="shared" si="13"/>
        <v>357</v>
      </c>
      <c r="D358" s="3">
        <f t="shared" si="2"/>
        <v>10</v>
      </c>
      <c r="E358" s="3">
        <v>0.5903106302895144</v>
      </c>
      <c r="F358" s="3" t="str">
        <f t="shared" si="3"/>
        <v>M</v>
      </c>
      <c r="G358" s="18" t="str">
        <f t="shared" si="4"/>
        <v>deadlift</v>
      </c>
      <c r="H358">
        <v>10.0</v>
      </c>
      <c r="I358" s="19" t="str">
        <f t="shared" si="5"/>
        <v>5 snatch</v>
      </c>
      <c r="J358">
        <v>21.0</v>
      </c>
      <c r="K358" s="19" t="str">
        <f t="shared" si="6"/>
        <v>5 box jumps</v>
      </c>
      <c r="L358">
        <v>11.0</v>
      </c>
      <c r="M358" s="19" t="str">
        <f t="shared" si="7"/>
        <v>5 knees to elbows</v>
      </c>
      <c r="N358" s="16"/>
      <c r="O358" s="3" t="str">
        <f t="shared" si="8"/>
        <v>clusters</v>
      </c>
      <c r="P358">
        <v>10.0</v>
      </c>
      <c r="Q358" s="19" t="str">
        <f t="shared" si="9"/>
        <v>5 pull ups</v>
      </c>
      <c r="R358">
        <v>41.0</v>
      </c>
      <c r="S358" s="19" t="str">
        <f t="shared" si="10"/>
        <v>1 minute bike</v>
      </c>
      <c r="T358">
        <v>4.0</v>
      </c>
      <c r="U358" s="19" t="str">
        <f t="shared" si="11"/>
        <v>5 skull crushers</v>
      </c>
      <c r="V358" s="19"/>
    </row>
    <row r="359">
      <c r="A359" s="17">
        <f t="shared" si="12"/>
        <v>45435</v>
      </c>
      <c r="B359" s="3">
        <f t="shared" si="1"/>
        <v>5</v>
      </c>
      <c r="C359" s="3">
        <f t="shared" si="13"/>
        <v>358</v>
      </c>
      <c r="D359" s="3">
        <f t="shared" si="2"/>
        <v>3</v>
      </c>
      <c r="E359" s="3">
        <v>0.6373031268083694</v>
      </c>
      <c r="F359" s="3" t="str">
        <f t="shared" si="3"/>
        <v>M</v>
      </c>
      <c r="G359" s="18" t="str">
        <f t="shared" si="4"/>
        <v>front squat</v>
      </c>
      <c r="H359">
        <v>1.0</v>
      </c>
      <c r="I359" s="19" t="str">
        <f t="shared" si="5"/>
        <v>10 KB swings</v>
      </c>
      <c r="J359">
        <v>19.0</v>
      </c>
      <c r="K359" s="19" t="str">
        <f t="shared" si="6"/>
        <v>5 strict press</v>
      </c>
      <c r="L359">
        <v>44.0</v>
      </c>
      <c r="M359" s="19" t="str">
        <f t="shared" si="7"/>
        <v>5 ball slams</v>
      </c>
      <c r="N359" s="16"/>
      <c r="O359" s="3" t="str">
        <f t="shared" si="8"/>
        <v>N rounds</v>
      </c>
      <c r="P359">
        <v>8.0</v>
      </c>
      <c r="Q359" s="19" t="str">
        <f t="shared" si="9"/>
        <v>5 dumbell rows</v>
      </c>
      <c r="R359">
        <v>53.0</v>
      </c>
      <c r="S359" s="19" t="str">
        <f t="shared" si="10"/>
        <v/>
      </c>
      <c r="T359">
        <v>14.0</v>
      </c>
      <c r="U359" s="19" t="str">
        <f t="shared" si="11"/>
        <v>20 dead bugs</v>
      </c>
      <c r="V359" s="19"/>
    </row>
    <row r="360">
      <c r="A360" s="17">
        <f t="shared" si="12"/>
        <v>45436</v>
      </c>
      <c r="B360" s="3">
        <f t="shared" si="1"/>
        <v>6</v>
      </c>
      <c r="C360" s="3">
        <f t="shared" si="13"/>
        <v>359</v>
      </c>
      <c r="D360" s="3">
        <f t="shared" si="2"/>
        <v>3</v>
      </c>
      <c r="E360" s="3">
        <v>0.016350705535930432</v>
      </c>
      <c r="F360" s="3" t="str">
        <f t="shared" si="3"/>
        <v>L</v>
      </c>
      <c r="G360" s="18" t="str">
        <f t="shared" si="4"/>
        <v>back squat</v>
      </c>
      <c r="H360">
        <v>12.0</v>
      </c>
      <c r="I360" s="19" t="str">
        <f t="shared" si="5"/>
        <v>10 KB swings</v>
      </c>
      <c r="J360">
        <v>18.0</v>
      </c>
      <c r="K360" s="19" t="str">
        <f t="shared" si="6"/>
        <v>5 Pushpress</v>
      </c>
      <c r="L360">
        <v>57.0</v>
      </c>
      <c r="M360" s="19" t="str">
        <f t="shared" si="7"/>
        <v/>
      </c>
      <c r="N360" s="16"/>
      <c r="O360" s="3" t="str">
        <f t="shared" si="8"/>
        <v>AMRAP</v>
      </c>
      <c r="P360">
        <v>10.0</v>
      </c>
      <c r="Q360" s="19" t="str">
        <f t="shared" si="9"/>
        <v>5 pull ups</v>
      </c>
      <c r="R360">
        <v>12.0</v>
      </c>
      <c r="S360" s="19" t="str">
        <f t="shared" si="10"/>
        <v>5 GHD situps</v>
      </c>
      <c r="T360">
        <v>33.0</v>
      </c>
      <c r="U360" s="19" t="str">
        <f t="shared" si="11"/>
        <v>5 turkish getups</v>
      </c>
      <c r="V360" s="19"/>
    </row>
    <row r="361">
      <c r="A361" s="17">
        <f t="shared" si="12"/>
        <v>45437</v>
      </c>
      <c r="B361" s="3">
        <f t="shared" si="1"/>
        <v>7</v>
      </c>
      <c r="C361" s="3">
        <f t="shared" si="13"/>
        <v>360</v>
      </c>
      <c r="D361" s="3">
        <f t="shared" si="2"/>
        <v>3</v>
      </c>
      <c r="E361" s="3">
        <v>0.8007428273598988</v>
      </c>
      <c r="F361" s="3" t="str">
        <f t="shared" si="3"/>
        <v>H</v>
      </c>
      <c r="G361" s="18" t="str">
        <f t="shared" si="4"/>
        <v>snatch</v>
      </c>
      <c r="H361">
        <v>9.0</v>
      </c>
      <c r="I361" s="19" t="str">
        <f t="shared" si="5"/>
        <v>5 deadlift</v>
      </c>
      <c r="J361">
        <v>15.0</v>
      </c>
      <c r="K361" s="19" t="str">
        <f t="shared" si="6"/>
        <v>10 seated russion twists</v>
      </c>
      <c r="L361">
        <v>20.0</v>
      </c>
      <c r="M361" s="19" t="str">
        <f t="shared" si="7"/>
        <v>10 step ups</v>
      </c>
      <c r="N361" s="16"/>
      <c r="O361" s="3" t="str">
        <f t="shared" si="8"/>
        <v>EMOM</v>
      </c>
      <c r="P361">
        <v>12.0</v>
      </c>
      <c r="Q361" s="19" t="str">
        <f t="shared" si="9"/>
        <v>5 side lunges</v>
      </c>
      <c r="R361">
        <v>30.0</v>
      </c>
      <c r="S361" s="19" t="str">
        <f t="shared" si="10"/>
        <v>5 renegade manmakers</v>
      </c>
      <c r="T361">
        <v>50.0</v>
      </c>
      <c r="U361" s="19" t="str">
        <f t="shared" si="11"/>
        <v>10 wall balls</v>
      </c>
      <c r="V361" s="19"/>
    </row>
    <row r="362">
      <c r="A362" s="17">
        <f t="shared" si="12"/>
        <v>45438</v>
      </c>
      <c r="B362" s="3">
        <f t="shared" si="1"/>
        <v>1</v>
      </c>
      <c r="C362" s="3">
        <f t="shared" si="13"/>
        <v>361</v>
      </c>
      <c r="D362" s="3">
        <f t="shared" si="2"/>
        <v>5</v>
      </c>
      <c r="E362" s="3">
        <v>0.16832175314197184</v>
      </c>
      <c r="F362" s="3" t="str">
        <f t="shared" si="3"/>
        <v>L</v>
      </c>
      <c r="G362" s="18" t="str">
        <f t="shared" si="4"/>
        <v>deadlift</v>
      </c>
      <c r="H362">
        <v>4.0</v>
      </c>
      <c r="I362" s="19" t="str">
        <f t="shared" si="5"/>
        <v>5 clean</v>
      </c>
      <c r="J362">
        <v>36.0</v>
      </c>
      <c r="K362" s="19" t="str">
        <f t="shared" si="6"/>
        <v>10s ropes</v>
      </c>
      <c r="L362">
        <v>4.0</v>
      </c>
      <c r="M362" s="19" t="str">
        <f t="shared" si="7"/>
        <v>5 skull crushers</v>
      </c>
      <c r="N362" s="16"/>
      <c r="O362" s="3" t="str">
        <f t="shared" si="8"/>
        <v>30 on 30 off</v>
      </c>
      <c r="P362">
        <v>2.0</v>
      </c>
      <c r="Q362" s="19" t="str">
        <f t="shared" si="9"/>
        <v>5 lunges</v>
      </c>
      <c r="R362">
        <v>54.0</v>
      </c>
      <c r="S362" s="19" t="str">
        <f t="shared" si="10"/>
        <v/>
      </c>
      <c r="T362">
        <v>7.0</v>
      </c>
      <c r="U362" s="19" t="str">
        <f t="shared" si="11"/>
        <v>5 Ring Rows</v>
      </c>
      <c r="V362" s="19"/>
    </row>
    <row r="363">
      <c r="A363" s="17">
        <f t="shared" si="12"/>
        <v>45439</v>
      </c>
      <c r="B363" s="3">
        <f t="shared" si="1"/>
        <v>2</v>
      </c>
      <c r="C363" s="3">
        <f t="shared" si="13"/>
        <v>362</v>
      </c>
      <c r="D363" s="3">
        <f t="shared" si="2"/>
        <v>5</v>
      </c>
      <c r="E363" s="3">
        <v>0.2376797036664432</v>
      </c>
      <c r="F363" s="3" t="str">
        <f t="shared" si="3"/>
        <v>L</v>
      </c>
      <c r="G363" s="18" t="str">
        <f t="shared" si="4"/>
        <v>front squat</v>
      </c>
      <c r="H363">
        <v>1.0</v>
      </c>
      <c r="I363" s="19" t="str">
        <f t="shared" si="5"/>
        <v>10 KB swings</v>
      </c>
      <c r="J363">
        <v>22.0</v>
      </c>
      <c r="K363" s="19" t="str">
        <f t="shared" si="6"/>
        <v>3 pistols</v>
      </c>
      <c r="L363">
        <v>64.0</v>
      </c>
      <c r="M363" s="19" t="str">
        <f t="shared" si="7"/>
        <v/>
      </c>
      <c r="N363" s="16"/>
      <c r="O363" s="3" t="str">
        <f t="shared" si="8"/>
        <v>N rounds</v>
      </c>
      <c r="P363">
        <v>8.0</v>
      </c>
      <c r="Q363" s="19" t="str">
        <f t="shared" si="9"/>
        <v>5 dumbell rows</v>
      </c>
      <c r="R363">
        <v>38.0</v>
      </c>
      <c r="S363" s="19" t="str">
        <f t="shared" si="10"/>
        <v>5 tire flip</v>
      </c>
      <c r="T363">
        <v>40.0</v>
      </c>
      <c r="U363" s="19" t="str">
        <f t="shared" si="11"/>
        <v>3 minute run</v>
      </c>
      <c r="V363" s="19"/>
    </row>
    <row r="364">
      <c r="A364" s="17">
        <f t="shared" si="12"/>
        <v>45440</v>
      </c>
      <c r="B364" s="3">
        <f t="shared" si="1"/>
        <v>3</v>
      </c>
      <c r="C364" s="3">
        <f t="shared" si="13"/>
        <v>363</v>
      </c>
      <c r="D364" s="3">
        <f t="shared" si="2"/>
        <v>5</v>
      </c>
      <c r="E364" s="3">
        <v>0.11080130316876535</v>
      </c>
      <c r="F364" s="3" t="str">
        <f t="shared" si="3"/>
        <v>L</v>
      </c>
      <c r="G364" s="18" t="str">
        <f t="shared" si="4"/>
        <v>back squat</v>
      </c>
      <c r="H364">
        <v>6.0</v>
      </c>
      <c r="I364" s="19" t="str">
        <f t="shared" si="5"/>
        <v>5 KB snatch</v>
      </c>
      <c r="J364">
        <v>20.0</v>
      </c>
      <c r="K364" s="19" t="str">
        <f t="shared" si="6"/>
        <v>10 step ups</v>
      </c>
      <c r="L364">
        <v>77.0</v>
      </c>
      <c r="M364" s="19" t="str">
        <f t="shared" si="7"/>
        <v/>
      </c>
      <c r="N364" s="16"/>
      <c r="O364" s="3" t="str">
        <f t="shared" si="8"/>
        <v>AMRAP</v>
      </c>
      <c r="P364">
        <v>3.0</v>
      </c>
      <c r="Q364" s="19" t="str">
        <f t="shared" si="9"/>
        <v>5 Hammer curls</v>
      </c>
      <c r="R364">
        <v>1.0</v>
      </c>
      <c r="S364" s="19" t="str">
        <f t="shared" si="10"/>
        <v>5 side lunges</v>
      </c>
      <c r="T364">
        <v>3.0</v>
      </c>
      <c r="U364" s="19" t="str">
        <f t="shared" si="11"/>
        <v>5 Hammer curls</v>
      </c>
      <c r="V364" s="19"/>
    </row>
    <row r="365">
      <c r="A365" s="17">
        <f t="shared" si="12"/>
        <v>45441</v>
      </c>
      <c r="B365" s="3">
        <f t="shared" si="1"/>
        <v>4</v>
      </c>
      <c r="C365" s="3">
        <f t="shared" si="13"/>
        <v>364</v>
      </c>
      <c r="D365" s="3">
        <f t="shared" si="2"/>
        <v>5</v>
      </c>
      <c r="E365" s="3">
        <v>0.7545016126531487</v>
      </c>
      <c r="F365" s="3" t="str">
        <f t="shared" si="3"/>
        <v>H</v>
      </c>
      <c r="G365" s="18" t="str">
        <f t="shared" si="4"/>
        <v>over head squat</v>
      </c>
      <c r="H365">
        <v>4.0</v>
      </c>
      <c r="I365" s="19" t="str">
        <f t="shared" si="5"/>
        <v>5 clean</v>
      </c>
      <c r="J365">
        <v>44.0</v>
      </c>
      <c r="K365" s="19" t="str">
        <f t="shared" si="6"/>
        <v>5 ball slams</v>
      </c>
      <c r="L365">
        <v>41.0</v>
      </c>
      <c r="M365" s="19" t="str">
        <f t="shared" si="7"/>
        <v>1 minute bike</v>
      </c>
      <c r="N365" s="16"/>
      <c r="O365" s="3" t="str">
        <f t="shared" si="8"/>
        <v>N rounds</v>
      </c>
      <c r="P365">
        <v>9.0</v>
      </c>
      <c r="Q365" s="19" t="str">
        <f t="shared" si="9"/>
        <v>5 bentover_rows</v>
      </c>
      <c r="R365">
        <v>19.0</v>
      </c>
      <c r="S365" s="19" t="str">
        <f t="shared" si="10"/>
        <v>5 strict press</v>
      </c>
      <c r="T365">
        <v>9.0</v>
      </c>
      <c r="U365" s="19" t="str">
        <f t="shared" si="11"/>
        <v>5 bentover_rows</v>
      </c>
      <c r="V365" s="19"/>
    </row>
    <row r="366">
      <c r="A366" s="17">
        <f t="shared" si="12"/>
        <v>45442</v>
      </c>
      <c r="B366" s="3">
        <f t="shared" si="1"/>
        <v>5</v>
      </c>
      <c r="C366" s="3">
        <f t="shared" si="13"/>
        <v>365</v>
      </c>
      <c r="D366" s="3">
        <f t="shared" si="2"/>
        <v>5</v>
      </c>
      <c r="E366" s="3">
        <v>0.4921015956479261</v>
      </c>
      <c r="F366" s="3" t="str">
        <f t="shared" si="3"/>
        <v>M</v>
      </c>
      <c r="G366" s="18" t="str">
        <f t="shared" si="4"/>
        <v>deadlift</v>
      </c>
      <c r="H366">
        <v>8.0</v>
      </c>
      <c r="I366" s="19" t="str">
        <f t="shared" si="5"/>
        <v>5 sumo deadift</v>
      </c>
      <c r="J366">
        <v>48.0</v>
      </c>
      <c r="K366" s="19" t="str">
        <f t="shared" si="6"/>
        <v>1 mile  run</v>
      </c>
      <c r="L366">
        <v>64.0</v>
      </c>
      <c r="M366" s="19" t="str">
        <f t="shared" si="7"/>
        <v/>
      </c>
      <c r="N366" s="16"/>
      <c r="O366" s="3" t="str">
        <f t="shared" si="8"/>
        <v>Tabata</v>
      </c>
      <c r="P366">
        <v>1.0</v>
      </c>
      <c r="Q366" s="19" t="str">
        <f t="shared" si="9"/>
        <v>5 side lunges</v>
      </c>
      <c r="R366">
        <v>27.0</v>
      </c>
      <c r="S366" s="19" t="str">
        <f t="shared" si="10"/>
        <v>1 grapevines</v>
      </c>
      <c r="T366">
        <v>17.0</v>
      </c>
      <c r="U366" s="19" t="str">
        <f t="shared" si="11"/>
        <v>5 bench press</v>
      </c>
      <c r="V366" s="19"/>
    </row>
    <row r="367">
      <c r="A367" s="17">
        <f t="shared" si="12"/>
        <v>45443</v>
      </c>
      <c r="B367" s="3">
        <f t="shared" si="1"/>
        <v>6</v>
      </c>
      <c r="C367" s="3">
        <f t="shared" si="13"/>
        <v>366</v>
      </c>
      <c r="D367" s="3">
        <f t="shared" si="2"/>
        <v>3</v>
      </c>
      <c r="E367" s="3">
        <v>0.650669104942968</v>
      </c>
      <c r="F367" s="3" t="str">
        <f t="shared" si="3"/>
        <v>M</v>
      </c>
      <c r="G367" s="18" t="str">
        <f t="shared" si="4"/>
        <v>front squat</v>
      </c>
      <c r="H367">
        <v>5.0</v>
      </c>
      <c r="I367" s="19" t="str">
        <f t="shared" si="5"/>
        <v>10 box jumps</v>
      </c>
      <c r="J367">
        <v>3.0</v>
      </c>
      <c r="K367" s="19" t="str">
        <f t="shared" si="6"/>
        <v>5 Hammer curls</v>
      </c>
      <c r="L367">
        <v>19.0</v>
      </c>
      <c r="M367" s="19" t="str">
        <f t="shared" si="7"/>
        <v>5 strict press</v>
      </c>
      <c r="N367" s="16"/>
      <c r="O367" s="3" t="str">
        <f t="shared" si="8"/>
        <v>30 on 30 off</v>
      </c>
      <c r="P367">
        <v>8.0</v>
      </c>
      <c r="Q367" s="19" t="str">
        <f t="shared" si="9"/>
        <v>5 dumbell rows</v>
      </c>
      <c r="R367">
        <v>36.0</v>
      </c>
      <c r="S367" s="19" t="str">
        <f t="shared" si="10"/>
        <v>10s ropes</v>
      </c>
      <c r="T367">
        <v>49.0</v>
      </c>
      <c r="U367" s="19" t="str">
        <f t="shared" si="11"/>
        <v>5 mile bike</v>
      </c>
      <c r="V367" s="19"/>
    </row>
    <row r="368">
      <c r="A368" s="17">
        <f t="shared" si="12"/>
        <v>45444</v>
      </c>
      <c r="B368" s="3">
        <f t="shared" si="1"/>
        <v>7</v>
      </c>
      <c r="C368" s="3">
        <f t="shared" si="13"/>
        <v>367</v>
      </c>
      <c r="D368" s="3">
        <f t="shared" si="2"/>
        <v>3</v>
      </c>
      <c r="E368" s="3">
        <v>0.15872275569583716</v>
      </c>
      <c r="F368" s="3" t="str">
        <f t="shared" si="3"/>
        <v>L</v>
      </c>
      <c r="G368" s="18" t="str">
        <f t="shared" si="4"/>
        <v>back squat</v>
      </c>
      <c r="H368">
        <v>3.0</v>
      </c>
      <c r="I368" s="19" t="str">
        <f t="shared" si="5"/>
        <v>5 jerk</v>
      </c>
      <c r="J368">
        <v>38.0</v>
      </c>
      <c r="K368" s="19" t="str">
        <f t="shared" si="6"/>
        <v>5 tire flip</v>
      </c>
      <c r="L368">
        <v>74.0</v>
      </c>
      <c r="M368" s="19" t="str">
        <f t="shared" si="7"/>
        <v/>
      </c>
      <c r="N368" s="16"/>
      <c r="O368" s="3" t="str">
        <f t="shared" si="8"/>
        <v>EMOM</v>
      </c>
      <c r="P368">
        <v>6.0</v>
      </c>
      <c r="Q368" s="19" t="str">
        <f t="shared" si="9"/>
        <v>5 pushups</v>
      </c>
      <c r="R368">
        <v>19.0</v>
      </c>
      <c r="S368" s="19" t="str">
        <f t="shared" si="10"/>
        <v>5 strict press</v>
      </c>
      <c r="T368">
        <v>53.0</v>
      </c>
      <c r="U368" s="19" t="str">
        <f t="shared" si="11"/>
        <v/>
      </c>
      <c r="V368" s="19"/>
    </row>
    <row r="369">
      <c r="A369" s="17">
        <f t="shared" si="12"/>
        <v>45445</v>
      </c>
      <c r="B369" s="3">
        <f t="shared" si="1"/>
        <v>1</v>
      </c>
      <c r="C369" s="3">
        <f t="shared" si="13"/>
        <v>368</v>
      </c>
      <c r="D369" s="3">
        <f t="shared" si="2"/>
        <v>3</v>
      </c>
      <c r="E369" s="3">
        <v>0.5862151459340837</v>
      </c>
      <c r="F369" s="3" t="str">
        <f t="shared" si="3"/>
        <v>M</v>
      </c>
      <c r="G369" s="18" t="str">
        <f t="shared" si="4"/>
        <v>over head squat</v>
      </c>
      <c r="H369">
        <v>5.0</v>
      </c>
      <c r="I369" s="19" t="str">
        <f t="shared" si="5"/>
        <v>10 box jumps</v>
      </c>
      <c r="J369">
        <v>23.0</v>
      </c>
      <c r="K369" s="19" t="str">
        <f t="shared" si="6"/>
        <v>5 side lunges</v>
      </c>
      <c r="L369">
        <v>4.0</v>
      </c>
      <c r="M369" s="19" t="str">
        <f t="shared" si="7"/>
        <v>5 skull crushers</v>
      </c>
      <c r="N369" s="16"/>
      <c r="O369" s="3" t="str">
        <f t="shared" si="8"/>
        <v>AMRAP</v>
      </c>
      <c r="P369">
        <v>8.0</v>
      </c>
      <c r="Q369" s="19" t="str">
        <f t="shared" si="9"/>
        <v>5 dumbell rows</v>
      </c>
      <c r="R369">
        <v>30.0</v>
      </c>
      <c r="S369" s="19" t="str">
        <f t="shared" si="10"/>
        <v>5 renegade manmakers</v>
      </c>
      <c r="T369">
        <v>25.0</v>
      </c>
      <c r="U369" s="19" t="str">
        <f t="shared" si="11"/>
        <v>1 suicide sprints</v>
      </c>
      <c r="V369" s="19"/>
    </row>
    <row r="370">
      <c r="A370" s="17">
        <f t="shared" si="12"/>
        <v>45446</v>
      </c>
      <c r="B370" s="3">
        <f t="shared" si="1"/>
        <v>2</v>
      </c>
      <c r="C370" s="3">
        <f t="shared" si="13"/>
        <v>369</v>
      </c>
      <c r="D370" s="3">
        <f t="shared" si="2"/>
        <v>1</v>
      </c>
      <c r="E370" s="3">
        <v>0.7511240486608665</v>
      </c>
      <c r="F370" s="3" t="str">
        <f t="shared" si="3"/>
        <v>H</v>
      </c>
      <c r="G370" s="18" t="str">
        <f t="shared" si="4"/>
        <v>deadlift</v>
      </c>
      <c r="H370">
        <v>2.0</v>
      </c>
      <c r="I370" s="19" t="str">
        <f t="shared" si="5"/>
        <v>5 star shrugs</v>
      </c>
      <c r="J370">
        <v>9.0</v>
      </c>
      <c r="K370" s="19" t="str">
        <f t="shared" si="6"/>
        <v>5 bentover_rows</v>
      </c>
      <c r="L370">
        <v>56.0</v>
      </c>
      <c r="M370" s="19" t="str">
        <f t="shared" si="7"/>
        <v/>
      </c>
      <c r="N370" s="16"/>
      <c r="O370" s="3" t="str">
        <f t="shared" si="8"/>
        <v>clusters</v>
      </c>
      <c r="P370">
        <v>9.0</v>
      </c>
      <c r="Q370" s="19" t="str">
        <f t="shared" si="9"/>
        <v>5 bentover_rows</v>
      </c>
      <c r="R370">
        <v>39.0</v>
      </c>
      <c r="S370" s="19" t="str">
        <f t="shared" si="10"/>
        <v>20s assault bike</v>
      </c>
      <c r="T370">
        <v>18.0</v>
      </c>
      <c r="U370" s="19" t="str">
        <f t="shared" si="11"/>
        <v>5 Pushpress</v>
      </c>
      <c r="V370" s="19"/>
    </row>
    <row r="371">
      <c r="A371" s="17">
        <f t="shared" si="12"/>
        <v>45447</v>
      </c>
      <c r="B371" s="3">
        <f t="shared" si="1"/>
        <v>3</v>
      </c>
      <c r="C371" s="3">
        <f t="shared" si="13"/>
        <v>370</v>
      </c>
      <c r="D371" s="3">
        <f t="shared" si="2"/>
        <v>1</v>
      </c>
      <c r="E371" s="3">
        <v>0.7554964231564524</v>
      </c>
      <c r="F371" s="3" t="str">
        <f t="shared" si="3"/>
        <v>H</v>
      </c>
      <c r="G371" s="18" t="str">
        <f t="shared" si="4"/>
        <v>front squat</v>
      </c>
      <c r="H371">
        <v>12.0</v>
      </c>
      <c r="I371" s="19" t="str">
        <f t="shared" si="5"/>
        <v>10 KB swings</v>
      </c>
      <c r="J371">
        <v>26.0</v>
      </c>
      <c r="K371" s="19" t="str">
        <f t="shared" si="6"/>
        <v>1 bear crawls</v>
      </c>
      <c r="L371">
        <v>33.0</v>
      </c>
      <c r="M371" s="19" t="str">
        <f t="shared" si="7"/>
        <v>5 turkish getups</v>
      </c>
      <c r="N371" s="16"/>
      <c r="O371" s="3" t="str">
        <f t="shared" si="8"/>
        <v>N rounds</v>
      </c>
      <c r="P371">
        <v>4.0</v>
      </c>
      <c r="Q371" s="19" t="str">
        <f t="shared" si="9"/>
        <v>5 skull crushers</v>
      </c>
      <c r="R371">
        <v>4.0</v>
      </c>
      <c r="S371" s="19" t="str">
        <f t="shared" si="10"/>
        <v>5 skull crushers</v>
      </c>
      <c r="T371">
        <v>11.0</v>
      </c>
      <c r="U371" s="19" t="str">
        <f t="shared" si="11"/>
        <v>5 knees to elbows</v>
      </c>
      <c r="V371" s="19"/>
    </row>
    <row r="372">
      <c r="A372" s="17">
        <f t="shared" si="12"/>
        <v>45448</v>
      </c>
      <c r="B372" s="3">
        <f t="shared" si="1"/>
        <v>4</v>
      </c>
      <c r="C372" s="3">
        <f t="shared" si="13"/>
        <v>371</v>
      </c>
      <c r="D372" s="3">
        <f t="shared" si="2"/>
        <v>1</v>
      </c>
      <c r="E372" s="3">
        <v>0.30391904047530727</v>
      </c>
      <c r="F372" s="3" t="str">
        <f t="shared" si="3"/>
        <v>M</v>
      </c>
      <c r="G372" s="18" t="str">
        <f t="shared" si="4"/>
        <v>back squat</v>
      </c>
      <c r="H372">
        <v>3.0</v>
      </c>
      <c r="I372" s="19" t="str">
        <f t="shared" si="5"/>
        <v>5 jerk</v>
      </c>
      <c r="J372">
        <v>18.0</v>
      </c>
      <c r="K372" s="19" t="str">
        <f t="shared" si="6"/>
        <v>5 Pushpress</v>
      </c>
      <c r="L372">
        <v>28.0</v>
      </c>
      <c r="M372" s="19" t="str">
        <f t="shared" si="7"/>
        <v>1 farmer's carry</v>
      </c>
      <c r="N372" s="16"/>
      <c r="O372" s="3" t="str">
        <f t="shared" si="8"/>
        <v>AMRAP</v>
      </c>
      <c r="P372">
        <v>9.0</v>
      </c>
      <c r="Q372" s="19" t="str">
        <f t="shared" si="9"/>
        <v>5 bentover_rows</v>
      </c>
      <c r="R372">
        <v>28.0</v>
      </c>
      <c r="S372" s="19" t="str">
        <f t="shared" si="10"/>
        <v>1 farmer's carry</v>
      </c>
      <c r="T372">
        <v>50.0</v>
      </c>
      <c r="U372" s="19" t="str">
        <f t="shared" si="11"/>
        <v>10 wall balls</v>
      </c>
      <c r="V372" s="19"/>
    </row>
    <row r="373">
      <c r="A373" s="17">
        <f t="shared" si="12"/>
        <v>45449</v>
      </c>
      <c r="B373" s="3">
        <f t="shared" si="1"/>
        <v>5</v>
      </c>
      <c r="C373" s="3">
        <f t="shared" si="13"/>
        <v>372</v>
      </c>
      <c r="D373" s="3">
        <f t="shared" si="2"/>
        <v>5</v>
      </c>
      <c r="E373" s="3">
        <v>0.4443127769722288</v>
      </c>
      <c r="F373" s="3" t="str">
        <f t="shared" si="3"/>
        <v>M</v>
      </c>
      <c r="G373" s="18" t="str">
        <f t="shared" si="4"/>
        <v>clean</v>
      </c>
      <c r="H373">
        <v>11.0</v>
      </c>
      <c r="I373" s="19" t="str">
        <f t="shared" si="5"/>
        <v>5 high pulls</v>
      </c>
      <c r="J373">
        <v>6.0</v>
      </c>
      <c r="K373" s="19" t="str">
        <f t="shared" si="6"/>
        <v>5 pushups</v>
      </c>
      <c r="L373">
        <v>11.0</v>
      </c>
      <c r="M373" s="19" t="str">
        <f t="shared" si="7"/>
        <v>5 knees to elbows</v>
      </c>
      <c r="N373" s="16"/>
      <c r="O373" s="3" t="str">
        <f t="shared" si="8"/>
        <v>EMOM</v>
      </c>
      <c r="P373">
        <v>3.0</v>
      </c>
      <c r="Q373" s="19" t="str">
        <f t="shared" si="9"/>
        <v>5 Hammer curls</v>
      </c>
      <c r="R373">
        <v>9.0</v>
      </c>
      <c r="S373" s="19" t="str">
        <f t="shared" si="10"/>
        <v>5 bentover_rows</v>
      </c>
      <c r="T373">
        <v>51.0</v>
      </c>
      <c r="U373" s="19" t="str">
        <f t="shared" si="11"/>
        <v/>
      </c>
      <c r="V373" s="19"/>
    </row>
    <row r="374">
      <c r="A374" s="17">
        <f t="shared" si="12"/>
        <v>45450</v>
      </c>
      <c r="B374" s="3">
        <f t="shared" si="1"/>
        <v>6</v>
      </c>
      <c r="C374" s="3">
        <f t="shared" si="13"/>
        <v>373</v>
      </c>
      <c r="D374" s="3">
        <f t="shared" si="2"/>
        <v>10</v>
      </c>
      <c r="E374" s="3">
        <v>0.8653034558225277</v>
      </c>
      <c r="F374" s="3" t="str">
        <f t="shared" si="3"/>
        <v>H</v>
      </c>
      <c r="G374" s="18" t="str">
        <f t="shared" si="4"/>
        <v>deadlift</v>
      </c>
      <c r="H374">
        <v>11.0</v>
      </c>
      <c r="I374" s="19" t="str">
        <f t="shared" si="5"/>
        <v>5 high pulls</v>
      </c>
      <c r="J374">
        <v>15.0</v>
      </c>
      <c r="K374" s="19" t="str">
        <f t="shared" si="6"/>
        <v>10 seated russion twists</v>
      </c>
      <c r="L374">
        <v>8.0</v>
      </c>
      <c r="M374" s="19" t="str">
        <f t="shared" si="7"/>
        <v>5 dumbell rows</v>
      </c>
      <c r="N374" s="16"/>
      <c r="O374" s="3" t="str">
        <f t="shared" si="8"/>
        <v>30 on 30 off</v>
      </c>
      <c r="P374">
        <v>1.0</v>
      </c>
      <c r="Q374" s="19" t="str">
        <f t="shared" si="9"/>
        <v>5 side lunges</v>
      </c>
      <c r="R374">
        <v>29.0</v>
      </c>
      <c r="S374" s="19" t="str">
        <f t="shared" si="10"/>
        <v>5 GHD back extensions</v>
      </c>
      <c r="T374">
        <v>6.0</v>
      </c>
      <c r="U374" s="19" t="str">
        <f t="shared" si="11"/>
        <v>5 pushups</v>
      </c>
      <c r="V374" s="19"/>
    </row>
    <row r="375">
      <c r="A375" s="17">
        <f t="shared" si="12"/>
        <v>45451</v>
      </c>
      <c r="B375" s="3">
        <f t="shared" si="1"/>
        <v>7</v>
      </c>
      <c r="C375" s="3">
        <f t="shared" si="13"/>
        <v>374</v>
      </c>
      <c r="D375" s="3">
        <f t="shared" si="2"/>
        <v>5</v>
      </c>
      <c r="E375" s="3">
        <v>0.9360947236686451</v>
      </c>
      <c r="F375" s="3" t="str">
        <f t="shared" si="3"/>
        <v>H</v>
      </c>
      <c r="G375" s="18" t="str">
        <f t="shared" si="4"/>
        <v>front squat</v>
      </c>
      <c r="H375">
        <v>6.0</v>
      </c>
      <c r="I375" s="19" t="str">
        <f t="shared" si="5"/>
        <v>5 KB snatch</v>
      </c>
      <c r="J375">
        <v>47.0</v>
      </c>
      <c r="K375" s="19" t="str">
        <f t="shared" si="6"/>
        <v>20 mountain climbers</v>
      </c>
      <c r="L375">
        <v>17.0</v>
      </c>
      <c r="M375" s="19" t="str">
        <f t="shared" si="7"/>
        <v>5 bench press</v>
      </c>
      <c r="N375" s="16"/>
      <c r="O375" s="3" t="str">
        <f t="shared" si="8"/>
        <v>N rounds</v>
      </c>
      <c r="P375">
        <v>3.0</v>
      </c>
      <c r="Q375" s="19" t="str">
        <f t="shared" si="9"/>
        <v>5 Hammer curls</v>
      </c>
      <c r="R375">
        <v>36.0</v>
      </c>
      <c r="S375" s="19" t="str">
        <f t="shared" si="10"/>
        <v>10s ropes</v>
      </c>
      <c r="T375">
        <v>39.0</v>
      </c>
      <c r="U375" s="19" t="str">
        <f t="shared" si="11"/>
        <v>20s assault bike</v>
      </c>
      <c r="V375" s="19"/>
    </row>
    <row r="376">
      <c r="A376" s="17">
        <f t="shared" si="12"/>
        <v>45452</v>
      </c>
      <c r="B376" s="3">
        <f t="shared" si="1"/>
        <v>1</v>
      </c>
      <c r="C376" s="3">
        <f t="shared" si="13"/>
        <v>375</v>
      </c>
      <c r="D376" s="3">
        <f t="shared" si="2"/>
        <v>5</v>
      </c>
      <c r="E376" s="3">
        <v>0.2272497404271413</v>
      </c>
      <c r="F376" s="3" t="str">
        <f t="shared" si="3"/>
        <v>L</v>
      </c>
      <c r="G376" s="18" t="str">
        <f t="shared" si="4"/>
        <v>back squat</v>
      </c>
      <c r="H376">
        <v>7.0</v>
      </c>
      <c r="I376" s="19" t="str">
        <f t="shared" si="5"/>
        <v>5 thrusters</v>
      </c>
      <c r="J376">
        <v>50.0</v>
      </c>
      <c r="K376" s="19" t="str">
        <f t="shared" si="6"/>
        <v>10 wall balls</v>
      </c>
      <c r="L376">
        <v>40.0</v>
      </c>
      <c r="M376" s="19" t="str">
        <f t="shared" si="7"/>
        <v>3 minute run</v>
      </c>
      <c r="N376" s="16"/>
      <c r="O376" s="3" t="str">
        <f t="shared" si="8"/>
        <v>AMRAP</v>
      </c>
      <c r="P376">
        <v>3.0</v>
      </c>
      <c r="Q376" s="19" t="str">
        <f t="shared" si="9"/>
        <v>5 Hammer curls</v>
      </c>
      <c r="R376">
        <v>35.0</v>
      </c>
      <c r="S376" s="19" t="str">
        <f t="shared" si="10"/>
        <v>500m row</v>
      </c>
      <c r="T376">
        <v>18.0</v>
      </c>
      <c r="U376" s="19" t="str">
        <f t="shared" si="11"/>
        <v>5 Pushpress</v>
      </c>
      <c r="V376" s="19"/>
    </row>
    <row r="377">
      <c r="A377" s="17">
        <f t="shared" si="12"/>
        <v>45453</v>
      </c>
      <c r="B377" s="3">
        <f t="shared" si="1"/>
        <v>2</v>
      </c>
      <c r="C377" s="3">
        <f t="shared" si="13"/>
        <v>376</v>
      </c>
      <c r="D377" s="3">
        <f t="shared" si="2"/>
        <v>5</v>
      </c>
      <c r="E377" s="3">
        <v>0.20500099341751044</v>
      </c>
      <c r="F377" s="3" t="str">
        <f t="shared" si="3"/>
        <v>L</v>
      </c>
      <c r="G377" s="18" t="str">
        <f t="shared" si="4"/>
        <v>pistols/lunge/side lunge</v>
      </c>
      <c r="H377">
        <v>11.0</v>
      </c>
      <c r="I377" s="19" t="str">
        <f t="shared" si="5"/>
        <v>5 high pulls</v>
      </c>
      <c r="J377">
        <v>4.0</v>
      </c>
      <c r="K377" s="19" t="str">
        <f t="shared" si="6"/>
        <v>5 skull crushers</v>
      </c>
      <c r="L377">
        <v>56.0</v>
      </c>
      <c r="M377" s="19" t="str">
        <f t="shared" si="7"/>
        <v/>
      </c>
      <c r="N377" s="16"/>
      <c r="O377" s="3" t="str">
        <f t="shared" si="8"/>
        <v>N rounds</v>
      </c>
      <c r="P377">
        <v>2.0</v>
      </c>
      <c r="Q377" s="19" t="str">
        <f t="shared" si="9"/>
        <v>5 lunges</v>
      </c>
      <c r="R377">
        <v>26.0</v>
      </c>
      <c r="S377" s="19" t="str">
        <f t="shared" si="10"/>
        <v>1 bear crawls</v>
      </c>
      <c r="T377">
        <v>16.0</v>
      </c>
      <c r="U377" s="19" t="str">
        <f t="shared" si="11"/>
        <v>10 landmine twists</v>
      </c>
      <c r="V377" s="19"/>
    </row>
    <row r="378">
      <c r="A378" s="17">
        <f t="shared" si="12"/>
        <v>45454</v>
      </c>
      <c r="B378" s="3">
        <f t="shared" si="1"/>
        <v>3</v>
      </c>
      <c r="C378" s="3">
        <f t="shared" si="13"/>
        <v>377</v>
      </c>
      <c r="D378" s="3">
        <f t="shared" si="2"/>
        <v>3</v>
      </c>
      <c r="E378" s="3">
        <v>0.11447571287725278</v>
      </c>
      <c r="F378" s="3" t="str">
        <f t="shared" si="3"/>
        <v>L</v>
      </c>
      <c r="G378" s="18" t="str">
        <f t="shared" si="4"/>
        <v>deadlift</v>
      </c>
      <c r="H378">
        <v>10.0</v>
      </c>
      <c r="I378" s="19" t="str">
        <f t="shared" si="5"/>
        <v>5 snatch</v>
      </c>
      <c r="J378">
        <v>28.0</v>
      </c>
      <c r="K378" s="19" t="str">
        <f t="shared" si="6"/>
        <v>1 farmer's carry</v>
      </c>
      <c r="L378">
        <v>19.0</v>
      </c>
      <c r="M378" s="19" t="str">
        <f t="shared" si="7"/>
        <v>5 strict press</v>
      </c>
      <c r="N378" s="16"/>
      <c r="O378" s="3" t="str">
        <f t="shared" si="8"/>
        <v>Tabata</v>
      </c>
      <c r="P378">
        <v>8.0</v>
      </c>
      <c r="Q378" s="19" t="str">
        <f t="shared" si="9"/>
        <v>5 dumbell rows</v>
      </c>
      <c r="R378">
        <v>42.0</v>
      </c>
      <c r="S378" s="19" t="str">
        <f t="shared" si="10"/>
        <v>5 flys</v>
      </c>
      <c r="T378">
        <v>50.0</v>
      </c>
      <c r="U378" s="19" t="str">
        <f t="shared" si="11"/>
        <v>10 wall balls</v>
      </c>
      <c r="V378" s="19"/>
    </row>
    <row r="379">
      <c r="A379" s="17">
        <f t="shared" si="12"/>
        <v>45455</v>
      </c>
      <c r="B379" s="3">
        <f t="shared" si="1"/>
        <v>4</v>
      </c>
      <c r="C379" s="3">
        <f t="shared" si="13"/>
        <v>378</v>
      </c>
      <c r="D379" s="3">
        <f t="shared" si="2"/>
        <v>3</v>
      </c>
      <c r="E379" s="3">
        <v>0.33575522052995477</v>
      </c>
      <c r="F379" s="3" t="str">
        <f t="shared" si="3"/>
        <v>M</v>
      </c>
      <c r="G379" s="18" t="str">
        <f t="shared" si="4"/>
        <v>front squat</v>
      </c>
      <c r="H379">
        <v>2.0</v>
      </c>
      <c r="I379" s="19" t="str">
        <f t="shared" si="5"/>
        <v>5 star shrugs</v>
      </c>
      <c r="J379">
        <v>49.0</v>
      </c>
      <c r="K379" s="19" t="str">
        <f t="shared" si="6"/>
        <v>5 mile bike</v>
      </c>
      <c r="L379">
        <v>37.0</v>
      </c>
      <c r="M379" s="19" t="str">
        <f t="shared" si="7"/>
        <v>1 sled push</v>
      </c>
      <c r="N379" s="16"/>
      <c r="O379" s="3" t="str">
        <f t="shared" si="8"/>
        <v>30 on 30 off</v>
      </c>
      <c r="P379">
        <v>3.0</v>
      </c>
      <c r="Q379" s="19" t="str">
        <f t="shared" si="9"/>
        <v>5 Hammer curls</v>
      </c>
      <c r="R379">
        <v>36.0</v>
      </c>
      <c r="S379" s="19" t="str">
        <f t="shared" si="10"/>
        <v>10s ropes</v>
      </c>
      <c r="T379">
        <v>53.0</v>
      </c>
      <c r="U379" s="19" t="str">
        <f t="shared" si="11"/>
        <v/>
      </c>
      <c r="V379" s="19"/>
    </row>
    <row r="380">
      <c r="A380" s="17">
        <f t="shared" si="12"/>
        <v>45456</v>
      </c>
      <c r="B380" s="3">
        <f t="shared" si="1"/>
        <v>5</v>
      </c>
      <c r="C380" s="3">
        <f t="shared" si="13"/>
        <v>379</v>
      </c>
      <c r="D380" s="3">
        <f t="shared" si="2"/>
        <v>8</v>
      </c>
      <c r="E380" s="3">
        <v>0.9767684805431018</v>
      </c>
      <c r="F380" s="3" t="str">
        <f t="shared" si="3"/>
        <v>H</v>
      </c>
      <c r="G380" s="18" t="str">
        <f t="shared" si="4"/>
        <v>back squat</v>
      </c>
      <c r="H380">
        <v>9.0</v>
      </c>
      <c r="I380" s="19" t="str">
        <f t="shared" si="5"/>
        <v>5 deadlift</v>
      </c>
      <c r="J380">
        <v>44.0</v>
      </c>
      <c r="K380" s="19" t="str">
        <f t="shared" si="6"/>
        <v>5 ball slams</v>
      </c>
      <c r="L380">
        <v>22.0</v>
      </c>
      <c r="M380" s="19" t="str">
        <f t="shared" si="7"/>
        <v>3 pistols</v>
      </c>
      <c r="N380" s="16"/>
      <c r="O380" s="3" t="str">
        <f t="shared" si="8"/>
        <v>EMOM</v>
      </c>
      <c r="P380">
        <v>12.0</v>
      </c>
      <c r="Q380" s="19" t="str">
        <f t="shared" si="9"/>
        <v>5 side lunges</v>
      </c>
      <c r="R380">
        <v>6.0</v>
      </c>
      <c r="S380" s="19" t="str">
        <f t="shared" si="10"/>
        <v>5 pushups</v>
      </c>
      <c r="T380">
        <v>15.0</v>
      </c>
      <c r="U380" s="19" t="str">
        <f t="shared" si="11"/>
        <v>10 seated russion twists</v>
      </c>
      <c r="V380" s="19"/>
    </row>
    <row r="381">
      <c r="A381" s="17">
        <f t="shared" si="12"/>
        <v>45457</v>
      </c>
      <c r="B381" s="3">
        <f t="shared" si="1"/>
        <v>6</v>
      </c>
      <c r="C381" s="3">
        <f t="shared" si="13"/>
        <v>380</v>
      </c>
      <c r="D381" s="3">
        <f t="shared" si="2"/>
        <v>8</v>
      </c>
      <c r="E381" s="3">
        <v>0.4787983896227338</v>
      </c>
      <c r="F381" s="3" t="str">
        <f t="shared" si="3"/>
        <v>M</v>
      </c>
      <c r="G381" s="18" t="str">
        <f t="shared" si="4"/>
        <v>clean</v>
      </c>
      <c r="H381">
        <v>2.0</v>
      </c>
      <c r="I381" s="19" t="str">
        <f t="shared" si="5"/>
        <v>5 star shrugs</v>
      </c>
      <c r="J381">
        <v>42.0</v>
      </c>
      <c r="K381" s="19" t="str">
        <f t="shared" si="6"/>
        <v>5 flys</v>
      </c>
      <c r="L381">
        <v>54.0</v>
      </c>
      <c r="M381" s="19" t="str">
        <f t="shared" si="7"/>
        <v/>
      </c>
      <c r="N381" s="16"/>
      <c r="O381" s="3" t="str">
        <f t="shared" si="8"/>
        <v>AMRAP</v>
      </c>
      <c r="P381">
        <v>10.0</v>
      </c>
      <c r="Q381" s="19" t="str">
        <f t="shared" si="9"/>
        <v>5 pull ups</v>
      </c>
      <c r="R381">
        <v>31.0</v>
      </c>
      <c r="S381" s="19" t="str">
        <f t="shared" si="10"/>
        <v>4 burpees</v>
      </c>
      <c r="T381">
        <v>30.0</v>
      </c>
      <c r="U381" s="19" t="str">
        <f t="shared" si="11"/>
        <v>5 renegade manmakers</v>
      </c>
      <c r="V381" s="19"/>
    </row>
    <row r="382">
      <c r="A382" s="17">
        <f t="shared" si="12"/>
        <v>45458</v>
      </c>
      <c r="B382" s="3">
        <f t="shared" si="1"/>
        <v>7</v>
      </c>
      <c r="C382" s="3">
        <f t="shared" si="13"/>
        <v>381</v>
      </c>
      <c r="D382" s="3">
        <f t="shared" si="2"/>
        <v>8</v>
      </c>
      <c r="E382" s="3">
        <v>0.7418947211242333</v>
      </c>
      <c r="F382" s="3" t="str">
        <f t="shared" si="3"/>
        <v>H</v>
      </c>
      <c r="G382" s="18" t="str">
        <f t="shared" si="4"/>
        <v>over head squat</v>
      </c>
      <c r="H382">
        <v>2.0</v>
      </c>
      <c r="I382" s="19" t="str">
        <f t="shared" si="5"/>
        <v>5 star shrugs</v>
      </c>
      <c r="J382">
        <v>29.0</v>
      </c>
      <c r="K382" s="19" t="str">
        <f t="shared" si="6"/>
        <v>5 GHD back extensions</v>
      </c>
      <c r="L382">
        <v>46.0</v>
      </c>
      <c r="M382" s="19" t="str">
        <f t="shared" si="7"/>
        <v>5 romanian deadlift</v>
      </c>
      <c r="N382" s="16"/>
      <c r="O382" s="3" t="str">
        <f t="shared" si="8"/>
        <v>clusters</v>
      </c>
      <c r="P382">
        <v>1.0</v>
      </c>
      <c r="Q382" s="19" t="str">
        <f t="shared" si="9"/>
        <v>5 side lunges</v>
      </c>
      <c r="R382">
        <v>40.0</v>
      </c>
      <c r="S382" s="19" t="str">
        <f t="shared" si="10"/>
        <v>3 minute run</v>
      </c>
      <c r="T382">
        <v>24.0</v>
      </c>
      <c r="U382" s="19" t="str">
        <f t="shared" si="11"/>
        <v>5 lunges</v>
      </c>
      <c r="V382" s="19"/>
    </row>
    <row r="383">
      <c r="A383" s="17">
        <f t="shared" si="12"/>
        <v>45459</v>
      </c>
      <c r="B383" s="3">
        <f t="shared" si="1"/>
        <v>1</v>
      </c>
      <c r="C383" s="3">
        <f t="shared" si="13"/>
        <v>382</v>
      </c>
      <c r="D383" s="3">
        <f t="shared" si="2"/>
        <v>3</v>
      </c>
      <c r="E383" s="3">
        <v>0.8623811149086096</v>
      </c>
      <c r="F383" s="3" t="str">
        <f t="shared" si="3"/>
        <v>H</v>
      </c>
      <c r="G383" s="18" t="str">
        <f t="shared" si="4"/>
        <v>deadlift</v>
      </c>
      <c r="H383">
        <v>5.0</v>
      </c>
      <c r="I383" s="19" t="str">
        <f t="shared" si="5"/>
        <v>10 box jumps</v>
      </c>
      <c r="J383">
        <v>1.0</v>
      </c>
      <c r="K383" s="19" t="str">
        <f t="shared" si="6"/>
        <v>5 side lunges</v>
      </c>
      <c r="L383">
        <v>34.0</v>
      </c>
      <c r="M383" s="19" t="str">
        <f t="shared" si="7"/>
        <v>5 bar complexes</v>
      </c>
      <c r="N383" s="16"/>
      <c r="O383" s="3" t="str">
        <f t="shared" si="8"/>
        <v>N rounds</v>
      </c>
      <c r="P383">
        <v>2.0</v>
      </c>
      <c r="Q383" s="19" t="str">
        <f t="shared" si="9"/>
        <v>5 lunges</v>
      </c>
      <c r="R383">
        <v>39.0</v>
      </c>
      <c r="S383" s="19" t="str">
        <f t="shared" si="10"/>
        <v>20s assault bike</v>
      </c>
      <c r="T383">
        <v>7.0</v>
      </c>
      <c r="U383" s="19" t="str">
        <f t="shared" si="11"/>
        <v>5 Ring Rows</v>
      </c>
      <c r="V383" s="19"/>
    </row>
    <row r="384">
      <c r="A384" s="17">
        <f t="shared" si="12"/>
        <v>45460</v>
      </c>
      <c r="B384" s="3">
        <f t="shared" si="1"/>
        <v>2</v>
      </c>
      <c r="C384" s="3">
        <f t="shared" si="13"/>
        <v>383</v>
      </c>
      <c r="D384" s="3">
        <f t="shared" si="2"/>
        <v>3</v>
      </c>
      <c r="E384" s="3">
        <v>0.1566576148340072</v>
      </c>
      <c r="F384" s="3" t="str">
        <f t="shared" si="3"/>
        <v>L</v>
      </c>
      <c r="G384" s="18" t="str">
        <f t="shared" si="4"/>
        <v>front squat</v>
      </c>
      <c r="H384">
        <v>10.0</v>
      </c>
      <c r="I384" s="19" t="str">
        <f t="shared" si="5"/>
        <v>5 snatch</v>
      </c>
      <c r="J384">
        <v>56.0</v>
      </c>
      <c r="K384" s="19" t="str">
        <f t="shared" si="6"/>
        <v>5 side lunges</v>
      </c>
      <c r="L384">
        <v>81.0</v>
      </c>
      <c r="M384" s="19" t="str">
        <f t="shared" si="7"/>
        <v/>
      </c>
      <c r="N384" s="16"/>
      <c r="O384" s="3" t="str">
        <f t="shared" si="8"/>
        <v>AMRAP</v>
      </c>
      <c r="P384">
        <v>7.0</v>
      </c>
      <c r="Q384" s="19" t="str">
        <f t="shared" si="9"/>
        <v>5 Ring Rows</v>
      </c>
      <c r="R384">
        <v>30.0</v>
      </c>
      <c r="S384" s="19" t="str">
        <f t="shared" si="10"/>
        <v>5 renegade manmakers</v>
      </c>
      <c r="T384">
        <v>38.0</v>
      </c>
      <c r="U384" s="19" t="str">
        <f t="shared" si="11"/>
        <v>5 tire flip</v>
      </c>
      <c r="V384" s="19"/>
    </row>
    <row r="385">
      <c r="A385" s="17">
        <f t="shared" si="12"/>
        <v>45461</v>
      </c>
      <c r="B385" s="3">
        <f t="shared" si="1"/>
        <v>3</v>
      </c>
      <c r="C385" s="3">
        <f t="shared" si="13"/>
        <v>384</v>
      </c>
      <c r="D385" s="3">
        <f t="shared" si="2"/>
        <v>3</v>
      </c>
      <c r="E385" s="3">
        <v>0.8087298404437991</v>
      </c>
      <c r="F385" s="3" t="str">
        <f t="shared" si="3"/>
        <v>H</v>
      </c>
      <c r="G385" s="18" t="str">
        <f t="shared" si="4"/>
        <v>back squat</v>
      </c>
      <c r="H385">
        <v>7.0</v>
      </c>
      <c r="I385" s="19" t="str">
        <f t="shared" si="5"/>
        <v>5 thrusters</v>
      </c>
      <c r="J385">
        <v>26.0</v>
      </c>
      <c r="K385" s="19" t="str">
        <f t="shared" si="6"/>
        <v>1 bear crawls</v>
      </c>
      <c r="L385">
        <v>59.0</v>
      </c>
      <c r="M385" s="19" t="str">
        <f t="shared" si="7"/>
        <v/>
      </c>
      <c r="N385" s="16"/>
      <c r="O385" s="3" t="str">
        <f t="shared" si="8"/>
        <v>EMOM</v>
      </c>
      <c r="P385">
        <v>8.0</v>
      </c>
      <c r="Q385" s="19" t="str">
        <f t="shared" si="9"/>
        <v>5 dumbell rows</v>
      </c>
      <c r="R385">
        <v>38.0</v>
      </c>
      <c r="S385" s="19" t="str">
        <f t="shared" si="10"/>
        <v>5 tire flip</v>
      </c>
      <c r="T385">
        <v>3.0</v>
      </c>
      <c r="U385" s="19" t="str">
        <f t="shared" si="11"/>
        <v>5 Hammer curls</v>
      </c>
      <c r="V385" s="19"/>
    </row>
    <row r="386">
      <c r="A386" s="17">
        <f t="shared" si="12"/>
        <v>45462</v>
      </c>
      <c r="B386" s="3">
        <f t="shared" si="1"/>
        <v>4</v>
      </c>
      <c r="C386" s="3">
        <f t="shared" si="13"/>
        <v>385</v>
      </c>
      <c r="D386" s="3">
        <f t="shared" si="2"/>
        <v>1</v>
      </c>
      <c r="E386" s="3">
        <v>0.3288934368900044</v>
      </c>
      <c r="F386" s="3" t="str">
        <f t="shared" si="3"/>
        <v>M</v>
      </c>
      <c r="G386" s="18" t="str">
        <f t="shared" si="4"/>
        <v>pistols/lunge/side lunge</v>
      </c>
      <c r="H386">
        <v>10.0</v>
      </c>
      <c r="I386" s="19" t="str">
        <f t="shared" si="5"/>
        <v>5 snatch</v>
      </c>
      <c r="J386">
        <v>36.0</v>
      </c>
      <c r="K386" s="19" t="str">
        <f t="shared" si="6"/>
        <v>10s ropes</v>
      </c>
      <c r="L386">
        <v>50.0</v>
      </c>
      <c r="M386" s="19" t="str">
        <f t="shared" si="7"/>
        <v>10 wall balls</v>
      </c>
      <c r="N386" s="16"/>
      <c r="O386" s="3" t="str">
        <f t="shared" si="8"/>
        <v>30 on 30 off</v>
      </c>
      <c r="P386">
        <v>6.0</v>
      </c>
      <c r="Q386" s="19" t="str">
        <f t="shared" si="9"/>
        <v>5 pushups</v>
      </c>
      <c r="R386">
        <v>37.0</v>
      </c>
      <c r="S386" s="19" t="str">
        <f t="shared" si="10"/>
        <v>1 sled push</v>
      </c>
      <c r="T386">
        <v>24.0</v>
      </c>
      <c r="U386" s="19" t="str">
        <f t="shared" si="11"/>
        <v>5 lunges</v>
      </c>
      <c r="V386" s="19"/>
    </row>
    <row r="387">
      <c r="A387" s="17">
        <f t="shared" si="12"/>
        <v>45463</v>
      </c>
      <c r="B387" s="3">
        <f t="shared" si="1"/>
        <v>5</v>
      </c>
      <c r="C387" s="3">
        <f t="shared" si="13"/>
        <v>386</v>
      </c>
      <c r="D387" s="3">
        <f t="shared" si="2"/>
        <v>1</v>
      </c>
      <c r="E387" s="3">
        <v>0.34818417860297846</v>
      </c>
      <c r="F387" s="3" t="str">
        <f t="shared" si="3"/>
        <v>M</v>
      </c>
      <c r="G387" s="18" t="str">
        <f t="shared" si="4"/>
        <v>deadlift</v>
      </c>
      <c r="H387">
        <v>9.0</v>
      </c>
      <c r="I387" s="19" t="str">
        <f t="shared" si="5"/>
        <v>5 deadlift</v>
      </c>
      <c r="J387">
        <v>36.0</v>
      </c>
      <c r="K387" s="19" t="str">
        <f t="shared" si="6"/>
        <v>10s ropes</v>
      </c>
      <c r="L387">
        <v>40.0</v>
      </c>
      <c r="M387" s="19" t="str">
        <f t="shared" si="7"/>
        <v>3 minute run</v>
      </c>
      <c r="N387" s="16"/>
      <c r="O387" s="3" t="str">
        <f t="shared" si="8"/>
        <v>N rounds</v>
      </c>
      <c r="P387">
        <v>11.0</v>
      </c>
      <c r="Q387" s="19" t="str">
        <f t="shared" si="9"/>
        <v>5 bentover_rows</v>
      </c>
      <c r="R387">
        <v>10.0</v>
      </c>
      <c r="S387" s="19" t="str">
        <f t="shared" si="10"/>
        <v>5 pull ups</v>
      </c>
      <c r="T387">
        <v>55.0</v>
      </c>
      <c r="U387" s="19" t="str">
        <f t="shared" si="11"/>
        <v>5 bentover_rows</v>
      </c>
      <c r="V387" s="19"/>
    </row>
    <row r="388">
      <c r="A388" s="17">
        <f t="shared" si="12"/>
        <v>45464</v>
      </c>
      <c r="B388" s="3">
        <f t="shared" si="1"/>
        <v>6</v>
      </c>
      <c r="C388" s="3">
        <f t="shared" si="13"/>
        <v>387</v>
      </c>
      <c r="D388" s="3">
        <f t="shared" si="2"/>
        <v>1</v>
      </c>
      <c r="E388" s="3">
        <v>0.7061904974189822</v>
      </c>
      <c r="F388" s="3" t="str">
        <f t="shared" si="3"/>
        <v>H</v>
      </c>
      <c r="G388" s="18" t="str">
        <f t="shared" si="4"/>
        <v>front squat</v>
      </c>
      <c r="H388">
        <v>2.0</v>
      </c>
      <c r="I388" s="19" t="str">
        <f t="shared" si="5"/>
        <v>5 star shrugs</v>
      </c>
      <c r="J388">
        <v>3.0</v>
      </c>
      <c r="K388" s="19" t="str">
        <f t="shared" si="6"/>
        <v>5 Hammer curls</v>
      </c>
      <c r="L388">
        <v>24.0</v>
      </c>
      <c r="M388" s="19" t="str">
        <f t="shared" si="7"/>
        <v>5 lunges</v>
      </c>
      <c r="N388" s="16"/>
      <c r="O388" s="3" t="str">
        <f t="shared" si="8"/>
        <v>AMRAP</v>
      </c>
      <c r="P388">
        <v>6.0</v>
      </c>
      <c r="Q388" s="19" t="str">
        <f t="shared" si="9"/>
        <v>5 pushups</v>
      </c>
      <c r="R388">
        <v>16.0</v>
      </c>
      <c r="S388" s="19" t="str">
        <f t="shared" si="10"/>
        <v>10 landmine twists</v>
      </c>
      <c r="T388">
        <v>7.0</v>
      </c>
      <c r="U388" s="19" t="str">
        <f t="shared" si="11"/>
        <v>5 Ring Rows</v>
      </c>
      <c r="V388" s="19"/>
    </row>
    <row r="389">
      <c r="A389" s="17">
        <f t="shared" si="12"/>
        <v>45465</v>
      </c>
      <c r="B389" s="3">
        <f t="shared" si="1"/>
        <v>7</v>
      </c>
      <c r="C389" s="3">
        <f t="shared" si="13"/>
        <v>388</v>
      </c>
      <c r="D389" s="3">
        <f t="shared" si="2"/>
        <v>10</v>
      </c>
      <c r="E389" s="3">
        <v>0.2926318126593095</v>
      </c>
      <c r="F389" s="3" t="str">
        <f t="shared" si="3"/>
        <v>L</v>
      </c>
      <c r="G389" s="18" t="str">
        <f t="shared" si="4"/>
        <v>back squat</v>
      </c>
      <c r="H389">
        <v>4.0</v>
      </c>
      <c r="I389" s="19" t="str">
        <f t="shared" si="5"/>
        <v>5 clean</v>
      </c>
      <c r="J389">
        <v>11.0</v>
      </c>
      <c r="K389" s="19" t="str">
        <f t="shared" si="6"/>
        <v>5 knees to elbows</v>
      </c>
      <c r="L389">
        <v>69.0</v>
      </c>
      <c r="M389" s="19" t="str">
        <f t="shared" si="7"/>
        <v/>
      </c>
      <c r="N389" s="16"/>
      <c r="O389" s="3" t="str">
        <f t="shared" si="8"/>
        <v>N rounds</v>
      </c>
      <c r="P389">
        <v>9.0</v>
      </c>
      <c r="Q389" s="19" t="str">
        <f t="shared" si="9"/>
        <v>5 bentover_rows</v>
      </c>
      <c r="R389">
        <v>51.0</v>
      </c>
      <c r="S389" s="19" t="str">
        <f t="shared" si="10"/>
        <v/>
      </c>
      <c r="T389">
        <v>6.0</v>
      </c>
      <c r="U389" s="19" t="str">
        <f t="shared" si="11"/>
        <v>5 pushups</v>
      </c>
      <c r="V389" s="19"/>
    </row>
    <row r="390">
      <c r="A390" s="17">
        <f t="shared" si="12"/>
        <v>45466</v>
      </c>
      <c r="B390" s="3">
        <f t="shared" si="1"/>
        <v>1</v>
      </c>
      <c r="C390" s="3">
        <f t="shared" si="13"/>
        <v>389</v>
      </c>
      <c r="D390" s="3">
        <f t="shared" si="2"/>
        <v>3</v>
      </c>
      <c r="E390" s="3">
        <v>0.4263363576891158</v>
      </c>
      <c r="F390" s="3" t="str">
        <f t="shared" si="3"/>
        <v>M</v>
      </c>
      <c r="G390" s="18" t="str">
        <f t="shared" si="4"/>
        <v>snatch</v>
      </c>
      <c r="H390">
        <v>6.0</v>
      </c>
      <c r="I390" s="19" t="str">
        <f t="shared" si="5"/>
        <v>5 KB snatch</v>
      </c>
      <c r="J390">
        <v>31.0</v>
      </c>
      <c r="K390" s="19" t="str">
        <f t="shared" si="6"/>
        <v>4 burpees</v>
      </c>
      <c r="L390">
        <v>27.0</v>
      </c>
      <c r="M390" s="19" t="str">
        <f t="shared" si="7"/>
        <v>1 grapevines</v>
      </c>
      <c r="N390" s="16"/>
      <c r="O390" s="3" t="str">
        <f t="shared" si="8"/>
        <v>Tabata</v>
      </c>
      <c r="P390">
        <v>3.0</v>
      </c>
      <c r="Q390" s="19" t="str">
        <f t="shared" si="9"/>
        <v>5 Hammer curls</v>
      </c>
      <c r="R390">
        <v>56.0</v>
      </c>
      <c r="S390" s="19" t="str">
        <f t="shared" si="10"/>
        <v>5 side lunges</v>
      </c>
      <c r="T390">
        <v>43.0</v>
      </c>
      <c r="U390" s="19" t="str">
        <f t="shared" si="11"/>
        <v>5 sandbag drops</v>
      </c>
      <c r="V390" s="19"/>
    </row>
    <row r="391">
      <c r="A391" s="17">
        <f t="shared" si="12"/>
        <v>45467</v>
      </c>
      <c r="B391" s="3">
        <f t="shared" si="1"/>
        <v>2</v>
      </c>
      <c r="C391" s="3">
        <f t="shared" si="13"/>
        <v>390</v>
      </c>
      <c r="D391" s="3">
        <f t="shared" si="2"/>
        <v>3</v>
      </c>
      <c r="E391" s="3">
        <v>0.0577023112954268</v>
      </c>
      <c r="F391" s="3" t="str">
        <f t="shared" si="3"/>
        <v>L</v>
      </c>
      <c r="G391" s="18" t="str">
        <f t="shared" si="4"/>
        <v>deadlift</v>
      </c>
      <c r="H391">
        <v>8.0</v>
      </c>
      <c r="I391" s="19" t="str">
        <f t="shared" si="5"/>
        <v>5 sumo deadift</v>
      </c>
      <c r="J391">
        <v>19.0</v>
      </c>
      <c r="K391" s="19" t="str">
        <f t="shared" si="6"/>
        <v>5 strict press</v>
      </c>
      <c r="L391">
        <v>64.0</v>
      </c>
      <c r="M391" s="19" t="str">
        <f t="shared" si="7"/>
        <v/>
      </c>
      <c r="N391" s="16"/>
      <c r="O391" s="3" t="str">
        <f t="shared" si="8"/>
        <v>30 on 30 off</v>
      </c>
      <c r="P391">
        <v>2.0</v>
      </c>
      <c r="Q391" s="19" t="str">
        <f t="shared" si="9"/>
        <v>5 lunges</v>
      </c>
      <c r="R391">
        <v>28.0</v>
      </c>
      <c r="S391" s="19" t="str">
        <f t="shared" si="10"/>
        <v>1 farmer's carry</v>
      </c>
      <c r="T391">
        <v>20.0</v>
      </c>
      <c r="U391" s="19" t="str">
        <f t="shared" si="11"/>
        <v>10 step ups</v>
      </c>
      <c r="V391" s="19"/>
    </row>
    <row r="392">
      <c r="A392" s="17">
        <f t="shared" si="12"/>
        <v>45468</v>
      </c>
      <c r="B392" s="3">
        <f t="shared" si="1"/>
        <v>3</v>
      </c>
      <c r="C392" s="3">
        <f t="shared" si="13"/>
        <v>391</v>
      </c>
      <c r="D392" s="3">
        <f t="shared" si="2"/>
        <v>3</v>
      </c>
      <c r="E392" s="3">
        <v>0.9540550832839608</v>
      </c>
      <c r="F392" s="3" t="str">
        <f t="shared" si="3"/>
        <v>H</v>
      </c>
      <c r="G392" s="18" t="str">
        <f t="shared" si="4"/>
        <v>front squat</v>
      </c>
      <c r="H392">
        <v>5.0</v>
      </c>
      <c r="I392" s="19" t="str">
        <f t="shared" si="5"/>
        <v>10 box jumps</v>
      </c>
      <c r="J392">
        <v>39.0</v>
      </c>
      <c r="K392" s="19" t="str">
        <f t="shared" si="6"/>
        <v>20s assault bike</v>
      </c>
      <c r="L392">
        <v>68.0</v>
      </c>
      <c r="M392" s="19" t="str">
        <f t="shared" si="7"/>
        <v/>
      </c>
      <c r="N392" s="16"/>
      <c r="O392" s="3" t="str">
        <f t="shared" si="8"/>
        <v>EMOM</v>
      </c>
      <c r="P392">
        <v>2.0</v>
      </c>
      <c r="Q392" s="19" t="str">
        <f t="shared" si="9"/>
        <v>5 lunges</v>
      </c>
      <c r="R392">
        <v>11.0</v>
      </c>
      <c r="S392" s="19" t="str">
        <f t="shared" si="10"/>
        <v>5 knees to elbows</v>
      </c>
      <c r="T392">
        <v>30.0</v>
      </c>
      <c r="U392" s="19" t="str">
        <f t="shared" si="11"/>
        <v>5 renegade manmakers</v>
      </c>
      <c r="V392" s="19"/>
    </row>
    <row r="393">
      <c r="A393" s="17">
        <f t="shared" si="12"/>
        <v>45469</v>
      </c>
      <c r="B393" s="3">
        <f t="shared" si="1"/>
        <v>4</v>
      </c>
      <c r="C393" s="3">
        <f t="shared" si="13"/>
        <v>392</v>
      </c>
      <c r="D393" s="3">
        <f t="shared" si="2"/>
        <v>8</v>
      </c>
      <c r="E393" s="3">
        <v>0.0426857358899434</v>
      </c>
      <c r="F393" s="3" t="str">
        <f t="shared" si="3"/>
        <v>L</v>
      </c>
      <c r="G393" s="18" t="str">
        <f t="shared" si="4"/>
        <v>back squat</v>
      </c>
      <c r="H393">
        <v>10.0</v>
      </c>
      <c r="I393" s="19" t="str">
        <f t="shared" si="5"/>
        <v>5 snatch</v>
      </c>
      <c r="J393">
        <v>28.0</v>
      </c>
      <c r="K393" s="19" t="str">
        <f t="shared" si="6"/>
        <v>1 farmer's carry</v>
      </c>
      <c r="L393">
        <v>10.0</v>
      </c>
      <c r="M393" s="19" t="str">
        <f t="shared" si="7"/>
        <v>5 pull ups</v>
      </c>
      <c r="N393" s="16"/>
      <c r="O393" s="3" t="str">
        <f t="shared" si="8"/>
        <v>AMRAP</v>
      </c>
      <c r="P393">
        <v>3.0</v>
      </c>
      <c r="Q393" s="19" t="str">
        <f t="shared" si="9"/>
        <v>5 Hammer curls</v>
      </c>
      <c r="R393">
        <v>12.0</v>
      </c>
      <c r="S393" s="19" t="str">
        <f t="shared" si="10"/>
        <v>5 GHD situps</v>
      </c>
      <c r="T393">
        <v>28.0</v>
      </c>
      <c r="U393" s="19" t="str">
        <f t="shared" si="11"/>
        <v>1 farmer's carry</v>
      </c>
      <c r="V393" s="19"/>
    </row>
    <row r="394">
      <c r="A394" s="17">
        <f t="shared" si="12"/>
        <v>45470</v>
      </c>
      <c r="B394" s="3">
        <f t="shared" si="1"/>
        <v>5</v>
      </c>
      <c r="C394" s="3">
        <f t="shared" si="13"/>
        <v>393</v>
      </c>
      <c r="D394" s="3">
        <f t="shared" si="2"/>
        <v>8</v>
      </c>
      <c r="E394" s="3">
        <v>0.39821575598869174</v>
      </c>
      <c r="F394" s="3" t="str">
        <f t="shared" si="3"/>
        <v>M</v>
      </c>
      <c r="G394" s="18" t="str">
        <f t="shared" si="4"/>
        <v>over head squat</v>
      </c>
      <c r="H394">
        <v>9.0</v>
      </c>
      <c r="I394" s="19" t="str">
        <f t="shared" si="5"/>
        <v>5 deadlift</v>
      </c>
      <c r="J394">
        <v>11.0</v>
      </c>
      <c r="K394" s="19" t="str">
        <f t="shared" si="6"/>
        <v>5 knees to elbows</v>
      </c>
      <c r="L394">
        <v>35.0</v>
      </c>
      <c r="M394" s="19" t="str">
        <f t="shared" si="7"/>
        <v>500m row</v>
      </c>
      <c r="N394" s="16"/>
      <c r="O394" s="3" t="str">
        <f t="shared" si="8"/>
        <v>clusters</v>
      </c>
      <c r="P394">
        <v>4.0</v>
      </c>
      <c r="Q394" s="19" t="str">
        <f t="shared" si="9"/>
        <v>5 skull crushers</v>
      </c>
      <c r="R394">
        <v>19.0</v>
      </c>
      <c r="S394" s="19" t="str">
        <f t="shared" si="10"/>
        <v>5 strict press</v>
      </c>
      <c r="T394">
        <v>36.0</v>
      </c>
      <c r="U394" s="19" t="str">
        <f t="shared" si="11"/>
        <v>10s ropes</v>
      </c>
      <c r="V394" s="19"/>
    </row>
    <row r="395">
      <c r="A395" s="17">
        <f t="shared" si="12"/>
        <v>45471</v>
      </c>
      <c r="B395" s="3">
        <f t="shared" si="1"/>
        <v>6</v>
      </c>
      <c r="C395" s="3">
        <f t="shared" si="13"/>
        <v>394</v>
      </c>
      <c r="D395" s="3">
        <f t="shared" si="2"/>
        <v>5</v>
      </c>
      <c r="E395" s="3">
        <v>0.5593053630116775</v>
      </c>
      <c r="F395" s="3" t="str">
        <f t="shared" si="3"/>
        <v>M</v>
      </c>
      <c r="G395" s="18" t="str">
        <f t="shared" si="4"/>
        <v>deadlift</v>
      </c>
      <c r="H395">
        <v>1.0</v>
      </c>
      <c r="I395" s="19" t="str">
        <f t="shared" si="5"/>
        <v>10 KB swings</v>
      </c>
      <c r="J395">
        <v>24.0</v>
      </c>
      <c r="K395" s="19" t="str">
        <f t="shared" si="6"/>
        <v>5 lunges</v>
      </c>
      <c r="L395">
        <v>79.0</v>
      </c>
      <c r="M395" s="19" t="str">
        <f t="shared" si="7"/>
        <v/>
      </c>
      <c r="N395" s="16"/>
      <c r="O395" s="3" t="str">
        <f t="shared" si="8"/>
        <v>N rounds</v>
      </c>
      <c r="P395">
        <v>2.0</v>
      </c>
      <c r="Q395" s="19" t="str">
        <f t="shared" si="9"/>
        <v>5 lunges</v>
      </c>
      <c r="R395">
        <v>24.0</v>
      </c>
      <c r="S395" s="19" t="str">
        <f t="shared" si="10"/>
        <v>5 lunges</v>
      </c>
      <c r="T395">
        <v>38.0</v>
      </c>
      <c r="U395" s="19" t="str">
        <f t="shared" si="11"/>
        <v>5 tire flip</v>
      </c>
      <c r="V395" s="19"/>
    </row>
    <row r="396">
      <c r="A396" s="17">
        <f t="shared" si="12"/>
        <v>45472</v>
      </c>
      <c r="B396" s="3">
        <f t="shared" si="1"/>
        <v>7</v>
      </c>
      <c r="C396" s="3">
        <f t="shared" si="13"/>
        <v>395</v>
      </c>
      <c r="D396" s="3">
        <f t="shared" si="2"/>
        <v>5</v>
      </c>
      <c r="E396" s="3">
        <v>0.36872311848948813</v>
      </c>
      <c r="F396" s="3" t="str">
        <f t="shared" si="3"/>
        <v>M</v>
      </c>
      <c r="G396" s="18" t="str">
        <f t="shared" si="4"/>
        <v>front squat</v>
      </c>
      <c r="H396">
        <v>2.0</v>
      </c>
      <c r="I396" s="19" t="str">
        <f t="shared" si="5"/>
        <v>5 star shrugs</v>
      </c>
      <c r="J396">
        <v>24.0</v>
      </c>
      <c r="K396" s="19" t="str">
        <f t="shared" si="6"/>
        <v>5 lunges</v>
      </c>
      <c r="L396">
        <v>25.0</v>
      </c>
      <c r="M396" s="19" t="str">
        <f t="shared" si="7"/>
        <v>1 suicide sprints</v>
      </c>
      <c r="N396" s="16"/>
      <c r="O396" s="3" t="str">
        <f t="shared" si="8"/>
        <v>AMRAP</v>
      </c>
      <c r="P396">
        <v>9.0</v>
      </c>
      <c r="Q396" s="19" t="str">
        <f t="shared" si="9"/>
        <v>5 bentover_rows</v>
      </c>
      <c r="R396">
        <v>8.0</v>
      </c>
      <c r="S396" s="19" t="str">
        <f t="shared" si="10"/>
        <v>5 dumbell rows</v>
      </c>
      <c r="T396">
        <v>51.0</v>
      </c>
      <c r="U396" s="19" t="str">
        <f t="shared" si="11"/>
        <v/>
      </c>
      <c r="V396" s="19"/>
    </row>
    <row r="397">
      <c r="A397" s="17">
        <f t="shared" si="12"/>
        <v>45473</v>
      </c>
      <c r="B397" s="3">
        <f t="shared" si="1"/>
        <v>1</v>
      </c>
      <c r="C397" s="3">
        <f t="shared" si="13"/>
        <v>396</v>
      </c>
      <c r="D397" s="3">
        <f t="shared" si="2"/>
        <v>10</v>
      </c>
      <c r="E397" s="3">
        <v>0.6072094800945537</v>
      </c>
      <c r="F397" s="3" t="str">
        <f t="shared" si="3"/>
        <v>M</v>
      </c>
      <c r="G397" s="18" t="str">
        <f t="shared" si="4"/>
        <v>back squat</v>
      </c>
      <c r="H397">
        <v>4.0</v>
      </c>
      <c r="I397" s="19" t="str">
        <f t="shared" si="5"/>
        <v>5 clean</v>
      </c>
      <c r="J397">
        <v>1.0</v>
      </c>
      <c r="K397" s="19" t="str">
        <f t="shared" si="6"/>
        <v>5 side lunges</v>
      </c>
      <c r="L397">
        <v>17.0</v>
      </c>
      <c r="M397" s="19" t="str">
        <f t="shared" si="7"/>
        <v>5 bench press</v>
      </c>
      <c r="N397" s="16"/>
      <c r="O397" s="3" t="str">
        <f t="shared" si="8"/>
        <v>EMOM</v>
      </c>
      <c r="P397">
        <v>6.0</v>
      </c>
      <c r="Q397" s="19" t="str">
        <f t="shared" si="9"/>
        <v>5 pushups</v>
      </c>
      <c r="R397">
        <v>11.0</v>
      </c>
      <c r="S397" s="19" t="str">
        <f t="shared" si="10"/>
        <v>5 knees to elbows</v>
      </c>
      <c r="T397">
        <v>38.0</v>
      </c>
      <c r="U397" s="19" t="str">
        <f t="shared" si="11"/>
        <v>5 tire flip</v>
      </c>
      <c r="V397" s="19"/>
    </row>
    <row r="398">
      <c r="A398" s="17">
        <f t="shared" si="12"/>
        <v>45474</v>
      </c>
      <c r="B398" s="3">
        <f t="shared" si="1"/>
        <v>2</v>
      </c>
      <c r="C398" s="3">
        <f t="shared" si="13"/>
        <v>397</v>
      </c>
      <c r="D398" s="3">
        <f t="shared" si="2"/>
        <v>3</v>
      </c>
      <c r="E398" s="3">
        <v>0.6837211726033937</v>
      </c>
      <c r="F398" s="3" t="str">
        <f t="shared" si="3"/>
        <v>M</v>
      </c>
      <c r="G398" s="18" t="str">
        <f t="shared" si="4"/>
        <v>over head squat</v>
      </c>
      <c r="H398">
        <v>5.0</v>
      </c>
      <c r="I398" s="19" t="str">
        <f t="shared" si="5"/>
        <v>10 box jumps</v>
      </c>
      <c r="J398">
        <v>14.0</v>
      </c>
      <c r="K398" s="19" t="str">
        <f t="shared" si="6"/>
        <v>20 dead bugs</v>
      </c>
      <c r="L398">
        <v>60.0</v>
      </c>
      <c r="M398" s="19" t="str">
        <f t="shared" si="7"/>
        <v/>
      </c>
      <c r="N398" s="16"/>
      <c r="O398" s="3" t="str">
        <f t="shared" si="8"/>
        <v>30 on 30 off</v>
      </c>
      <c r="P398">
        <v>7.0</v>
      </c>
      <c r="Q398" s="19" t="str">
        <f t="shared" si="9"/>
        <v>5 Ring Rows</v>
      </c>
      <c r="R398">
        <v>52.0</v>
      </c>
      <c r="S398" s="19" t="str">
        <f t="shared" si="10"/>
        <v/>
      </c>
      <c r="T398">
        <v>34.0</v>
      </c>
      <c r="U398" s="19" t="str">
        <f t="shared" si="11"/>
        <v>5 bar complexes</v>
      </c>
      <c r="V398" s="19"/>
    </row>
    <row r="399">
      <c r="A399" s="17">
        <f t="shared" si="12"/>
        <v>45475</v>
      </c>
      <c r="B399" s="3">
        <f t="shared" si="1"/>
        <v>3</v>
      </c>
      <c r="C399" s="3">
        <f t="shared" si="13"/>
        <v>398</v>
      </c>
      <c r="D399" s="3">
        <f t="shared" si="2"/>
        <v>3</v>
      </c>
      <c r="E399" s="3">
        <v>0.8278953287890896</v>
      </c>
      <c r="F399" s="3" t="str">
        <f t="shared" si="3"/>
        <v>H</v>
      </c>
      <c r="G399" s="18" t="str">
        <f t="shared" si="4"/>
        <v>deadlift</v>
      </c>
      <c r="H399">
        <v>8.0</v>
      </c>
      <c r="I399" s="19" t="str">
        <f t="shared" si="5"/>
        <v>5 sumo deadift</v>
      </c>
      <c r="J399">
        <v>40.0</v>
      </c>
      <c r="K399" s="19" t="str">
        <f t="shared" si="6"/>
        <v>3 minute run</v>
      </c>
      <c r="L399">
        <v>51.0</v>
      </c>
      <c r="M399" s="19" t="str">
        <f t="shared" si="7"/>
        <v/>
      </c>
      <c r="N399" s="16"/>
      <c r="O399" s="3" t="str">
        <f t="shared" si="8"/>
        <v>N rounds</v>
      </c>
      <c r="P399">
        <v>9.0</v>
      </c>
      <c r="Q399" s="19" t="str">
        <f t="shared" si="9"/>
        <v>5 bentover_rows</v>
      </c>
      <c r="R399">
        <v>21.0</v>
      </c>
      <c r="S399" s="19" t="str">
        <f t="shared" si="10"/>
        <v>5 box jumps</v>
      </c>
      <c r="T399">
        <v>10.0</v>
      </c>
      <c r="U399" s="19" t="str">
        <f t="shared" si="11"/>
        <v>5 pull ups</v>
      </c>
      <c r="V399" s="19"/>
    </row>
    <row r="400">
      <c r="A400" s="17">
        <f t="shared" si="12"/>
        <v>45476</v>
      </c>
      <c r="B400" s="3">
        <f t="shared" si="1"/>
        <v>4</v>
      </c>
      <c r="C400" s="3">
        <f t="shared" si="13"/>
        <v>399</v>
      </c>
      <c r="D400" s="3">
        <f t="shared" si="2"/>
        <v>3</v>
      </c>
      <c r="E400" s="3">
        <v>0.4421518941102338</v>
      </c>
      <c r="F400" s="3" t="str">
        <f t="shared" si="3"/>
        <v>M</v>
      </c>
      <c r="G400" s="18" t="str">
        <f t="shared" si="4"/>
        <v>front squat</v>
      </c>
      <c r="H400">
        <v>11.0</v>
      </c>
      <c r="I400" s="19" t="str">
        <f t="shared" si="5"/>
        <v>5 high pulls</v>
      </c>
      <c r="J400">
        <v>40.0</v>
      </c>
      <c r="K400" s="19" t="str">
        <f t="shared" si="6"/>
        <v>3 minute run</v>
      </c>
      <c r="L400">
        <v>43.0</v>
      </c>
      <c r="M400" s="19" t="str">
        <f t="shared" si="7"/>
        <v>5 sandbag drops</v>
      </c>
      <c r="N400" s="16"/>
      <c r="O400" s="3" t="str">
        <f t="shared" si="8"/>
        <v>AMRAP</v>
      </c>
      <c r="P400">
        <v>9.0</v>
      </c>
      <c r="Q400" s="19" t="str">
        <f t="shared" si="9"/>
        <v>5 bentover_rows</v>
      </c>
      <c r="R400">
        <v>50.0</v>
      </c>
      <c r="S400" s="19" t="str">
        <f t="shared" si="10"/>
        <v>10 wall balls</v>
      </c>
      <c r="T400">
        <v>11.0</v>
      </c>
      <c r="U400" s="19" t="str">
        <f t="shared" si="11"/>
        <v>5 knees to elbows</v>
      </c>
      <c r="V400" s="19"/>
    </row>
    <row r="401">
      <c r="A401" s="17">
        <f t="shared" si="12"/>
        <v>45477</v>
      </c>
      <c r="B401" s="3">
        <f t="shared" si="1"/>
        <v>5</v>
      </c>
      <c r="C401" s="3">
        <f t="shared" si="13"/>
        <v>400</v>
      </c>
      <c r="D401" s="3">
        <f t="shared" si="2"/>
        <v>3</v>
      </c>
      <c r="E401" s="3">
        <v>0.7229018837577408</v>
      </c>
      <c r="F401" s="3" t="str">
        <f t="shared" si="3"/>
        <v>H</v>
      </c>
      <c r="G401" s="18" t="str">
        <f t="shared" si="4"/>
        <v>back squat</v>
      </c>
      <c r="H401">
        <v>8.0</v>
      </c>
      <c r="I401" s="19" t="str">
        <f t="shared" si="5"/>
        <v>5 sumo deadift</v>
      </c>
      <c r="J401">
        <v>17.0</v>
      </c>
      <c r="K401" s="19" t="str">
        <f t="shared" si="6"/>
        <v>5 bench press</v>
      </c>
      <c r="L401">
        <v>83.0</v>
      </c>
      <c r="M401" s="19" t="str">
        <f t="shared" si="7"/>
        <v/>
      </c>
      <c r="N401" s="16"/>
      <c r="O401" s="3" t="str">
        <f t="shared" si="8"/>
        <v>N rounds</v>
      </c>
      <c r="P401">
        <v>11.0</v>
      </c>
      <c r="Q401" s="19" t="str">
        <f t="shared" si="9"/>
        <v>5 bentover_rows</v>
      </c>
      <c r="R401">
        <v>30.0</v>
      </c>
      <c r="S401" s="19" t="str">
        <f t="shared" si="10"/>
        <v>5 renegade manmakers</v>
      </c>
      <c r="T401">
        <v>55.0</v>
      </c>
      <c r="U401" s="19" t="str">
        <f t="shared" si="11"/>
        <v>5 bentover_rows</v>
      </c>
      <c r="V401" s="19"/>
    </row>
    <row r="402">
      <c r="A402" s="17">
        <f t="shared" si="12"/>
        <v>45478</v>
      </c>
      <c r="B402" s="3">
        <f t="shared" si="1"/>
        <v>6</v>
      </c>
      <c r="C402" s="3">
        <f t="shared" si="13"/>
        <v>401</v>
      </c>
      <c r="D402" s="3">
        <f t="shared" si="2"/>
        <v>3</v>
      </c>
      <c r="E402" s="3">
        <v>0.7163379911167351</v>
      </c>
      <c r="F402" s="3" t="str">
        <f t="shared" si="3"/>
        <v>H</v>
      </c>
      <c r="G402" s="18" t="str">
        <f t="shared" si="4"/>
        <v>clean</v>
      </c>
      <c r="H402">
        <v>7.0</v>
      </c>
      <c r="I402" s="19" t="str">
        <f t="shared" si="5"/>
        <v>5 thrusters</v>
      </c>
      <c r="J402">
        <v>56.0</v>
      </c>
      <c r="K402" s="19" t="str">
        <f t="shared" si="6"/>
        <v>5 side lunges</v>
      </c>
      <c r="L402">
        <v>70.0</v>
      </c>
      <c r="M402" s="19" t="str">
        <f t="shared" si="7"/>
        <v/>
      </c>
      <c r="N402" s="16"/>
      <c r="O402" s="3" t="str">
        <f t="shared" si="8"/>
        <v>Tabata</v>
      </c>
      <c r="P402">
        <v>8.0</v>
      </c>
      <c r="Q402" s="19" t="str">
        <f t="shared" si="9"/>
        <v>5 dumbell rows</v>
      </c>
      <c r="R402">
        <v>50.0</v>
      </c>
      <c r="S402" s="19" t="str">
        <f t="shared" si="10"/>
        <v>10 wall balls</v>
      </c>
      <c r="T402">
        <v>50.0</v>
      </c>
      <c r="U402" s="19" t="str">
        <f t="shared" si="11"/>
        <v>10 wall balls</v>
      </c>
      <c r="V402" s="19"/>
    </row>
    <row r="403">
      <c r="A403" s="17">
        <f t="shared" si="12"/>
        <v>45479</v>
      </c>
      <c r="B403" s="3">
        <f t="shared" si="1"/>
        <v>7</v>
      </c>
      <c r="C403" s="3">
        <f t="shared" si="13"/>
        <v>402</v>
      </c>
      <c r="D403" s="3">
        <f t="shared" si="2"/>
        <v>3</v>
      </c>
      <c r="E403" s="3">
        <v>0.3302965296037279</v>
      </c>
      <c r="F403" s="3" t="str">
        <f t="shared" si="3"/>
        <v>M</v>
      </c>
      <c r="G403" s="18" t="str">
        <f t="shared" si="4"/>
        <v>deadlift</v>
      </c>
      <c r="H403">
        <v>9.0</v>
      </c>
      <c r="I403" s="19" t="str">
        <f t="shared" si="5"/>
        <v>5 deadlift</v>
      </c>
      <c r="J403">
        <v>8.0</v>
      </c>
      <c r="K403" s="19" t="str">
        <f t="shared" si="6"/>
        <v>5 dumbell rows</v>
      </c>
      <c r="L403">
        <v>61.0</v>
      </c>
      <c r="M403" s="19" t="str">
        <f t="shared" si="7"/>
        <v/>
      </c>
      <c r="N403" s="16"/>
      <c r="O403" s="3" t="str">
        <f t="shared" si="8"/>
        <v>30 on 30 off</v>
      </c>
      <c r="P403">
        <v>11.0</v>
      </c>
      <c r="Q403" s="19" t="str">
        <f t="shared" si="9"/>
        <v>5 bentover_rows</v>
      </c>
      <c r="R403">
        <v>5.0</v>
      </c>
      <c r="S403" s="19" t="str">
        <f t="shared" si="10"/>
        <v>5 Dips</v>
      </c>
      <c r="T403">
        <v>21.0</v>
      </c>
      <c r="U403" s="19" t="str">
        <f t="shared" si="11"/>
        <v>5 box jumps</v>
      </c>
      <c r="V403" s="19"/>
    </row>
    <row r="404">
      <c r="A404" s="17">
        <f t="shared" si="12"/>
        <v>45480</v>
      </c>
      <c r="B404" s="3">
        <f t="shared" si="1"/>
        <v>1</v>
      </c>
      <c r="C404" s="3">
        <f t="shared" si="13"/>
        <v>403</v>
      </c>
      <c r="D404" s="3">
        <f t="shared" si="2"/>
        <v>8</v>
      </c>
      <c r="E404" s="3">
        <v>0.44195593788874465</v>
      </c>
      <c r="F404" s="3" t="str">
        <f t="shared" si="3"/>
        <v>M</v>
      </c>
      <c r="G404" s="18" t="str">
        <f t="shared" si="4"/>
        <v>front squat</v>
      </c>
      <c r="H404">
        <v>3.0</v>
      </c>
      <c r="I404" s="19" t="str">
        <f t="shared" si="5"/>
        <v>5 jerk</v>
      </c>
      <c r="J404">
        <v>50.0</v>
      </c>
      <c r="K404" s="19" t="str">
        <f t="shared" si="6"/>
        <v>10 wall balls</v>
      </c>
      <c r="L404">
        <v>18.0</v>
      </c>
      <c r="M404" s="19" t="str">
        <f t="shared" si="7"/>
        <v>5 Pushpress</v>
      </c>
      <c r="N404" s="16"/>
      <c r="O404" s="3" t="str">
        <f t="shared" si="8"/>
        <v>EMOM</v>
      </c>
      <c r="P404">
        <v>5.0</v>
      </c>
      <c r="Q404" s="19" t="str">
        <f t="shared" si="9"/>
        <v>5 Dips</v>
      </c>
      <c r="R404">
        <v>9.0</v>
      </c>
      <c r="S404" s="19" t="str">
        <f t="shared" si="10"/>
        <v>5 bentover_rows</v>
      </c>
      <c r="T404">
        <v>53.0</v>
      </c>
      <c r="U404" s="19" t="str">
        <f t="shared" si="11"/>
        <v/>
      </c>
      <c r="V404" s="19"/>
    </row>
    <row r="405">
      <c r="A405" s="17">
        <f t="shared" si="12"/>
        <v>45481</v>
      </c>
      <c r="B405" s="3">
        <f t="shared" si="1"/>
        <v>2</v>
      </c>
      <c r="C405" s="3">
        <f t="shared" si="13"/>
        <v>404</v>
      </c>
      <c r="D405" s="3">
        <f t="shared" si="2"/>
        <v>8</v>
      </c>
      <c r="E405" s="3">
        <v>0.540148846321105</v>
      </c>
      <c r="F405" s="3" t="str">
        <f t="shared" si="3"/>
        <v>M</v>
      </c>
      <c r="G405" s="18" t="str">
        <f t="shared" si="4"/>
        <v>back squat</v>
      </c>
      <c r="H405">
        <v>5.0</v>
      </c>
      <c r="I405" s="19" t="str">
        <f t="shared" si="5"/>
        <v>10 box jumps</v>
      </c>
      <c r="J405">
        <v>48.0</v>
      </c>
      <c r="K405" s="19" t="str">
        <f t="shared" si="6"/>
        <v>1 mile  run</v>
      </c>
      <c r="L405">
        <v>8.0</v>
      </c>
      <c r="M405" s="19" t="str">
        <f t="shared" si="7"/>
        <v>5 dumbell rows</v>
      </c>
      <c r="N405" s="16"/>
      <c r="O405" s="3" t="str">
        <f t="shared" si="8"/>
        <v>AMRAP</v>
      </c>
      <c r="P405">
        <v>11.0</v>
      </c>
      <c r="Q405" s="19" t="str">
        <f t="shared" si="9"/>
        <v>5 bentover_rows</v>
      </c>
      <c r="R405">
        <v>1.0</v>
      </c>
      <c r="S405" s="19" t="str">
        <f t="shared" si="10"/>
        <v>5 side lunges</v>
      </c>
      <c r="T405">
        <v>5.0</v>
      </c>
      <c r="U405" s="19" t="str">
        <f t="shared" si="11"/>
        <v>5 Dips</v>
      </c>
      <c r="V405" s="19"/>
    </row>
    <row r="406">
      <c r="A406" s="17">
        <f t="shared" si="12"/>
        <v>45482</v>
      </c>
      <c r="B406" s="3">
        <f t="shared" si="1"/>
        <v>3</v>
      </c>
      <c r="C406" s="3">
        <f t="shared" si="13"/>
        <v>405</v>
      </c>
      <c r="D406" s="3">
        <f t="shared" si="2"/>
        <v>5</v>
      </c>
      <c r="E406" s="3">
        <v>0.5520077777654012</v>
      </c>
      <c r="F406" s="3" t="str">
        <f t="shared" si="3"/>
        <v>M</v>
      </c>
      <c r="G406" s="18" t="str">
        <f t="shared" si="4"/>
        <v>pistols/lunge/side lunge</v>
      </c>
      <c r="H406">
        <v>1.0</v>
      </c>
      <c r="I406" s="19" t="str">
        <f t="shared" si="5"/>
        <v>10 KB swings</v>
      </c>
      <c r="J406">
        <v>26.0</v>
      </c>
      <c r="K406" s="19" t="str">
        <f t="shared" si="6"/>
        <v>1 bear crawls</v>
      </c>
      <c r="L406">
        <v>79.0</v>
      </c>
      <c r="M406" s="19" t="str">
        <f t="shared" si="7"/>
        <v/>
      </c>
      <c r="N406" s="16"/>
      <c r="O406" s="3" t="str">
        <f t="shared" si="8"/>
        <v>clusters</v>
      </c>
      <c r="P406">
        <v>3.0</v>
      </c>
      <c r="Q406" s="19" t="str">
        <f t="shared" si="9"/>
        <v>5 Hammer curls</v>
      </c>
      <c r="R406">
        <v>4.0</v>
      </c>
      <c r="S406" s="19" t="str">
        <f t="shared" si="10"/>
        <v>5 skull crushers</v>
      </c>
      <c r="T406">
        <v>37.0</v>
      </c>
      <c r="U406" s="19" t="str">
        <f t="shared" si="11"/>
        <v>1 sled push</v>
      </c>
      <c r="V406" s="19"/>
    </row>
    <row r="407">
      <c r="A407" s="17">
        <f t="shared" si="12"/>
        <v>45483</v>
      </c>
      <c r="B407" s="3">
        <f t="shared" si="1"/>
        <v>4</v>
      </c>
      <c r="C407" s="3">
        <f t="shared" si="13"/>
        <v>406</v>
      </c>
      <c r="D407" s="3">
        <f t="shared" si="2"/>
        <v>5</v>
      </c>
      <c r="E407" s="3">
        <v>0.7598699232295124</v>
      </c>
      <c r="F407" s="3" t="str">
        <f t="shared" si="3"/>
        <v>H</v>
      </c>
      <c r="G407" s="18" t="str">
        <f t="shared" si="4"/>
        <v>deadlift</v>
      </c>
      <c r="H407">
        <v>3.0</v>
      </c>
      <c r="I407" s="19" t="str">
        <f t="shared" si="5"/>
        <v>5 jerk</v>
      </c>
      <c r="J407">
        <v>4.0</v>
      </c>
      <c r="K407" s="19" t="str">
        <f t="shared" si="6"/>
        <v>5 skull crushers</v>
      </c>
      <c r="L407">
        <v>47.0</v>
      </c>
      <c r="M407" s="19" t="str">
        <f t="shared" si="7"/>
        <v>20 mountain climbers</v>
      </c>
      <c r="N407" s="16"/>
      <c r="O407" s="3" t="str">
        <f t="shared" si="8"/>
        <v>N rounds</v>
      </c>
      <c r="P407">
        <v>8.0</v>
      </c>
      <c r="Q407" s="19" t="str">
        <f t="shared" si="9"/>
        <v>5 dumbell rows</v>
      </c>
      <c r="R407">
        <v>55.0</v>
      </c>
      <c r="S407" s="19" t="str">
        <f t="shared" si="10"/>
        <v>5 bentover_rows</v>
      </c>
      <c r="T407">
        <v>40.0</v>
      </c>
      <c r="U407" s="19" t="str">
        <f t="shared" si="11"/>
        <v>3 minute run</v>
      </c>
      <c r="V407" s="19"/>
    </row>
    <row r="408">
      <c r="A408" s="17">
        <f t="shared" si="12"/>
        <v>45484</v>
      </c>
      <c r="B408" s="3">
        <f t="shared" si="1"/>
        <v>5</v>
      </c>
      <c r="C408" s="3">
        <f t="shared" si="13"/>
        <v>407</v>
      </c>
      <c r="D408" s="3">
        <f t="shared" si="2"/>
        <v>10</v>
      </c>
      <c r="E408" s="3">
        <v>0.34628846852404016</v>
      </c>
      <c r="F408" s="3" t="str">
        <f t="shared" si="3"/>
        <v>M</v>
      </c>
      <c r="G408" s="18" t="str">
        <f t="shared" si="4"/>
        <v>front squat</v>
      </c>
      <c r="H408">
        <v>3.0</v>
      </c>
      <c r="I408" s="19" t="str">
        <f t="shared" si="5"/>
        <v>5 jerk</v>
      </c>
      <c r="J408">
        <v>17.0</v>
      </c>
      <c r="K408" s="19" t="str">
        <f t="shared" si="6"/>
        <v>5 bench press</v>
      </c>
      <c r="L408">
        <v>68.0</v>
      </c>
      <c r="M408" s="19" t="str">
        <f t="shared" si="7"/>
        <v/>
      </c>
      <c r="N408" s="16"/>
      <c r="O408" s="3" t="str">
        <f t="shared" si="8"/>
        <v>AMRAP</v>
      </c>
      <c r="P408">
        <v>7.0</v>
      </c>
      <c r="Q408" s="19" t="str">
        <f t="shared" si="9"/>
        <v>5 Ring Rows</v>
      </c>
      <c r="R408">
        <v>20.0</v>
      </c>
      <c r="S408" s="19" t="str">
        <f t="shared" si="10"/>
        <v>10 step ups</v>
      </c>
      <c r="T408">
        <v>30.0</v>
      </c>
      <c r="U408" s="19" t="str">
        <f t="shared" si="11"/>
        <v>5 renegade manmakers</v>
      </c>
      <c r="V408" s="19"/>
    </row>
    <row r="409">
      <c r="A409" s="17">
        <f t="shared" si="12"/>
        <v>45485</v>
      </c>
      <c r="B409" s="3">
        <f t="shared" si="1"/>
        <v>6</v>
      </c>
      <c r="C409" s="3">
        <f t="shared" si="13"/>
        <v>408</v>
      </c>
      <c r="D409" s="3">
        <f t="shared" si="2"/>
        <v>3</v>
      </c>
      <c r="E409" s="3">
        <v>0.76966363269498</v>
      </c>
      <c r="F409" s="3" t="str">
        <f t="shared" si="3"/>
        <v>H</v>
      </c>
      <c r="G409" s="18" t="str">
        <f t="shared" si="4"/>
        <v>back squat</v>
      </c>
      <c r="H409">
        <v>10.0</v>
      </c>
      <c r="I409" s="19" t="str">
        <f t="shared" si="5"/>
        <v>5 snatch</v>
      </c>
      <c r="J409">
        <v>35.0</v>
      </c>
      <c r="K409" s="19" t="str">
        <f t="shared" si="6"/>
        <v>500m row</v>
      </c>
      <c r="L409">
        <v>18.0</v>
      </c>
      <c r="M409" s="19" t="str">
        <f t="shared" si="7"/>
        <v>5 Pushpress</v>
      </c>
      <c r="N409" s="16"/>
      <c r="O409" s="3" t="str">
        <f t="shared" si="8"/>
        <v>EMOM</v>
      </c>
      <c r="P409">
        <v>2.0</v>
      </c>
      <c r="Q409" s="19" t="str">
        <f t="shared" si="9"/>
        <v>5 lunges</v>
      </c>
      <c r="R409">
        <v>10.0</v>
      </c>
      <c r="S409" s="19" t="str">
        <f t="shared" si="10"/>
        <v>5 pull ups</v>
      </c>
      <c r="T409">
        <v>16.0</v>
      </c>
      <c r="U409" s="19" t="str">
        <f t="shared" si="11"/>
        <v>10 landmine twists</v>
      </c>
      <c r="V409" s="19"/>
    </row>
    <row r="410">
      <c r="A410" s="17">
        <f t="shared" si="12"/>
        <v>45486</v>
      </c>
      <c r="B410" s="3">
        <f t="shared" si="1"/>
        <v>7</v>
      </c>
      <c r="C410" s="3">
        <f t="shared" si="13"/>
        <v>409</v>
      </c>
      <c r="D410" s="3">
        <f t="shared" si="2"/>
        <v>3</v>
      </c>
      <c r="E410" s="3">
        <v>0.853109191534179</v>
      </c>
      <c r="F410" s="3" t="str">
        <f t="shared" si="3"/>
        <v>H</v>
      </c>
      <c r="G410" s="18" t="str">
        <f t="shared" si="4"/>
        <v>clean</v>
      </c>
      <c r="H410">
        <v>11.0</v>
      </c>
      <c r="I410" s="19" t="str">
        <f t="shared" si="5"/>
        <v>5 high pulls</v>
      </c>
      <c r="J410">
        <v>55.0</v>
      </c>
      <c r="K410" s="19" t="str">
        <f t="shared" si="6"/>
        <v>5 bentover_rows</v>
      </c>
      <c r="L410">
        <v>57.0</v>
      </c>
      <c r="M410" s="19" t="str">
        <f t="shared" si="7"/>
        <v/>
      </c>
      <c r="N410" s="16"/>
      <c r="O410" s="3" t="str">
        <f t="shared" si="8"/>
        <v>30 on 30 off</v>
      </c>
      <c r="P410">
        <v>10.0</v>
      </c>
      <c r="Q410" s="19" t="str">
        <f t="shared" si="9"/>
        <v>5 pull ups</v>
      </c>
      <c r="R410">
        <v>39.0</v>
      </c>
      <c r="S410" s="19" t="str">
        <f t="shared" si="10"/>
        <v>20s assault bike</v>
      </c>
      <c r="T410">
        <v>26.0</v>
      </c>
      <c r="U410" s="19" t="str">
        <f t="shared" si="11"/>
        <v>1 bear crawls</v>
      </c>
      <c r="V410" s="19"/>
    </row>
    <row r="411">
      <c r="A411" s="17">
        <f t="shared" si="12"/>
        <v>45487</v>
      </c>
      <c r="B411" s="3">
        <f t="shared" si="1"/>
        <v>1</v>
      </c>
      <c r="C411" s="3">
        <f t="shared" si="13"/>
        <v>410</v>
      </c>
      <c r="D411" s="3">
        <f t="shared" si="2"/>
        <v>3</v>
      </c>
      <c r="E411" s="3">
        <v>0.03317543137380541</v>
      </c>
      <c r="F411" s="3" t="str">
        <f t="shared" si="3"/>
        <v>L</v>
      </c>
      <c r="G411" s="18" t="str">
        <f t="shared" si="4"/>
        <v>over head squat</v>
      </c>
      <c r="H411">
        <v>8.0</v>
      </c>
      <c r="I411" s="19" t="str">
        <f t="shared" si="5"/>
        <v>5 sumo deadift</v>
      </c>
      <c r="J411">
        <v>34.0</v>
      </c>
      <c r="K411" s="19" t="str">
        <f t="shared" si="6"/>
        <v>5 bar complexes</v>
      </c>
      <c r="L411">
        <v>59.0</v>
      </c>
      <c r="M411" s="19" t="str">
        <f t="shared" si="7"/>
        <v/>
      </c>
      <c r="N411" s="16"/>
      <c r="O411" s="3" t="str">
        <f t="shared" si="8"/>
        <v>N rounds</v>
      </c>
      <c r="P411">
        <v>1.0</v>
      </c>
      <c r="Q411" s="19" t="str">
        <f t="shared" si="9"/>
        <v>5 side lunges</v>
      </c>
      <c r="R411">
        <v>20.0</v>
      </c>
      <c r="S411" s="19" t="str">
        <f t="shared" si="10"/>
        <v>10 step ups</v>
      </c>
      <c r="T411">
        <v>45.0</v>
      </c>
      <c r="U411" s="19" t="str">
        <f t="shared" si="11"/>
        <v>10 good mornings</v>
      </c>
      <c r="V411" s="19"/>
    </row>
    <row r="412">
      <c r="A412" s="17">
        <f t="shared" si="12"/>
        <v>45488</v>
      </c>
      <c r="B412" s="3">
        <f t="shared" si="1"/>
        <v>2</v>
      </c>
      <c r="C412" s="3">
        <f t="shared" si="13"/>
        <v>411</v>
      </c>
      <c r="D412" s="3">
        <f t="shared" si="2"/>
        <v>5</v>
      </c>
      <c r="E412" s="3">
        <v>0.13602372104088933</v>
      </c>
      <c r="F412" s="3" t="str">
        <f t="shared" si="3"/>
        <v>L</v>
      </c>
      <c r="G412" s="18" t="str">
        <f t="shared" si="4"/>
        <v>deadlift</v>
      </c>
      <c r="H412">
        <v>11.0</v>
      </c>
      <c r="I412" s="19" t="str">
        <f t="shared" si="5"/>
        <v>5 high pulls</v>
      </c>
      <c r="J412">
        <v>49.0</v>
      </c>
      <c r="K412" s="19" t="str">
        <f t="shared" si="6"/>
        <v>5 mile bike</v>
      </c>
      <c r="L412">
        <v>11.0</v>
      </c>
      <c r="M412" s="19" t="str">
        <f t="shared" si="7"/>
        <v>5 knees to elbows</v>
      </c>
      <c r="N412" s="16"/>
      <c r="O412" s="3" t="str">
        <f t="shared" si="8"/>
        <v>AMRAP</v>
      </c>
      <c r="P412">
        <v>9.0</v>
      </c>
      <c r="Q412" s="19" t="str">
        <f t="shared" si="9"/>
        <v>5 bentover_rows</v>
      </c>
      <c r="R412">
        <v>33.0</v>
      </c>
      <c r="S412" s="19" t="str">
        <f t="shared" si="10"/>
        <v>5 turkish getups</v>
      </c>
      <c r="T412">
        <v>51.0</v>
      </c>
      <c r="U412" s="19" t="str">
        <f t="shared" si="11"/>
        <v/>
      </c>
      <c r="V412" s="19"/>
    </row>
    <row r="413">
      <c r="A413" s="17">
        <f t="shared" si="12"/>
        <v>45489</v>
      </c>
      <c r="B413" s="3">
        <f t="shared" si="1"/>
        <v>3</v>
      </c>
      <c r="C413" s="3">
        <f t="shared" si="13"/>
        <v>412</v>
      </c>
      <c r="D413" s="3">
        <f t="shared" si="2"/>
        <v>5</v>
      </c>
      <c r="E413" s="3">
        <v>0.035648274883191</v>
      </c>
      <c r="F413" s="3" t="str">
        <f t="shared" si="3"/>
        <v>L</v>
      </c>
      <c r="G413" s="18" t="str">
        <f t="shared" si="4"/>
        <v>front squat</v>
      </c>
      <c r="H413">
        <v>5.0</v>
      </c>
      <c r="I413" s="19" t="str">
        <f t="shared" si="5"/>
        <v>10 box jumps</v>
      </c>
      <c r="J413">
        <v>17.0</v>
      </c>
      <c r="K413" s="19" t="str">
        <f t="shared" si="6"/>
        <v>5 bench press</v>
      </c>
      <c r="L413">
        <v>73.0</v>
      </c>
      <c r="M413" s="19" t="str">
        <f t="shared" si="7"/>
        <v/>
      </c>
      <c r="N413" s="16"/>
      <c r="O413" s="3" t="str">
        <f t="shared" si="8"/>
        <v>N rounds</v>
      </c>
      <c r="P413">
        <v>12.0</v>
      </c>
      <c r="Q413" s="19" t="str">
        <f t="shared" si="9"/>
        <v>5 side lunges</v>
      </c>
      <c r="R413">
        <v>29.0</v>
      </c>
      <c r="S413" s="19" t="str">
        <f t="shared" si="10"/>
        <v>5 GHD back extensions</v>
      </c>
      <c r="T413">
        <v>35.0</v>
      </c>
      <c r="U413" s="19" t="str">
        <f t="shared" si="11"/>
        <v>500m row</v>
      </c>
      <c r="V413" s="19"/>
    </row>
    <row r="414">
      <c r="A414" s="17">
        <f t="shared" si="12"/>
        <v>45490</v>
      </c>
      <c r="B414" s="3">
        <f t="shared" si="1"/>
        <v>4</v>
      </c>
      <c r="C414" s="3">
        <f t="shared" si="13"/>
        <v>413</v>
      </c>
      <c r="D414" s="3">
        <f t="shared" si="2"/>
        <v>5</v>
      </c>
      <c r="E414" s="3">
        <v>0.25099518160990564</v>
      </c>
      <c r="F414" s="3" t="str">
        <f t="shared" si="3"/>
        <v>L</v>
      </c>
      <c r="G414" s="18" t="str">
        <f t="shared" si="4"/>
        <v>back squat</v>
      </c>
      <c r="H414">
        <v>5.0</v>
      </c>
      <c r="I414" s="19" t="str">
        <f t="shared" si="5"/>
        <v>10 box jumps</v>
      </c>
      <c r="J414">
        <v>41.0</v>
      </c>
      <c r="K414" s="19" t="str">
        <f t="shared" si="6"/>
        <v>1 minute bike</v>
      </c>
      <c r="L414">
        <v>9.0</v>
      </c>
      <c r="M414" s="19" t="str">
        <f t="shared" si="7"/>
        <v>5 bentover_rows</v>
      </c>
      <c r="N414" s="16"/>
      <c r="O414" s="3" t="str">
        <f t="shared" si="8"/>
        <v>Tabata</v>
      </c>
      <c r="P414">
        <v>7.0</v>
      </c>
      <c r="Q414" s="19" t="str">
        <f t="shared" si="9"/>
        <v>5 Ring Rows</v>
      </c>
      <c r="R414">
        <v>50.0</v>
      </c>
      <c r="S414" s="19" t="str">
        <f t="shared" si="10"/>
        <v>10 wall balls</v>
      </c>
      <c r="T414">
        <v>50.0</v>
      </c>
      <c r="U414" s="19" t="str">
        <f t="shared" si="11"/>
        <v>10 wall balls</v>
      </c>
      <c r="V414" s="19"/>
    </row>
    <row r="415">
      <c r="A415" s="17">
        <f t="shared" si="12"/>
        <v>45491</v>
      </c>
      <c r="B415" s="3">
        <f t="shared" si="1"/>
        <v>5</v>
      </c>
      <c r="C415" s="3">
        <f t="shared" si="13"/>
        <v>414</v>
      </c>
      <c r="D415" s="3">
        <f t="shared" si="2"/>
        <v>5</v>
      </c>
      <c r="E415" s="3">
        <v>0.13904424922840775</v>
      </c>
      <c r="F415" s="3" t="str">
        <f t="shared" si="3"/>
        <v>L</v>
      </c>
      <c r="G415" s="18" t="str">
        <f t="shared" si="4"/>
        <v>pistols/lunge/side lunge</v>
      </c>
      <c r="H415">
        <v>2.0</v>
      </c>
      <c r="I415" s="19" t="str">
        <f t="shared" si="5"/>
        <v>5 star shrugs</v>
      </c>
      <c r="J415">
        <v>31.0</v>
      </c>
      <c r="K415" s="19" t="str">
        <f t="shared" si="6"/>
        <v>4 burpees</v>
      </c>
      <c r="L415">
        <v>51.0</v>
      </c>
      <c r="M415" s="19" t="str">
        <f t="shared" si="7"/>
        <v/>
      </c>
      <c r="N415" s="16"/>
      <c r="O415" s="3" t="str">
        <f t="shared" si="8"/>
        <v>30 on 30 off</v>
      </c>
      <c r="P415">
        <v>3.0</v>
      </c>
      <c r="Q415" s="19" t="str">
        <f t="shared" si="9"/>
        <v>5 Hammer curls</v>
      </c>
      <c r="R415">
        <v>9.0</v>
      </c>
      <c r="S415" s="19" t="str">
        <f t="shared" si="10"/>
        <v>5 bentover_rows</v>
      </c>
      <c r="T415">
        <v>37.0</v>
      </c>
      <c r="U415" s="19" t="str">
        <f t="shared" si="11"/>
        <v>1 sled push</v>
      </c>
      <c r="V415" s="19"/>
    </row>
    <row r="416">
      <c r="A416" s="17">
        <f t="shared" si="12"/>
        <v>45492</v>
      </c>
      <c r="B416" s="3">
        <f t="shared" si="1"/>
        <v>6</v>
      </c>
      <c r="C416" s="3">
        <f t="shared" si="13"/>
        <v>415</v>
      </c>
      <c r="D416" s="3">
        <f t="shared" si="2"/>
        <v>5</v>
      </c>
      <c r="E416" s="3">
        <v>0.760432485385084</v>
      </c>
      <c r="F416" s="3" t="str">
        <f t="shared" si="3"/>
        <v>H</v>
      </c>
      <c r="G416" s="18" t="str">
        <f t="shared" si="4"/>
        <v>deadlift</v>
      </c>
      <c r="H416">
        <v>3.0</v>
      </c>
      <c r="I416" s="19" t="str">
        <f t="shared" si="5"/>
        <v>5 jerk</v>
      </c>
      <c r="J416">
        <v>3.0</v>
      </c>
      <c r="K416" s="19" t="str">
        <f t="shared" si="6"/>
        <v>5 Hammer curls</v>
      </c>
      <c r="L416">
        <v>14.0</v>
      </c>
      <c r="M416" s="19" t="str">
        <f t="shared" si="7"/>
        <v>20 dead bugs</v>
      </c>
      <c r="N416" s="16"/>
      <c r="O416" s="3" t="str">
        <f t="shared" si="8"/>
        <v>EMOM</v>
      </c>
      <c r="P416">
        <v>3.0</v>
      </c>
      <c r="Q416" s="19" t="str">
        <f t="shared" si="9"/>
        <v>5 Hammer curls</v>
      </c>
      <c r="R416">
        <v>22.0</v>
      </c>
      <c r="S416" s="19" t="str">
        <f t="shared" si="10"/>
        <v>3 pistols</v>
      </c>
      <c r="T416">
        <v>48.0</v>
      </c>
      <c r="U416" s="19" t="str">
        <f t="shared" si="11"/>
        <v>1 mile  run</v>
      </c>
      <c r="V416" s="19"/>
    </row>
    <row r="417">
      <c r="A417" s="17">
        <f t="shared" si="12"/>
        <v>45493</v>
      </c>
      <c r="B417" s="3">
        <f t="shared" si="1"/>
        <v>7</v>
      </c>
      <c r="C417" s="3">
        <f t="shared" si="13"/>
        <v>416</v>
      </c>
      <c r="D417" s="3">
        <f t="shared" si="2"/>
        <v>3</v>
      </c>
      <c r="E417" s="3">
        <v>0.0888267445173071</v>
      </c>
      <c r="F417" s="3" t="str">
        <f t="shared" si="3"/>
        <v>L</v>
      </c>
      <c r="G417" s="18" t="str">
        <f t="shared" si="4"/>
        <v>front squat</v>
      </c>
      <c r="H417">
        <v>11.0</v>
      </c>
      <c r="I417" s="19" t="str">
        <f t="shared" si="5"/>
        <v>5 high pulls</v>
      </c>
      <c r="J417">
        <v>45.0</v>
      </c>
      <c r="K417" s="19" t="str">
        <f t="shared" si="6"/>
        <v>10 good mornings</v>
      </c>
      <c r="L417">
        <v>32.0</v>
      </c>
      <c r="M417" s="19" t="str">
        <f t="shared" si="7"/>
        <v>5 grass hoppers</v>
      </c>
      <c r="N417" s="16"/>
      <c r="O417" s="3" t="str">
        <f t="shared" si="8"/>
        <v>AMRAP</v>
      </c>
      <c r="P417">
        <v>10.0</v>
      </c>
      <c r="Q417" s="19" t="str">
        <f t="shared" si="9"/>
        <v>5 pull ups</v>
      </c>
      <c r="R417">
        <v>28.0</v>
      </c>
      <c r="S417" s="19" t="str">
        <f t="shared" si="10"/>
        <v>1 farmer's carry</v>
      </c>
      <c r="T417">
        <v>40.0</v>
      </c>
      <c r="U417" s="19" t="str">
        <f t="shared" si="11"/>
        <v>3 minute run</v>
      </c>
      <c r="V417" s="19"/>
    </row>
    <row r="418">
      <c r="A418" s="17">
        <f t="shared" si="12"/>
        <v>45494</v>
      </c>
      <c r="B418" s="3">
        <f t="shared" si="1"/>
        <v>1</v>
      </c>
      <c r="C418" s="3">
        <f t="shared" si="13"/>
        <v>417</v>
      </c>
      <c r="D418" s="3">
        <f t="shared" si="2"/>
        <v>3</v>
      </c>
      <c r="E418" s="3">
        <v>0.2670484782231807</v>
      </c>
      <c r="F418" s="3" t="str">
        <f t="shared" si="3"/>
        <v>L</v>
      </c>
      <c r="G418" s="18" t="str">
        <f t="shared" si="4"/>
        <v>back squat</v>
      </c>
      <c r="H418">
        <v>7.0</v>
      </c>
      <c r="I418" s="19" t="str">
        <f t="shared" si="5"/>
        <v>5 thrusters</v>
      </c>
      <c r="J418">
        <v>45.0</v>
      </c>
      <c r="K418" s="19" t="str">
        <f t="shared" si="6"/>
        <v>10 good mornings</v>
      </c>
      <c r="L418">
        <v>61.0</v>
      </c>
      <c r="M418" s="19" t="str">
        <f t="shared" si="7"/>
        <v/>
      </c>
      <c r="N418" s="16"/>
      <c r="O418" s="3" t="str">
        <f t="shared" si="8"/>
        <v>clusters</v>
      </c>
      <c r="P418">
        <v>8.0</v>
      </c>
      <c r="Q418" s="19" t="str">
        <f t="shared" si="9"/>
        <v>5 dumbell rows</v>
      </c>
      <c r="R418">
        <v>35.0</v>
      </c>
      <c r="S418" s="19" t="str">
        <f t="shared" si="10"/>
        <v>500m row</v>
      </c>
      <c r="T418">
        <v>37.0</v>
      </c>
      <c r="U418" s="19" t="str">
        <f t="shared" si="11"/>
        <v>1 sled push</v>
      </c>
      <c r="V418" s="19"/>
    </row>
    <row r="419">
      <c r="A419" s="17">
        <f t="shared" si="12"/>
        <v>45495</v>
      </c>
      <c r="B419" s="3">
        <f t="shared" si="1"/>
        <v>2</v>
      </c>
      <c r="C419" s="3">
        <f t="shared" si="13"/>
        <v>418</v>
      </c>
      <c r="D419" s="3">
        <f t="shared" si="2"/>
        <v>3</v>
      </c>
      <c r="E419" s="3">
        <v>0.4392133947950019</v>
      </c>
      <c r="F419" s="3" t="str">
        <f t="shared" si="3"/>
        <v>M</v>
      </c>
      <c r="G419" s="18" t="str">
        <f t="shared" si="4"/>
        <v>snatch</v>
      </c>
      <c r="H419">
        <v>11.0</v>
      </c>
      <c r="I419" s="19" t="str">
        <f t="shared" si="5"/>
        <v>5 high pulls</v>
      </c>
      <c r="J419">
        <v>56.0</v>
      </c>
      <c r="K419" s="19" t="str">
        <f t="shared" si="6"/>
        <v>5 side lunges</v>
      </c>
      <c r="L419">
        <v>11.0</v>
      </c>
      <c r="M419" s="19" t="str">
        <f t="shared" si="7"/>
        <v>5 knees to elbows</v>
      </c>
      <c r="N419" s="16"/>
      <c r="O419" s="3" t="str">
        <f t="shared" si="8"/>
        <v>N rounds</v>
      </c>
      <c r="P419">
        <v>4.0</v>
      </c>
      <c r="Q419" s="19" t="str">
        <f t="shared" si="9"/>
        <v>5 skull crushers</v>
      </c>
      <c r="R419">
        <v>11.0</v>
      </c>
      <c r="S419" s="19" t="str">
        <f t="shared" si="10"/>
        <v>5 knees to elbows</v>
      </c>
      <c r="T419">
        <v>38.0</v>
      </c>
      <c r="U419" s="19" t="str">
        <f t="shared" si="11"/>
        <v>5 tire flip</v>
      </c>
      <c r="V419" s="19"/>
    </row>
    <row r="420">
      <c r="A420" s="17">
        <f t="shared" si="12"/>
        <v>45496</v>
      </c>
      <c r="B420" s="3">
        <f t="shared" si="1"/>
        <v>3</v>
      </c>
      <c r="C420" s="3">
        <f t="shared" si="13"/>
        <v>419</v>
      </c>
      <c r="D420" s="3">
        <f t="shared" si="2"/>
        <v>1</v>
      </c>
      <c r="E420" s="3">
        <v>0.5153953677403779</v>
      </c>
      <c r="F420" s="3" t="str">
        <f t="shared" si="3"/>
        <v>M</v>
      </c>
      <c r="G420" s="18" t="str">
        <f t="shared" si="4"/>
        <v>deadlift</v>
      </c>
      <c r="H420">
        <v>9.0</v>
      </c>
      <c r="I420" s="19" t="str">
        <f t="shared" si="5"/>
        <v>5 deadlift</v>
      </c>
      <c r="J420">
        <v>37.0</v>
      </c>
      <c r="K420" s="19" t="str">
        <f t="shared" si="6"/>
        <v>1 sled push</v>
      </c>
      <c r="L420">
        <v>34.0</v>
      </c>
      <c r="M420" s="19" t="str">
        <f t="shared" si="7"/>
        <v>5 bar complexes</v>
      </c>
      <c r="N420" s="16"/>
      <c r="O420" s="3" t="str">
        <f t="shared" si="8"/>
        <v>AMRAP</v>
      </c>
      <c r="P420">
        <v>8.0</v>
      </c>
      <c r="Q420" s="19" t="str">
        <f t="shared" si="9"/>
        <v>5 dumbell rows</v>
      </c>
      <c r="R420">
        <v>21.0</v>
      </c>
      <c r="S420" s="19" t="str">
        <f t="shared" si="10"/>
        <v>5 box jumps</v>
      </c>
      <c r="T420">
        <v>21.0</v>
      </c>
      <c r="U420" s="19" t="str">
        <f t="shared" si="11"/>
        <v>5 box jumps</v>
      </c>
      <c r="V420" s="19"/>
    </row>
    <row r="421">
      <c r="A421" s="17">
        <f t="shared" si="12"/>
        <v>45497</v>
      </c>
      <c r="B421" s="3">
        <f t="shared" si="1"/>
        <v>4</v>
      </c>
      <c r="C421" s="3">
        <f t="shared" si="13"/>
        <v>420</v>
      </c>
      <c r="D421" s="3">
        <f t="shared" si="2"/>
        <v>1</v>
      </c>
      <c r="E421" s="3">
        <v>0.4321149535102389</v>
      </c>
      <c r="F421" s="3" t="str">
        <f t="shared" si="3"/>
        <v>M</v>
      </c>
      <c r="G421" s="18" t="str">
        <f t="shared" si="4"/>
        <v>front squat</v>
      </c>
      <c r="H421">
        <v>10.0</v>
      </c>
      <c r="I421" s="19" t="str">
        <f t="shared" si="5"/>
        <v>5 snatch</v>
      </c>
      <c r="J421">
        <v>32.0</v>
      </c>
      <c r="K421" s="19" t="str">
        <f t="shared" si="6"/>
        <v>5 grass hoppers</v>
      </c>
      <c r="L421">
        <v>59.0</v>
      </c>
      <c r="M421" s="19" t="str">
        <f t="shared" si="7"/>
        <v/>
      </c>
      <c r="N421" s="16"/>
      <c r="O421" s="3" t="str">
        <f t="shared" si="8"/>
        <v>EMOM</v>
      </c>
      <c r="P421">
        <v>9.0</v>
      </c>
      <c r="Q421" s="19" t="str">
        <f t="shared" si="9"/>
        <v>5 bentover_rows</v>
      </c>
      <c r="R421">
        <v>49.0</v>
      </c>
      <c r="S421" s="19" t="str">
        <f t="shared" si="10"/>
        <v>5 mile bike</v>
      </c>
      <c r="T421">
        <v>33.0</v>
      </c>
      <c r="U421" s="19" t="str">
        <f t="shared" si="11"/>
        <v>5 turkish getups</v>
      </c>
      <c r="V421" s="19"/>
    </row>
    <row r="422">
      <c r="A422" s="17">
        <f t="shared" si="12"/>
        <v>45498</v>
      </c>
      <c r="B422" s="3">
        <f t="shared" si="1"/>
        <v>5</v>
      </c>
      <c r="C422" s="3">
        <f t="shared" si="13"/>
        <v>421</v>
      </c>
      <c r="D422" s="3">
        <f t="shared" si="2"/>
        <v>1</v>
      </c>
      <c r="E422" s="3">
        <v>0.9106944936790957</v>
      </c>
      <c r="F422" s="3" t="str">
        <f t="shared" si="3"/>
        <v>H</v>
      </c>
      <c r="G422" s="18" t="str">
        <f t="shared" si="4"/>
        <v>back squat</v>
      </c>
      <c r="H422">
        <v>9.0</v>
      </c>
      <c r="I422" s="19" t="str">
        <f t="shared" si="5"/>
        <v>5 deadlift</v>
      </c>
      <c r="J422">
        <v>45.0</v>
      </c>
      <c r="K422" s="19" t="str">
        <f t="shared" si="6"/>
        <v>10 good mornings</v>
      </c>
      <c r="L422">
        <v>44.0</v>
      </c>
      <c r="M422" s="19" t="str">
        <f t="shared" si="7"/>
        <v>5 ball slams</v>
      </c>
      <c r="N422" s="16"/>
      <c r="O422" s="3" t="str">
        <f t="shared" si="8"/>
        <v>30 on 30 off</v>
      </c>
      <c r="P422">
        <v>6.0</v>
      </c>
      <c r="Q422" s="19" t="str">
        <f t="shared" si="9"/>
        <v>5 pushups</v>
      </c>
      <c r="R422">
        <v>4.0</v>
      </c>
      <c r="S422" s="19" t="str">
        <f t="shared" si="10"/>
        <v>5 skull crushers</v>
      </c>
      <c r="T422">
        <v>50.0</v>
      </c>
      <c r="U422" s="19" t="str">
        <f t="shared" si="11"/>
        <v>10 wall balls</v>
      </c>
      <c r="V422" s="19"/>
    </row>
    <row r="423">
      <c r="A423" s="17">
        <f t="shared" si="12"/>
        <v>45499</v>
      </c>
      <c r="B423" s="3">
        <f t="shared" si="1"/>
        <v>6</v>
      </c>
      <c r="C423" s="3">
        <f t="shared" si="13"/>
        <v>422</v>
      </c>
      <c r="D423" s="3">
        <f t="shared" si="2"/>
        <v>5</v>
      </c>
      <c r="E423" s="3">
        <v>0.05971260882730611</v>
      </c>
      <c r="F423" s="3" t="str">
        <f t="shared" si="3"/>
        <v>L</v>
      </c>
      <c r="G423" s="18" t="str">
        <f t="shared" si="4"/>
        <v>over head squat</v>
      </c>
      <c r="H423">
        <v>6.0</v>
      </c>
      <c r="I423" s="19" t="str">
        <f t="shared" si="5"/>
        <v>5 KB snatch</v>
      </c>
      <c r="J423">
        <v>35.0</v>
      </c>
      <c r="K423" s="19" t="str">
        <f t="shared" si="6"/>
        <v>500m row</v>
      </c>
      <c r="L423">
        <v>2.0</v>
      </c>
      <c r="M423" s="19" t="str">
        <f t="shared" si="7"/>
        <v>5 lunges</v>
      </c>
      <c r="N423" s="16"/>
      <c r="O423" s="3" t="str">
        <f t="shared" si="8"/>
        <v>N rounds</v>
      </c>
      <c r="P423">
        <v>8.0</v>
      </c>
      <c r="Q423" s="19" t="str">
        <f t="shared" si="9"/>
        <v>5 dumbell rows</v>
      </c>
      <c r="R423">
        <v>21.0</v>
      </c>
      <c r="S423" s="19" t="str">
        <f t="shared" si="10"/>
        <v>5 box jumps</v>
      </c>
      <c r="T423">
        <v>52.0</v>
      </c>
      <c r="U423" s="19" t="str">
        <f t="shared" si="11"/>
        <v/>
      </c>
      <c r="V423" s="19"/>
    </row>
    <row r="424">
      <c r="A424" s="17">
        <f t="shared" si="12"/>
        <v>45500</v>
      </c>
      <c r="B424" s="3">
        <f t="shared" si="1"/>
        <v>7</v>
      </c>
      <c r="C424" s="3">
        <f t="shared" si="13"/>
        <v>423</v>
      </c>
      <c r="D424" s="3">
        <f t="shared" si="2"/>
        <v>10</v>
      </c>
      <c r="E424" s="3">
        <v>0.27729925419794765</v>
      </c>
      <c r="F424" s="3" t="str">
        <f t="shared" si="3"/>
        <v>L</v>
      </c>
      <c r="G424" s="18" t="str">
        <f t="shared" si="4"/>
        <v>deadlift</v>
      </c>
      <c r="H424">
        <v>6.0</v>
      </c>
      <c r="I424" s="19" t="str">
        <f t="shared" si="5"/>
        <v>5 KB snatch</v>
      </c>
      <c r="J424">
        <v>47.0</v>
      </c>
      <c r="K424" s="19" t="str">
        <f t="shared" si="6"/>
        <v>20 mountain climbers</v>
      </c>
      <c r="L424">
        <v>17.0</v>
      </c>
      <c r="M424" s="19" t="str">
        <f t="shared" si="7"/>
        <v>5 bench press</v>
      </c>
      <c r="N424" s="16"/>
      <c r="O424" s="3" t="str">
        <f t="shared" si="8"/>
        <v>AMRAP</v>
      </c>
      <c r="P424">
        <v>5.0</v>
      </c>
      <c r="Q424" s="19" t="str">
        <f t="shared" si="9"/>
        <v>5 Dips</v>
      </c>
      <c r="R424">
        <v>23.0</v>
      </c>
      <c r="S424" s="19" t="str">
        <f t="shared" si="10"/>
        <v>5 side lunges</v>
      </c>
      <c r="T424">
        <v>30.0</v>
      </c>
      <c r="U424" s="19" t="str">
        <f t="shared" si="11"/>
        <v>5 renegade manmakers</v>
      </c>
      <c r="V424" s="19"/>
    </row>
    <row r="425">
      <c r="A425" s="17">
        <f t="shared" si="12"/>
        <v>45501</v>
      </c>
      <c r="B425" s="3">
        <f t="shared" si="1"/>
        <v>1</v>
      </c>
      <c r="C425" s="3">
        <f t="shared" si="13"/>
        <v>424</v>
      </c>
      <c r="D425" s="3">
        <f t="shared" si="2"/>
        <v>5</v>
      </c>
      <c r="E425" s="3">
        <v>0.3423565154159589</v>
      </c>
      <c r="F425" s="3" t="str">
        <f t="shared" si="3"/>
        <v>M</v>
      </c>
      <c r="G425" s="18" t="str">
        <f t="shared" si="4"/>
        <v>front squat</v>
      </c>
      <c r="H425">
        <v>4.0</v>
      </c>
      <c r="I425" s="19" t="str">
        <f t="shared" si="5"/>
        <v>5 clean</v>
      </c>
      <c r="J425">
        <v>53.0</v>
      </c>
      <c r="K425" s="19" t="str">
        <f t="shared" si="6"/>
        <v/>
      </c>
      <c r="L425">
        <v>81.0</v>
      </c>
      <c r="M425" s="19" t="str">
        <f t="shared" si="7"/>
        <v/>
      </c>
      <c r="N425" s="16"/>
      <c r="O425" s="3" t="str">
        <f t="shared" si="8"/>
        <v>N rounds</v>
      </c>
      <c r="P425">
        <v>3.0</v>
      </c>
      <c r="Q425" s="19" t="str">
        <f t="shared" si="9"/>
        <v>5 Hammer curls</v>
      </c>
      <c r="R425">
        <v>16.0</v>
      </c>
      <c r="S425" s="19" t="str">
        <f t="shared" si="10"/>
        <v>10 landmine twists</v>
      </c>
      <c r="T425">
        <v>38.0</v>
      </c>
      <c r="U425" s="19" t="str">
        <f t="shared" si="11"/>
        <v>5 tire flip</v>
      </c>
      <c r="V425" s="19"/>
    </row>
    <row r="426">
      <c r="A426" s="17">
        <f t="shared" si="12"/>
        <v>45502</v>
      </c>
      <c r="B426" s="3">
        <f t="shared" si="1"/>
        <v>2</v>
      </c>
      <c r="C426" s="3">
        <f t="shared" si="13"/>
        <v>425</v>
      </c>
      <c r="D426" s="3">
        <f t="shared" si="2"/>
        <v>5</v>
      </c>
      <c r="E426" s="3">
        <v>0.7925361647466792</v>
      </c>
      <c r="F426" s="3" t="str">
        <f t="shared" si="3"/>
        <v>H</v>
      </c>
      <c r="G426" s="18" t="str">
        <f t="shared" si="4"/>
        <v>back squat</v>
      </c>
      <c r="H426">
        <v>3.0</v>
      </c>
      <c r="I426" s="19" t="str">
        <f t="shared" si="5"/>
        <v>5 jerk</v>
      </c>
      <c r="J426">
        <v>37.0</v>
      </c>
      <c r="K426" s="19" t="str">
        <f t="shared" si="6"/>
        <v>1 sled push</v>
      </c>
      <c r="L426">
        <v>21.0</v>
      </c>
      <c r="M426" s="19" t="str">
        <f t="shared" si="7"/>
        <v>5 box jumps</v>
      </c>
      <c r="N426" s="16"/>
      <c r="O426" s="3" t="str">
        <f t="shared" si="8"/>
        <v>Tabata</v>
      </c>
      <c r="P426">
        <v>5.0</v>
      </c>
      <c r="Q426" s="19" t="str">
        <f t="shared" si="9"/>
        <v>5 Dips</v>
      </c>
      <c r="R426">
        <v>29.0</v>
      </c>
      <c r="S426" s="19" t="str">
        <f t="shared" si="10"/>
        <v>5 GHD back extensions</v>
      </c>
      <c r="T426">
        <v>41.0</v>
      </c>
      <c r="U426" s="19" t="str">
        <f t="shared" si="11"/>
        <v>1 minute bike</v>
      </c>
      <c r="V426" s="19"/>
    </row>
    <row r="427">
      <c r="A427" s="17">
        <f t="shared" si="12"/>
        <v>45503</v>
      </c>
      <c r="B427" s="3">
        <f t="shared" si="1"/>
        <v>3</v>
      </c>
      <c r="C427" s="3">
        <f t="shared" si="13"/>
        <v>426</v>
      </c>
      <c r="D427" s="3">
        <f t="shared" si="2"/>
        <v>5</v>
      </c>
      <c r="E427" s="3">
        <v>0.083483870547851</v>
      </c>
      <c r="F427" s="3" t="str">
        <f t="shared" si="3"/>
        <v>L</v>
      </c>
      <c r="G427" s="18" t="str">
        <f t="shared" si="4"/>
        <v>over head squat</v>
      </c>
      <c r="H427">
        <v>11.0</v>
      </c>
      <c r="I427" s="19" t="str">
        <f t="shared" si="5"/>
        <v>5 high pulls</v>
      </c>
      <c r="J427">
        <v>10.0</v>
      </c>
      <c r="K427" s="19" t="str">
        <f t="shared" si="6"/>
        <v>5 pull ups</v>
      </c>
      <c r="L427">
        <v>56.0</v>
      </c>
      <c r="M427" s="19" t="str">
        <f t="shared" si="7"/>
        <v/>
      </c>
      <c r="N427" s="16"/>
      <c r="O427" s="3" t="str">
        <f t="shared" si="8"/>
        <v>30 on 30 off</v>
      </c>
      <c r="P427">
        <v>6.0</v>
      </c>
      <c r="Q427" s="19" t="str">
        <f t="shared" si="9"/>
        <v>5 pushups</v>
      </c>
      <c r="R427">
        <v>25.0</v>
      </c>
      <c r="S427" s="19" t="str">
        <f t="shared" si="10"/>
        <v>1 suicide sprints</v>
      </c>
      <c r="T427">
        <v>7.0</v>
      </c>
      <c r="U427" s="19" t="str">
        <f t="shared" si="11"/>
        <v>5 Ring Rows</v>
      </c>
      <c r="V427" s="19"/>
    </row>
    <row r="428">
      <c r="A428" s="17">
        <f t="shared" si="12"/>
        <v>45504</v>
      </c>
      <c r="B428" s="3">
        <f t="shared" si="1"/>
        <v>4</v>
      </c>
      <c r="C428" s="3">
        <f t="shared" si="13"/>
        <v>427</v>
      </c>
      <c r="D428" s="3">
        <f t="shared" si="2"/>
        <v>3</v>
      </c>
      <c r="E428" s="3">
        <v>0.02111452410807746</v>
      </c>
      <c r="F428" s="3" t="str">
        <f t="shared" si="3"/>
        <v>L</v>
      </c>
      <c r="G428" s="18" t="str">
        <f t="shared" si="4"/>
        <v>deadlift</v>
      </c>
      <c r="H428">
        <v>8.0</v>
      </c>
      <c r="I428" s="19" t="str">
        <f t="shared" si="5"/>
        <v>5 sumo deadift</v>
      </c>
      <c r="J428">
        <v>19.0</v>
      </c>
      <c r="K428" s="19" t="str">
        <f t="shared" si="6"/>
        <v>5 strict press</v>
      </c>
      <c r="L428">
        <v>2.0</v>
      </c>
      <c r="M428" s="19" t="str">
        <f t="shared" si="7"/>
        <v>5 lunges</v>
      </c>
      <c r="N428" s="16"/>
      <c r="O428" s="3" t="str">
        <f t="shared" si="8"/>
        <v>EMOM</v>
      </c>
      <c r="P428">
        <v>3.0</v>
      </c>
      <c r="Q428" s="19" t="str">
        <f t="shared" si="9"/>
        <v>5 Hammer curls</v>
      </c>
      <c r="R428">
        <v>40.0</v>
      </c>
      <c r="S428" s="19" t="str">
        <f t="shared" si="10"/>
        <v>3 minute run</v>
      </c>
      <c r="T428">
        <v>22.0</v>
      </c>
      <c r="U428" s="19" t="str">
        <f t="shared" si="11"/>
        <v>3 pistols</v>
      </c>
      <c r="V428" s="19"/>
    </row>
    <row r="429">
      <c r="A429" s="17">
        <f t="shared" si="12"/>
        <v>45505</v>
      </c>
      <c r="B429" s="3">
        <f t="shared" si="1"/>
        <v>5</v>
      </c>
      <c r="C429" s="3">
        <f t="shared" si="13"/>
        <v>428</v>
      </c>
      <c r="D429" s="3">
        <f t="shared" si="2"/>
        <v>3</v>
      </c>
      <c r="E429" s="3">
        <v>0.23346705916089638</v>
      </c>
      <c r="F429" s="3" t="str">
        <f t="shared" si="3"/>
        <v>L</v>
      </c>
      <c r="G429" s="18" t="str">
        <f t="shared" si="4"/>
        <v>front squat</v>
      </c>
      <c r="H429">
        <v>4.0</v>
      </c>
      <c r="I429" s="19" t="str">
        <f t="shared" si="5"/>
        <v>5 clean</v>
      </c>
      <c r="J429">
        <v>29.0</v>
      </c>
      <c r="K429" s="19" t="str">
        <f t="shared" si="6"/>
        <v>5 GHD back extensions</v>
      </c>
      <c r="L429">
        <v>40.0</v>
      </c>
      <c r="M429" s="19" t="str">
        <f t="shared" si="7"/>
        <v>3 minute run</v>
      </c>
      <c r="N429" s="16"/>
      <c r="O429" s="3" t="str">
        <f t="shared" si="8"/>
        <v>AMRAP</v>
      </c>
      <c r="P429">
        <v>11.0</v>
      </c>
      <c r="Q429" s="19" t="str">
        <f t="shared" si="9"/>
        <v>5 bentover_rows</v>
      </c>
      <c r="R429">
        <v>41.0</v>
      </c>
      <c r="S429" s="19" t="str">
        <f t="shared" si="10"/>
        <v>1 minute bike</v>
      </c>
      <c r="T429">
        <v>36.0</v>
      </c>
      <c r="U429" s="19" t="str">
        <f t="shared" si="11"/>
        <v>10s ropes</v>
      </c>
      <c r="V429" s="19"/>
    </row>
    <row r="430">
      <c r="A430" s="17">
        <f t="shared" si="12"/>
        <v>45506</v>
      </c>
      <c r="B430" s="3">
        <f t="shared" si="1"/>
        <v>6</v>
      </c>
      <c r="C430" s="3">
        <f t="shared" si="13"/>
        <v>429</v>
      </c>
      <c r="D430" s="3">
        <f t="shared" si="2"/>
        <v>8</v>
      </c>
      <c r="E430" s="3">
        <v>0.0917536645057363</v>
      </c>
      <c r="F430" s="3" t="str">
        <f t="shared" si="3"/>
        <v>L</v>
      </c>
      <c r="G430" s="18" t="str">
        <f t="shared" si="4"/>
        <v>back squat</v>
      </c>
      <c r="H430">
        <v>2.0</v>
      </c>
      <c r="I430" s="19" t="str">
        <f t="shared" si="5"/>
        <v>5 star shrugs</v>
      </c>
      <c r="J430">
        <v>55.0</v>
      </c>
      <c r="K430" s="19" t="str">
        <f t="shared" si="6"/>
        <v>5 bentover_rows</v>
      </c>
      <c r="L430">
        <v>7.0</v>
      </c>
      <c r="M430" s="19" t="str">
        <f t="shared" si="7"/>
        <v>5 Ring Rows</v>
      </c>
      <c r="N430" s="16"/>
      <c r="O430" s="3" t="str">
        <f t="shared" si="8"/>
        <v>clusters</v>
      </c>
      <c r="P430">
        <v>10.0</v>
      </c>
      <c r="Q430" s="19" t="str">
        <f t="shared" si="9"/>
        <v>5 pull ups</v>
      </c>
      <c r="R430">
        <v>17.0</v>
      </c>
      <c r="S430" s="19" t="str">
        <f t="shared" si="10"/>
        <v>5 bench press</v>
      </c>
      <c r="T430">
        <v>50.0</v>
      </c>
      <c r="U430" s="19" t="str">
        <f t="shared" si="11"/>
        <v>10 wall balls</v>
      </c>
      <c r="V430" s="19"/>
    </row>
    <row r="431">
      <c r="A431" s="17">
        <f t="shared" si="12"/>
        <v>45507</v>
      </c>
      <c r="B431" s="3">
        <f t="shared" si="1"/>
        <v>7</v>
      </c>
      <c r="C431" s="3">
        <f t="shared" si="13"/>
        <v>430</v>
      </c>
      <c r="D431" s="3">
        <f t="shared" si="2"/>
        <v>8</v>
      </c>
      <c r="E431" s="3">
        <v>0.35725167478887365</v>
      </c>
      <c r="F431" s="3" t="str">
        <f t="shared" si="3"/>
        <v>M</v>
      </c>
      <c r="G431" s="18" t="str">
        <f t="shared" si="4"/>
        <v>clean</v>
      </c>
      <c r="H431">
        <v>3.0</v>
      </c>
      <c r="I431" s="19" t="str">
        <f t="shared" si="5"/>
        <v>5 jerk</v>
      </c>
      <c r="J431">
        <v>31.0</v>
      </c>
      <c r="K431" s="19" t="str">
        <f t="shared" si="6"/>
        <v>4 burpees</v>
      </c>
      <c r="L431">
        <v>52.0</v>
      </c>
      <c r="M431" s="19" t="str">
        <f t="shared" si="7"/>
        <v/>
      </c>
      <c r="N431" s="16"/>
      <c r="O431" s="3" t="str">
        <f t="shared" si="8"/>
        <v>N rounds</v>
      </c>
      <c r="P431">
        <v>11.0</v>
      </c>
      <c r="Q431" s="19" t="str">
        <f t="shared" si="9"/>
        <v>5 bentover_rows</v>
      </c>
      <c r="R431">
        <v>40.0</v>
      </c>
      <c r="S431" s="19" t="str">
        <f t="shared" si="10"/>
        <v>3 minute run</v>
      </c>
      <c r="T431">
        <v>3.0</v>
      </c>
      <c r="U431" s="19" t="str">
        <f t="shared" si="11"/>
        <v>5 Hammer curls</v>
      </c>
      <c r="V431" s="19"/>
    </row>
    <row r="432">
      <c r="A432" s="17">
        <f t="shared" si="12"/>
        <v>45508</v>
      </c>
      <c r="B432" s="3">
        <f t="shared" si="1"/>
        <v>1</v>
      </c>
      <c r="C432" s="3">
        <f t="shared" si="13"/>
        <v>431</v>
      </c>
      <c r="D432" s="3">
        <f t="shared" si="2"/>
        <v>8</v>
      </c>
      <c r="E432" s="3">
        <v>0.3177517289506562</v>
      </c>
      <c r="F432" s="3" t="str">
        <f t="shared" si="3"/>
        <v>M</v>
      </c>
      <c r="G432" s="18" t="str">
        <f t="shared" si="4"/>
        <v>deadlift</v>
      </c>
      <c r="H432">
        <v>6.0</v>
      </c>
      <c r="I432" s="19" t="str">
        <f t="shared" si="5"/>
        <v>5 KB snatch</v>
      </c>
      <c r="J432">
        <v>21.0</v>
      </c>
      <c r="K432" s="19" t="str">
        <f t="shared" si="6"/>
        <v>5 box jumps</v>
      </c>
      <c r="L432">
        <v>58.0</v>
      </c>
      <c r="M432" s="19" t="str">
        <f t="shared" si="7"/>
        <v/>
      </c>
      <c r="N432" s="16"/>
      <c r="O432" s="3" t="str">
        <f t="shared" si="8"/>
        <v>AMRAP</v>
      </c>
      <c r="P432">
        <v>11.0</v>
      </c>
      <c r="Q432" s="19" t="str">
        <f t="shared" si="9"/>
        <v>5 bentover_rows</v>
      </c>
      <c r="R432">
        <v>22.0</v>
      </c>
      <c r="S432" s="19" t="str">
        <f t="shared" si="10"/>
        <v>3 pistols</v>
      </c>
      <c r="T432">
        <v>3.0</v>
      </c>
      <c r="U432" s="19" t="str">
        <f t="shared" si="11"/>
        <v>5 Hammer curls</v>
      </c>
      <c r="V432" s="19"/>
    </row>
    <row r="433">
      <c r="A433" s="17">
        <f t="shared" si="12"/>
        <v>45509</v>
      </c>
      <c r="B433" s="3">
        <f t="shared" si="1"/>
        <v>2</v>
      </c>
      <c r="C433" s="3">
        <f t="shared" si="13"/>
        <v>432</v>
      </c>
      <c r="D433" s="3">
        <f t="shared" si="2"/>
        <v>3</v>
      </c>
      <c r="E433" s="3">
        <v>0.7994946236628645</v>
      </c>
      <c r="F433" s="3" t="str">
        <f t="shared" si="3"/>
        <v>H</v>
      </c>
      <c r="G433" s="18" t="str">
        <f t="shared" si="4"/>
        <v>front squat</v>
      </c>
      <c r="H433">
        <v>9.0</v>
      </c>
      <c r="I433" s="19" t="str">
        <f t="shared" si="5"/>
        <v>5 deadlift</v>
      </c>
      <c r="J433">
        <v>52.0</v>
      </c>
      <c r="K433" s="19" t="str">
        <f t="shared" si="6"/>
        <v/>
      </c>
      <c r="L433">
        <v>65.0</v>
      </c>
      <c r="M433" s="19" t="str">
        <f t="shared" si="7"/>
        <v/>
      </c>
      <c r="N433" s="16"/>
      <c r="O433" s="3" t="str">
        <f t="shared" si="8"/>
        <v>EMOM</v>
      </c>
      <c r="P433">
        <v>6.0</v>
      </c>
      <c r="Q433" s="19" t="str">
        <f t="shared" si="9"/>
        <v>5 pushups</v>
      </c>
      <c r="R433">
        <v>3.0</v>
      </c>
      <c r="S433" s="19" t="str">
        <f t="shared" si="10"/>
        <v>5 Hammer curls</v>
      </c>
      <c r="T433">
        <v>41.0</v>
      </c>
      <c r="U433" s="19" t="str">
        <f t="shared" si="11"/>
        <v>1 minute bike</v>
      </c>
      <c r="V433" s="19"/>
    </row>
    <row r="434">
      <c r="A434" s="17">
        <f t="shared" si="12"/>
        <v>45510</v>
      </c>
      <c r="B434" s="3">
        <f t="shared" si="1"/>
        <v>3</v>
      </c>
      <c r="C434" s="3">
        <f t="shared" si="13"/>
        <v>433</v>
      </c>
      <c r="D434" s="3">
        <f t="shared" si="2"/>
        <v>3</v>
      </c>
      <c r="E434" s="3">
        <v>0.9991362280888908</v>
      </c>
      <c r="F434" s="3" t="str">
        <f t="shared" si="3"/>
        <v>H</v>
      </c>
      <c r="G434" s="18" t="str">
        <f t="shared" si="4"/>
        <v>back squat</v>
      </c>
      <c r="H434">
        <v>9.0</v>
      </c>
      <c r="I434" s="19" t="str">
        <f t="shared" si="5"/>
        <v>5 deadlift</v>
      </c>
      <c r="J434">
        <v>32.0</v>
      </c>
      <c r="K434" s="19" t="str">
        <f t="shared" si="6"/>
        <v>5 grass hoppers</v>
      </c>
      <c r="L434">
        <v>4.0</v>
      </c>
      <c r="M434" s="19" t="str">
        <f t="shared" si="7"/>
        <v>5 skull crushers</v>
      </c>
      <c r="N434" s="16"/>
      <c r="O434" s="3" t="str">
        <f t="shared" si="8"/>
        <v>30 on 30 off</v>
      </c>
      <c r="P434">
        <v>3.0</v>
      </c>
      <c r="Q434" s="19" t="str">
        <f t="shared" si="9"/>
        <v>5 Hammer curls</v>
      </c>
      <c r="R434">
        <v>13.0</v>
      </c>
      <c r="S434" s="19" t="str">
        <f t="shared" si="10"/>
        <v>30s planks</v>
      </c>
      <c r="T434">
        <v>39.0</v>
      </c>
      <c r="U434" s="19" t="str">
        <f t="shared" si="11"/>
        <v>20s assault bike</v>
      </c>
      <c r="V434" s="19"/>
    </row>
    <row r="435">
      <c r="A435" s="17">
        <f t="shared" si="12"/>
        <v>45511</v>
      </c>
      <c r="B435" s="3">
        <f t="shared" si="1"/>
        <v>4</v>
      </c>
      <c r="C435" s="3">
        <f t="shared" si="13"/>
        <v>434</v>
      </c>
      <c r="D435" s="3">
        <f t="shared" si="2"/>
        <v>3</v>
      </c>
      <c r="E435" s="3">
        <v>0.8594527253563703</v>
      </c>
      <c r="F435" s="3" t="str">
        <f t="shared" si="3"/>
        <v>H</v>
      </c>
      <c r="G435" s="18" t="str">
        <f t="shared" si="4"/>
        <v>pistols/lunge/side lunge</v>
      </c>
      <c r="H435">
        <v>4.0</v>
      </c>
      <c r="I435" s="19" t="str">
        <f t="shared" si="5"/>
        <v>5 clean</v>
      </c>
      <c r="J435">
        <v>1.0</v>
      </c>
      <c r="K435" s="19" t="str">
        <f t="shared" si="6"/>
        <v>5 side lunges</v>
      </c>
      <c r="L435">
        <v>42.0</v>
      </c>
      <c r="M435" s="19" t="str">
        <f t="shared" si="7"/>
        <v>5 flys</v>
      </c>
      <c r="N435" s="16"/>
      <c r="O435" s="3" t="str">
        <f t="shared" si="8"/>
        <v>N rounds</v>
      </c>
      <c r="P435">
        <v>7.0</v>
      </c>
      <c r="Q435" s="19" t="str">
        <f t="shared" si="9"/>
        <v>5 Ring Rows</v>
      </c>
      <c r="R435">
        <v>9.0</v>
      </c>
      <c r="S435" s="19" t="str">
        <f t="shared" si="10"/>
        <v>5 bentover_rows</v>
      </c>
      <c r="T435">
        <v>44.0</v>
      </c>
      <c r="U435" s="19" t="str">
        <f t="shared" si="11"/>
        <v>5 ball slams</v>
      </c>
      <c r="V435" s="19"/>
    </row>
    <row r="436">
      <c r="A436" s="17">
        <f t="shared" si="12"/>
        <v>45512</v>
      </c>
      <c r="B436" s="3">
        <f t="shared" si="1"/>
        <v>5</v>
      </c>
      <c r="C436" s="3">
        <f t="shared" si="13"/>
        <v>435</v>
      </c>
      <c r="D436" s="3">
        <f t="shared" si="2"/>
        <v>1</v>
      </c>
      <c r="E436" s="3">
        <v>0.05364818218982981</v>
      </c>
      <c r="F436" s="3" t="str">
        <f t="shared" si="3"/>
        <v>L</v>
      </c>
      <c r="G436" s="18" t="str">
        <f t="shared" si="4"/>
        <v>deadlift</v>
      </c>
      <c r="H436">
        <v>6.0</v>
      </c>
      <c r="I436" s="19" t="str">
        <f t="shared" si="5"/>
        <v>5 KB snatch</v>
      </c>
      <c r="J436">
        <v>39.0</v>
      </c>
      <c r="K436" s="19" t="str">
        <f t="shared" si="6"/>
        <v>20s assault bike</v>
      </c>
      <c r="L436">
        <v>49.0</v>
      </c>
      <c r="M436" s="19" t="str">
        <f t="shared" si="7"/>
        <v>5 mile bike</v>
      </c>
      <c r="N436" s="16"/>
      <c r="O436" s="3" t="str">
        <f t="shared" si="8"/>
        <v>AMRAP</v>
      </c>
      <c r="P436">
        <v>10.0</v>
      </c>
      <c r="Q436" s="19" t="str">
        <f t="shared" si="9"/>
        <v>5 pull ups</v>
      </c>
      <c r="R436">
        <v>37.0</v>
      </c>
      <c r="S436" s="19" t="str">
        <f t="shared" si="10"/>
        <v>1 sled push</v>
      </c>
      <c r="T436">
        <v>20.0</v>
      </c>
      <c r="U436" s="19" t="str">
        <f t="shared" si="11"/>
        <v>10 step ups</v>
      </c>
      <c r="V436" s="19"/>
    </row>
    <row r="437">
      <c r="A437" s="17">
        <f t="shared" si="12"/>
        <v>45513</v>
      </c>
      <c r="B437" s="3">
        <f t="shared" si="1"/>
        <v>6</v>
      </c>
      <c r="C437" s="3">
        <f t="shared" si="13"/>
        <v>436</v>
      </c>
      <c r="D437" s="3">
        <f t="shared" si="2"/>
        <v>1</v>
      </c>
      <c r="E437" s="3">
        <v>0.40051663896967316</v>
      </c>
      <c r="F437" s="3" t="str">
        <f t="shared" si="3"/>
        <v>M</v>
      </c>
      <c r="G437" s="18" t="str">
        <f t="shared" si="4"/>
        <v>front squat</v>
      </c>
      <c r="H437">
        <v>4.0</v>
      </c>
      <c r="I437" s="19" t="str">
        <f t="shared" si="5"/>
        <v>5 clean</v>
      </c>
      <c r="J437">
        <v>39.0</v>
      </c>
      <c r="K437" s="19" t="str">
        <f t="shared" si="6"/>
        <v>20s assault bike</v>
      </c>
      <c r="L437">
        <v>28.0</v>
      </c>
      <c r="M437" s="19" t="str">
        <f t="shared" si="7"/>
        <v>1 farmer's carry</v>
      </c>
      <c r="N437" s="16"/>
      <c r="O437" s="3" t="str">
        <f t="shared" si="8"/>
        <v>N rounds</v>
      </c>
      <c r="P437">
        <v>8.0</v>
      </c>
      <c r="Q437" s="19" t="str">
        <f t="shared" si="9"/>
        <v>5 dumbell rows</v>
      </c>
      <c r="R437">
        <v>19.0</v>
      </c>
      <c r="S437" s="19" t="str">
        <f t="shared" si="10"/>
        <v>5 strict press</v>
      </c>
      <c r="T437">
        <v>34.0</v>
      </c>
      <c r="U437" s="19" t="str">
        <f t="shared" si="11"/>
        <v>5 bar complexes</v>
      </c>
      <c r="V437" s="19"/>
    </row>
    <row r="438">
      <c r="A438" s="17">
        <f t="shared" si="12"/>
        <v>45514</v>
      </c>
      <c r="B438" s="3">
        <f t="shared" si="1"/>
        <v>7</v>
      </c>
      <c r="C438" s="3">
        <f t="shared" si="13"/>
        <v>437</v>
      </c>
      <c r="D438" s="3">
        <f t="shared" si="2"/>
        <v>1</v>
      </c>
      <c r="E438" s="3">
        <v>0.32059193205732894</v>
      </c>
      <c r="F438" s="3" t="str">
        <f t="shared" si="3"/>
        <v>M</v>
      </c>
      <c r="G438" s="18" t="str">
        <f t="shared" si="4"/>
        <v>back squat</v>
      </c>
      <c r="H438">
        <v>6.0</v>
      </c>
      <c r="I438" s="19" t="str">
        <f t="shared" si="5"/>
        <v>5 KB snatch</v>
      </c>
      <c r="J438">
        <v>13.0</v>
      </c>
      <c r="K438" s="19" t="str">
        <f t="shared" si="6"/>
        <v>30s planks</v>
      </c>
      <c r="L438">
        <v>70.0</v>
      </c>
      <c r="M438" s="19" t="str">
        <f t="shared" si="7"/>
        <v/>
      </c>
      <c r="N438" s="16"/>
      <c r="O438" s="3" t="str">
        <f t="shared" si="8"/>
        <v>Tabata</v>
      </c>
      <c r="P438">
        <v>2.0</v>
      </c>
      <c r="Q438" s="19" t="str">
        <f t="shared" si="9"/>
        <v>5 lunges</v>
      </c>
      <c r="R438">
        <v>7.0</v>
      </c>
      <c r="S438" s="19" t="str">
        <f t="shared" si="10"/>
        <v>5 Ring Rows</v>
      </c>
      <c r="T438">
        <v>35.0</v>
      </c>
      <c r="U438" s="19" t="str">
        <f t="shared" si="11"/>
        <v>500m row</v>
      </c>
      <c r="V438" s="19"/>
    </row>
    <row r="439">
      <c r="A439" s="17">
        <f t="shared" si="12"/>
        <v>45515</v>
      </c>
      <c r="B439" s="3">
        <f t="shared" si="1"/>
        <v>1</v>
      </c>
      <c r="C439" s="3">
        <f t="shared" si="13"/>
        <v>438</v>
      </c>
      <c r="D439" s="3">
        <f t="shared" si="2"/>
        <v>10</v>
      </c>
      <c r="E439" s="3">
        <v>0.7410712194860966</v>
      </c>
      <c r="F439" s="3" t="str">
        <f t="shared" si="3"/>
        <v>H</v>
      </c>
      <c r="G439" s="18" t="str">
        <f t="shared" si="4"/>
        <v>clean</v>
      </c>
      <c r="H439">
        <v>11.0</v>
      </c>
      <c r="I439" s="19" t="str">
        <f t="shared" si="5"/>
        <v>5 high pulls</v>
      </c>
      <c r="J439">
        <v>12.0</v>
      </c>
      <c r="K439" s="19" t="str">
        <f t="shared" si="6"/>
        <v>5 GHD situps</v>
      </c>
      <c r="L439">
        <v>10.0</v>
      </c>
      <c r="M439" s="19" t="str">
        <f t="shared" si="7"/>
        <v>5 pull ups</v>
      </c>
      <c r="N439" s="16"/>
      <c r="O439" s="3" t="str">
        <f t="shared" si="8"/>
        <v>30 on 30 off</v>
      </c>
      <c r="P439">
        <v>10.0</v>
      </c>
      <c r="Q439" s="19" t="str">
        <f t="shared" si="9"/>
        <v>5 pull ups</v>
      </c>
      <c r="R439">
        <v>34.0</v>
      </c>
      <c r="S439" s="19" t="str">
        <f t="shared" si="10"/>
        <v>5 bar complexes</v>
      </c>
      <c r="T439">
        <v>46.0</v>
      </c>
      <c r="U439" s="19" t="str">
        <f t="shared" si="11"/>
        <v>5 romanian deadlift</v>
      </c>
      <c r="V439" s="19"/>
    </row>
    <row r="440">
      <c r="A440" s="17">
        <f t="shared" si="12"/>
        <v>45516</v>
      </c>
      <c r="B440" s="3">
        <f t="shared" si="1"/>
        <v>2</v>
      </c>
      <c r="C440" s="3">
        <f t="shared" si="13"/>
        <v>439</v>
      </c>
      <c r="D440" s="3">
        <f t="shared" si="2"/>
        <v>3</v>
      </c>
      <c r="E440" s="3">
        <v>0.44463664498578126</v>
      </c>
      <c r="F440" s="3" t="str">
        <f t="shared" si="3"/>
        <v>M</v>
      </c>
      <c r="G440" s="18" t="str">
        <f t="shared" si="4"/>
        <v>over head squat</v>
      </c>
      <c r="H440">
        <v>11.0</v>
      </c>
      <c r="I440" s="19" t="str">
        <f t="shared" si="5"/>
        <v>5 high pulls</v>
      </c>
      <c r="J440">
        <v>41.0</v>
      </c>
      <c r="K440" s="19" t="str">
        <f t="shared" si="6"/>
        <v>1 minute bike</v>
      </c>
      <c r="L440">
        <v>23.0</v>
      </c>
      <c r="M440" s="19" t="str">
        <f t="shared" si="7"/>
        <v>5 side lunges</v>
      </c>
      <c r="N440" s="16"/>
      <c r="O440" s="3" t="str">
        <f t="shared" si="8"/>
        <v>EMOM</v>
      </c>
      <c r="P440">
        <v>3.0</v>
      </c>
      <c r="Q440" s="19" t="str">
        <f t="shared" si="9"/>
        <v>5 Hammer curls</v>
      </c>
      <c r="R440">
        <v>18.0</v>
      </c>
      <c r="S440" s="19" t="str">
        <f t="shared" si="10"/>
        <v>5 Pushpress</v>
      </c>
      <c r="T440">
        <v>20.0</v>
      </c>
      <c r="U440" s="19" t="str">
        <f t="shared" si="11"/>
        <v>10 step ups</v>
      </c>
      <c r="V440" s="19"/>
    </row>
    <row r="441">
      <c r="A441" s="17">
        <f t="shared" si="12"/>
        <v>45517</v>
      </c>
      <c r="B441" s="3">
        <f t="shared" si="1"/>
        <v>3</v>
      </c>
      <c r="C441" s="3">
        <f t="shared" si="13"/>
        <v>440</v>
      </c>
      <c r="D441" s="3">
        <f t="shared" si="2"/>
        <v>3</v>
      </c>
      <c r="E441" s="3">
        <v>0.7099594637628187</v>
      </c>
      <c r="F441" s="3" t="str">
        <f t="shared" si="3"/>
        <v>H</v>
      </c>
      <c r="G441" s="18" t="str">
        <f t="shared" si="4"/>
        <v>deadlift</v>
      </c>
      <c r="H441">
        <v>7.0</v>
      </c>
      <c r="I441" s="19" t="str">
        <f t="shared" si="5"/>
        <v>5 thrusters</v>
      </c>
      <c r="J441">
        <v>27.0</v>
      </c>
      <c r="K441" s="19" t="str">
        <f t="shared" si="6"/>
        <v>1 grapevines</v>
      </c>
      <c r="L441">
        <v>42.0</v>
      </c>
      <c r="M441" s="19" t="str">
        <f t="shared" si="7"/>
        <v>5 flys</v>
      </c>
      <c r="N441" s="16"/>
      <c r="O441" s="3" t="str">
        <f t="shared" si="8"/>
        <v>AMRAP</v>
      </c>
      <c r="P441">
        <v>12.0</v>
      </c>
      <c r="Q441" s="19" t="str">
        <f t="shared" si="9"/>
        <v>5 side lunges</v>
      </c>
      <c r="R441">
        <v>7.0</v>
      </c>
      <c r="S441" s="19" t="str">
        <f t="shared" si="10"/>
        <v>5 Ring Rows</v>
      </c>
      <c r="T441">
        <v>51.0</v>
      </c>
      <c r="U441" s="19" t="str">
        <f t="shared" si="11"/>
        <v/>
      </c>
      <c r="V441" s="19"/>
    </row>
    <row r="442">
      <c r="A442" s="17">
        <f t="shared" si="12"/>
        <v>45518</v>
      </c>
      <c r="B442" s="3">
        <f t="shared" si="1"/>
        <v>4</v>
      </c>
      <c r="C442" s="3">
        <f t="shared" si="13"/>
        <v>441</v>
      </c>
      <c r="D442" s="3">
        <f t="shared" si="2"/>
        <v>3</v>
      </c>
      <c r="E442" s="3">
        <v>0.7707065716211219</v>
      </c>
      <c r="F442" s="3" t="str">
        <f t="shared" si="3"/>
        <v>H</v>
      </c>
      <c r="G442" s="18" t="str">
        <f t="shared" si="4"/>
        <v>front squat</v>
      </c>
      <c r="H442">
        <v>9.0</v>
      </c>
      <c r="I442" s="19" t="str">
        <f t="shared" si="5"/>
        <v>5 deadlift</v>
      </c>
      <c r="J442">
        <v>37.0</v>
      </c>
      <c r="K442" s="19" t="str">
        <f t="shared" si="6"/>
        <v>1 sled push</v>
      </c>
      <c r="L442">
        <v>59.0</v>
      </c>
      <c r="M442" s="19" t="str">
        <f t="shared" si="7"/>
        <v/>
      </c>
      <c r="N442" s="16"/>
      <c r="O442" s="3" t="str">
        <f t="shared" si="8"/>
        <v>clusters</v>
      </c>
      <c r="P442">
        <v>4.0</v>
      </c>
      <c r="Q442" s="19" t="str">
        <f t="shared" si="9"/>
        <v>5 skull crushers</v>
      </c>
      <c r="R442">
        <v>24.0</v>
      </c>
      <c r="S442" s="19" t="str">
        <f t="shared" si="10"/>
        <v>5 lunges</v>
      </c>
      <c r="T442">
        <v>31.0</v>
      </c>
      <c r="U442" s="19" t="str">
        <f t="shared" si="11"/>
        <v>4 burpees</v>
      </c>
      <c r="V442" s="19"/>
    </row>
    <row r="443">
      <c r="A443" s="17">
        <f t="shared" si="12"/>
        <v>45519</v>
      </c>
      <c r="B443" s="3">
        <f t="shared" si="1"/>
        <v>5</v>
      </c>
      <c r="C443" s="3">
        <f t="shared" si="13"/>
        <v>442</v>
      </c>
      <c r="D443" s="3">
        <f t="shared" si="2"/>
        <v>8</v>
      </c>
      <c r="E443" s="3">
        <v>0.3475161512961428</v>
      </c>
      <c r="F443" s="3" t="str">
        <f t="shared" si="3"/>
        <v>M</v>
      </c>
      <c r="G443" s="18" t="str">
        <f t="shared" si="4"/>
        <v>back squat</v>
      </c>
      <c r="H443">
        <v>6.0</v>
      </c>
      <c r="I443" s="19" t="str">
        <f t="shared" si="5"/>
        <v>5 KB snatch</v>
      </c>
      <c r="J443">
        <v>33.0</v>
      </c>
      <c r="K443" s="19" t="str">
        <f t="shared" si="6"/>
        <v>5 turkish getups</v>
      </c>
      <c r="L443">
        <v>71.0</v>
      </c>
      <c r="M443" s="19" t="str">
        <f t="shared" si="7"/>
        <v/>
      </c>
      <c r="N443" s="16"/>
      <c r="O443" s="3" t="str">
        <f t="shared" si="8"/>
        <v>N rounds</v>
      </c>
      <c r="P443">
        <v>11.0</v>
      </c>
      <c r="Q443" s="19" t="str">
        <f t="shared" si="9"/>
        <v>5 bentover_rows</v>
      </c>
      <c r="R443">
        <v>49.0</v>
      </c>
      <c r="S443" s="19" t="str">
        <f t="shared" si="10"/>
        <v>5 mile bike</v>
      </c>
      <c r="T443">
        <v>50.0</v>
      </c>
      <c r="U443" s="19" t="str">
        <f t="shared" si="11"/>
        <v>10 wall balls</v>
      </c>
      <c r="V443" s="19"/>
    </row>
    <row r="444">
      <c r="A444" s="17">
        <f t="shared" si="12"/>
        <v>45520</v>
      </c>
      <c r="B444" s="3">
        <f t="shared" si="1"/>
        <v>6</v>
      </c>
      <c r="C444" s="3">
        <f t="shared" si="13"/>
        <v>443</v>
      </c>
      <c r="D444" s="3">
        <f t="shared" si="2"/>
        <v>8</v>
      </c>
      <c r="E444" s="3">
        <v>0.5264993563697167</v>
      </c>
      <c r="F444" s="3" t="str">
        <f t="shared" si="3"/>
        <v>M</v>
      </c>
      <c r="G444" s="18" t="str">
        <f t="shared" si="4"/>
        <v>pistols/lunge/side lunge</v>
      </c>
      <c r="H444">
        <v>2.0</v>
      </c>
      <c r="I444" s="19" t="str">
        <f t="shared" si="5"/>
        <v>5 star shrugs</v>
      </c>
      <c r="J444">
        <v>2.0</v>
      </c>
      <c r="K444" s="19" t="str">
        <f t="shared" si="6"/>
        <v>5 lunges</v>
      </c>
      <c r="L444">
        <v>39.0</v>
      </c>
      <c r="M444" s="19" t="str">
        <f t="shared" si="7"/>
        <v>20s assault bike</v>
      </c>
      <c r="N444" s="16"/>
      <c r="O444" s="3" t="str">
        <f t="shared" si="8"/>
        <v>AMRAP</v>
      </c>
      <c r="P444">
        <v>9.0</v>
      </c>
      <c r="Q444" s="19" t="str">
        <f t="shared" si="9"/>
        <v>5 bentover_rows</v>
      </c>
      <c r="R444">
        <v>6.0</v>
      </c>
      <c r="S444" s="19" t="str">
        <f t="shared" si="10"/>
        <v>5 pushups</v>
      </c>
      <c r="T444">
        <v>37.0</v>
      </c>
      <c r="U444" s="19" t="str">
        <f t="shared" si="11"/>
        <v>1 sled push</v>
      </c>
      <c r="V444" s="19"/>
    </row>
    <row r="445">
      <c r="A445" s="17">
        <f t="shared" si="12"/>
        <v>45521</v>
      </c>
      <c r="B445" s="3">
        <f t="shared" si="1"/>
        <v>7</v>
      </c>
      <c r="C445" s="3">
        <f t="shared" si="13"/>
        <v>444</v>
      </c>
      <c r="D445" s="3">
        <f t="shared" si="2"/>
        <v>5</v>
      </c>
      <c r="E445" s="3">
        <v>0.728839080667263</v>
      </c>
      <c r="F445" s="3" t="str">
        <f t="shared" si="3"/>
        <v>H</v>
      </c>
      <c r="G445" s="18" t="str">
        <f t="shared" si="4"/>
        <v>deadlift</v>
      </c>
      <c r="H445">
        <v>11.0</v>
      </c>
      <c r="I445" s="19" t="str">
        <f t="shared" si="5"/>
        <v>5 high pulls</v>
      </c>
      <c r="J445">
        <v>34.0</v>
      </c>
      <c r="K445" s="19" t="str">
        <f t="shared" si="6"/>
        <v>5 bar complexes</v>
      </c>
      <c r="L445">
        <v>22.0</v>
      </c>
      <c r="M445" s="19" t="str">
        <f t="shared" si="7"/>
        <v>3 pistols</v>
      </c>
      <c r="N445" s="16"/>
      <c r="O445" s="3" t="str">
        <f t="shared" si="8"/>
        <v>EMOM</v>
      </c>
      <c r="P445">
        <v>6.0</v>
      </c>
      <c r="Q445" s="19" t="str">
        <f t="shared" si="9"/>
        <v>5 pushups</v>
      </c>
      <c r="R445">
        <v>34.0</v>
      </c>
      <c r="S445" s="19" t="str">
        <f t="shared" si="10"/>
        <v>5 bar complexes</v>
      </c>
      <c r="T445">
        <v>32.0</v>
      </c>
      <c r="U445" s="19" t="str">
        <f t="shared" si="11"/>
        <v>5 grass hoppers</v>
      </c>
      <c r="V445" s="19"/>
    </row>
    <row r="446">
      <c r="A446" s="17">
        <f t="shared" si="12"/>
        <v>45522</v>
      </c>
      <c r="B446" s="3">
        <f t="shared" si="1"/>
        <v>1</v>
      </c>
      <c r="C446" s="3">
        <f t="shared" si="13"/>
        <v>445</v>
      </c>
      <c r="D446" s="3">
        <f t="shared" si="2"/>
        <v>5</v>
      </c>
      <c r="E446" s="3">
        <v>0.11189974074457942</v>
      </c>
      <c r="F446" s="3" t="str">
        <f t="shared" si="3"/>
        <v>L</v>
      </c>
      <c r="G446" s="18" t="str">
        <f t="shared" si="4"/>
        <v>front squat</v>
      </c>
      <c r="H446">
        <v>5.0</v>
      </c>
      <c r="I446" s="19" t="str">
        <f t="shared" si="5"/>
        <v>10 box jumps</v>
      </c>
      <c r="J446">
        <v>14.0</v>
      </c>
      <c r="K446" s="19" t="str">
        <f t="shared" si="6"/>
        <v>20 dead bugs</v>
      </c>
      <c r="L446">
        <v>48.0</v>
      </c>
      <c r="M446" s="19" t="str">
        <f t="shared" si="7"/>
        <v>1 mile  run</v>
      </c>
      <c r="N446" s="16"/>
      <c r="O446" s="3" t="str">
        <f t="shared" si="8"/>
        <v>30 on 30 off</v>
      </c>
      <c r="P446">
        <v>2.0</v>
      </c>
      <c r="Q446" s="19" t="str">
        <f t="shared" si="9"/>
        <v>5 lunges</v>
      </c>
      <c r="R446">
        <v>23.0</v>
      </c>
      <c r="S446" s="19" t="str">
        <f t="shared" si="10"/>
        <v>5 side lunges</v>
      </c>
      <c r="T446">
        <v>48.0</v>
      </c>
      <c r="U446" s="19" t="str">
        <f t="shared" si="11"/>
        <v>1 mile  run</v>
      </c>
      <c r="V446" s="19"/>
    </row>
    <row r="447">
      <c r="A447" s="17">
        <f t="shared" si="12"/>
        <v>45523</v>
      </c>
      <c r="B447" s="3">
        <f t="shared" si="1"/>
        <v>2</v>
      </c>
      <c r="C447" s="3">
        <f t="shared" si="13"/>
        <v>446</v>
      </c>
      <c r="D447" s="3">
        <f t="shared" si="2"/>
        <v>10</v>
      </c>
      <c r="E447" s="3">
        <v>0.7572157268059031</v>
      </c>
      <c r="F447" s="3" t="str">
        <f t="shared" si="3"/>
        <v>H</v>
      </c>
      <c r="G447" s="18" t="str">
        <f t="shared" si="4"/>
        <v>back squat</v>
      </c>
      <c r="H447">
        <v>9.0</v>
      </c>
      <c r="I447" s="19" t="str">
        <f t="shared" si="5"/>
        <v>5 deadlift</v>
      </c>
      <c r="J447">
        <v>28.0</v>
      </c>
      <c r="K447" s="19" t="str">
        <f t="shared" si="6"/>
        <v>1 farmer's carry</v>
      </c>
      <c r="L447">
        <v>74.0</v>
      </c>
      <c r="M447" s="19" t="str">
        <f t="shared" si="7"/>
        <v/>
      </c>
      <c r="N447" s="16"/>
      <c r="O447" s="3" t="str">
        <f t="shared" si="8"/>
        <v>N rounds</v>
      </c>
      <c r="P447">
        <v>1.0</v>
      </c>
      <c r="Q447" s="19" t="str">
        <f t="shared" si="9"/>
        <v>5 side lunges</v>
      </c>
      <c r="R447">
        <v>12.0</v>
      </c>
      <c r="S447" s="19" t="str">
        <f t="shared" si="10"/>
        <v>5 GHD situps</v>
      </c>
      <c r="T447">
        <v>53.0</v>
      </c>
      <c r="U447" s="19" t="str">
        <f t="shared" si="11"/>
        <v/>
      </c>
      <c r="V447" s="19"/>
    </row>
    <row r="448">
      <c r="A448" s="17">
        <f t="shared" si="12"/>
        <v>45524</v>
      </c>
      <c r="B448" s="3">
        <f t="shared" si="1"/>
        <v>3</v>
      </c>
      <c r="C448" s="3">
        <f t="shared" si="13"/>
        <v>447</v>
      </c>
      <c r="D448" s="3">
        <f t="shared" si="2"/>
        <v>3</v>
      </c>
      <c r="E448" s="3">
        <v>0.6962128773895403</v>
      </c>
      <c r="F448" s="3" t="str">
        <f t="shared" si="3"/>
        <v>M</v>
      </c>
      <c r="G448" s="18" t="str">
        <f t="shared" si="4"/>
        <v>snatch</v>
      </c>
      <c r="H448">
        <v>6.0</v>
      </c>
      <c r="I448" s="19" t="str">
        <f t="shared" si="5"/>
        <v>5 KB snatch</v>
      </c>
      <c r="J448">
        <v>54.0</v>
      </c>
      <c r="K448" s="19" t="str">
        <f t="shared" si="6"/>
        <v/>
      </c>
      <c r="L448">
        <v>84.0</v>
      </c>
      <c r="M448" s="19" t="str">
        <f t="shared" si="7"/>
        <v/>
      </c>
      <c r="N448" s="16"/>
      <c r="O448" s="3" t="str">
        <f t="shared" si="8"/>
        <v>AMRAP</v>
      </c>
      <c r="P448">
        <v>10.0</v>
      </c>
      <c r="Q448" s="19" t="str">
        <f t="shared" si="9"/>
        <v>5 pull ups</v>
      </c>
      <c r="R448">
        <v>25.0</v>
      </c>
      <c r="S448" s="19" t="str">
        <f t="shared" si="10"/>
        <v>1 suicide sprints</v>
      </c>
      <c r="T448">
        <v>29.0</v>
      </c>
      <c r="U448" s="19" t="str">
        <f t="shared" si="11"/>
        <v>5 GHD back extensions</v>
      </c>
      <c r="V448" s="19"/>
    </row>
    <row r="449">
      <c r="A449" s="17">
        <f t="shared" si="12"/>
        <v>45525</v>
      </c>
      <c r="B449" s="3">
        <f t="shared" si="1"/>
        <v>4</v>
      </c>
      <c r="C449" s="3">
        <f t="shared" si="13"/>
        <v>448</v>
      </c>
      <c r="D449" s="3">
        <f t="shared" si="2"/>
        <v>3</v>
      </c>
      <c r="E449" s="3">
        <v>0.8905865949950688</v>
      </c>
      <c r="F449" s="3" t="str">
        <f t="shared" si="3"/>
        <v>H</v>
      </c>
      <c r="G449" s="18" t="str">
        <f t="shared" si="4"/>
        <v>deadlift</v>
      </c>
      <c r="H449">
        <v>11.0</v>
      </c>
      <c r="I449" s="19" t="str">
        <f t="shared" si="5"/>
        <v>5 high pulls</v>
      </c>
      <c r="J449">
        <v>4.0</v>
      </c>
      <c r="K449" s="19" t="str">
        <f t="shared" si="6"/>
        <v>5 skull crushers</v>
      </c>
      <c r="L449">
        <v>28.0</v>
      </c>
      <c r="M449" s="19" t="str">
        <f t="shared" si="7"/>
        <v>1 farmer's carry</v>
      </c>
      <c r="N449" s="16"/>
      <c r="O449" s="3" t="str">
        <f t="shared" si="8"/>
        <v>N rounds</v>
      </c>
      <c r="P449">
        <v>9.0</v>
      </c>
      <c r="Q449" s="19" t="str">
        <f t="shared" si="9"/>
        <v>5 bentover_rows</v>
      </c>
      <c r="R449">
        <v>5.0</v>
      </c>
      <c r="S449" s="19" t="str">
        <f t="shared" si="10"/>
        <v>5 Dips</v>
      </c>
      <c r="T449">
        <v>12.0</v>
      </c>
      <c r="U449" s="19" t="str">
        <f t="shared" si="11"/>
        <v>5 GHD situps</v>
      </c>
      <c r="V449" s="19"/>
    </row>
    <row r="450">
      <c r="A450" s="17">
        <f t="shared" si="12"/>
        <v>45526</v>
      </c>
      <c r="B450" s="3">
        <f t="shared" si="1"/>
        <v>5</v>
      </c>
      <c r="C450" s="3">
        <f t="shared" si="13"/>
        <v>449</v>
      </c>
      <c r="D450" s="3">
        <f t="shared" si="2"/>
        <v>3</v>
      </c>
      <c r="E450" s="3">
        <v>0.7019529449163904</v>
      </c>
      <c r="F450" s="3" t="str">
        <f t="shared" si="3"/>
        <v>H</v>
      </c>
      <c r="G450" s="18" t="str">
        <f t="shared" si="4"/>
        <v>front squat</v>
      </c>
      <c r="H450">
        <v>2.0</v>
      </c>
      <c r="I450" s="19" t="str">
        <f t="shared" si="5"/>
        <v>5 star shrugs</v>
      </c>
      <c r="J450">
        <v>33.0</v>
      </c>
      <c r="K450" s="19" t="str">
        <f t="shared" si="6"/>
        <v>5 turkish getups</v>
      </c>
      <c r="L450">
        <v>45.0</v>
      </c>
      <c r="M450" s="19" t="str">
        <f t="shared" si="7"/>
        <v>10 good mornings</v>
      </c>
      <c r="N450" s="16"/>
      <c r="O450" s="3" t="str">
        <f t="shared" si="8"/>
        <v>Tabata</v>
      </c>
      <c r="P450">
        <v>11.0</v>
      </c>
      <c r="Q450" s="19" t="str">
        <f t="shared" si="9"/>
        <v>5 bentover_rows</v>
      </c>
      <c r="R450">
        <v>33.0</v>
      </c>
      <c r="S450" s="19" t="str">
        <f t="shared" si="10"/>
        <v>5 turkish getups</v>
      </c>
      <c r="T450">
        <v>41.0</v>
      </c>
      <c r="U450" s="19" t="str">
        <f t="shared" si="11"/>
        <v>1 minute bike</v>
      </c>
      <c r="V450" s="19"/>
    </row>
    <row r="451">
      <c r="A451" s="17">
        <f t="shared" si="12"/>
        <v>45527</v>
      </c>
      <c r="B451" s="3">
        <f t="shared" si="1"/>
        <v>6</v>
      </c>
      <c r="C451" s="3">
        <f t="shared" si="13"/>
        <v>450</v>
      </c>
      <c r="D451" s="3">
        <f t="shared" si="2"/>
        <v>3</v>
      </c>
      <c r="E451" s="3">
        <v>0.6313925495019129</v>
      </c>
      <c r="F451" s="3" t="str">
        <f t="shared" si="3"/>
        <v>M</v>
      </c>
      <c r="G451" s="18" t="str">
        <f t="shared" si="4"/>
        <v>back squat</v>
      </c>
      <c r="H451">
        <v>12.0</v>
      </c>
      <c r="I451" s="19" t="str">
        <f t="shared" si="5"/>
        <v>10 KB swings</v>
      </c>
      <c r="J451">
        <v>34.0</v>
      </c>
      <c r="K451" s="19" t="str">
        <f t="shared" si="6"/>
        <v>5 bar complexes</v>
      </c>
      <c r="L451">
        <v>56.0</v>
      </c>
      <c r="M451" s="19" t="str">
        <f t="shared" si="7"/>
        <v/>
      </c>
      <c r="N451" s="16"/>
      <c r="O451" s="3" t="str">
        <f t="shared" si="8"/>
        <v>30 on 30 off</v>
      </c>
      <c r="P451">
        <v>10.0</v>
      </c>
      <c r="Q451" s="19" t="str">
        <f t="shared" si="9"/>
        <v>5 pull ups</v>
      </c>
      <c r="R451">
        <v>52.0</v>
      </c>
      <c r="S451" s="19" t="str">
        <f t="shared" si="10"/>
        <v/>
      </c>
      <c r="T451">
        <v>20.0</v>
      </c>
      <c r="U451" s="19" t="str">
        <f t="shared" si="11"/>
        <v>10 step ups</v>
      </c>
      <c r="V451" s="19"/>
    </row>
    <row r="452">
      <c r="A452" s="17">
        <f t="shared" si="12"/>
        <v>45528</v>
      </c>
      <c r="B452" s="3">
        <f t="shared" si="1"/>
        <v>7</v>
      </c>
      <c r="C452" s="3">
        <f t="shared" si="13"/>
        <v>451</v>
      </c>
      <c r="D452" s="3">
        <f t="shared" si="2"/>
        <v>3</v>
      </c>
      <c r="E452" s="3">
        <v>0.5507401828152931</v>
      </c>
      <c r="F452" s="3" t="str">
        <f t="shared" si="3"/>
        <v>M</v>
      </c>
      <c r="G452" s="18" t="str">
        <f t="shared" si="4"/>
        <v>over head squat</v>
      </c>
      <c r="H452">
        <v>12.0</v>
      </c>
      <c r="I452" s="19" t="str">
        <f t="shared" si="5"/>
        <v>10 KB swings</v>
      </c>
      <c r="J452">
        <v>24.0</v>
      </c>
      <c r="K452" s="19" t="str">
        <f t="shared" si="6"/>
        <v>5 lunges</v>
      </c>
      <c r="L452">
        <v>10.0</v>
      </c>
      <c r="M452" s="19" t="str">
        <f t="shared" si="7"/>
        <v>5 pull ups</v>
      </c>
      <c r="N452" s="16"/>
      <c r="O452" s="3" t="str">
        <f t="shared" si="8"/>
        <v>EMOM</v>
      </c>
      <c r="P452">
        <v>7.0</v>
      </c>
      <c r="Q452" s="19" t="str">
        <f t="shared" si="9"/>
        <v>5 Ring Rows</v>
      </c>
      <c r="R452">
        <v>20.0</v>
      </c>
      <c r="S452" s="19" t="str">
        <f t="shared" si="10"/>
        <v>10 step ups</v>
      </c>
      <c r="T452">
        <v>4.0</v>
      </c>
      <c r="U452" s="19" t="str">
        <f t="shared" si="11"/>
        <v>5 skull crushers</v>
      </c>
      <c r="V452" s="19"/>
    </row>
    <row r="453">
      <c r="A453" s="17">
        <f t="shared" si="12"/>
        <v>45529</v>
      </c>
      <c r="B453" s="3">
        <f t="shared" si="1"/>
        <v>1</v>
      </c>
      <c r="C453" s="3">
        <f t="shared" si="13"/>
        <v>452</v>
      </c>
      <c r="D453" s="3">
        <f t="shared" si="2"/>
        <v>3</v>
      </c>
      <c r="E453" s="3">
        <v>0.12953594384056388</v>
      </c>
      <c r="F453" s="3" t="str">
        <f t="shared" si="3"/>
        <v>L</v>
      </c>
      <c r="G453" s="18" t="str">
        <f t="shared" si="4"/>
        <v>deadlift</v>
      </c>
      <c r="H453">
        <v>9.0</v>
      </c>
      <c r="I453" s="19" t="str">
        <f t="shared" si="5"/>
        <v>5 deadlift</v>
      </c>
      <c r="J453">
        <v>32.0</v>
      </c>
      <c r="K453" s="19" t="str">
        <f t="shared" si="6"/>
        <v>5 grass hoppers</v>
      </c>
      <c r="L453">
        <v>54.0</v>
      </c>
      <c r="M453" s="19" t="str">
        <f t="shared" si="7"/>
        <v/>
      </c>
      <c r="N453" s="16"/>
      <c r="O453" s="3" t="str">
        <f t="shared" si="8"/>
        <v>AMRAP</v>
      </c>
      <c r="P453">
        <v>10.0</v>
      </c>
      <c r="Q453" s="19" t="str">
        <f t="shared" si="9"/>
        <v>5 pull ups</v>
      </c>
      <c r="R453">
        <v>44.0</v>
      </c>
      <c r="S453" s="19" t="str">
        <f t="shared" si="10"/>
        <v>5 ball slams</v>
      </c>
      <c r="T453">
        <v>35.0</v>
      </c>
      <c r="U453" s="19" t="str">
        <f t="shared" si="11"/>
        <v>500m row</v>
      </c>
      <c r="V453" s="19"/>
    </row>
    <row r="454">
      <c r="A454" s="17">
        <f t="shared" si="12"/>
        <v>45530</v>
      </c>
      <c r="B454" s="3">
        <f t="shared" si="1"/>
        <v>2</v>
      </c>
      <c r="C454" s="3">
        <f t="shared" si="13"/>
        <v>453</v>
      </c>
      <c r="D454" s="3">
        <f t="shared" si="2"/>
        <v>8</v>
      </c>
      <c r="E454" s="3">
        <v>0.20116078189127173</v>
      </c>
      <c r="F454" s="3" t="str">
        <f t="shared" si="3"/>
        <v>L</v>
      </c>
      <c r="G454" s="18" t="str">
        <f t="shared" si="4"/>
        <v>front squat</v>
      </c>
      <c r="H454">
        <v>9.0</v>
      </c>
      <c r="I454" s="19" t="str">
        <f t="shared" si="5"/>
        <v>5 deadlift</v>
      </c>
      <c r="J454">
        <v>3.0</v>
      </c>
      <c r="K454" s="19" t="str">
        <f t="shared" si="6"/>
        <v>5 Hammer curls</v>
      </c>
      <c r="L454">
        <v>26.0</v>
      </c>
      <c r="M454" s="19" t="str">
        <f t="shared" si="7"/>
        <v>1 bear crawls</v>
      </c>
      <c r="N454" s="16"/>
      <c r="O454" s="3" t="str">
        <f t="shared" si="8"/>
        <v>clusters</v>
      </c>
      <c r="P454">
        <v>11.0</v>
      </c>
      <c r="Q454" s="19" t="str">
        <f t="shared" si="9"/>
        <v>5 bentover_rows</v>
      </c>
      <c r="R454">
        <v>15.0</v>
      </c>
      <c r="S454" s="19" t="str">
        <f t="shared" si="10"/>
        <v>10 seated russion twists</v>
      </c>
      <c r="T454">
        <v>55.0</v>
      </c>
      <c r="U454" s="19" t="str">
        <f t="shared" si="11"/>
        <v>5 bentover_rows</v>
      </c>
      <c r="V454" s="19"/>
    </row>
    <row r="455">
      <c r="A455" s="17">
        <f t="shared" si="12"/>
        <v>45531</v>
      </c>
      <c r="B455" s="3">
        <f t="shared" si="1"/>
        <v>3</v>
      </c>
      <c r="C455" s="3">
        <f t="shared" si="13"/>
        <v>454</v>
      </c>
      <c r="D455" s="3">
        <f t="shared" si="2"/>
        <v>8</v>
      </c>
      <c r="E455" s="3">
        <v>0.45952331291256765</v>
      </c>
      <c r="F455" s="3" t="str">
        <f t="shared" si="3"/>
        <v>M</v>
      </c>
      <c r="G455" s="18" t="str">
        <f t="shared" si="4"/>
        <v>back squat</v>
      </c>
      <c r="H455">
        <v>3.0</v>
      </c>
      <c r="I455" s="19" t="str">
        <f t="shared" si="5"/>
        <v>5 jerk</v>
      </c>
      <c r="J455">
        <v>37.0</v>
      </c>
      <c r="K455" s="19" t="str">
        <f t="shared" si="6"/>
        <v>1 sled push</v>
      </c>
      <c r="L455">
        <v>15.0</v>
      </c>
      <c r="M455" s="19" t="str">
        <f t="shared" si="7"/>
        <v>10 seated russion twists</v>
      </c>
      <c r="N455" s="16"/>
      <c r="O455" s="3" t="str">
        <f t="shared" si="8"/>
        <v>N rounds</v>
      </c>
      <c r="P455">
        <v>6.0</v>
      </c>
      <c r="Q455" s="19" t="str">
        <f t="shared" si="9"/>
        <v>5 pushups</v>
      </c>
      <c r="R455">
        <v>28.0</v>
      </c>
      <c r="S455" s="19" t="str">
        <f t="shared" si="10"/>
        <v>1 farmer's carry</v>
      </c>
      <c r="T455">
        <v>42.0</v>
      </c>
      <c r="U455" s="19" t="str">
        <f t="shared" si="11"/>
        <v>5 flys</v>
      </c>
      <c r="V455" s="19"/>
    </row>
    <row r="456">
      <c r="A456" s="17">
        <f t="shared" si="12"/>
        <v>45532</v>
      </c>
      <c r="B456" s="3">
        <f t="shared" si="1"/>
        <v>4</v>
      </c>
      <c r="C456" s="3">
        <f t="shared" si="13"/>
        <v>455</v>
      </c>
      <c r="D456" s="3">
        <f t="shared" si="2"/>
        <v>5</v>
      </c>
      <c r="E456" s="3">
        <v>0.2243283764293812</v>
      </c>
      <c r="F456" s="3" t="str">
        <f t="shared" si="3"/>
        <v>L</v>
      </c>
      <c r="G456" s="18" t="str">
        <f t="shared" si="4"/>
        <v>over head squat</v>
      </c>
      <c r="H456">
        <v>7.0</v>
      </c>
      <c r="I456" s="19" t="str">
        <f t="shared" si="5"/>
        <v>5 thrusters</v>
      </c>
      <c r="J456">
        <v>33.0</v>
      </c>
      <c r="K456" s="19" t="str">
        <f t="shared" si="6"/>
        <v>5 turkish getups</v>
      </c>
      <c r="L456">
        <v>20.0</v>
      </c>
      <c r="M456" s="19" t="str">
        <f t="shared" si="7"/>
        <v>10 step ups</v>
      </c>
      <c r="N456" s="16"/>
      <c r="O456" s="3" t="str">
        <f t="shared" si="8"/>
        <v>AMRAP</v>
      </c>
      <c r="P456">
        <v>11.0</v>
      </c>
      <c r="Q456" s="19" t="str">
        <f t="shared" si="9"/>
        <v>5 bentover_rows</v>
      </c>
      <c r="R456">
        <v>32.0</v>
      </c>
      <c r="S456" s="19" t="str">
        <f t="shared" si="10"/>
        <v>5 grass hoppers</v>
      </c>
      <c r="T456">
        <v>30.0</v>
      </c>
      <c r="U456" s="19" t="str">
        <f t="shared" si="11"/>
        <v>5 renegade manmakers</v>
      </c>
      <c r="V456" s="19"/>
    </row>
    <row r="457">
      <c r="A457" s="17">
        <f t="shared" si="12"/>
        <v>45533</v>
      </c>
      <c r="B457" s="3">
        <f t="shared" si="1"/>
        <v>5</v>
      </c>
      <c r="C457" s="3">
        <f t="shared" si="13"/>
        <v>456</v>
      </c>
      <c r="D457" s="3">
        <f t="shared" si="2"/>
        <v>5</v>
      </c>
      <c r="E457" s="3">
        <v>0.46681517605272715</v>
      </c>
      <c r="F457" s="3" t="str">
        <f t="shared" si="3"/>
        <v>M</v>
      </c>
      <c r="G457" s="18" t="str">
        <f t="shared" si="4"/>
        <v>deadlift</v>
      </c>
      <c r="H457">
        <v>7.0</v>
      </c>
      <c r="I457" s="19" t="str">
        <f t="shared" si="5"/>
        <v>5 thrusters</v>
      </c>
      <c r="J457">
        <v>40.0</v>
      </c>
      <c r="K457" s="19" t="str">
        <f t="shared" si="6"/>
        <v>3 minute run</v>
      </c>
      <c r="L457">
        <v>32.0</v>
      </c>
      <c r="M457" s="19" t="str">
        <f t="shared" si="7"/>
        <v>5 grass hoppers</v>
      </c>
      <c r="N457" s="16"/>
      <c r="O457" s="3" t="str">
        <f t="shared" si="8"/>
        <v>EMOM</v>
      </c>
      <c r="P457">
        <v>6.0</v>
      </c>
      <c r="Q457" s="19" t="str">
        <f t="shared" si="9"/>
        <v>5 pushups</v>
      </c>
      <c r="R457">
        <v>47.0</v>
      </c>
      <c r="S457" s="19" t="str">
        <f t="shared" si="10"/>
        <v>20 mountain climbers</v>
      </c>
      <c r="T457">
        <v>50.0</v>
      </c>
      <c r="U457" s="19" t="str">
        <f t="shared" si="11"/>
        <v>10 wall balls</v>
      </c>
      <c r="V457" s="19"/>
    </row>
    <row r="458">
      <c r="A458" s="17">
        <f t="shared" si="12"/>
        <v>45534</v>
      </c>
      <c r="B458" s="3">
        <f t="shared" si="1"/>
        <v>6</v>
      </c>
      <c r="C458" s="3">
        <f t="shared" si="13"/>
        <v>457</v>
      </c>
      <c r="D458" s="3">
        <f t="shared" si="2"/>
        <v>10</v>
      </c>
      <c r="E458" s="3">
        <v>0.16008307431505486</v>
      </c>
      <c r="F458" s="3" t="str">
        <f t="shared" si="3"/>
        <v>L</v>
      </c>
      <c r="G458" s="18" t="str">
        <f t="shared" si="4"/>
        <v>front squat</v>
      </c>
      <c r="H458">
        <v>3.0</v>
      </c>
      <c r="I458" s="19" t="str">
        <f t="shared" si="5"/>
        <v>5 jerk</v>
      </c>
      <c r="J458">
        <v>50.0</v>
      </c>
      <c r="K458" s="19" t="str">
        <f t="shared" si="6"/>
        <v>10 wall balls</v>
      </c>
      <c r="L458">
        <v>73.0</v>
      </c>
      <c r="M458" s="19" t="str">
        <f t="shared" si="7"/>
        <v/>
      </c>
      <c r="N458" s="16"/>
      <c r="O458" s="3" t="str">
        <f t="shared" si="8"/>
        <v>30 on 30 off</v>
      </c>
      <c r="P458">
        <v>1.0</v>
      </c>
      <c r="Q458" s="19" t="str">
        <f t="shared" si="9"/>
        <v>5 side lunges</v>
      </c>
      <c r="R458">
        <v>22.0</v>
      </c>
      <c r="S458" s="19" t="str">
        <f t="shared" si="10"/>
        <v>3 pistols</v>
      </c>
      <c r="T458">
        <v>36.0</v>
      </c>
      <c r="U458" s="19" t="str">
        <f t="shared" si="11"/>
        <v>10s ropes</v>
      </c>
      <c r="V458" s="19"/>
    </row>
    <row r="459">
      <c r="A459" s="17">
        <f t="shared" si="12"/>
        <v>45535</v>
      </c>
      <c r="B459" s="3">
        <f t="shared" si="1"/>
        <v>7</v>
      </c>
      <c r="C459" s="3">
        <f t="shared" si="13"/>
        <v>458</v>
      </c>
      <c r="D459" s="3">
        <f t="shared" si="2"/>
        <v>3</v>
      </c>
      <c r="E459" s="3">
        <v>0.606274808532103</v>
      </c>
      <c r="F459" s="3" t="str">
        <f t="shared" si="3"/>
        <v>M</v>
      </c>
      <c r="G459" s="18" t="str">
        <f t="shared" si="4"/>
        <v>back squat</v>
      </c>
      <c r="H459">
        <v>10.0</v>
      </c>
      <c r="I459" s="19" t="str">
        <f t="shared" si="5"/>
        <v>5 snatch</v>
      </c>
      <c r="J459">
        <v>30.0</v>
      </c>
      <c r="K459" s="19" t="str">
        <f t="shared" si="6"/>
        <v>5 renegade manmakers</v>
      </c>
      <c r="L459">
        <v>41.0</v>
      </c>
      <c r="M459" s="19" t="str">
        <f t="shared" si="7"/>
        <v>1 minute bike</v>
      </c>
      <c r="N459" s="16"/>
      <c r="O459" s="3" t="str">
        <f t="shared" si="8"/>
        <v>N rounds</v>
      </c>
      <c r="P459">
        <v>3.0</v>
      </c>
      <c r="Q459" s="19" t="str">
        <f t="shared" si="9"/>
        <v>5 Hammer curls</v>
      </c>
      <c r="R459">
        <v>40.0</v>
      </c>
      <c r="S459" s="19" t="str">
        <f t="shared" si="10"/>
        <v>3 minute run</v>
      </c>
      <c r="T459">
        <v>46.0</v>
      </c>
      <c r="U459" s="19" t="str">
        <f t="shared" si="11"/>
        <v>5 romanian deadlift</v>
      </c>
      <c r="V459" s="19"/>
    </row>
    <row r="460">
      <c r="A460" s="17">
        <f t="shared" si="12"/>
        <v>45536</v>
      </c>
      <c r="B460" s="3">
        <f t="shared" si="1"/>
        <v>1</v>
      </c>
      <c r="C460" s="3">
        <f t="shared" si="13"/>
        <v>459</v>
      </c>
      <c r="D460" s="3">
        <f t="shared" si="2"/>
        <v>3</v>
      </c>
      <c r="E460" s="3">
        <v>0.6606217769961785</v>
      </c>
      <c r="F460" s="3" t="str">
        <f t="shared" si="3"/>
        <v>M</v>
      </c>
      <c r="G460" s="18" t="str">
        <f t="shared" si="4"/>
        <v>clean</v>
      </c>
      <c r="H460">
        <v>6.0</v>
      </c>
      <c r="I460" s="19" t="str">
        <f t="shared" si="5"/>
        <v>5 KB snatch</v>
      </c>
      <c r="J460">
        <v>5.0</v>
      </c>
      <c r="K460" s="19" t="str">
        <f t="shared" si="6"/>
        <v>5 Dips</v>
      </c>
      <c r="L460">
        <v>54.0</v>
      </c>
      <c r="M460" s="19" t="str">
        <f t="shared" si="7"/>
        <v/>
      </c>
      <c r="N460" s="16"/>
      <c r="O460" s="3" t="str">
        <f t="shared" si="8"/>
        <v>AMRAP</v>
      </c>
      <c r="P460">
        <v>5.0</v>
      </c>
      <c r="Q460" s="19" t="str">
        <f t="shared" si="9"/>
        <v>5 Dips</v>
      </c>
      <c r="R460">
        <v>9.0</v>
      </c>
      <c r="S460" s="19" t="str">
        <f t="shared" si="10"/>
        <v>5 bentover_rows</v>
      </c>
      <c r="T460">
        <v>36.0</v>
      </c>
      <c r="U460" s="19" t="str">
        <f t="shared" si="11"/>
        <v>10s ropes</v>
      </c>
      <c r="V460" s="19"/>
    </row>
    <row r="461">
      <c r="A461" s="17">
        <f t="shared" si="12"/>
        <v>45537</v>
      </c>
      <c r="B461" s="3">
        <f t="shared" si="1"/>
        <v>2</v>
      </c>
      <c r="C461" s="3">
        <f t="shared" si="13"/>
        <v>460</v>
      </c>
      <c r="D461" s="3">
        <f t="shared" si="2"/>
        <v>3</v>
      </c>
      <c r="E461" s="3">
        <v>0.8792968393389383</v>
      </c>
      <c r="F461" s="3" t="str">
        <f t="shared" si="3"/>
        <v>H</v>
      </c>
      <c r="G461" s="18" t="str">
        <f t="shared" si="4"/>
        <v>deadlift</v>
      </c>
      <c r="H461">
        <v>10.0</v>
      </c>
      <c r="I461" s="19" t="str">
        <f t="shared" si="5"/>
        <v>5 snatch</v>
      </c>
      <c r="J461">
        <v>32.0</v>
      </c>
      <c r="K461" s="19" t="str">
        <f t="shared" si="6"/>
        <v>5 grass hoppers</v>
      </c>
      <c r="L461">
        <v>51.0</v>
      </c>
      <c r="M461" s="19" t="str">
        <f t="shared" si="7"/>
        <v/>
      </c>
      <c r="N461" s="16"/>
      <c r="O461" s="3" t="str">
        <f t="shared" si="8"/>
        <v>N rounds</v>
      </c>
      <c r="P461">
        <v>6.0</v>
      </c>
      <c r="Q461" s="19" t="str">
        <f t="shared" si="9"/>
        <v>5 pushups</v>
      </c>
      <c r="R461">
        <v>17.0</v>
      </c>
      <c r="S461" s="19" t="str">
        <f t="shared" si="10"/>
        <v>5 bench press</v>
      </c>
      <c r="T461">
        <v>14.0</v>
      </c>
      <c r="U461" s="19" t="str">
        <f t="shared" si="11"/>
        <v>20 dead bugs</v>
      </c>
      <c r="V461" s="19"/>
    </row>
    <row r="462">
      <c r="A462" s="17">
        <f t="shared" si="12"/>
        <v>45538</v>
      </c>
      <c r="B462" s="3">
        <f t="shared" si="1"/>
        <v>3</v>
      </c>
      <c r="C462" s="3">
        <f t="shared" si="13"/>
        <v>461</v>
      </c>
      <c r="D462" s="3">
        <f t="shared" si="2"/>
        <v>5</v>
      </c>
      <c r="E462" s="3">
        <v>0.9598522867472975</v>
      </c>
      <c r="F462" s="3" t="str">
        <f t="shared" si="3"/>
        <v>H</v>
      </c>
      <c r="G462" s="18" t="str">
        <f t="shared" si="4"/>
        <v>front squat</v>
      </c>
      <c r="H462">
        <v>4.0</v>
      </c>
      <c r="I462" s="19" t="str">
        <f t="shared" si="5"/>
        <v>5 clean</v>
      </c>
      <c r="J462">
        <v>50.0</v>
      </c>
      <c r="K462" s="19" t="str">
        <f t="shared" si="6"/>
        <v>10 wall balls</v>
      </c>
      <c r="L462">
        <v>1.0</v>
      </c>
      <c r="M462" s="19" t="str">
        <f t="shared" si="7"/>
        <v>5 side lunges</v>
      </c>
      <c r="N462" s="16"/>
      <c r="O462" s="3" t="str">
        <f t="shared" si="8"/>
        <v>Tabata</v>
      </c>
      <c r="P462">
        <v>5.0</v>
      </c>
      <c r="Q462" s="19" t="str">
        <f t="shared" si="9"/>
        <v>5 Dips</v>
      </c>
      <c r="R462">
        <v>46.0</v>
      </c>
      <c r="S462" s="19" t="str">
        <f t="shared" si="10"/>
        <v>5 romanian deadlift</v>
      </c>
      <c r="T462">
        <v>27.0</v>
      </c>
      <c r="U462" s="19" t="str">
        <f t="shared" si="11"/>
        <v>1 grapevines</v>
      </c>
      <c r="V462" s="19"/>
    </row>
    <row r="463">
      <c r="A463" s="17">
        <f t="shared" si="12"/>
        <v>45539</v>
      </c>
      <c r="B463" s="3">
        <f t="shared" si="1"/>
        <v>4</v>
      </c>
      <c r="C463" s="3">
        <f t="shared" si="13"/>
        <v>462</v>
      </c>
      <c r="D463" s="3">
        <f t="shared" si="2"/>
        <v>5</v>
      </c>
      <c r="E463" s="3">
        <v>0.9182477893950808</v>
      </c>
      <c r="F463" s="3" t="str">
        <f t="shared" si="3"/>
        <v>H</v>
      </c>
      <c r="G463" s="18" t="str">
        <f t="shared" si="4"/>
        <v>back squat</v>
      </c>
      <c r="H463">
        <v>4.0</v>
      </c>
      <c r="I463" s="19" t="str">
        <f t="shared" si="5"/>
        <v>5 clean</v>
      </c>
      <c r="J463">
        <v>10.0</v>
      </c>
      <c r="K463" s="19" t="str">
        <f t="shared" si="6"/>
        <v>5 pull ups</v>
      </c>
      <c r="L463">
        <v>68.0</v>
      </c>
      <c r="M463" s="19" t="str">
        <f t="shared" si="7"/>
        <v/>
      </c>
      <c r="N463" s="16"/>
      <c r="O463" s="3" t="str">
        <f t="shared" si="8"/>
        <v>30 on 30 off</v>
      </c>
      <c r="P463">
        <v>6.0</v>
      </c>
      <c r="Q463" s="19" t="str">
        <f t="shared" si="9"/>
        <v>5 pushups</v>
      </c>
      <c r="R463">
        <v>23.0</v>
      </c>
      <c r="S463" s="19" t="str">
        <f t="shared" si="10"/>
        <v>5 side lunges</v>
      </c>
      <c r="T463">
        <v>54.0</v>
      </c>
      <c r="U463" s="19" t="str">
        <f t="shared" si="11"/>
        <v/>
      </c>
      <c r="V463" s="19"/>
    </row>
    <row r="464">
      <c r="A464" s="17">
        <f t="shared" si="12"/>
        <v>45540</v>
      </c>
      <c r="B464" s="3">
        <f t="shared" si="1"/>
        <v>5</v>
      </c>
      <c r="C464" s="3">
        <f t="shared" si="13"/>
        <v>463</v>
      </c>
      <c r="D464" s="3">
        <f t="shared" si="2"/>
        <v>5</v>
      </c>
      <c r="E464" s="3">
        <v>0.7725018455807364</v>
      </c>
      <c r="F464" s="3" t="str">
        <f t="shared" si="3"/>
        <v>H</v>
      </c>
      <c r="G464" s="18" t="str">
        <f t="shared" si="4"/>
        <v>pistols/lunge/side lunge</v>
      </c>
      <c r="H464">
        <v>9.0</v>
      </c>
      <c r="I464" s="19" t="str">
        <f t="shared" si="5"/>
        <v>5 deadlift</v>
      </c>
      <c r="J464">
        <v>20.0</v>
      </c>
      <c r="K464" s="19" t="str">
        <f t="shared" si="6"/>
        <v>10 step ups</v>
      </c>
      <c r="L464">
        <v>71.0</v>
      </c>
      <c r="M464" s="19" t="str">
        <f t="shared" si="7"/>
        <v/>
      </c>
      <c r="N464" s="16"/>
      <c r="O464" s="3" t="str">
        <f t="shared" si="8"/>
        <v>EMOM</v>
      </c>
      <c r="P464">
        <v>9.0</v>
      </c>
      <c r="Q464" s="19" t="str">
        <f t="shared" si="9"/>
        <v>5 bentover_rows</v>
      </c>
      <c r="R464">
        <v>22.0</v>
      </c>
      <c r="S464" s="19" t="str">
        <f t="shared" si="10"/>
        <v>3 pistols</v>
      </c>
      <c r="T464">
        <v>18.0</v>
      </c>
      <c r="U464" s="19" t="str">
        <f t="shared" si="11"/>
        <v>5 Pushpress</v>
      </c>
      <c r="V464" s="19"/>
    </row>
    <row r="465">
      <c r="A465" s="17">
        <f t="shared" si="12"/>
        <v>45541</v>
      </c>
      <c r="B465" s="3">
        <f t="shared" si="1"/>
        <v>6</v>
      </c>
      <c r="C465" s="3">
        <f t="shared" si="13"/>
        <v>464</v>
      </c>
      <c r="D465" s="3">
        <f t="shared" si="2"/>
        <v>5</v>
      </c>
      <c r="E465" s="3">
        <v>0.9604270658764161</v>
      </c>
      <c r="F465" s="3" t="str">
        <f t="shared" si="3"/>
        <v>H</v>
      </c>
      <c r="G465" s="18" t="str">
        <f t="shared" si="4"/>
        <v>deadlift</v>
      </c>
      <c r="H465">
        <v>9.0</v>
      </c>
      <c r="I465" s="19" t="str">
        <f t="shared" si="5"/>
        <v>5 deadlift</v>
      </c>
      <c r="J465">
        <v>41.0</v>
      </c>
      <c r="K465" s="19" t="str">
        <f t="shared" si="6"/>
        <v>1 minute bike</v>
      </c>
      <c r="L465">
        <v>14.0</v>
      </c>
      <c r="M465" s="19" t="str">
        <f t="shared" si="7"/>
        <v>20 dead bugs</v>
      </c>
      <c r="N465" s="16"/>
      <c r="O465" s="3" t="str">
        <f t="shared" si="8"/>
        <v>AMRAP</v>
      </c>
      <c r="P465">
        <v>8.0</v>
      </c>
      <c r="Q465" s="19" t="str">
        <f t="shared" si="9"/>
        <v>5 dumbell rows</v>
      </c>
      <c r="R465">
        <v>35.0</v>
      </c>
      <c r="S465" s="19" t="str">
        <f t="shared" si="10"/>
        <v>500m row</v>
      </c>
      <c r="T465">
        <v>33.0</v>
      </c>
      <c r="U465" s="19" t="str">
        <f t="shared" si="11"/>
        <v>5 turkish getups</v>
      </c>
      <c r="V465" s="19"/>
    </row>
    <row r="466">
      <c r="A466" s="17">
        <f t="shared" si="12"/>
        <v>45542</v>
      </c>
      <c r="B466" s="3">
        <f t="shared" si="1"/>
        <v>7</v>
      </c>
      <c r="C466" s="3">
        <f t="shared" si="13"/>
        <v>465</v>
      </c>
      <c r="D466" s="3">
        <f t="shared" si="2"/>
        <v>5</v>
      </c>
      <c r="E466" s="3">
        <v>0.10921708503177874</v>
      </c>
      <c r="F466" s="3" t="str">
        <f t="shared" si="3"/>
        <v>L</v>
      </c>
      <c r="G466" s="18" t="str">
        <f t="shared" si="4"/>
        <v>front squat</v>
      </c>
      <c r="H466">
        <v>8.0</v>
      </c>
      <c r="I466" s="19" t="str">
        <f t="shared" si="5"/>
        <v>5 sumo deadift</v>
      </c>
      <c r="J466">
        <v>1.0</v>
      </c>
      <c r="K466" s="19" t="str">
        <f t="shared" si="6"/>
        <v>5 side lunges</v>
      </c>
      <c r="L466">
        <v>25.0</v>
      </c>
      <c r="M466" s="19" t="str">
        <f t="shared" si="7"/>
        <v>1 suicide sprints</v>
      </c>
      <c r="N466" s="16"/>
      <c r="O466" s="3" t="str">
        <f t="shared" si="8"/>
        <v>clusters</v>
      </c>
      <c r="P466">
        <v>9.0</v>
      </c>
      <c r="Q466" s="19" t="str">
        <f t="shared" si="9"/>
        <v>5 bentover_rows</v>
      </c>
      <c r="R466">
        <v>33.0</v>
      </c>
      <c r="S466" s="19" t="str">
        <f t="shared" si="10"/>
        <v>5 turkish getups</v>
      </c>
      <c r="T466">
        <v>32.0</v>
      </c>
      <c r="U466" s="19" t="str">
        <f t="shared" si="11"/>
        <v>5 grass hoppers</v>
      </c>
      <c r="V466" s="19"/>
    </row>
    <row r="467">
      <c r="A467" s="17">
        <f t="shared" si="12"/>
        <v>45543</v>
      </c>
      <c r="B467" s="3">
        <f t="shared" si="1"/>
        <v>1</v>
      </c>
      <c r="C467" s="3">
        <f t="shared" si="13"/>
        <v>466</v>
      </c>
      <c r="D467" s="3">
        <f t="shared" si="2"/>
        <v>3</v>
      </c>
      <c r="E467" s="3">
        <v>0.032648984140437376</v>
      </c>
      <c r="F467" s="3" t="str">
        <f t="shared" si="3"/>
        <v>L</v>
      </c>
      <c r="G467" s="18" t="str">
        <f t="shared" si="4"/>
        <v>back squat</v>
      </c>
      <c r="H467">
        <v>6.0</v>
      </c>
      <c r="I467" s="19" t="str">
        <f t="shared" si="5"/>
        <v>5 KB snatch</v>
      </c>
      <c r="J467">
        <v>10.0</v>
      </c>
      <c r="K467" s="19" t="str">
        <f t="shared" si="6"/>
        <v>5 pull ups</v>
      </c>
      <c r="L467">
        <v>54.0</v>
      </c>
      <c r="M467" s="19" t="str">
        <f t="shared" si="7"/>
        <v/>
      </c>
      <c r="N467" s="16"/>
      <c r="O467" s="3" t="str">
        <f t="shared" si="8"/>
        <v>N rounds</v>
      </c>
      <c r="P467">
        <v>3.0</v>
      </c>
      <c r="Q467" s="19" t="str">
        <f t="shared" si="9"/>
        <v>5 Hammer curls</v>
      </c>
      <c r="R467">
        <v>28.0</v>
      </c>
      <c r="S467" s="19" t="str">
        <f t="shared" si="10"/>
        <v>1 farmer's carry</v>
      </c>
      <c r="T467">
        <v>30.0</v>
      </c>
      <c r="U467" s="19" t="str">
        <f t="shared" si="11"/>
        <v>5 renegade manmakers</v>
      </c>
      <c r="V467" s="19"/>
    </row>
    <row r="468">
      <c r="A468" s="17">
        <f t="shared" si="12"/>
        <v>45544</v>
      </c>
      <c r="B468" s="3">
        <f t="shared" si="1"/>
        <v>2</v>
      </c>
      <c r="C468" s="3">
        <f t="shared" si="13"/>
        <v>467</v>
      </c>
      <c r="D468" s="3">
        <f t="shared" si="2"/>
        <v>3</v>
      </c>
      <c r="E468" s="3">
        <v>0.24041680061249981</v>
      </c>
      <c r="F468" s="3" t="str">
        <f t="shared" si="3"/>
        <v>L</v>
      </c>
      <c r="G468" s="18" t="str">
        <f t="shared" si="4"/>
        <v>clean</v>
      </c>
      <c r="H468">
        <v>11.0</v>
      </c>
      <c r="I468" s="19" t="str">
        <f t="shared" si="5"/>
        <v>5 high pulls</v>
      </c>
      <c r="J468">
        <v>41.0</v>
      </c>
      <c r="K468" s="19" t="str">
        <f t="shared" si="6"/>
        <v>1 minute bike</v>
      </c>
      <c r="L468">
        <v>70.0</v>
      </c>
      <c r="M468" s="19" t="str">
        <f t="shared" si="7"/>
        <v/>
      </c>
      <c r="N468" s="16"/>
      <c r="O468" s="3" t="str">
        <f t="shared" si="8"/>
        <v>AMRAP</v>
      </c>
      <c r="P468">
        <v>5.0</v>
      </c>
      <c r="Q468" s="19" t="str">
        <f t="shared" si="9"/>
        <v>5 Dips</v>
      </c>
      <c r="R468">
        <v>32.0</v>
      </c>
      <c r="S468" s="19" t="str">
        <f t="shared" si="10"/>
        <v>5 grass hoppers</v>
      </c>
      <c r="T468">
        <v>38.0</v>
      </c>
      <c r="U468" s="19" t="str">
        <f t="shared" si="11"/>
        <v>5 tire flip</v>
      </c>
      <c r="V468" s="19"/>
    </row>
    <row r="469">
      <c r="A469" s="17">
        <f t="shared" si="12"/>
        <v>45545</v>
      </c>
      <c r="B469" s="3">
        <f t="shared" si="1"/>
        <v>3</v>
      </c>
      <c r="C469" s="3">
        <f t="shared" si="13"/>
        <v>468</v>
      </c>
      <c r="D469" s="3">
        <f t="shared" si="2"/>
        <v>3</v>
      </c>
      <c r="E469" s="3">
        <v>0.15616703133518484</v>
      </c>
      <c r="F469" s="3" t="str">
        <f t="shared" si="3"/>
        <v>L</v>
      </c>
      <c r="G469" s="18" t="str">
        <f t="shared" si="4"/>
        <v>over head squat</v>
      </c>
      <c r="H469">
        <v>2.0</v>
      </c>
      <c r="I469" s="19" t="str">
        <f t="shared" si="5"/>
        <v>5 star shrugs</v>
      </c>
      <c r="J469">
        <v>25.0</v>
      </c>
      <c r="K469" s="19" t="str">
        <f t="shared" si="6"/>
        <v>1 suicide sprints</v>
      </c>
      <c r="L469">
        <v>69.0</v>
      </c>
      <c r="M469" s="19" t="str">
        <f t="shared" si="7"/>
        <v/>
      </c>
      <c r="N469" s="16"/>
      <c r="O469" s="3" t="str">
        <f t="shared" si="8"/>
        <v>EMOM</v>
      </c>
      <c r="P469">
        <v>6.0</v>
      </c>
      <c r="Q469" s="19" t="str">
        <f t="shared" si="9"/>
        <v>5 pushups</v>
      </c>
      <c r="R469">
        <v>41.0</v>
      </c>
      <c r="S469" s="19" t="str">
        <f t="shared" si="10"/>
        <v>1 minute bike</v>
      </c>
      <c r="T469">
        <v>4.0</v>
      </c>
      <c r="U469" s="19" t="str">
        <f t="shared" si="11"/>
        <v>5 skull crushers</v>
      </c>
      <c r="V469" s="19"/>
    </row>
    <row r="470">
      <c r="A470" s="17">
        <f t="shared" si="12"/>
        <v>45546</v>
      </c>
      <c r="B470" s="3">
        <f t="shared" si="1"/>
        <v>4</v>
      </c>
      <c r="C470" s="3">
        <f t="shared" si="13"/>
        <v>469</v>
      </c>
      <c r="D470" s="3">
        <f t="shared" si="2"/>
        <v>1</v>
      </c>
      <c r="E470" s="3">
        <v>0.21597963234607398</v>
      </c>
      <c r="F470" s="3" t="str">
        <f t="shared" si="3"/>
        <v>L</v>
      </c>
      <c r="G470" s="18" t="str">
        <f t="shared" si="4"/>
        <v>deadlift</v>
      </c>
      <c r="H470">
        <v>6.0</v>
      </c>
      <c r="I470" s="19" t="str">
        <f t="shared" si="5"/>
        <v>5 KB snatch</v>
      </c>
      <c r="J470">
        <v>22.0</v>
      </c>
      <c r="K470" s="19" t="str">
        <f t="shared" si="6"/>
        <v>3 pistols</v>
      </c>
      <c r="L470">
        <v>56.0</v>
      </c>
      <c r="M470" s="19" t="str">
        <f t="shared" si="7"/>
        <v/>
      </c>
      <c r="N470" s="16"/>
      <c r="O470" s="3" t="str">
        <f t="shared" si="8"/>
        <v>30 on 30 off</v>
      </c>
      <c r="P470">
        <v>12.0</v>
      </c>
      <c r="Q470" s="19" t="str">
        <f t="shared" si="9"/>
        <v>5 side lunges</v>
      </c>
      <c r="R470">
        <v>52.0</v>
      </c>
      <c r="S470" s="19" t="str">
        <f t="shared" si="10"/>
        <v/>
      </c>
      <c r="T470">
        <v>41.0</v>
      </c>
      <c r="U470" s="19" t="str">
        <f t="shared" si="11"/>
        <v>1 minute bike</v>
      </c>
      <c r="V470" s="19"/>
    </row>
    <row r="471">
      <c r="A471" s="17">
        <f t="shared" si="12"/>
        <v>45547</v>
      </c>
      <c r="B471" s="3">
        <f t="shared" si="1"/>
        <v>5</v>
      </c>
      <c r="C471" s="3">
        <f t="shared" si="13"/>
        <v>470</v>
      </c>
      <c r="D471" s="3">
        <f t="shared" si="2"/>
        <v>1</v>
      </c>
      <c r="E471" s="3">
        <v>0.9450505256118301</v>
      </c>
      <c r="F471" s="3" t="str">
        <f t="shared" si="3"/>
        <v>H</v>
      </c>
      <c r="G471" s="18" t="str">
        <f t="shared" si="4"/>
        <v>front squat</v>
      </c>
      <c r="H471">
        <v>12.0</v>
      </c>
      <c r="I471" s="19" t="str">
        <f t="shared" si="5"/>
        <v>10 KB swings</v>
      </c>
      <c r="J471">
        <v>6.0</v>
      </c>
      <c r="K471" s="19" t="str">
        <f t="shared" si="6"/>
        <v>5 pushups</v>
      </c>
      <c r="L471">
        <v>50.0</v>
      </c>
      <c r="M471" s="19" t="str">
        <f t="shared" si="7"/>
        <v>10 wall balls</v>
      </c>
      <c r="N471" s="16"/>
      <c r="O471" s="3" t="str">
        <f t="shared" si="8"/>
        <v>N rounds</v>
      </c>
      <c r="P471">
        <v>6.0</v>
      </c>
      <c r="Q471" s="19" t="str">
        <f t="shared" si="9"/>
        <v>5 pushups</v>
      </c>
      <c r="R471">
        <v>34.0</v>
      </c>
      <c r="S471" s="19" t="str">
        <f t="shared" si="10"/>
        <v>5 bar complexes</v>
      </c>
      <c r="T471">
        <v>31.0</v>
      </c>
      <c r="U471" s="19" t="str">
        <f t="shared" si="11"/>
        <v>4 burpees</v>
      </c>
      <c r="V471" s="19"/>
    </row>
    <row r="472">
      <c r="A472" s="17">
        <f t="shared" si="12"/>
        <v>45548</v>
      </c>
      <c r="B472" s="3">
        <f t="shared" si="1"/>
        <v>6</v>
      </c>
      <c r="C472" s="3">
        <f t="shared" si="13"/>
        <v>471</v>
      </c>
      <c r="D472" s="3">
        <f t="shared" si="2"/>
        <v>1</v>
      </c>
      <c r="E472" s="3">
        <v>0.7790654655193725</v>
      </c>
      <c r="F472" s="3" t="str">
        <f t="shared" si="3"/>
        <v>H</v>
      </c>
      <c r="G472" s="18" t="str">
        <f t="shared" si="4"/>
        <v>back squat</v>
      </c>
      <c r="H472">
        <v>12.0</v>
      </c>
      <c r="I472" s="19" t="str">
        <f t="shared" si="5"/>
        <v>10 KB swings</v>
      </c>
      <c r="J472">
        <v>54.0</v>
      </c>
      <c r="K472" s="19" t="str">
        <f t="shared" si="6"/>
        <v/>
      </c>
      <c r="L472">
        <v>24.0</v>
      </c>
      <c r="M472" s="19" t="str">
        <f t="shared" si="7"/>
        <v>5 lunges</v>
      </c>
      <c r="N472" s="16"/>
      <c r="O472" s="3" t="str">
        <f t="shared" si="8"/>
        <v>AMRAP</v>
      </c>
      <c r="P472">
        <v>9.0</v>
      </c>
      <c r="Q472" s="19" t="str">
        <f t="shared" si="9"/>
        <v>5 bentover_rows</v>
      </c>
      <c r="R472">
        <v>31.0</v>
      </c>
      <c r="S472" s="19" t="str">
        <f t="shared" si="10"/>
        <v>4 burpees</v>
      </c>
      <c r="T472">
        <v>24.0</v>
      </c>
      <c r="U472" s="19" t="str">
        <f t="shared" si="11"/>
        <v>5 lunges</v>
      </c>
      <c r="V472" s="19"/>
    </row>
    <row r="473">
      <c r="A473" s="17">
        <f t="shared" si="12"/>
        <v>45549</v>
      </c>
      <c r="B473" s="3">
        <f t="shared" si="1"/>
        <v>7</v>
      </c>
      <c r="C473" s="3">
        <f t="shared" si="13"/>
        <v>472</v>
      </c>
      <c r="D473" s="3">
        <f t="shared" si="2"/>
        <v>5</v>
      </c>
      <c r="E473" s="3">
        <v>0.16494444003881414</v>
      </c>
      <c r="F473" s="3" t="str">
        <f t="shared" si="3"/>
        <v>L</v>
      </c>
      <c r="G473" s="18" t="str">
        <f t="shared" si="4"/>
        <v>pistols/lunge/side lunge</v>
      </c>
      <c r="H473">
        <v>11.0</v>
      </c>
      <c r="I473" s="19" t="str">
        <f t="shared" si="5"/>
        <v>5 high pulls</v>
      </c>
      <c r="J473">
        <v>6.0</v>
      </c>
      <c r="K473" s="19" t="str">
        <f t="shared" si="6"/>
        <v>5 pushups</v>
      </c>
      <c r="L473">
        <v>49.0</v>
      </c>
      <c r="M473" s="19" t="str">
        <f t="shared" si="7"/>
        <v>5 mile bike</v>
      </c>
      <c r="N473" s="16"/>
      <c r="O473" s="3" t="str">
        <f t="shared" si="8"/>
        <v>N rounds</v>
      </c>
      <c r="P473">
        <v>3.0</v>
      </c>
      <c r="Q473" s="19" t="str">
        <f t="shared" si="9"/>
        <v>5 Hammer curls</v>
      </c>
      <c r="R473">
        <v>32.0</v>
      </c>
      <c r="S473" s="19" t="str">
        <f t="shared" si="10"/>
        <v>5 grass hoppers</v>
      </c>
      <c r="T473">
        <v>1.0</v>
      </c>
      <c r="U473" s="19" t="str">
        <f t="shared" si="11"/>
        <v>5 side lunges</v>
      </c>
      <c r="V473" s="19"/>
    </row>
    <row r="474">
      <c r="A474" s="17">
        <f t="shared" si="12"/>
        <v>45550</v>
      </c>
      <c r="B474" s="3">
        <f t="shared" si="1"/>
        <v>1</v>
      </c>
      <c r="C474" s="3">
        <f t="shared" si="13"/>
        <v>473</v>
      </c>
      <c r="D474" s="3">
        <f t="shared" si="2"/>
        <v>10</v>
      </c>
      <c r="E474" s="3">
        <v>0.045210507935708244</v>
      </c>
      <c r="F474" s="3" t="str">
        <f t="shared" si="3"/>
        <v>L</v>
      </c>
      <c r="G474" s="18" t="str">
        <f t="shared" si="4"/>
        <v>deadlift</v>
      </c>
      <c r="H474">
        <v>3.0</v>
      </c>
      <c r="I474" s="19" t="str">
        <f t="shared" si="5"/>
        <v>5 jerk</v>
      </c>
      <c r="J474">
        <v>9.0</v>
      </c>
      <c r="K474" s="19" t="str">
        <f t="shared" si="6"/>
        <v>5 bentover_rows</v>
      </c>
      <c r="L474">
        <v>7.0</v>
      </c>
      <c r="M474" s="19" t="str">
        <f t="shared" si="7"/>
        <v>5 Ring Rows</v>
      </c>
      <c r="N474" s="16"/>
      <c r="O474" s="3" t="str">
        <f t="shared" si="8"/>
        <v>Tabata</v>
      </c>
      <c r="P474">
        <v>6.0</v>
      </c>
      <c r="Q474" s="19" t="str">
        <f t="shared" si="9"/>
        <v>5 pushups</v>
      </c>
      <c r="R474">
        <v>20.0</v>
      </c>
      <c r="S474" s="19" t="str">
        <f t="shared" si="10"/>
        <v>10 step ups</v>
      </c>
      <c r="T474">
        <v>18.0</v>
      </c>
      <c r="U474" s="19" t="str">
        <f t="shared" si="11"/>
        <v>5 Pushpress</v>
      </c>
      <c r="V474" s="19"/>
    </row>
    <row r="475">
      <c r="A475" s="17">
        <f t="shared" si="12"/>
        <v>45551</v>
      </c>
      <c r="B475" s="3">
        <f t="shared" si="1"/>
        <v>2</v>
      </c>
      <c r="C475" s="3">
        <f t="shared" si="13"/>
        <v>474</v>
      </c>
      <c r="D475" s="3">
        <f t="shared" si="2"/>
        <v>5</v>
      </c>
      <c r="E475" s="3">
        <v>0.8396857187556934</v>
      </c>
      <c r="F475" s="3" t="str">
        <f t="shared" si="3"/>
        <v>H</v>
      </c>
      <c r="G475" s="18" t="str">
        <f t="shared" si="4"/>
        <v>front squat</v>
      </c>
      <c r="H475">
        <v>9.0</v>
      </c>
      <c r="I475" s="19" t="str">
        <f t="shared" si="5"/>
        <v>5 deadlift</v>
      </c>
      <c r="J475">
        <v>55.0</v>
      </c>
      <c r="K475" s="19" t="str">
        <f t="shared" si="6"/>
        <v>5 bentover_rows</v>
      </c>
      <c r="L475">
        <v>16.0</v>
      </c>
      <c r="M475" s="19" t="str">
        <f t="shared" si="7"/>
        <v>10 landmine twists</v>
      </c>
      <c r="N475" s="16"/>
      <c r="O475" s="3" t="str">
        <f t="shared" si="8"/>
        <v>30 on 30 off</v>
      </c>
      <c r="P475">
        <v>5.0</v>
      </c>
      <c r="Q475" s="19" t="str">
        <f t="shared" si="9"/>
        <v>5 Dips</v>
      </c>
      <c r="R475">
        <v>35.0</v>
      </c>
      <c r="S475" s="19" t="str">
        <f t="shared" si="10"/>
        <v>500m row</v>
      </c>
      <c r="T475">
        <v>45.0</v>
      </c>
      <c r="U475" s="19" t="str">
        <f t="shared" si="11"/>
        <v>10 good mornings</v>
      </c>
      <c r="V475" s="19"/>
    </row>
    <row r="476">
      <c r="A476" s="17">
        <f t="shared" si="12"/>
        <v>45552</v>
      </c>
      <c r="B476" s="3">
        <f t="shared" si="1"/>
        <v>3</v>
      </c>
      <c r="C476" s="3">
        <f t="shared" si="13"/>
        <v>475</v>
      </c>
      <c r="D476" s="3">
        <f t="shared" si="2"/>
        <v>5</v>
      </c>
      <c r="E476" s="3">
        <v>0.06265143805302598</v>
      </c>
      <c r="F476" s="3" t="str">
        <f t="shared" si="3"/>
        <v>L</v>
      </c>
      <c r="G476" s="18" t="str">
        <f t="shared" si="4"/>
        <v>back squat</v>
      </c>
      <c r="H476">
        <v>4.0</v>
      </c>
      <c r="I476" s="19" t="str">
        <f t="shared" si="5"/>
        <v>5 clean</v>
      </c>
      <c r="J476">
        <v>17.0</v>
      </c>
      <c r="K476" s="19" t="str">
        <f t="shared" si="6"/>
        <v>5 bench press</v>
      </c>
      <c r="L476">
        <v>60.0</v>
      </c>
      <c r="M476" s="19" t="str">
        <f t="shared" si="7"/>
        <v/>
      </c>
      <c r="N476" s="16"/>
      <c r="O476" s="3" t="str">
        <f t="shared" si="8"/>
        <v>EMOM</v>
      </c>
      <c r="P476">
        <v>7.0</v>
      </c>
      <c r="Q476" s="19" t="str">
        <f t="shared" si="9"/>
        <v>5 Ring Rows</v>
      </c>
      <c r="R476">
        <v>15.0</v>
      </c>
      <c r="S476" s="19" t="str">
        <f t="shared" si="10"/>
        <v>10 seated russion twists</v>
      </c>
      <c r="T476">
        <v>12.0</v>
      </c>
      <c r="U476" s="19" t="str">
        <f t="shared" si="11"/>
        <v>5 GHD situps</v>
      </c>
      <c r="V476" s="19"/>
    </row>
    <row r="477">
      <c r="A477" s="17">
        <f t="shared" si="12"/>
        <v>45553</v>
      </c>
      <c r="B477" s="3">
        <f t="shared" si="1"/>
        <v>4</v>
      </c>
      <c r="C477" s="3">
        <f t="shared" si="13"/>
        <v>476</v>
      </c>
      <c r="D477" s="3">
        <f t="shared" si="2"/>
        <v>5</v>
      </c>
      <c r="E477" s="3">
        <v>0.42742678462389005</v>
      </c>
      <c r="F477" s="3" t="str">
        <f t="shared" si="3"/>
        <v>M</v>
      </c>
      <c r="G477" s="18" t="str">
        <f t="shared" si="4"/>
        <v>snatch</v>
      </c>
      <c r="H477">
        <v>4.0</v>
      </c>
      <c r="I477" s="19" t="str">
        <f t="shared" si="5"/>
        <v>5 clean</v>
      </c>
      <c r="J477">
        <v>44.0</v>
      </c>
      <c r="K477" s="19" t="str">
        <f t="shared" si="6"/>
        <v>5 ball slams</v>
      </c>
      <c r="L477">
        <v>63.0</v>
      </c>
      <c r="M477" s="19" t="str">
        <f t="shared" si="7"/>
        <v/>
      </c>
      <c r="N477" s="16"/>
      <c r="O477" s="3" t="str">
        <f t="shared" si="8"/>
        <v>AMRAP</v>
      </c>
      <c r="P477">
        <v>1.0</v>
      </c>
      <c r="Q477" s="19" t="str">
        <f t="shared" si="9"/>
        <v>5 side lunges</v>
      </c>
      <c r="R477">
        <v>33.0</v>
      </c>
      <c r="S477" s="19" t="str">
        <f t="shared" si="10"/>
        <v>5 turkish getups</v>
      </c>
      <c r="T477">
        <v>9.0</v>
      </c>
      <c r="U477" s="19" t="str">
        <f t="shared" si="11"/>
        <v>5 bentover_rows</v>
      </c>
      <c r="V477" s="19"/>
    </row>
    <row r="478">
      <c r="A478" s="17">
        <f t="shared" si="12"/>
        <v>45554</v>
      </c>
      <c r="B478" s="3">
        <f t="shared" si="1"/>
        <v>5</v>
      </c>
      <c r="C478" s="3">
        <f t="shared" si="13"/>
        <v>477</v>
      </c>
      <c r="D478" s="3">
        <f t="shared" si="2"/>
        <v>3</v>
      </c>
      <c r="E478" s="3">
        <v>0.9526018904769988</v>
      </c>
      <c r="F478" s="3" t="str">
        <f t="shared" si="3"/>
        <v>H</v>
      </c>
      <c r="G478" s="18" t="str">
        <f t="shared" si="4"/>
        <v>deadlift</v>
      </c>
      <c r="H478">
        <v>4.0</v>
      </c>
      <c r="I478" s="19" t="str">
        <f t="shared" si="5"/>
        <v>5 clean</v>
      </c>
      <c r="J478">
        <v>4.0</v>
      </c>
      <c r="K478" s="19" t="str">
        <f t="shared" si="6"/>
        <v>5 skull crushers</v>
      </c>
      <c r="L478">
        <v>67.0</v>
      </c>
      <c r="M478" s="19" t="str">
        <f t="shared" si="7"/>
        <v/>
      </c>
      <c r="N478" s="16"/>
      <c r="O478" s="3" t="str">
        <f t="shared" si="8"/>
        <v>clusters</v>
      </c>
      <c r="P478">
        <v>7.0</v>
      </c>
      <c r="Q478" s="19" t="str">
        <f t="shared" si="9"/>
        <v>5 Ring Rows</v>
      </c>
      <c r="R478">
        <v>47.0</v>
      </c>
      <c r="S478" s="19" t="str">
        <f t="shared" si="10"/>
        <v>20 mountain climbers</v>
      </c>
      <c r="T478">
        <v>39.0</v>
      </c>
      <c r="U478" s="19" t="str">
        <f t="shared" si="11"/>
        <v>20s assault bike</v>
      </c>
      <c r="V478" s="19"/>
    </row>
    <row r="479">
      <c r="A479" s="17">
        <f t="shared" si="12"/>
        <v>45555</v>
      </c>
      <c r="B479" s="3">
        <f t="shared" si="1"/>
        <v>6</v>
      </c>
      <c r="C479" s="3">
        <f t="shared" si="13"/>
        <v>478</v>
      </c>
      <c r="D479" s="3">
        <f t="shared" si="2"/>
        <v>3</v>
      </c>
      <c r="E479" s="3">
        <v>0.6632680704166461</v>
      </c>
      <c r="F479" s="3" t="str">
        <f t="shared" si="3"/>
        <v>M</v>
      </c>
      <c r="G479" s="18" t="str">
        <f t="shared" si="4"/>
        <v>front squat</v>
      </c>
      <c r="H479">
        <v>10.0</v>
      </c>
      <c r="I479" s="19" t="str">
        <f t="shared" si="5"/>
        <v>5 snatch</v>
      </c>
      <c r="J479">
        <v>15.0</v>
      </c>
      <c r="K479" s="19" t="str">
        <f t="shared" si="6"/>
        <v>10 seated russion twists</v>
      </c>
      <c r="L479">
        <v>25.0</v>
      </c>
      <c r="M479" s="19" t="str">
        <f t="shared" si="7"/>
        <v>1 suicide sprints</v>
      </c>
      <c r="N479" s="16"/>
      <c r="O479" s="3" t="str">
        <f t="shared" si="8"/>
        <v>N rounds</v>
      </c>
      <c r="P479">
        <v>11.0</v>
      </c>
      <c r="Q479" s="19" t="str">
        <f t="shared" si="9"/>
        <v>5 bentover_rows</v>
      </c>
      <c r="R479">
        <v>34.0</v>
      </c>
      <c r="S479" s="19" t="str">
        <f t="shared" si="10"/>
        <v>5 bar complexes</v>
      </c>
      <c r="T479">
        <v>35.0</v>
      </c>
      <c r="U479" s="19" t="str">
        <f t="shared" si="11"/>
        <v>500m row</v>
      </c>
      <c r="V479" s="19"/>
    </row>
    <row r="480">
      <c r="A480" s="17">
        <f t="shared" si="12"/>
        <v>45556</v>
      </c>
      <c r="B480" s="3">
        <f t="shared" si="1"/>
        <v>7</v>
      </c>
      <c r="C480" s="3">
        <f t="shared" si="13"/>
        <v>479</v>
      </c>
      <c r="D480" s="3">
        <f t="shared" si="2"/>
        <v>8</v>
      </c>
      <c r="E480" s="3">
        <v>0.14052501588453126</v>
      </c>
      <c r="F480" s="3" t="str">
        <f t="shared" si="3"/>
        <v>L</v>
      </c>
      <c r="G480" s="18" t="str">
        <f t="shared" si="4"/>
        <v>back squat</v>
      </c>
      <c r="H480">
        <v>5.0</v>
      </c>
      <c r="I480" s="19" t="str">
        <f t="shared" si="5"/>
        <v>10 box jumps</v>
      </c>
      <c r="J480">
        <v>29.0</v>
      </c>
      <c r="K480" s="19" t="str">
        <f t="shared" si="6"/>
        <v>5 GHD back extensions</v>
      </c>
      <c r="L480">
        <v>33.0</v>
      </c>
      <c r="M480" s="19" t="str">
        <f t="shared" si="7"/>
        <v>5 turkish getups</v>
      </c>
      <c r="N480" s="16"/>
      <c r="O480" s="3" t="str">
        <f t="shared" si="8"/>
        <v>AMRAP</v>
      </c>
      <c r="P480">
        <v>7.0</v>
      </c>
      <c r="Q480" s="19" t="str">
        <f t="shared" si="9"/>
        <v>5 Ring Rows</v>
      </c>
      <c r="R480">
        <v>55.0</v>
      </c>
      <c r="S480" s="19" t="str">
        <f t="shared" si="10"/>
        <v>5 bentover_rows</v>
      </c>
      <c r="T480">
        <v>4.0</v>
      </c>
      <c r="U480" s="19" t="str">
        <f t="shared" si="11"/>
        <v>5 skull crushers</v>
      </c>
      <c r="V480" s="19"/>
    </row>
    <row r="481">
      <c r="A481" s="17">
        <f t="shared" si="12"/>
        <v>45557</v>
      </c>
      <c r="B481" s="3">
        <f t="shared" si="1"/>
        <v>1</v>
      </c>
      <c r="C481" s="3">
        <f t="shared" si="13"/>
        <v>480</v>
      </c>
      <c r="D481" s="3">
        <f t="shared" si="2"/>
        <v>8</v>
      </c>
      <c r="E481" s="3">
        <v>0.5000923867096735</v>
      </c>
      <c r="F481" s="3" t="str">
        <f t="shared" si="3"/>
        <v>M</v>
      </c>
      <c r="G481" s="18" t="str">
        <f t="shared" si="4"/>
        <v>over head squat</v>
      </c>
      <c r="H481">
        <v>3.0</v>
      </c>
      <c r="I481" s="19" t="str">
        <f t="shared" si="5"/>
        <v>5 jerk</v>
      </c>
      <c r="J481">
        <v>52.0</v>
      </c>
      <c r="K481" s="19" t="str">
        <f t="shared" si="6"/>
        <v/>
      </c>
      <c r="L481">
        <v>79.0</v>
      </c>
      <c r="M481" s="19" t="str">
        <f t="shared" si="7"/>
        <v/>
      </c>
      <c r="N481" s="16"/>
      <c r="O481" s="3" t="str">
        <f t="shared" si="8"/>
        <v>EMOM</v>
      </c>
      <c r="P481">
        <v>1.0</v>
      </c>
      <c r="Q481" s="19" t="str">
        <f t="shared" si="9"/>
        <v>5 side lunges</v>
      </c>
      <c r="R481">
        <v>50.0</v>
      </c>
      <c r="S481" s="19" t="str">
        <f t="shared" si="10"/>
        <v>10 wall balls</v>
      </c>
      <c r="T481">
        <v>44.0</v>
      </c>
      <c r="U481" s="19" t="str">
        <f t="shared" si="11"/>
        <v>5 ball slams</v>
      </c>
      <c r="V481" s="19"/>
    </row>
    <row r="482">
      <c r="A482" s="17">
        <f t="shared" si="12"/>
        <v>45558</v>
      </c>
      <c r="B482" s="3">
        <f t="shared" si="1"/>
        <v>2</v>
      </c>
      <c r="C482" s="3">
        <f t="shared" si="13"/>
        <v>481</v>
      </c>
      <c r="D482" s="3">
        <f t="shared" si="2"/>
        <v>8</v>
      </c>
      <c r="E482" s="3">
        <v>0.638546242366837</v>
      </c>
      <c r="F482" s="3" t="str">
        <f t="shared" si="3"/>
        <v>M</v>
      </c>
      <c r="G482" s="18" t="str">
        <f t="shared" si="4"/>
        <v>deadlift</v>
      </c>
      <c r="H482">
        <v>8.0</v>
      </c>
      <c r="I482" s="19" t="str">
        <f t="shared" si="5"/>
        <v>5 sumo deadift</v>
      </c>
      <c r="J482">
        <v>25.0</v>
      </c>
      <c r="K482" s="19" t="str">
        <f t="shared" si="6"/>
        <v>1 suicide sprints</v>
      </c>
      <c r="L482">
        <v>85.0</v>
      </c>
      <c r="M482" s="19" t="str">
        <f t="shared" si="7"/>
        <v>5 bentover_rows</v>
      </c>
      <c r="N482" s="16"/>
      <c r="O482" s="3" t="str">
        <f t="shared" si="8"/>
        <v>30 on 30 off</v>
      </c>
      <c r="P482">
        <v>7.0</v>
      </c>
      <c r="Q482" s="19" t="str">
        <f t="shared" si="9"/>
        <v>5 Ring Rows</v>
      </c>
      <c r="R482">
        <v>13.0</v>
      </c>
      <c r="S482" s="19" t="str">
        <f t="shared" si="10"/>
        <v>30s planks</v>
      </c>
      <c r="T482">
        <v>33.0</v>
      </c>
      <c r="U482" s="19" t="str">
        <f t="shared" si="11"/>
        <v>5 turkish getups</v>
      </c>
      <c r="V482" s="19"/>
    </row>
    <row r="483">
      <c r="A483" s="17">
        <f t="shared" si="12"/>
        <v>45559</v>
      </c>
      <c r="B483" s="3">
        <f t="shared" si="1"/>
        <v>3</v>
      </c>
      <c r="C483" s="3">
        <f t="shared" si="13"/>
        <v>482</v>
      </c>
      <c r="D483" s="3">
        <f t="shared" si="2"/>
        <v>3</v>
      </c>
      <c r="E483" s="3">
        <v>0.4321107575970553</v>
      </c>
      <c r="F483" s="3" t="str">
        <f t="shared" si="3"/>
        <v>M</v>
      </c>
      <c r="G483" s="18" t="str">
        <f t="shared" si="4"/>
        <v>front squat</v>
      </c>
      <c r="H483">
        <v>5.0</v>
      </c>
      <c r="I483" s="19" t="str">
        <f t="shared" si="5"/>
        <v>10 box jumps</v>
      </c>
      <c r="J483">
        <v>1.0</v>
      </c>
      <c r="K483" s="19" t="str">
        <f t="shared" si="6"/>
        <v>5 side lunges</v>
      </c>
      <c r="L483">
        <v>61.0</v>
      </c>
      <c r="M483" s="19" t="str">
        <f t="shared" si="7"/>
        <v/>
      </c>
      <c r="N483" s="16"/>
      <c r="O483" s="3" t="str">
        <f t="shared" si="8"/>
        <v>N rounds</v>
      </c>
      <c r="P483">
        <v>8.0</v>
      </c>
      <c r="Q483" s="19" t="str">
        <f t="shared" si="9"/>
        <v>5 dumbell rows</v>
      </c>
      <c r="R483">
        <v>35.0</v>
      </c>
      <c r="S483" s="19" t="str">
        <f t="shared" si="10"/>
        <v>500m row</v>
      </c>
      <c r="T483">
        <v>55.0</v>
      </c>
      <c r="U483" s="19" t="str">
        <f t="shared" si="11"/>
        <v>5 bentover_rows</v>
      </c>
      <c r="V483" s="19"/>
    </row>
    <row r="484">
      <c r="A484" s="17">
        <f t="shared" si="12"/>
        <v>45560</v>
      </c>
      <c r="B484" s="3">
        <f t="shared" si="1"/>
        <v>4</v>
      </c>
      <c r="C484" s="3">
        <f t="shared" si="13"/>
        <v>483</v>
      </c>
      <c r="D484" s="3">
        <f t="shared" si="2"/>
        <v>3</v>
      </c>
      <c r="E484" s="3">
        <v>0.09788254745497416</v>
      </c>
      <c r="F484" s="3" t="str">
        <f t="shared" si="3"/>
        <v>L</v>
      </c>
      <c r="G484" s="18" t="str">
        <f t="shared" si="4"/>
        <v>back squat</v>
      </c>
      <c r="H484">
        <v>1.0</v>
      </c>
      <c r="I484" s="19" t="str">
        <f t="shared" si="5"/>
        <v>10 KB swings</v>
      </c>
      <c r="J484">
        <v>15.0</v>
      </c>
      <c r="K484" s="19" t="str">
        <f t="shared" si="6"/>
        <v>10 seated russion twists</v>
      </c>
      <c r="L484">
        <v>75.0</v>
      </c>
      <c r="M484" s="19" t="str">
        <f t="shared" si="7"/>
        <v/>
      </c>
      <c r="N484" s="16"/>
      <c r="O484" s="3" t="str">
        <f t="shared" si="8"/>
        <v>AMRAP</v>
      </c>
      <c r="P484">
        <v>3.0</v>
      </c>
      <c r="Q484" s="19" t="str">
        <f t="shared" si="9"/>
        <v>5 Hammer curls</v>
      </c>
      <c r="R484">
        <v>16.0</v>
      </c>
      <c r="S484" s="19" t="str">
        <f t="shared" si="10"/>
        <v>10 landmine twists</v>
      </c>
      <c r="T484">
        <v>29.0</v>
      </c>
      <c r="U484" s="19" t="str">
        <f t="shared" si="11"/>
        <v>5 GHD back extensions</v>
      </c>
      <c r="V484" s="19"/>
    </row>
    <row r="485">
      <c r="A485" s="17">
        <f t="shared" si="12"/>
        <v>45561</v>
      </c>
      <c r="B485" s="3">
        <f t="shared" si="1"/>
        <v>5</v>
      </c>
      <c r="C485" s="3">
        <f t="shared" si="13"/>
        <v>484</v>
      </c>
      <c r="D485" s="3">
        <f t="shared" si="2"/>
        <v>3</v>
      </c>
      <c r="E485" s="3">
        <v>0.5059887814883431</v>
      </c>
      <c r="F485" s="3" t="str">
        <f t="shared" si="3"/>
        <v>M</v>
      </c>
      <c r="G485" s="18" t="str">
        <f t="shared" si="4"/>
        <v>over head squat</v>
      </c>
      <c r="H485">
        <v>11.0</v>
      </c>
      <c r="I485" s="19" t="str">
        <f t="shared" si="5"/>
        <v>5 high pulls</v>
      </c>
      <c r="J485">
        <v>33.0</v>
      </c>
      <c r="K485" s="19" t="str">
        <f t="shared" si="6"/>
        <v>5 turkish getups</v>
      </c>
      <c r="L485">
        <v>54.0</v>
      </c>
      <c r="M485" s="19" t="str">
        <f t="shared" si="7"/>
        <v/>
      </c>
      <c r="N485" s="16"/>
      <c r="O485" s="3" t="str">
        <f t="shared" si="8"/>
        <v>N rounds</v>
      </c>
      <c r="P485">
        <v>2.0</v>
      </c>
      <c r="Q485" s="19" t="str">
        <f t="shared" si="9"/>
        <v>5 lunges</v>
      </c>
      <c r="R485">
        <v>43.0</v>
      </c>
      <c r="S485" s="19" t="str">
        <f t="shared" si="10"/>
        <v>5 sandbag drops</v>
      </c>
      <c r="T485">
        <v>29.0</v>
      </c>
      <c r="U485" s="19" t="str">
        <f t="shared" si="11"/>
        <v>5 GHD back extensions</v>
      </c>
      <c r="V485" s="19"/>
    </row>
    <row r="486">
      <c r="A486" s="17">
        <f t="shared" si="12"/>
        <v>45562</v>
      </c>
      <c r="B486" s="3">
        <f t="shared" si="1"/>
        <v>6</v>
      </c>
      <c r="C486" s="3">
        <f t="shared" si="13"/>
        <v>485</v>
      </c>
      <c r="D486" s="3">
        <f t="shared" si="2"/>
        <v>1</v>
      </c>
      <c r="E486" s="3">
        <v>0.6070041193038551</v>
      </c>
      <c r="F486" s="3" t="str">
        <f t="shared" si="3"/>
        <v>M</v>
      </c>
      <c r="G486" s="18" t="str">
        <f t="shared" si="4"/>
        <v>deadlift</v>
      </c>
      <c r="H486">
        <v>2.0</v>
      </c>
      <c r="I486" s="19" t="str">
        <f t="shared" si="5"/>
        <v>5 star shrugs</v>
      </c>
      <c r="J486">
        <v>5.0</v>
      </c>
      <c r="K486" s="19" t="str">
        <f t="shared" si="6"/>
        <v>5 Dips</v>
      </c>
      <c r="L486">
        <v>7.0</v>
      </c>
      <c r="M486" s="19" t="str">
        <f t="shared" si="7"/>
        <v>5 Ring Rows</v>
      </c>
      <c r="N486" s="16"/>
      <c r="O486" s="3" t="str">
        <f t="shared" si="8"/>
        <v>Tabata</v>
      </c>
      <c r="P486">
        <v>3.0</v>
      </c>
      <c r="Q486" s="19" t="str">
        <f t="shared" si="9"/>
        <v>5 Hammer curls</v>
      </c>
      <c r="R486">
        <v>18.0</v>
      </c>
      <c r="S486" s="19" t="str">
        <f t="shared" si="10"/>
        <v>5 Pushpress</v>
      </c>
      <c r="T486">
        <v>21.0</v>
      </c>
      <c r="U486" s="19" t="str">
        <f t="shared" si="11"/>
        <v>5 box jumps</v>
      </c>
      <c r="V486" s="19"/>
    </row>
    <row r="487">
      <c r="A487" s="17">
        <f t="shared" si="12"/>
        <v>45563</v>
      </c>
      <c r="B487" s="3">
        <f t="shared" si="1"/>
        <v>7</v>
      </c>
      <c r="C487" s="3">
        <f t="shared" si="13"/>
        <v>486</v>
      </c>
      <c r="D487" s="3">
        <f t="shared" si="2"/>
        <v>1</v>
      </c>
      <c r="E487" s="3">
        <v>0.8023619591115575</v>
      </c>
      <c r="F487" s="3" t="str">
        <f t="shared" si="3"/>
        <v>H</v>
      </c>
      <c r="G487" s="18" t="str">
        <f t="shared" si="4"/>
        <v>front squat</v>
      </c>
      <c r="H487">
        <v>5.0</v>
      </c>
      <c r="I487" s="19" t="str">
        <f t="shared" si="5"/>
        <v>10 box jumps</v>
      </c>
      <c r="J487">
        <v>13.0</v>
      </c>
      <c r="K487" s="19" t="str">
        <f t="shared" si="6"/>
        <v>30s planks</v>
      </c>
      <c r="L487">
        <v>66.0</v>
      </c>
      <c r="M487" s="19" t="str">
        <f t="shared" si="7"/>
        <v/>
      </c>
      <c r="N487" s="16"/>
      <c r="O487" s="3" t="str">
        <f t="shared" si="8"/>
        <v>30 on 30 off</v>
      </c>
      <c r="P487">
        <v>1.0</v>
      </c>
      <c r="Q487" s="19" t="str">
        <f t="shared" si="9"/>
        <v>5 side lunges</v>
      </c>
      <c r="R487">
        <v>26.0</v>
      </c>
      <c r="S487" s="19" t="str">
        <f t="shared" si="10"/>
        <v>1 bear crawls</v>
      </c>
      <c r="T487">
        <v>23.0</v>
      </c>
      <c r="U487" s="19" t="str">
        <f t="shared" si="11"/>
        <v>5 side lunges</v>
      </c>
      <c r="V487" s="19"/>
    </row>
    <row r="488">
      <c r="A488" s="17">
        <f t="shared" si="12"/>
        <v>45564</v>
      </c>
      <c r="B488" s="3">
        <f t="shared" si="1"/>
        <v>1</v>
      </c>
      <c r="C488" s="3">
        <f t="shared" si="13"/>
        <v>487</v>
      </c>
      <c r="D488" s="3">
        <f t="shared" si="2"/>
        <v>1</v>
      </c>
      <c r="E488" s="3">
        <v>0.9202932884073589</v>
      </c>
      <c r="F488" s="3" t="str">
        <f t="shared" si="3"/>
        <v>H</v>
      </c>
      <c r="G488" s="18" t="str">
        <f t="shared" si="4"/>
        <v>back squat</v>
      </c>
      <c r="H488">
        <v>9.0</v>
      </c>
      <c r="I488" s="19" t="str">
        <f t="shared" si="5"/>
        <v>5 deadlift</v>
      </c>
      <c r="J488">
        <v>27.0</v>
      </c>
      <c r="K488" s="19" t="str">
        <f t="shared" si="6"/>
        <v>1 grapevines</v>
      </c>
      <c r="L488">
        <v>68.0</v>
      </c>
      <c r="M488" s="19" t="str">
        <f t="shared" si="7"/>
        <v/>
      </c>
      <c r="N488" s="16"/>
      <c r="O488" s="3" t="str">
        <f t="shared" si="8"/>
        <v>EMOM</v>
      </c>
      <c r="P488">
        <v>8.0</v>
      </c>
      <c r="Q488" s="19" t="str">
        <f t="shared" si="9"/>
        <v>5 dumbell rows</v>
      </c>
      <c r="R488">
        <v>38.0</v>
      </c>
      <c r="S488" s="19" t="str">
        <f t="shared" si="10"/>
        <v>5 tire flip</v>
      </c>
      <c r="T488">
        <v>26.0</v>
      </c>
      <c r="U488" s="19" t="str">
        <f t="shared" si="11"/>
        <v>1 bear crawls</v>
      </c>
      <c r="V488" s="19"/>
    </row>
    <row r="489">
      <c r="A489" s="17">
        <f t="shared" si="12"/>
        <v>45565</v>
      </c>
      <c r="B489" s="3">
        <f t="shared" si="1"/>
        <v>2</v>
      </c>
      <c r="C489" s="3">
        <f t="shared" si="13"/>
        <v>488</v>
      </c>
      <c r="D489" s="3">
        <f t="shared" si="2"/>
        <v>10</v>
      </c>
      <c r="E489" s="3">
        <v>0.7867328158457177</v>
      </c>
      <c r="F489" s="3" t="str">
        <f t="shared" si="3"/>
        <v>H</v>
      </c>
      <c r="G489" s="18" t="str">
        <f t="shared" si="4"/>
        <v>clean</v>
      </c>
      <c r="H489">
        <v>8.0</v>
      </c>
      <c r="I489" s="19" t="str">
        <f t="shared" si="5"/>
        <v>5 sumo deadift</v>
      </c>
      <c r="J489">
        <v>21.0</v>
      </c>
      <c r="K489" s="19" t="str">
        <f t="shared" si="6"/>
        <v>5 box jumps</v>
      </c>
      <c r="L489">
        <v>83.0</v>
      </c>
      <c r="M489" s="19" t="str">
        <f t="shared" si="7"/>
        <v/>
      </c>
      <c r="N489" s="16"/>
      <c r="O489" s="3" t="str">
        <f t="shared" si="8"/>
        <v>AMRAP</v>
      </c>
      <c r="P489">
        <v>9.0</v>
      </c>
      <c r="Q489" s="19" t="str">
        <f t="shared" si="9"/>
        <v>5 bentover_rows</v>
      </c>
      <c r="R489">
        <v>27.0</v>
      </c>
      <c r="S489" s="19" t="str">
        <f t="shared" si="10"/>
        <v>1 grapevines</v>
      </c>
      <c r="T489">
        <v>49.0</v>
      </c>
      <c r="U489" s="19" t="str">
        <f t="shared" si="11"/>
        <v>5 mile bike</v>
      </c>
      <c r="V489" s="19"/>
    </row>
    <row r="490">
      <c r="A490" s="17">
        <f t="shared" si="12"/>
        <v>45566</v>
      </c>
      <c r="B490" s="3">
        <f t="shared" si="1"/>
        <v>3</v>
      </c>
      <c r="C490" s="3">
        <f t="shared" si="13"/>
        <v>489</v>
      </c>
      <c r="D490" s="3">
        <f t="shared" si="2"/>
        <v>3</v>
      </c>
      <c r="E490" s="3">
        <v>0.9329514328443053</v>
      </c>
      <c r="F490" s="3" t="str">
        <f t="shared" si="3"/>
        <v>H</v>
      </c>
      <c r="G490" s="18" t="str">
        <f t="shared" si="4"/>
        <v>deadlift</v>
      </c>
      <c r="H490">
        <v>7.0</v>
      </c>
      <c r="I490" s="19" t="str">
        <f t="shared" si="5"/>
        <v>5 thrusters</v>
      </c>
      <c r="J490">
        <v>1.0</v>
      </c>
      <c r="K490" s="19" t="str">
        <f t="shared" si="6"/>
        <v>5 side lunges</v>
      </c>
      <c r="L490">
        <v>16.0</v>
      </c>
      <c r="M490" s="19" t="str">
        <f t="shared" si="7"/>
        <v>10 landmine twists</v>
      </c>
      <c r="N490" s="16"/>
      <c r="O490" s="3" t="str">
        <f t="shared" si="8"/>
        <v>clusters</v>
      </c>
      <c r="P490">
        <v>3.0</v>
      </c>
      <c r="Q490" s="19" t="str">
        <f t="shared" si="9"/>
        <v>5 Hammer curls</v>
      </c>
      <c r="R490">
        <v>14.0</v>
      </c>
      <c r="S490" s="19" t="str">
        <f t="shared" si="10"/>
        <v>20 dead bugs</v>
      </c>
      <c r="T490">
        <v>38.0</v>
      </c>
      <c r="U490" s="19" t="str">
        <f t="shared" si="11"/>
        <v>5 tire flip</v>
      </c>
      <c r="V490" s="19"/>
    </row>
    <row r="491">
      <c r="A491" s="17">
        <f t="shared" si="12"/>
        <v>45567</v>
      </c>
      <c r="B491" s="3">
        <f t="shared" si="1"/>
        <v>4</v>
      </c>
      <c r="C491" s="3">
        <f t="shared" si="13"/>
        <v>490</v>
      </c>
      <c r="D491" s="3">
        <f t="shared" si="2"/>
        <v>3</v>
      </c>
      <c r="E491" s="3">
        <v>0.004460638955769092</v>
      </c>
      <c r="F491" s="3" t="str">
        <f t="shared" si="3"/>
        <v>L</v>
      </c>
      <c r="G491" s="18" t="str">
        <f t="shared" si="4"/>
        <v>front squat</v>
      </c>
      <c r="H491">
        <v>11.0</v>
      </c>
      <c r="I491" s="19" t="str">
        <f t="shared" si="5"/>
        <v>5 high pulls</v>
      </c>
      <c r="J491">
        <v>19.0</v>
      </c>
      <c r="K491" s="19" t="str">
        <f t="shared" si="6"/>
        <v>5 strict press</v>
      </c>
      <c r="L491">
        <v>25.0</v>
      </c>
      <c r="M491" s="19" t="str">
        <f t="shared" si="7"/>
        <v>1 suicide sprints</v>
      </c>
      <c r="N491" s="16"/>
      <c r="O491" s="3" t="str">
        <f t="shared" si="8"/>
        <v>N rounds</v>
      </c>
      <c r="P491">
        <v>2.0</v>
      </c>
      <c r="Q491" s="19" t="str">
        <f t="shared" si="9"/>
        <v>5 lunges</v>
      </c>
      <c r="R491">
        <v>56.0</v>
      </c>
      <c r="S491" s="19" t="str">
        <f t="shared" si="10"/>
        <v>5 side lunges</v>
      </c>
      <c r="T491">
        <v>6.0</v>
      </c>
      <c r="U491" s="19" t="str">
        <f t="shared" si="11"/>
        <v>5 pushups</v>
      </c>
      <c r="V491" s="19"/>
    </row>
    <row r="492">
      <c r="A492" s="17">
        <f t="shared" si="12"/>
        <v>45568</v>
      </c>
      <c r="B492" s="3">
        <f t="shared" si="1"/>
        <v>5</v>
      </c>
      <c r="C492" s="3">
        <f t="shared" si="13"/>
        <v>491</v>
      </c>
      <c r="D492" s="3">
        <f t="shared" si="2"/>
        <v>3</v>
      </c>
      <c r="E492" s="3">
        <v>0.00617669393590603</v>
      </c>
      <c r="F492" s="3" t="str">
        <f t="shared" si="3"/>
        <v>L</v>
      </c>
      <c r="G492" s="18" t="str">
        <f t="shared" si="4"/>
        <v>back squat</v>
      </c>
      <c r="H492">
        <v>11.0</v>
      </c>
      <c r="I492" s="19" t="str">
        <f t="shared" si="5"/>
        <v>5 high pulls</v>
      </c>
      <c r="J492">
        <v>19.0</v>
      </c>
      <c r="K492" s="19" t="str">
        <f t="shared" si="6"/>
        <v>5 strict press</v>
      </c>
      <c r="L492">
        <v>39.0</v>
      </c>
      <c r="M492" s="19" t="str">
        <f t="shared" si="7"/>
        <v>20s assault bike</v>
      </c>
      <c r="N492" s="16"/>
      <c r="O492" s="3" t="str">
        <f t="shared" si="8"/>
        <v>AMRAP</v>
      </c>
      <c r="P492">
        <v>4.0</v>
      </c>
      <c r="Q492" s="19" t="str">
        <f t="shared" si="9"/>
        <v>5 skull crushers</v>
      </c>
      <c r="R492">
        <v>52.0</v>
      </c>
      <c r="S492" s="19" t="str">
        <f t="shared" si="10"/>
        <v/>
      </c>
      <c r="T492">
        <v>13.0</v>
      </c>
      <c r="U492" s="19" t="str">
        <f t="shared" si="11"/>
        <v>30s planks</v>
      </c>
      <c r="V492" s="19"/>
    </row>
    <row r="493">
      <c r="A493" s="17">
        <f t="shared" si="12"/>
        <v>45569</v>
      </c>
      <c r="B493" s="3">
        <f t="shared" si="1"/>
        <v>6</v>
      </c>
      <c r="C493" s="3">
        <f t="shared" si="13"/>
        <v>492</v>
      </c>
      <c r="D493" s="3">
        <f t="shared" si="2"/>
        <v>8</v>
      </c>
      <c r="E493" s="3">
        <v>0.34171999579713175</v>
      </c>
      <c r="F493" s="3" t="str">
        <f t="shared" si="3"/>
        <v>M</v>
      </c>
      <c r="G493" s="18" t="str">
        <f t="shared" si="4"/>
        <v>pistols/lunge/side lunge</v>
      </c>
      <c r="H493">
        <v>11.0</v>
      </c>
      <c r="I493" s="19" t="str">
        <f t="shared" si="5"/>
        <v>5 high pulls</v>
      </c>
      <c r="J493">
        <v>41.0</v>
      </c>
      <c r="K493" s="19" t="str">
        <f t="shared" si="6"/>
        <v>1 minute bike</v>
      </c>
      <c r="L493">
        <v>3.0</v>
      </c>
      <c r="M493" s="19" t="str">
        <f t="shared" si="7"/>
        <v>5 Hammer curls</v>
      </c>
      <c r="N493" s="16"/>
      <c r="O493" s="3" t="str">
        <f t="shared" si="8"/>
        <v>EMOM</v>
      </c>
      <c r="P493">
        <v>5.0</v>
      </c>
      <c r="Q493" s="19" t="str">
        <f t="shared" si="9"/>
        <v>5 Dips</v>
      </c>
      <c r="R493">
        <v>4.0</v>
      </c>
      <c r="S493" s="19" t="str">
        <f t="shared" si="10"/>
        <v>5 skull crushers</v>
      </c>
      <c r="T493">
        <v>9.0</v>
      </c>
      <c r="U493" s="19" t="str">
        <f t="shared" si="11"/>
        <v>5 bentover_rows</v>
      </c>
      <c r="V493" s="19"/>
    </row>
    <row r="494">
      <c r="A494" s="17">
        <f t="shared" si="12"/>
        <v>45570</v>
      </c>
      <c r="B494" s="3">
        <f t="shared" si="1"/>
        <v>7</v>
      </c>
      <c r="C494" s="3">
        <f t="shared" si="13"/>
        <v>493</v>
      </c>
      <c r="D494" s="3">
        <f t="shared" si="2"/>
        <v>8</v>
      </c>
      <c r="E494" s="3">
        <v>0.9431730353503942</v>
      </c>
      <c r="F494" s="3" t="str">
        <f t="shared" si="3"/>
        <v>H</v>
      </c>
      <c r="G494" s="18" t="str">
        <f t="shared" si="4"/>
        <v>deadlift</v>
      </c>
      <c r="H494">
        <v>10.0</v>
      </c>
      <c r="I494" s="19" t="str">
        <f t="shared" si="5"/>
        <v>5 snatch</v>
      </c>
      <c r="J494">
        <v>43.0</v>
      </c>
      <c r="K494" s="19" t="str">
        <f t="shared" si="6"/>
        <v>5 sandbag drops</v>
      </c>
      <c r="L494">
        <v>37.0</v>
      </c>
      <c r="M494" s="19" t="str">
        <f t="shared" si="7"/>
        <v>1 sled push</v>
      </c>
      <c r="N494" s="16"/>
      <c r="O494" s="3" t="str">
        <f t="shared" si="8"/>
        <v>30 on 30 off</v>
      </c>
      <c r="P494">
        <v>9.0</v>
      </c>
      <c r="Q494" s="19" t="str">
        <f t="shared" si="9"/>
        <v>5 bentover_rows</v>
      </c>
      <c r="R494">
        <v>50.0</v>
      </c>
      <c r="S494" s="19" t="str">
        <f t="shared" si="10"/>
        <v>10 wall balls</v>
      </c>
      <c r="T494">
        <v>2.0</v>
      </c>
      <c r="U494" s="19" t="str">
        <f t="shared" si="11"/>
        <v>5 lunges</v>
      </c>
      <c r="V494" s="19"/>
    </row>
    <row r="495">
      <c r="A495" s="17">
        <f t="shared" si="12"/>
        <v>45571</v>
      </c>
      <c r="B495" s="3">
        <f t="shared" si="1"/>
        <v>1</v>
      </c>
      <c r="C495" s="3">
        <f t="shared" si="13"/>
        <v>494</v>
      </c>
      <c r="D495" s="3">
        <f t="shared" si="2"/>
        <v>5</v>
      </c>
      <c r="E495" s="3">
        <v>0.8454569861852783</v>
      </c>
      <c r="F495" s="3" t="str">
        <f t="shared" si="3"/>
        <v>H</v>
      </c>
      <c r="G495" s="18" t="str">
        <f t="shared" si="4"/>
        <v>front squat</v>
      </c>
      <c r="H495">
        <v>9.0</v>
      </c>
      <c r="I495" s="19" t="str">
        <f t="shared" si="5"/>
        <v>5 deadlift</v>
      </c>
      <c r="J495">
        <v>18.0</v>
      </c>
      <c r="K495" s="19" t="str">
        <f t="shared" si="6"/>
        <v>5 Pushpress</v>
      </c>
      <c r="L495">
        <v>45.0</v>
      </c>
      <c r="M495" s="19" t="str">
        <f t="shared" si="7"/>
        <v>10 good mornings</v>
      </c>
      <c r="N495" s="16"/>
      <c r="O495" s="3" t="str">
        <f t="shared" si="8"/>
        <v>N rounds</v>
      </c>
      <c r="P495">
        <v>5.0</v>
      </c>
      <c r="Q495" s="19" t="str">
        <f t="shared" si="9"/>
        <v>5 Dips</v>
      </c>
      <c r="R495">
        <v>10.0</v>
      </c>
      <c r="S495" s="19" t="str">
        <f t="shared" si="10"/>
        <v>5 pull ups</v>
      </c>
      <c r="T495">
        <v>27.0</v>
      </c>
      <c r="U495" s="19" t="str">
        <f t="shared" si="11"/>
        <v>1 grapevines</v>
      </c>
      <c r="V495" s="19"/>
    </row>
    <row r="496">
      <c r="A496" s="17">
        <f t="shared" si="12"/>
        <v>45572</v>
      </c>
      <c r="B496" s="3">
        <f t="shared" si="1"/>
        <v>2</v>
      </c>
      <c r="C496" s="3">
        <f t="shared" si="13"/>
        <v>495</v>
      </c>
      <c r="D496" s="3">
        <f t="shared" si="2"/>
        <v>5</v>
      </c>
      <c r="E496" s="3">
        <v>0.5379535678929118</v>
      </c>
      <c r="F496" s="3" t="str">
        <f t="shared" si="3"/>
        <v>M</v>
      </c>
      <c r="G496" s="18" t="str">
        <f t="shared" si="4"/>
        <v>back squat</v>
      </c>
      <c r="H496">
        <v>8.0</v>
      </c>
      <c r="I496" s="19" t="str">
        <f t="shared" si="5"/>
        <v>5 sumo deadift</v>
      </c>
      <c r="J496">
        <v>52.0</v>
      </c>
      <c r="K496" s="19" t="str">
        <f t="shared" si="6"/>
        <v/>
      </c>
      <c r="L496">
        <v>21.0</v>
      </c>
      <c r="M496" s="19" t="str">
        <f t="shared" si="7"/>
        <v>5 box jumps</v>
      </c>
      <c r="N496" s="16"/>
      <c r="O496" s="3" t="str">
        <f t="shared" si="8"/>
        <v>AMRAP</v>
      </c>
      <c r="P496">
        <v>8.0</v>
      </c>
      <c r="Q496" s="19" t="str">
        <f t="shared" si="9"/>
        <v>5 dumbell rows</v>
      </c>
      <c r="R496">
        <v>47.0</v>
      </c>
      <c r="S496" s="19" t="str">
        <f t="shared" si="10"/>
        <v>20 mountain climbers</v>
      </c>
      <c r="T496">
        <v>31.0</v>
      </c>
      <c r="U496" s="19" t="str">
        <f t="shared" si="11"/>
        <v>4 burpees</v>
      </c>
      <c r="V496" s="19"/>
    </row>
    <row r="497">
      <c r="A497" s="17">
        <f t="shared" si="12"/>
        <v>45573</v>
      </c>
      <c r="B497" s="3">
        <f t="shared" si="1"/>
        <v>3</v>
      </c>
      <c r="C497" s="3">
        <f t="shared" si="13"/>
        <v>496</v>
      </c>
      <c r="D497" s="3">
        <f t="shared" si="2"/>
        <v>10</v>
      </c>
      <c r="E497" s="3">
        <v>0.6336756613472494</v>
      </c>
      <c r="F497" s="3" t="str">
        <f t="shared" si="3"/>
        <v>M</v>
      </c>
      <c r="G497" s="18" t="str">
        <f t="shared" si="4"/>
        <v>clean</v>
      </c>
      <c r="H497">
        <v>4.0</v>
      </c>
      <c r="I497" s="19" t="str">
        <f t="shared" si="5"/>
        <v>5 clean</v>
      </c>
      <c r="J497">
        <v>37.0</v>
      </c>
      <c r="K497" s="19" t="str">
        <f t="shared" si="6"/>
        <v>1 sled push</v>
      </c>
      <c r="L497">
        <v>19.0</v>
      </c>
      <c r="M497" s="19" t="str">
        <f t="shared" si="7"/>
        <v>5 strict press</v>
      </c>
      <c r="N497" s="16"/>
      <c r="O497" s="3" t="str">
        <f t="shared" si="8"/>
        <v>N rounds</v>
      </c>
      <c r="P497">
        <v>1.0</v>
      </c>
      <c r="Q497" s="19" t="str">
        <f t="shared" si="9"/>
        <v>5 side lunges</v>
      </c>
      <c r="R497">
        <v>35.0</v>
      </c>
      <c r="S497" s="19" t="str">
        <f t="shared" si="10"/>
        <v>500m row</v>
      </c>
      <c r="T497">
        <v>24.0</v>
      </c>
      <c r="U497" s="19" t="str">
        <f t="shared" si="11"/>
        <v>5 lunges</v>
      </c>
      <c r="V497" s="19"/>
    </row>
    <row r="498">
      <c r="A498" s="17">
        <f t="shared" si="12"/>
        <v>45574</v>
      </c>
      <c r="B498" s="3">
        <f t="shared" si="1"/>
        <v>4</v>
      </c>
      <c r="C498" s="3">
        <f t="shared" si="13"/>
        <v>497</v>
      </c>
      <c r="D498" s="3">
        <f t="shared" si="2"/>
        <v>3</v>
      </c>
      <c r="E498" s="3">
        <v>0.19739590670109208</v>
      </c>
      <c r="F498" s="3" t="str">
        <f t="shared" si="3"/>
        <v>L</v>
      </c>
      <c r="G498" s="18" t="str">
        <f t="shared" si="4"/>
        <v>over head squat</v>
      </c>
      <c r="H498">
        <v>7.0</v>
      </c>
      <c r="I498" s="19" t="str">
        <f t="shared" si="5"/>
        <v>5 thrusters</v>
      </c>
      <c r="J498">
        <v>36.0</v>
      </c>
      <c r="K498" s="19" t="str">
        <f t="shared" si="6"/>
        <v>10s ropes</v>
      </c>
      <c r="L498">
        <v>73.0</v>
      </c>
      <c r="M498" s="19" t="str">
        <f t="shared" si="7"/>
        <v/>
      </c>
      <c r="N498" s="16"/>
      <c r="O498" s="3" t="str">
        <f t="shared" si="8"/>
        <v>Tabata</v>
      </c>
      <c r="P498">
        <v>7.0</v>
      </c>
      <c r="Q498" s="19" t="str">
        <f t="shared" si="9"/>
        <v>5 Ring Rows</v>
      </c>
      <c r="R498">
        <v>13.0</v>
      </c>
      <c r="S498" s="19" t="str">
        <f t="shared" si="10"/>
        <v>30s planks</v>
      </c>
      <c r="T498">
        <v>2.0</v>
      </c>
      <c r="U498" s="19" t="str">
        <f t="shared" si="11"/>
        <v>5 lunges</v>
      </c>
      <c r="V498" s="19"/>
    </row>
    <row r="499">
      <c r="A499" s="17">
        <f t="shared" si="12"/>
        <v>45575</v>
      </c>
      <c r="B499" s="3">
        <f t="shared" si="1"/>
        <v>5</v>
      </c>
      <c r="C499" s="3">
        <f t="shared" si="13"/>
        <v>498</v>
      </c>
      <c r="D499" s="3">
        <f t="shared" si="2"/>
        <v>3</v>
      </c>
      <c r="E499" s="3">
        <v>0.11662989321883077</v>
      </c>
      <c r="F499" s="3" t="str">
        <f t="shared" si="3"/>
        <v>L</v>
      </c>
      <c r="G499" s="18" t="str">
        <f t="shared" si="4"/>
        <v>deadlift</v>
      </c>
      <c r="H499">
        <v>12.0</v>
      </c>
      <c r="I499" s="19" t="str">
        <f t="shared" si="5"/>
        <v>10 KB swings</v>
      </c>
      <c r="J499">
        <v>33.0</v>
      </c>
      <c r="K499" s="19" t="str">
        <f t="shared" si="6"/>
        <v>5 turkish getups</v>
      </c>
      <c r="L499">
        <v>43.0</v>
      </c>
      <c r="M499" s="19" t="str">
        <f t="shared" si="7"/>
        <v>5 sandbag drops</v>
      </c>
      <c r="N499" s="16"/>
      <c r="O499" s="3" t="str">
        <f t="shared" si="8"/>
        <v>30 on 30 off</v>
      </c>
      <c r="P499">
        <v>5.0</v>
      </c>
      <c r="Q499" s="19" t="str">
        <f t="shared" si="9"/>
        <v>5 Dips</v>
      </c>
      <c r="R499">
        <v>27.0</v>
      </c>
      <c r="S499" s="19" t="str">
        <f t="shared" si="10"/>
        <v>1 grapevines</v>
      </c>
      <c r="T499">
        <v>18.0</v>
      </c>
      <c r="U499" s="19" t="str">
        <f t="shared" si="11"/>
        <v>5 Pushpress</v>
      </c>
      <c r="V499" s="19"/>
    </row>
    <row r="500">
      <c r="A500" s="17">
        <f t="shared" si="12"/>
        <v>45576</v>
      </c>
      <c r="B500" s="3">
        <f t="shared" si="1"/>
        <v>6</v>
      </c>
      <c r="C500" s="3">
        <f t="shared" si="13"/>
        <v>499</v>
      </c>
      <c r="D500" s="3">
        <f t="shared" si="2"/>
        <v>3</v>
      </c>
      <c r="E500" s="3">
        <v>0.9704468673225974</v>
      </c>
      <c r="F500" s="3" t="str">
        <f t="shared" si="3"/>
        <v>H</v>
      </c>
      <c r="G500" s="18" t="str">
        <f t="shared" si="4"/>
        <v>front squat</v>
      </c>
      <c r="H500">
        <v>10.0</v>
      </c>
      <c r="I500" s="19" t="str">
        <f t="shared" si="5"/>
        <v>5 snatch</v>
      </c>
      <c r="J500">
        <v>32.0</v>
      </c>
      <c r="K500" s="19" t="str">
        <f t="shared" si="6"/>
        <v>5 grass hoppers</v>
      </c>
      <c r="L500">
        <v>26.0</v>
      </c>
      <c r="M500" s="19" t="str">
        <f t="shared" si="7"/>
        <v>1 bear crawls</v>
      </c>
      <c r="N500" s="16"/>
      <c r="O500" s="3" t="str">
        <f t="shared" si="8"/>
        <v>EMOM</v>
      </c>
      <c r="P500">
        <v>5.0</v>
      </c>
      <c r="Q500" s="19" t="str">
        <f t="shared" si="9"/>
        <v>5 Dips</v>
      </c>
      <c r="R500">
        <v>43.0</v>
      </c>
      <c r="S500" s="19" t="str">
        <f t="shared" si="10"/>
        <v>5 sandbag drops</v>
      </c>
      <c r="T500">
        <v>47.0</v>
      </c>
      <c r="U500" s="19" t="str">
        <f t="shared" si="11"/>
        <v>20 mountain climbers</v>
      </c>
      <c r="V500" s="19"/>
    </row>
    <row r="501">
      <c r="A501" s="17">
        <f t="shared" si="12"/>
        <v>45577</v>
      </c>
      <c r="B501" s="3">
        <f t="shared" si="1"/>
        <v>7</v>
      </c>
      <c r="C501" s="3">
        <f t="shared" si="13"/>
        <v>500</v>
      </c>
      <c r="D501" s="3">
        <f t="shared" si="2"/>
        <v>3</v>
      </c>
      <c r="E501" s="3">
        <v>0.8640938047692188</v>
      </c>
      <c r="F501" s="3" t="str">
        <f t="shared" si="3"/>
        <v>H</v>
      </c>
      <c r="G501" s="18" t="str">
        <f t="shared" si="4"/>
        <v>back squat</v>
      </c>
      <c r="H501">
        <v>12.0</v>
      </c>
      <c r="I501" s="19" t="str">
        <f t="shared" si="5"/>
        <v>10 KB swings</v>
      </c>
      <c r="J501">
        <v>30.0</v>
      </c>
      <c r="K501" s="19" t="str">
        <f t="shared" si="6"/>
        <v>5 renegade manmakers</v>
      </c>
      <c r="L501">
        <v>7.0</v>
      </c>
      <c r="M501" s="19" t="str">
        <f t="shared" si="7"/>
        <v>5 Ring Rows</v>
      </c>
      <c r="N501" s="16"/>
      <c r="O501" s="3" t="str">
        <f t="shared" si="8"/>
        <v>AMRAP</v>
      </c>
      <c r="P501">
        <v>5.0</v>
      </c>
      <c r="Q501" s="19" t="str">
        <f t="shared" si="9"/>
        <v>5 Dips</v>
      </c>
      <c r="R501">
        <v>7.0</v>
      </c>
      <c r="S501" s="19" t="str">
        <f t="shared" si="10"/>
        <v>5 Ring Rows</v>
      </c>
      <c r="T501">
        <v>54.0</v>
      </c>
      <c r="U501" s="19" t="str">
        <f t="shared" si="11"/>
        <v/>
      </c>
      <c r="V501" s="19"/>
    </row>
    <row r="502">
      <c r="A502" s="17">
        <f t="shared" si="12"/>
        <v>45578</v>
      </c>
      <c r="B502" s="3">
        <f t="shared" si="1"/>
        <v>1</v>
      </c>
      <c r="C502" s="3">
        <f t="shared" si="13"/>
        <v>501</v>
      </c>
      <c r="D502" s="3">
        <f t="shared" si="2"/>
        <v>3</v>
      </c>
      <c r="E502" s="3">
        <v>0.7202321410554922</v>
      </c>
      <c r="F502" s="3" t="str">
        <f t="shared" si="3"/>
        <v>H</v>
      </c>
      <c r="G502" s="18" t="str">
        <f t="shared" si="4"/>
        <v>pistols/lunge/side lunge</v>
      </c>
      <c r="H502">
        <v>11.0</v>
      </c>
      <c r="I502" s="19" t="str">
        <f t="shared" si="5"/>
        <v>5 high pulls</v>
      </c>
      <c r="J502">
        <v>38.0</v>
      </c>
      <c r="K502" s="19" t="str">
        <f t="shared" si="6"/>
        <v>5 tire flip</v>
      </c>
      <c r="L502">
        <v>64.0</v>
      </c>
      <c r="M502" s="19" t="str">
        <f t="shared" si="7"/>
        <v/>
      </c>
      <c r="N502" s="16"/>
      <c r="O502" s="3" t="str">
        <f t="shared" si="8"/>
        <v>clusters</v>
      </c>
      <c r="P502">
        <v>8.0</v>
      </c>
      <c r="Q502" s="19" t="str">
        <f t="shared" si="9"/>
        <v>5 dumbell rows</v>
      </c>
      <c r="R502">
        <v>6.0</v>
      </c>
      <c r="S502" s="19" t="str">
        <f t="shared" si="10"/>
        <v>5 pushups</v>
      </c>
      <c r="T502">
        <v>48.0</v>
      </c>
      <c r="U502" s="19" t="str">
        <f t="shared" si="11"/>
        <v>1 mile  run</v>
      </c>
      <c r="V502" s="19"/>
    </row>
    <row r="503">
      <c r="A503" s="17">
        <f t="shared" si="12"/>
        <v>45579</v>
      </c>
      <c r="B503" s="3">
        <f t="shared" si="1"/>
        <v>2</v>
      </c>
      <c r="C503" s="3">
        <f t="shared" si="13"/>
        <v>502</v>
      </c>
      <c r="D503" s="3">
        <f t="shared" si="2"/>
        <v>3</v>
      </c>
      <c r="E503" s="3">
        <v>0.40887390029619186</v>
      </c>
      <c r="F503" s="3" t="str">
        <f t="shared" si="3"/>
        <v>M</v>
      </c>
      <c r="G503" s="18" t="str">
        <f t="shared" si="4"/>
        <v>deadlift</v>
      </c>
      <c r="H503">
        <v>11.0</v>
      </c>
      <c r="I503" s="19" t="str">
        <f t="shared" si="5"/>
        <v>5 high pulls</v>
      </c>
      <c r="J503">
        <v>4.0</v>
      </c>
      <c r="K503" s="19" t="str">
        <f t="shared" si="6"/>
        <v>5 skull crushers</v>
      </c>
      <c r="L503">
        <v>81.0</v>
      </c>
      <c r="M503" s="19" t="str">
        <f t="shared" si="7"/>
        <v/>
      </c>
      <c r="N503" s="16"/>
      <c r="O503" s="3" t="str">
        <f t="shared" si="8"/>
        <v>N rounds</v>
      </c>
      <c r="P503">
        <v>6.0</v>
      </c>
      <c r="Q503" s="19" t="str">
        <f t="shared" si="9"/>
        <v>5 pushups</v>
      </c>
      <c r="R503">
        <v>32.0</v>
      </c>
      <c r="S503" s="19" t="str">
        <f t="shared" si="10"/>
        <v>5 grass hoppers</v>
      </c>
      <c r="T503">
        <v>38.0</v>
      </c>
      <c r="U503" s="19" t="str">
        <f t="shared" si="11"/>
        <v>5 tire flip</v>
      </c>
      <c r="V503" s="19"/>
    </row>
    <row r="504">
      <c r="A504" s="17">
        <f t="shared" si="12"/>
        <v>45580</v>
      </c>
      <c r="B504" s="3">
        <f t="shared" si="1"/>
        <v>3</v>
      </c>
      <c r="C504" s="3">
        <f t="shared" si="13"/>
        <v>503</v>
      </c>
      <c r="D504" s="3">
        <f t="shared" si="2"/>
        <v>8</v>
      </c>
      <c r="E504" s="3">
        <v>0.2242088883857194</v>
      </c>
      <c r="F504" s="3" t="str">
        <f t="shared" si="3"/>
        <v>L</v>
      </c>
      <c r="G504" s="18" t="str">
        <f t="shared" si="4"/>
        <v>front squat</v>
      </c>
      <c r="H504">
        <v>7.0</v>
      </c>
      <c r="I504" s="19" t="str">
        <f t="shared" si="5"/>
        <v>5 thrusters</v>
      </c>
      <c r="J504">
        <v>26.0</v>
      </c>
      <c r="K504" s="19" t="str">
        <f t="shared" si="6"/>
        <v>1 bear crawls</v>
      </c>
      <c r="L504">
        <v>32.0</v>
      </c>
      <c r="M504" s="19" t="str">
        <f t="shared" si="7"/>
        <v>5 grass hoppers</v>
      </c>
      <c r="N504" s="16"/>
      <c r="O504" s="3" t="str">
        <f t="shared" si="8"/>
        <v>AMRAP</v>
      </c>
      <c r="P504">
        <v>10.0</v>
      </c>
      <c r="Q504" s="19" t="str">
        <f t="shared" si="9"/>
        <v>5 pull ups</v>
      </c>
      <c r="R504">
        <v>13.0</v>
      </c>
      <c r="S504" s="19" t="str">
        <f t="shared" si="10"/>
        <v>30s planks</v>
      </c>
      <c r="T504">
        <v>29.0</v>
      </c>
      <c r="U504" s="19" t="str">
        <f t="shared" si="11"/>
        <v>5 GHD back extensions</v>
      </c>
      <c r="V504" s="19"/>
    </row>
    <row r="505">
      <c r="A505" s="17">
        <f t="shared" si="12"/>
        <v>45581</v>
      </c>
      <c r="B505" s="3">
        <f t="shared" si="1"/>
        <v>4</v>
      </c>
      <c r="C505" s="3">
        <f t="shared" si="13"/>
        <v>504</v>
      </c>
      <c r="D505" s="3">
        <f t="shared" si="2"/>
        <v>8</v>
      </c>
      <c r="E505" s="3">
        <v>0.8777737917822633</v>
      </c>
      <c r="F505" s="3" t="str">
        <f t="shared" si="3"/>
        <v>H</v>
      </c>
      <c r="G505" s="18" t="str">
        <f t="shared" si="4"/>
        <v>back squat</v>
      </c>
      <c r="H505">
        <v>12.0</v>
      </c>
      <c r="I505" s="19" t="str">
        <f t="shared" si="5"/>
        <v>10 KB swings</v>
      </c>
      <c r="J505">
        <v>22.0</v>
      </c>
      <c r="K505" s="19" t="str">
        <f t="shared" si="6"/>
        <v>3 pistols</v>
      </c>
      <c r="L505">
        <v>59.0</v>
      </c>
      <c r="M505" s="19" t="str">
        <f t="shared" si="7"/>
        <v/>
      </c>
      <c r="N505" s="16"/>
      <c r="O505" s="3" t="str">
        <f t="shared" si="8"/>
        <v>EMOM</v>
      </c>
      <c r="P505">
        <v>3.0</v>
      </c>
      <c r="Q505" s="19" t="str">
        <f t="shared" si="9"/>
        <v>5 Hammer curls</v>
      </c>
      <c r="R505">
        <v>18.0</v>
      </c>
      <c r="S505" s="19" t="str">
        <f t="shared" si="10"/>
        <v>5 Pushpress</v>
      </c>
      <c r="T505">
        <v>8.0</v>
      </c>
      <c r="U505" s="19" t="str">
        <f t="shared" si="11"/>
        <v>5 dumbell rows</v>
      </c>
      <c r="V505" s="19"/>
    </row>
    <row r="506">
      <c r="A506" s="17">
        <f t="shared" si="12"/>
        <v>45582</v>
      </c>
      <c r="B506" s="3">
        <f t="shared" si="1"/>
        <v>5</v>
      </c>
      <c r="C506" s="3">
        <f t="shared" si="13"/>
        <v>505</v>
      </c>
      <c r="D506" s="3">
        <f t="shared" si="2"/>
        <v>5</v>
      </c>
      <c r="E506" s="3">
        <v>0.7791280038409765</v>
      </c>
      <c r="F506" s="3" t="str">
        <f t="shared" si="3"/>
        <v>H</v>
      </c>
      <c r="G506" s="18" t="str">
        <f t="shared" si="4"/>
        <v>snatch</v>
      </c>
      <c r="H506">
        <v>9.0</v>
      </c>
      <c r="I506" s="19" t="str">
        <f t="shared" si="5"/>
        <v>5 deadlift</v>
      </c>
      <c r="J506">
        <v>28.0</v>
      </c>
      <c r="K506" s="19" t="str">
        <f t="shared" si="6"/>
        <v>1 farmer's carry</v>
      </c>
      <c r="L506">
        <v>71.0</v>
      </c>
      <c r="M506" s="19" t="str">
        <f t="shared" si="7"/>
        <v/>
      </c>
      <c r="N506" s="16"/>
      <c r="O506" s="3" t="str">
        <f t="shared" si="8"/>
        <v>30 on 30 off</v>
      </c>
      <c r="P506">
        <v>2.0</v>
      </c>
      <c r="Q506" s="19" t="str">
        <f t="shared" si="9"/>
        <v>5 lunges</v>
      </c>
      <c r="R506">
        <v>4.0</v>
      </c>
      <c r="S506" s="19" t="str">
        <f t="shared" si="10"/>
        <v>5 skull crushers</v>
      </c>
      <c r="T506">
        <v>51.0</v>
      </c>
      <c r="U506" s="19" t="str">
        <f t="shared" si="11"/>
        <v/>
      </c>
      <c r="V506" s="19"/>
    </row>
    <row r="507">
      <c r="A507" s="17">
        <f t="shared" si="12"/>
        <v>45583</v>
      </c>
      <c r="B507" s="3">
        <f t="shared" si="1"/>
        <v>6</v>
      </c>
      <c r="C507" s="3">
        <f t="shared" si="13"/>
        <v>506</v>
      </c>
      <c r="D507" s="3">
        <f t="shared" si="2"/>
        <v>5</v>
      </c>
      <c r="E507" s="3">
        <v>0.03461604423224629</v>
      </c>
      <c r="F507" s="3" t="str">
        <f t="shared" si="3"/>
        <v>L</v>
      </c>
      <c r="G507" s="18" t="str">
        <f t="shared" si="4"/>
        <v>deadlift</v>
      </c>
      <c r="H507">
        <v>2.0</v>
      </c>
      <c r="I507" s="19" t="str">
        <f t="shared" si="5"/>
        <v>5 star shrugs</v>
      </c>
      <c r="J507">
        <v>46.0</v>
      </c>
      <c r="K507" s="19" t="str">
        <f t="shared" si="6"/>
        <v>5 romanian deadlift</v>
      </c>
      <c r="L507">
        <v>38.0</v>
      </c>
      <c r="M507" s="19" t="str">
        <f t="shared" si="7"/>
        <v>5 tire flip</v>
      </c>
      <c r="N507" s="16"/>
      <c r="O507" s="3" t="str">
        <f t="shared" si="8"/>
        <v>N rounds</v>
      </c>
      <c r="P507">
        <v>8.0</v>
      </c>
      <c r="Q507" s="19" t="str">
        <f t="shared" si="9"/>
        <v>5 dumbell rows</v>
      </c>
      <c r="R507">
        <v>2.0</v>
      </c>
      <c r="S507" s="19" t="str">
        <f t="shared" si="10"/>
        <v>5 lunges</v>
      </c>
      <c r="T507">
        <v>16.0</v>
      </c>
      <c r="U507" s="19" t="str">
        <f t="shared" si="11"/>
        <v>10 landmine twists</v>
      </c>
      <c r="V507" s="19"/>
    </row>
    <row r="508">
      <c r="A508" s="17">
        <f t="shared" si="12"/>
        <v>45584</v>
      </c>
      <c r="B508" s="3">
        <f t="shared" si="1"/>
        <v>7</v>
      </c>
      <c r="C508" s="3">
        <f t="shared" si="13"/>
        <v>507</v>
      </c>
      <c r="D508" s="3">
        <f t="shared" si="2"/>
        <v>10</v>
      </c>
      <c r="E508" s="3">
        <v>0.781803539793238</v>
      </c>
      <c r="F508" s="3" t="str">
        <f t="shared" si="3"/>
        <v>H</v>
      </c>
      <c r="G508" s="18" t="str">
        <f t="shared" si="4"/>
        <v>front squat</v>
      </c>
      <c r="H508">
        <v>3.0</v>
      </c>
      <c r="I508" s="19" t="str">
        <f t="shared" si="5"/>
        <v>5 jerk</v>
      </c>
      <c r="J508">
        <v>46.0</v>
      </c>
      <c r="K508" s="19" t="str">
        <f t="shared" si="6"/>
        <v>5 romanian deadlift</v>
      </c>
      <c r="L508">
        <v>68.0</v>
      </c>
      <c r="M508" s="19" t="str">
        <f t="shared" si="7"/>
        <v/>
      </c>
      <c r="N508" s="16"/>
      <c r="O508" s="3" t="str">
        <f t="shared" si="8"/>
        <v>AMRAP</v>
      </c>
      <c r="P508">
        <v>5.0</v>
      </c>
      <c r="Q508" s="19" t="str">
        <f t="shared" si="9"/>
        <v>5 Dips</v>
      </c>
      <c r="R508">
        <v>32.0</v>
      </c>
      <c r="S508" s="19" t="str">
        <f t="shared" si="10"/>
        <v>5 grass hoppers</v>
      </c>
      <c r="T508">
        <v>24.0</v>
      </c>
      <c r="U508" s="19" t="str">
        <f t="shared" si="11"/>
        <v>5 lunges</v>
      </c>
      <c r="V508" s="19"/>
    </row>
    <row r="509">
      <c r="A509" s="17">
        <f t="shared" si="12"/>
        <v>45585</v>
      </c>
      <c r="B509" s="3">
        <f t="shared" si="1"/>
        <v>1</v>
      </c>
      <c r="C509" s="3">
        <f t="shared" si="13"/>
        <v>508</v>
      </c>
      <c r="D509" s="3">
        <f t="shared" si="2"/>
        <v>3</v>
      </c>
      <c r="E509" s="3">
        <v>0.4425793444668067</v>
      </c>
      <c r="F509" s="3" t="str">
        <f t="shared" si="3"/>
        <v>M</v>
      </c>
      <c r="G509" s="18" t="str">
        <f t="shared" si="4"/>
        <v>back squat</v>
      </c>
      <c r="H509">
        <v>8.0</v>
      </c>
      <c r="I509" s="19" t="str">
        <f t="shared" si="5"/>
        <v>5 sumo deadift</v>
      </c>
      <c r="J509">
        <v>5.0</v>
      </c>
      <c r="K509" s="19" t="str">
        <f t="shared" si="6"/>
        <v>5 Dips</v>
      </c>
      <c r="L509">
        <v>22.0</v>
      </c>
      <c r="M509" s="19" t="str">
        <f t="shared" si="7"/>
        <v>3 pistols</v>
      </c>
      <c r="N509" s="16"/>
      <c r="O509" s="3" t="str">
        <f t="shared" si="8"/>
        <v>N rounds</v>
      </c>
      <c r="P509">
        <v>4.0</v>
      </c>
      <c r="Q509" s="19" t="str">
        <f t="shared" si="9"/>
        <v>5 skull crushers</v>
      </c>
      <c r="R509">
        <v>43.0</v>
      </c>
      <c r="S509" s="19" t="str">
        <f t="shared" si="10"/>
        <v>5 sandbag drops</v>
      </c>
      <c r="T509">
        <v>26.0</v>
      </c>
      <c r="U509" s="19" t="str">
        <f t="shared" si="11"/>
        <v>1 bear crawls</v>
      </c>
      <c r="V509" s="19"/>
    </row>
    <row r="510">
      <c r="A510" s="17">
        <f t="shared" si="12"/>
        <v>45586</v>
      </c>
      <c r="B510" s="3">
        <f t="shared" si="1"/>
        <v>2</v>
      </c>
      <c r="C510" s="3">
        <f t="shared" si="13"/>
        <v>509</v>
      </c>
      <c r="D510" s="3">
        <f t="shared" si="2"/>
        <v>3</v>
      </c>
      <c r="E510" s="3">
        <v>0.6294924762325314</v>
      </c>
      <c r="F510" s="3" t="str">
        <f t="shared" si="3"/>
        <v>M</v>
      </c>
      <c r="G510" s="18" t="str">
        <f t="shared" si="4"/>
        <v>over head squat</v>
      </c>
      <c r="H510">
        <v>6.0</v>
      </c>
      <c r="I510" s="19" t="str">
        <f t="shared" si="5"/>
        <v>5 KB snatch</v>
      </c>
      <c r="J510">
        <v>56.0</v>
      </c>
      <c r="K510" s="19" t="str">
        <f t="shared" si="6"/>
        <v>5 side lunges</v>
      </c>
      <c r="L510">
        <v>33.0</v>
      </c>
      <c r="M510" s="19" t="str">
        <f t="shared" si="7"/>
        <v>5 turkish getups</v>
      </c>
      <c r="N510" s="16"/>
      <c r="O510" s="3" t="str">
        <f t="shared" si="8"/>
        <v>Tabata</v>
      </c>
      <c r="P510">
        <v>12.0</v>
      </c>
      <c r="Q510" s="19" t="str">
        <f t="shared" si="9"/>
        <v>5 side lunges</v>
      </c>
      <c r="R510">
        <v>45.0</v>
      </c>
      <c r="S510" s="19" t="str">
        <f t="shared" si="10"/>
        <v>10 good mornings</v>
      </c>
      <c r="T510">
        <v>4.0</v>
      </c>
      <c r="U510" s="19" t="str">
        <f t="shared" si="11"/>
        <v>5 skull crushers</v>
      </c>
      <c r="V510" s="19"/>
    </row>
    <row r="511">
      <c r="A511" s="17">
        <f t="shared" si="12"/>
        <v>45587</v>
      </c>
      <c r="B511" s="3">
        <f t="shared" si="1"/>
        <v>3</v>
      </c>
      <c r="C511" s="3">
        <f t="shared" si="13"/>
        <v>510</v>
      </c>
      <c r="D511" s="3">
        <f t="shared" si="2"/>
        <v>3</v>
      </c>
      <c r="E511" s="3">
        <v>0.48256321184078765</v>
      </c>
      <c r="F511" s="3" t="str">
        <f t="shared" si="3"/>
        <v>M</v>
      </c>
      <c r="G511" s="18" t="str">
        <f t="shared" si="4"/>
        <v>deadlift</v>
      </c>
      <c r="H511">
        <v>7.0</v>
      </c>
      <c r="I511" s="19" t="str">
        <f t="shared" si="5"/>
        <v>5 thrusters</v>
      </c>
      <c r="J511">
        <v>28.0</v>
      </c>
      <c r="K511" s="19" t="str">
        <f t="shared" si="6"/>
        <v>1 farmer's carry</v>
      </c>
      <c r="L511">
        <v>71.0</v>
      </c>
      <c r="M511" s="19" t="str">
        <f t="shared" si="7"/>
        <v/>
      </c>
      <c r="N511" s="16"/>
      <c r="O511" s="3" t="str">
        <f t="shared" si="8"/>
        <v>30 on 30 off</v>
      </c>
      <c r="P511">
        <v>5.0</v>
      </c>
      <c r="Q511" s="19" t="str">
        <f t="shared" si="9"/>
        <v>5 Dips</v>
      </c>
      <c r="R511">
        <v>12.0</v>
      </c>
      <c r="S511" s="19" t="str">
        <f t="shared" si="10"/>
        <v>5 GHD situps</v>
      </c>
      <c r="T511">
        <v>35.0</v>
      </c>
      <c r="U511" s="19" t="str">
        <f t="shared" si="11"/>
        <v>500m row</v>
      </c>
      <c r="V511" s="19"/>
    </row>
    <row r="512">
      <c r="A512" s="17">
        <f t="shared" si="12"/>
        <v>45588</v>
      </c>
      <c r="B512" s="3">
        <f t="shared" si="1"/>
        <v>4</v>
      </c>
      <c r="C512" s="3">
        <f t="shared" si="13"/>
        <v>511</v>
      </c>
      <c r="D512" s="3">
        <f t="shared" si="2"/>
        <v>5</v>
      </c>
      <c r="E512" s="3">
        <v>0.7766738037542927</v>
      </c>
      <c r="F512" s="3" t="str">
        <f t="shared" si="3"/>
        <v>H</v>
      </c>
      <c r="G512" s="18" t="str">
        <f t="shared" si="4"/>
        <v>front squat</v>
      </c>
      <c r="H512">
        <v>9.0</v>
      </c>
      <c r="I512" s="19" t="str">
        <f t="shared" si="5"/>
        <v>5 deadlift</v>
      </c>
      <c r="J512">
        <v>18.0</v>
      </c>
      <c r="K512" s="19" t="str">
        <f t="shared" si="6"/>
        <v>5 Pushpress</v>
      </c>
      <c r="L512">
        <v>45.0</v>
      </c>
      <c r="M512" s="19" t="str">
        <f t="shared" si="7"/>
        <v>10 good mornings</v>
      </c>
      <c r="N512" s="16"/>
      <c r="O512" s="3" t="str">
        <f t="shared" si="8"/>
        <v>EMOM</v>
      </c>
      <c r="P512">
        <v>5.0</v>
      </c>
      <c r="Q512" s="19" t="str">
        <f t="shared" si="9"/>
        <v>5 Dips</v>
      </c>
      <c r="R512">
        <v>3.0</v>
      </c>
      <c r="S512" s="19" t="str">
        <f t="shared" si="10"/>
        <v>5 Hammer curls</v>
      </c>
      <c r="T512">
        <v>43.0</v>
      </c>
      <c r="U512" s="19" t="str">
        <f t="shared" si="11"/>
        <v>5 sandbag drops</v>
      </c>
      <c r="V512" s="19"/>
    </row>
    <row r="513">
      <c r="A513" s="17">
        <f t="shared" si="12"/>
        <v>45589</v>
      </c>
      <c r="B513" s="3">
        <f t="shared" si="1"/>
        <v>5</v>
      </c>
      <c r="C513" s="3">
        <f t="shared" si="13"/>
        <v>512</v>
      </c>
      <c r="D513" s="3">
        <f t="shared" si="2"/>
        <v>5</v>
      </c>
      <c r="E513" s="3">
        <v>0.7687080192018284</v>
      </c>
      <c r="F513" s="3" t="str">
        <f t="shared" si="3"/>
        <v>H</v>
      </c>
      <c r="G513" s="18" t="str">
        <f t="shared" si="4"/>
        <v>back squat</v>
      </c>
      <c r="H513">
        <v>5.0</v>
      </c>
      <c r="I513" s="19" t="str">
        <f t="shared" si="5"/>
        <v>10 box jumps</v>
      </c>
      <c r="J513">
        <v>9.0</v>
      </c>
      <c r="K513" s="19" t="str">
        <f t="shared" si="6"/>
        <v>5 bentover_rows</v>
      </c>
      <c r="L513">
        <v>3.0</v>
      </c>
      <c r="M513" s="19" t="str">
        <f t="shared" si="7"/>
        <v>5 Hammer curls</v>
      </c>
      <c r="N513" s="16"/>
      <c r="O513" s="3" t="str">
        <f t="shared" si="8"/>
        <v>AMRAP</v>
      </c>
      <c r="P513">
        <v>11.0</v>
      </c>
      <c r="Q513" s="19" t="str">
        <f t="shared" si="9"/>
        <v>5 bentover_rows</v>
      </c>
      <c r="R513">
        <v>53.0</v>
      </c>
      <c r="S513" s="19" t="str">
        <f t="shared" si="10"/>
        <v/>
      </c>
      <c r="T513">
        <v>26.0</v>
      </c>
      <c r="U513" s="19" t="str">
        <f t="shared" si="11"/>
        <v>1 bear crawls</v>
      </c>
      <c r="V513" s="19"/>
    </row>
    <row r="514">
      <c r="A514" s="17">
        <f t="shared" si="12"/>
        <v>45590</v>
      </c>
      <c r="B514" s="3">
        <f t="shared" si="1"/>
        <v>6</v>
      </c>
      <c r="C514" s="3">
        <f t="shared" si="13"/>
        <v>513</v>
      </c>
      <c r="D514" s="3">
        <f t="shared" si="2"/>
        <v>5</v>
      </c>
      <c r="E514" s="3">
        <v>0.5554044531028064</v>
      </c>
      <c r="F514" s="3" t="str">
        <f t="shared" si="3"/>
        <v>M</v>
      </c>
      <c r="G514" s="18" t="str">
        <f t="shared" si="4"/>
        <v>over head squat</v>
      </c>
      <c r="H514">
        <v>7.0</v>
      </c>
      <c r="I514" s="19" t="str">
        <f t="shared" si="5"/>
        <v>5 thrusters</v>
      </c>
      <c r="J514">
        <v>51.0</v>
      </c>
      <c r="K514" s="19" t="str">
        <f t="shared" si="6"/>
        <v/>
      </c>
      <c r="L514">
        <v>28.0</v>
      </c>
      <c r="M514" s="19" t="str">
        <f t="shared" si="7"/>
        <v>1 farmer's carry</v>
      </c>
      <c r="N514" s="16"/>
      <c r="O514" s="3" t="str">
        <f t="shared" si="8"/>
        <v>clusters</v>
      </c>
      <c r="P514">
        <v>11.0</v>
      </c>
      <c r="Q514" s="19" t="str">
        <f t="shared" si="9"/>
        <v>5 bentover_rows</v>
      </c>
      <c r="R514">
        <v>14.0</v>
      </c>
      <c r="S514" s="19" t="str">
        <f t="shared" si="10"/>
        <v>20 dead bugs</v>
      </c>
      <c r="T514">
        <v>16.0</v>
      </c>
      <c r="U514" s="19" t="str">
        <f t="shared" si="11"/>
        <v>10 landmine twists</v>
      </c>
      <c r="V514" s="19"/>
    </row>
    <row r="515">
      <c r="A515" s="17">
        <f t="shared" si="12"/>
        <v>45591</v>
      </c>
      <c r="B515" s="3">
        <f t="shared" si="1"/>
        <v>7</v>
      </c>
      <c r="C515" s="3">
        <f t="shared" si="13"/>
        <v>514</v>
      </c>
      <c r="D515" s="3">
        <f t="shared" si="2"/>
        <v>5</v>
      </c>
      <c r="E515" s="3">
        <v>0.5903685762162404</v>
      </c>
      <c r="F515" s="3" t="str">
        <f t="shared" si="3"/>
        <v>M</v>
      </c>
      <c r="G515" s="18" t="str">
        <f t="shared" si="4"/>
        <v>deadlift</v>
      </c>
      <c r="H515">
        <v>11.0</v>
      </c>
      <c r="I515" s="19" t="str">
        <f t="shared" si="5"/>
        <v>5 high pulls</v>
      </c>
      <c r="J515">
        <v>33.0</v>
      </c>
      <c r="K515" s="19" t="str">
        <f t="shared" si="6"/>
        <v>5 turkish getups</v>
      </c>
      <c r="L515">
        <v>79.0</v>
      </c>
      <c r="M515" s="19" t="str">
        <f t="shared" si="7"/>
        <v/>
      </c>
      <c r="N515" s="16"/>
      <c r="O515" s="3" t="str">
        <f t="shared" si="8"/>
        <v>N rounds</v>
      </c>
      <c r="P515">
        <v>4.0</v>
      </c>
      <c r="Q515" s="19" t="str">
        <f t="shared" si="9"/>
        <v>5 skull crushers</v>
      </c>
      <c r="R515">
        <v>12.0</v>
      </c>
      <c r="S515" s="19" t="str">
        <f t="shared" si="10"/>
        <v>5 GHD situps</v>
      </c>
      <c r="T515">
        <v>36.0</v>
      </c>
      <c r="U515" s="19" t="str">
        <f t="shared" si="11"/>
        <v>10s ropes</v>
      </c>
      <c r="V515" s="19"/>
    </row>
    <row r="516">
      <c r="A516" s="17">
        <f t="shared" si="12"/>
        <v>45592</v>
      </c>
      <c r="B516" s="3">
        <f t="shared" si="1"/>
        <v>1</v>
      </c>
      <c r="C516" s="3">
        <f t="shared" si="13"/>
        <v>515</v>
      </c>
      <c r="D516" s="3">
        <f t="shared" si="2"/>
        <v>5</v>
      </c>
      <c r="E516" s="3">
        <v>0.33707606692351755</v>
      </c>
      <c r="F516" s="3" t="str">
        <f t="shared" si="3"/>
        <v>M</v>
      </c>
      <c r="G516" s="18" t="str">
        <f t="shared" si="4"/>
        <v>front squat</v>
      </c>
      <c r="H516">
        <v>12.0</v>
      </c>
      <c r="I516" s="19" t="str">
        <f t="shared" si="5"/>
        <v>10 KB swings</v>
      </c>
      <c r="J516">
        <v>19.0</v>
      </c>
      <c r="K516" s="19" t="str">
        <f t="shared" si="6"/>
        <v>5 strict press</v>
      </c>
      <c r="L516">
        <v>48.0</v>
      </c>
      <c r="M516" s="19" t="str">
        <f t="shared" si="7"/>
        <v>1 mile  run</v>
      </c>
      <c r="N516" s="16"/>
      <c r="O516" s="3" t="str">
        <f t="shared" si="8"/>
        <v>AMRAP</v>
      </c>
      <c r="P516">
        <v>7.0</v>
      </c>
      <c r="Q516" s="19" t="str">
        <f t="shared" si="9"/>
        <v>5 Ring Rows</v>
      </c>
      <c r="R516">
        <v>47.0</v>
      </c>
      <c r="S516" s="19" t="str">
        <f t="shared" si="10"/>
        <v>20 mountain climbers</v>
      </c>
      <c r="T516">
        <v>7.0</v>
      </c>
      <c r="U516" s="19" t="str">
        <f t="shared" si="11"/>
        <v>5 Ring Rows</v>
      </c>
      <c r="V516" s="19"/>
    </row>
    <row r="517">
      <c r="A517" s="17">
        <f t="shared" si="12"/>
        <v>45593</v>
      </c>
      <c r="B517" s="3">
        <f t="shared" si="1"/>
        <v>2</v>
      </c>
      <c r="C517" s="3">
        <f t="shared" si="13"/>
        <v>516</v>
      </c>
      <c r="D517" s="3">
        <f t="shared" si="2"/>
        <v>3</v>
      </c>
      <c r="E517" s="3">
        <v>0.781173613783308</v>
      </c>
      <c r="F517" s="3" t="str">
        <f t="shared" si="3"/>
        <v>H</v>
      </c>
      <c r="G517" s="18" t="str">
        <f t="shared" si="4"/>
        <v>back squat</v>
      </c>
      <c r="H517">
        <v>6.0</v>
      </c>
      <c r="I517" s="19" t="str">
        <f t="shared" si="5"/>
        <v>5 KB snatch</v>
      </c>
      <c r="J517">
        <v>9.0</v>
      </c>
      <c r="K517" s="19" t="str">
        <f t="shared" si="6"/>
        <v>5 bentover_rows</v>
      </c>
      <c r="L517">
        <v>26.0</v>
      </c>
      <c r="M517" s="19" t="str">
        <f t="shared" si="7"/>
        <v>1 bear crawls</v>
      </c>
      <c r="N517" s="16"/>
      <c r="O517" s="3" t="str">
        <f t="shared" si="8"/>
        <v>EMOM</v>
      </c>
      <c r="P517">
        <v>7.0</v>
      </c>
      <c r="Q517" s="19" t="str">
        <f t="shared" si="9"/>
        <v>5 Ring Rows</v>
      </c>
      <c r="R517">
        <v>34.0</v>
      </c>
      <c r="S517" s="19" t="str">
        <f t="shared" si="10"/>
        <v>5 bar complexes</v>
      </c>
      <c r="T517">
        <v>43.0</v>
      </c>
      <c r="U517" s="19" t="str">
        <f t="shared" si="11"/>
        <v>5 sandbag drops</v>
      </c>
      <c r="V517" s="19"/>
    </row>
    <row r="518">
      <c r="A518" s="17">
        <f t="shared" si="12"/>
        <v>45594</v>
      </c>
      <c r="B518" s="3">
        <f t="shared" si="1"/>
        <v>3</v>
      </c>
      <c r="C518" s="3">
        <f t="shared" si="13"/>
        <v>517</v>
      </c>
      <c r="D518" s="3">
        <f t="shared" si="2"/>
        <v>3</v>
      </c>
      <c r="E518" s="3">
        <v>0.22277544861500997</v>
      </c>
      <c r="F518" s="3" t="str">
        <f t="shared" si="3"/>
        <v>L</v>
      </c>
      <c r="G518" s="18" t="str">
        <f t="shared" si="4"/>
        <v>clean</v>
      </c>
      <c r="H518">
        <v>4.0</v>
      </c>
      <c r="I518" s="19" t="str">
        <f t="shared" si="5"/>
        <v>5 clean</v>
      </c>
      <c r="J518">
        <v>15.0</v>
      </c>
      <c r="K518" s="19" t="str">
        <f t="shared" si="6"/>
        <v>10 seated russion twists</v>
      </c>
      <c r="L518">
        <v>75.0</v>
      </c>
      <c r="M518" s="19" t="str">
        <f t="shared" si="7"/>
        <v/>
      </c>
      <c r="N518" s="16"/>
      <c r="O518" s="3" t="str">
        <f t="shared" si="8"/>
        <v>30 on 30 off</v>
      </c>
      <c r="P518">
        <v>10.0</v>
      </c>
      <c r="Q518" s="19" t="str">
        <f t="shared" si="9"/>
        <v>5 pull ups</v>
      </c>
      <c r="R518">
        <v>12.0</v>
      </c>
      <c r="S518" s="19" t="str">
        <f t="shared" si="10"/>
        <v>5 GHD situps</v>
      </c>
      <c r="T518">
        <v>52.0</v>
      </c>
      <c r="U518" s="19" t="str">
        <f t="shared" si="11"/>
        <v/>
      </c>
      <c r="V518" s="19"/>
    </row>
    <row r="519">
      <c r="A519" s="17">
        <f t="shared" si="12"/>
        <v>45595</v>
      </c>
      <c r="B519" s="3">
        <f t="shared" si="1"/>
        <v>4</v>
      </c>
      <c r="C519" s="3">
        <f t="shared" si="13"/>
        <v>518</v>
      </c>
      <c r="D519" s="3">
        <f t="shared" si="2"/>
        <v>3</v>
      </c>
      <c r="E519" s="3">
        <v>0.41034588330180055</v>
      </c>
      <c r="F519" s="3" t="str">
        <f t="shared" si="3"/>
        <v>M</v>
      </c>
      <c r="G519" s="18" t="str">
        <f t="shared" si="4"/>
        <v>deadlift</v>
      </c>
      <c r="H519">
        <v>7.0</v>
      </c>
      <c r="I519" s="19" t="str">
        <f t="shared" si="5"/>
        <v>5 thrusters</v>
      </c>
      <c r="J519">
        <v>39.0</v>
      </c>
      <c r="K519" s="19" t="str">
        <f t="shared" si="6"/>
        <v>20s assault bike</v>
      </c>
      <c r="L519">
        <v>19.0</v>
      </c>
      <c r="M519" s="19" t="str">
        <f t="shared" si="7"/>
        <v>5 strict press</v>
      </c>
      <c r="N519" s="16"/>
      <c r="O519" s="3" t="str">
        <f t="shared" si="8"/>
        <v>N rounds</v>
      </c>
      <c r="P519">
        <v>1.0</v>
      </c>
      <c r="Q519" s="19" t="str">
        <f t="shared" si="9"/>
        <v>5 side lunges</v>
      </c>
      <c r="R519">
        <v>41.0</v>
      </c>
      <c r="S519" s="19" t="str">
        <f t="shared" si="10"/>
        <v>1 minute bike</v>
      </c>
      <c r="T519">
        <v>44.0</v>
      </c>
      <c r="U519" s="19" t="str">
        <f t="shared" si="11"/>
        <v>5 ball slams</v>
      </c>
      <c r="V519" s="19"/>
    </row>
    <row r="520">
      <c r="A520" s="17">
        <f t="shared" si="12"/>
        <v>45596</v>
      </c>
      <c r="B520" s="3">
        <f t="shared" si="1"/>
        <v>5</v>
      </c>
      <c r="C520" s="3">
        <f t="shared" si="13"/>
        <v>519</v>
      </c>
      <c r="D520" s="3">
        <f t="shared" si="2"/>
        <v>1</v>
      </c>
      <c r="E520" s="3">
        <v>0.9016645364867488</v>
      </c>
      <c r="F520" s="3" t="str">
        <f t="shared" si="3"/>
        <v>H</v>
      </c>
      <c r="G520" s="18" t="str">
        <f t="shared" si="4"/>
        <v>front squat</v>
      </c>
      <c r="H520">
        <v>5.0</v>
      </c>
      <c r="I520" s="19" t="str">
        <f t="shared" si="5"/>
        <v>10 box jumps</v>
      </c>
      <c r="J520">
        <v>15.0</v>
      </c>
      <c r="K520" s="19" t="str">
        <f t="shared" si="6"/>
        <v>10 seated russion twists</v>
      </c>
      <c r="L520">
        <v>85.0</v>
      </c>
      <c r="M520" s="19" t="str">
        <f t="shared" si="7"/>
        <v>5 bentover_rows</v>
      </c>
      <c r="N520" s="16"/>
      <c r="O520" s="3" t="str">
        <f t="shared" si="8"/>
        <v>AMRAP</v>
      </c>
      <c r="P520">
        <v>1.0</v>
      </c>
      <c r="Q520" s="19" t="str">
        <f t="shared" si="9"/>
        <v>5 side lunges</v>
      </c>
      <c r="R520">
        <v>44.0</v>
      </c>
      <c r="S520" s="19" t="str">
        <f t="shared" si="10"/>
        <v>5 ball slams</v>
      </c>
      <c r="T520">
        <v>26.0</v>
      </c>
      <c r="U520" s="19" t="str">
        <f t="shared" si="11"/>
        <v>1 bear crawls</v>
      </c>
      <c r="V520" s="19"/>
    </row>
    <row r="521">
      <c r="A521" s="17">
        <f t="shared" si="12"/>
        <v>45597</v>
      </c>
      <c r="B521" s="3">
        <f t="shared" si="1"/>
        <v>6</v>
      </c>
      <c r="C521" s="3">
        <f t="shared" si="13"/>
        <v>520</v>
      </c>
      <c r="D521" s="3">
        <f t="shared" si="2"/>
        <v>1</v>
      </c>
      <c r="E521" s="3">
        <v>0.8398680032493443</v>
      </c>
      <c r="F521" s="3" t="str">
        <f t="shared" si="3"/>
        <v>H</v>
      </c>
      <c r="G521" s="18" t="str">
        <f t="shared" si="4"/>
        <v>back squat</v>
      </c>
      <c r="H521">
        <v>1.0</v>
      </c>
      <c r="I521" s="19" t="str">
        <f t="shared" si="5"/>
        <v>10 KB swings</v>
      </c>
      <c r="J521">
        <v>52.0</v>
      </c>
      <c r="K521" s="19" t="str">
        <f t="shared" si="6"/>
        <v/>
      </c>
      <c r="L521">
        <v>64.0</v>
      </c>
      <c r="M521" s="19" t="str">
        <f t="shared" si="7"/>
        <v/>
      </c>
      <c r="N521" s="16"/>
      <c r="O521" s="3" t="str">
        <f t="shared" si="8"/>
        <v>N rounds</v>
      </c>
      <c r="P521">
        <v>9.0</v>
      </c>
      <c r="Q521" s="19" t="str">
        <f t="shared" si="9"/>
        <v>5 bentover_rows</v>
      </c>
      <c r="R521">
        <v>44.0</v>
      </c>
      <c r="S521" s="19" t="str">
        <f t="shared" si="10"/>
        <v>5 ball slams</v>
      </c>
      <c r="T521">
        <v>11.0</v>
      </c>
      <c r="U521" s="19" t="str">
        <f t="shared" si="11"/>
        <v>5 knees to elbows</v>
      </c>
      <c r="V521" s="19"/>
    </row>
    <row r="522">
      <c r="A522" s="17">
        <f t="shared" si="12"/>
        <v>45598</v>
      </c>
      <c r="B522" s="3">
        <f t="shared" si="1"/>
        <v>7</v>
      </c>
      <c r="C522" s="3">
        <f t="shared" si="13"/>
        <v>521</v>
      </c>
      <c r="D522" s="3">
        <f t="shared" si="2"/>
        <v>1</v>
      </c>
      <c r="E522" s="3">
        <v>0.8315700742738894</v>
      </c>
      <c r="F522" s="3" t="str">
        <f t="shared" si="3"/>
        <v>H</v>
      </c>
      <c r="G522" s="18" t="str">
        <f t="shared" si="4"/>
        <v>pistols/lunge/side lunge</v>
      </c>
      <c r="H522">
        <v>11.0</v>
      </c>
      <c r="I522" s="19" t="str">
        <f t="shared" si="5"/>
        <v>5 high pulls</v>
      </c>
      <c r="J522">
        <v>15.0</v>
      </c>
      <c r="K522" s="19" t="str">
        <f t="shared" si="6"/>
        <v>10 seated russion twists</v>
      </c>
      <c r="L522">
        <v>45.0</v>
      </c>
      <c r="M522" s="19" t="str">
        <f t="shared" si="7"/>
        <v>10 good mornings</v>
      </c>
      <c r="N522" s="16"/>
      <c r="O522" s="3" t="str">
        <f t="shared" si="8"/>
        <v>Tabata</v>
      </c>
      <c r="P522">
        <v>8.0</v>
      </c>
      <c r="Q522" s="19" t="str">
        <f t="shared" si="9"/>
        <v>5 dumbell rows</v>
      </c>
      <c r="R522">
        <v>22.0</v>
      </c>
      <c r="S522" s="19" t="str">
        <f t="shared" si="10"/>
        <v>3 pistols</v>
      </c>
      <c r="T522">
        <v>4.0</v>
      </c>
      <c r="U522" s="19" t="str">
        <f t="shared" si="11"/>
        <v>5 skull crushers</v>
      </c>
      <c r="V522" s="19"/>
    </row>
    <row r="523">
      <c r="A523" s="17">
        <f t="shared" si="12"/>
        <v>45599</v>
      </c>
      <c r="B523" s="3">
        <f t="shared" si="1"/>
        <v>1</v>
      </c>
      <c r="C523" s="3">
        <f t="shared" si="13"/>
        <v>522</v>
      </c>
      <c r="D523" s="3">
        <f t="shared" si="2"/>
        <v>5</v>
      </c>
      <c r="E523" s="3">
        <v>0.5646481523793714</v>
      </c>
      <c r="F523" s="3" t="str">
        <f t="shared" si="3"/>
        <v>M</v>
      </c>
      <c r="G523" s="18" t="str">
        <f t="shared" si="4"/>
        <v>deadlift</v>
      </c>
      <c r="H523">
        <v>11.0</v>
      </c>
      <c r="I523" s="19" t="str">
        <f t="shared" si="5"/>
        <v>5 high pulls</v>
      </c>
      <c r="J523">
        <v>15.0</v>
      </c>
      <c r="K523" s="19" t="str">
        <f t="shared" si="6"/>
        <v>10 seated russion twists</v>
      </c>
      <c r="L523">
        <v>32.0</v>
      </c>
      <c r="M523" s="19" t="str">
        <f t="shared" si="7"/>
        <v>5 grass hoppers</v>
      </c>
      <c r="N523" s="16"/>
      <c r="O523" s="3" t="str">
        <f t="shared" si="8"/>
        <v>30 on 30 off</v>
      </c>
      <c r="P523">
        <v>7.0</v>
      </c>
      <c r="Q523" s="19" t="str">
        <f t="shared" si="9"/>
        <v>5 Ring Rows</v>
      </c>
      <c r="R523">
        <v>4.0</v>
      </c>
      <c r="S523" s="19" t="str">
        <f t="shared" si="10"/>
        <v>5 skull crushers</v>
      </c>
      <c r="T523">
        <v>31.0</v>
      </c>
      <c r="U523" s="19" t="str">
        <f t="shared" si="11"/>
        <v>4 burpees</v>
      </c>
      <c r="V523" s="19"/>
    </row>
    <row r="524">
      <c r="A524" s="17">
        <f t="shared" si="12"/>
        <v>45600</v>
      </c>
      <c r="B524" s="3">
        <f t="shared" si="1"/>
        <v>2</v>
      </c>
      <c r="C524" s="3">
        <f t="shared" si="13"/>
        <v>523</v>
      </c>
      <c r="D524" s="3">
        <f t="shared" si="2"/>
        <v>10</v>
      </c>
      <c r="E524" s="3">
        <v>0.9586606777710229</v>
      </c>
      <c r="F524" s="3" t="str">
        <f t="shared" si="3"/>
        <v>H</v>
      </c>
      <c r="G524" s="18" t="str">
        <f t="shared" si="4"/>
        <v>front squat</v>
      </c>
      <c r="H524">
        <v>6.0</v>
      </c>
      <c r="I524" s="19" t="str">
        <f t="shared" si="5"/>
        <v>5 KB snatch</v>
      </c>
      <c r="J524">
        <v>46.0</v>
      </c>
      <c r="K524" s="19" t="str">
        <f t="shared" si="6"/>
        <v>5 romanian deadlift</v>
      </c>
      <c r="L524">
        <v>49.0</v>
      </c>
      <c r="M524" s="19" t="str">
        <f t="shared" si="7"/>
        <v>5 mile bike</v>
      </c>
      <c r="N524" s="16"/>
      <c r="O524" s="3" t="str">
        <f t="shared" si="8"/>
        <v>EMOM</v>
      </c>
      <c r="P524">
        <v>7.0</v>
      </c>
      <c r="Q524" s="19" t="str">
        <f t="shared" si="9"/>
        <v>5 Ring Rows</v>
      </c>
      <c r="R524">
        <v>17.0</v>
      </c>
      <c r="S524" s="19" t="str">
        <f t="shared" si="10"/>
        <v>5 bench press</v>
      </c>
      <c r="T524">
        <v>46.0</v>
      </c>
      <c r="U524" s="19" t="str">
        <f t="shared" si="11"/>
        <v>5 romanian deadlift</v>
      </c>
      <c r="V524" s="19"/>
    </row>
    <row r="525">
      <c r="A525" s="17">
        <f t="shared" si="12"/>
        <v>45601</v>
      </c>
      <c r="B525" s="3">
        <f t="shared" si="1"/>
        <v>3</v>
      </c>
      <c r="C525" s="3">
        <f t="shared" si="13"/>
        <v>524</v>
      </c>
      <c r="D525" s="3">
        <f t="shared" si="2"/>
        <v>5</v>
      </c>
      <c r="E525" s="3">
        <v>0.3134829083026339</v>
      </c>
      <c r="F525" s="3" t="str">
        <f t="shared" si="3"/>
        <v>M</v>
      </c>
      <c r="G525" s="18" t="str">
        <f t="shared" si="4"/>
        <v>back squat</v>
      </c>
      <c r="H525">
        <v>11.0</v>
      </c>
      <c r="I525" s="19" t="str">
        <f t="shared" si="5"/>
        <v>5 high pulls</v>
      </c>
      <c r="J525">
        <v>45.0</v>
      </c>
      <c r="K525" s="19" t="str">
        <f t="shared" si="6"/>
        <v>10 good mornings</v>
      </c>
      <c r="L525">
        <v>26.0</v>
      </c>
      <c r="M525" s="19" t="str">
        <f t="shared" si="7"/>
        <v>1 bear crawls</v>
      </c>
      <c r="N525" s="16"/>
      <c r="O525" s="3" t="str">
        <f t="shared" si="8"/>
        <v>AMRAP</v>
      </c>
      <c r="P525">
        <v>3.0</v>
      </c>
      <c r="Q525" s="19" t="str">
        <f t="shared" si="9"/>
        <v>5 Hammer curls</v>
      </c>
      <c r="R525">
        <v>53.0</v>
      </c>
      <c r="S525" s="19" t="str">
        <f t="shared" si="10"/>
        <v/>
      </c>
      <c r="T525">
        <v>39.0</v>
      </c>
      <c r="U525" s="19" t="str">
        <f t="shared" si="11"/>
        <v>20s assault bike</v>
      </c>
      <c r="V525" s="19"/>
    </row>
    <row r="526">
      <c r="A526" s="17">
        <f t="shared" si="12"/>
        <v>45602</v>
      </c>
      <c r="B526" s="3">
        <f t="shared" si="1"/>
        <v>4</v>
      </c>
      <c r="C526" s="3">
        <f t="shared" si="13"/>
        <v>525</v>
      </c>
      <c r="D526" s="3">
        <f t="shared" si="2"/>
        <v>5</v>
      </c>
      <c r="E526" s="3">
        <v>0.8046638745701321</v>
      </c>
      <c r="F526" s="3" t="str">
        <f t="shared" si="3"/>
        <v>H</v>
      </c>
      <c r="G526" s="18" t="str">
        <f t="shared" si="4"/>
        <v>clean</v>
      </c>
      <c r="H526">
        <v>10.0</v>
      </c>
      <c r="I526" s="19" t="str">
        <f t="shared" si="5"/>
        <v>5 snatch</v>
      </c>
      <c r="J526">
        <v>27.0</v>
      </c>
      <c r="K526" s="19" t="str">
        <f t="shared" si="6"/>
        <v>1 grapevines</v>
      </c>
      <c r="L526">
        <v>48.0</v>
      </c>
      <c r="M526" s="19" t="str">
        <f t="shared" si="7"/>
        <v>1 mile  run</v>
      </c>
      <c r="N526" s="16"/>
      <c r="O526" s="3" t="str">
        <f t="shared" si="8"/>
        <v>clusters</v>
      </c>
      <c r="P526">
        <v>9.0</v>
      </c>
      <c r="Q526" s="19" t="str">
        <f t="shared" si="9"/>
        <v>5 bentover_rows</v>
      </c>
      <c r="R526">
        <v>54.0</v>
      </c>
      <c r="S526" s="19" t="str">
        <f t="shared" si="10"/>
        <v/>
      </c>
      <c r="T526">
        <v>24.0</v>
      </c>
      <c r="U526" s="19" t="str">
        <f t="shared" si="11"/>
        <v>5 lunges</v>
      </c>
      <c r="V526" s="19"/>
    </row>
    <row r="527">
      <c r="A527" s="17">
        <f t="shared" si="12"/>
        <v>45603</v>
      </c>
      <c r="B527" s="3">
        <f t="shared" si="1"/>
        <v>5</v>
      </c>
      <c r="C527" s="3">
        <f t="shared" si="13"/>
        <v>526</v>
      </c>
      <c r="D527" s="3">
        <f t="shared" si="2"/>
        <v>5</v>
      </c>
      <c r="E527" s="3">
        <v>0.7388676746733958</v>
      </c>
      <c r="F527" s="3" t="str">
        <f t="shared" si="3"/>
        <v>H</v>
      </c>
      <c r="G527" s="18" t="str">
        <f t="shared" si="4"/>
        <v>over head squat</v>
      </c>
      <c r="H527">
        <v>2.0</v>
      </c>
      <c r="I527" s="19" t="str">
        <f t="shared" si="5"/>
        <v>5 star shrugs</v>
      </c>
      <c r="J527">
        <v>13.0</v>
      </c>
      <c r="K527" s="19" t="str">
        <f t="shared" si="6"/>
        <v>30s planks</v>
      </c>
      <c r="L527">
        <v>14.0</v>
      </c>
      <c r="M527" s="19" t="str">
        <f t="shared" si="7"/>
        <v>20 dead bugs</v>
      </c>
      <c r="N527" s="16"/>
      <c r="O527" s="3" t="str">
        <f t="shared" si="8"/>
        <v>N rounds</v>
      </c>
      <c r="P527">
        <v>11.0</v>
      </c>
      <c r="Q527" s="19" t="str">
        <f t="shared" si="9"/>
        <v>5 bentover_rows</v>
      </c>
      <c r="R527">
        <v>33.0</v>
      </c>
      <c r="S527" s="19" t="str">
        <f t="shared" si="10"/>
        <v>5 turkish getups</v>
      </c>
      <c r="T527">
        <v>15.0</v>
      </c>
      <c r="U527" s="19" t="str">
        <f t="shared" si="11"/>
        <v>10 seated russion twists</v>
      </c>
      <c r="V527" s="19"/>
    </row>
    <row r="528">
      <c r="A528" s="17">
        <f t="shared" si="12"/>
        <v>45604</v>
      </c>
      <c r="B528" s="3">
        <f t="shared" si="1"/>
        <v>6</v>
      </c>
      <c r="C528" s="3">
        <f t="shared" si="13"/>
        <v>527</v>
      </c>
      <c r="D528" s="3">
        <f t="shared" si="2"/>
        <v>3</v>
      </c>
      <c r="E528" s="3">
        <v>0.6771439235579749</v>
      </c>
      <c r="F528" s="3" t="str">
        <f t="shared" si="3"/>
        <v>M</v>
      </c>
      <c r="G528" s="18" t="str">
        <f t="shared" si="4"/>
        <v>deadlift</v>
      </c>
      <c r="H528">
        <v>10.0</v>
      </c>
      <c r="I528" s="19" t="str">
        <f t="shared" si="5"/>
        <v>5 snatch</v>
      </c>
      <c r="J528">
        <v>10.0</v>
      </c>
      <c r="K528" s="19" t="str">
        <f t="shared" si="6"/>
        <v>5 pull ups</v>
      </c>
      <c r="L528">
        <v>29.0</v>
      </c>
      <c r="M528" s="19" t="str">
        <f t="shared" si="7"/>
        <v>5 GHD back extensions</v>
      </c>
      <c r="N528" s="16"/>
      <c r="O528" s="3" t="str">
        <f t="shared" si="8"/>
        <v>AMRAP</v>
      </c>
      <c r="P528">
        <v>9.0</v>
      </c>
      <c r="Q528" s="19" t="str">
        <f t="shared" si="9"/>
        <v>5 bentover_rows</v>
      </c>
      <c r="R528">
        <v>46.0</v>
      </c>
      <c r="S528" s="19" t="str">
        <f t="shared" si="10"/>
        <v>5 romanian deadlift</v>
      </c>
      <c r="T528">
        <v>18.0</v>
      </c>
      <c r="U528" s="19" t="str">
        <f t="shared" si="11"/>
        <v>5 Pushpress</v>
      </c>
      <c r="V528" s="19"/>
    </row>
    <row r="529">
      <c r="A529" s="17">
        <f t="shared" si="12"/>
        <v>45605</v>
      </c>
      <c r="B529" s="3">
        <f t="shared" si="1"/>
        <v>7</v>
      </c>
      <c r="C529" s="3">
        <f t="shared" si="13"/>
        <v>528</v>
      </c>
      <c r="D529" s="3">
        <f t="shared" si="2"/>
        <v>3</v>
      </c>
      <c r="E529" s="3">
        <v>0.6567359392763352</v>
      </c>
      <c r="F529" s="3" t="str">
        <f t="shared" si="3"/>
        <v>M</v>
      </c>
      <c r="G529" s="18" t="str">
        <f t="shared" si="4"/>
        <v>front squat</v>
      </c>
      <c r="H529">
        <v>7.0</v>
      </c>
      <c r="I529" s="19" t="str">
        <f t="shared" si="5"/>
        <v>5 thrusters</v>
      </c>
      <c r="J529">
        <v>17.0</v>
      </c>
      <c r="K529" s="19" t="str">
        <f t="shared" si="6"/>
        <v>5 bench press</v>
      </c>
      <c r="L529">
        <v>67.0</v>
      </c>
      <c r="M529" s="19" t="str">
        <f t="shared" si="7"/>
        <v/>
      </c>
      <c r="N529" s="16"/>
      <c r="O529" s="3" t="str">
        <f t="shared" si="8"/>
        <v>EMOM</v>
      </c>
      <c r="P529">
        <v>11.0</v>
      </c>
      <c r="Q529" s="19" t="str">
        <f t="shared" si="9"/>
        <v>5 bentover_rows</v>
      </c>
      <c r="R529">
        <v>18.0</v>
      </c>
      <c r="S529" s="19" t="str">
        <f t="shared" si="10"/>
        <v>5 Pushpress</v>
      </c>
      <c r="T529">
        <v>7.0</v>
      </c>
      <c r="U529" s="19" t="str">
        <f t="shared" si="11"/>
        <v>5 Ring Rows</v>
      </c>
      <c r="V529" s="19"/>
    </row>
    <row r="530">
      <c r="A530" s="17">
        <f t="shared" si="12"/>
        <v>45606</v>
      </c>
      <c r="B530" s="3">
        <f t="shared" si="1"/>
        <v>1</v>
      </c>
      <c r="C530" s="3">
        <f t="shared" si="13"/>
        <v>529</v>
      </c>
      <c r="D530" s="3">
        <f t="shared" si="2"/>
        <v>8</v>
      </c>
      <c r="E530" s="3">
        <v>0.7831442508101841</v>
      </c>
      <c r="F530" s="3" t="str">
        <f t="shared" si="3"/>
        <v>H</v>
      </c>
      <c r="G530" s="18" t="str">
        <f t="shared" si="4"/>
        <v>back squat</v>
      </c>
      <c r="H530">
        <v>10.0</v>
      </c>
      <c r="I530" s="19" t="str">
        <f t="shared" si="5"/>
        <v>5 snatch</v>
      </c>
      <c r="J530">
        <v>23.0</v>
      </c>
      <c r="K530" s="19" t="str">
        <f t="shared" si="6"/>
        <v>5 side lunges</v>
      </c>
      <c r="L530">
        <v>61.0</v>
      </c>
      <c r="M530" s="19" t="str">
        <f t="shared" si="7"/>
        <v/>
      </c>
      <c r="N530" s="16"/>
      <c r="O530" s="3" t="str">
        <f t="shared" si="8"/>
        <v>30 on 30 off</v>
      </c>
      <c r="P530">
        <v>5.0</v>
      </c>
      <c r="Q530" s="19" t="str">
        <f t="shared" si="9"/>
        <v>5 Dips</v>
      </c>
      <c r="R530">
        <v>19.0</v>
      </c>
      <c r="S530" s="19" t="str">
        <f t="shared" si="10"/>
        <v>5 strict press</v>
      </c>
      <c r="T530">
        <v>7.0</v>
      </c>
      <c r="U530" s="19" t="str">
        <f t="shared" si="11"/>
        <v>5 Ring Rows</v>
      </c>
      <c r="V530" s="19"/>
    </row>
    <row r="531">
      <c r="A531" s="17">
        <f t="shared" si="12"/>
        <v>45607</v>
      </c>
      <c r="B531" s="3">
        <f t="shared" si="1"/>
        <v>2</v>
      </c>
      <c r="C531" s="3">
        <f t="shared" si="13"/>
        <v>530</v>
      </c>
      <c r="D531" s="3">
        <f t="shared" si="2"/>
        <v>8</v>
      </c>
      <c r="E531" s="3">
        <v>0.8468023602026397</v>
      </c>
      <c r="F531" s="3" t="str">
        <f t="shared" si="3"/>
        <v>H</v>
      </c>
      <c r="G531" s="18" t="str">
        <f t="shared" si="4"/>
        <v>pistols/lunge/side lunge</v>
      </c>
      <c r="H531">
        <v>8.0</v>
      </c>
      <c r="I531" s="19" t="str">
        <f t="shared" si="5"/>
        <v>5 sumo deadift</v>
      </c>
      <c r="J531">
        <v>4.0</v>
      </c>
      <c r="K531" s="19" t="str">
        <f t="shared" si="6"/>
        <v>5 skull crushers</v>
      </c>
      <c r="L531">
        <v>6.0</v>
      </c>
      <c r="M531" s="19" t="str">
        <f t="shared" si="7"/>
        <v>5 pushups</v>
      </c>
      <c r="N531" s="16"/>
      <c r="O531" s="3" t="str">
        <f t="shared" si="8"/>
        <v>N rounds</v>
      </c>
      <c r="P531">
        <v>10.0</v>
      </c>
      <c r="Q531" s="19" t="str">
        <f t="shared" si="9"/>
        <v>5 pull ups</v>
      </c>
      <c r="R531">
        <v>17.0</v>
      </c>
      <c r="S531" s="19" t="str">
        <f t="shared" si="10"/>
        <v>5 bench press</v>
      </c>
      <c r="T531">
        <v>46.0</v>
      </c>
      <c r="U531" s="19" t="str">
        <f t="shared" si="11"/>
        <v>5 romanian deadlift</v>
      </c>
      <c r="V531" s="19"/>
    </row>
    <row r="532">
      <c r="A532" s="17">
        <f t="shared" si="12"/>
        <v>45608</v>
      </c>
      <c r="B532" s="3">
        <f t="shared" si="1"/>
        <v>3</v>
      </c>
      <c r="C532" s="3">
        <f t="shared" si="13"/>
        <v>531</v>
      </c>
      <c r="D532" s="3">
        <f t="shared" si="2"/>
        <v>8</v>
      </c>
      <c r="E532" s="3">
        <v>0.1968515715785656</v>
      </c>
      <c r="F532" s="3" t="str">
        <f t="shared" si="3"/>
        <v>L</v>
      </c>
      <c r="G532" s="18" t="str">
        <f t="shared" si="4"/>
        <v>deadlift</v>
      </c>
      <c r="H532">
        <v>7.0</v>
      </c>
      <c r="I532" s="19" t="str">
        <f t="shared" si="5"/>
        <v>5 thrusters</v>
      </c>
      <c r="J532">
        <v>15.0</v>
      </c>
      <c r="K532" s="19" t="str">
        <f t="shared" si="6"/>
        <v>10 seated russion twists</v>
      </c>
      <c r="L532">
        <v>68.0</v>
      </c>
      <c r="M532" s="19" t="str">
        <f t="shared" si="7"/>
        <v/>
      </c>
      <c r="N532" s="16"/>
      <c r="O532" s="3" t="str">
        <f t="shared" si="8"/>
        <v>AMRAP</v>
      </c>
      <c r="P532">
        <v>8.0</v>
      </c>
      <c r="Q532" s="19" t="str">
        <f t="shared" si="9"/>
        <v>5 dumbell rows</v>
      </c>
      <c r="R532">
        <v>18.0</v>
      </c>
      <c r="S532" s="19" t="str">
        <f t="shared" si="10"/>
        <v>5 Pushpress</v>
      </c>
      <c r="T532">
        <v>44.0</v>
      </c>
      <c r="U532" s="19" t="str">
        <f t="shared" si="11"/>
        <v>5 ball slams</v>
      </c>
      <c r="V532" s="19"/>
    </row>
    <row r="533">
      <c r="A533" s="17">
        <f t="shared" si="12"/>
        <v>45609</v>
      </c>
      <c r="B533" s="3">
        <f t="shared" si="1"/>
        <v>4</v>
      </c>
      <c r="C533" s="3">
        <f t="shared" si="13"/>
        <v>532</v>
      </c>
      <c r="D533" s="3">
        <f t="shared" si="2"/>
        <v>3</v>
      </c>
      <c r="E533" s="3">
        <v>0.41476006482317884</v>
      </c>
      <c r="F533" s="3" t="str">
        <f t="shared" si="3"/>
        <v>M</v>
      </c>
      <c r="G533" s="18" t="str">
        <f t="shared" si="4"/>
        <v>front squat</v>
      </c>
      <c r="H533">
        <v>3.0</v>
      </c>
      <c r="I533" s="19" t="str">
        <f t="shared" si="5"/>
        <v>5 jerk</v>
      </c>
      <c r="J533">
        <v>5.0</v>
      </c>
      <c r="K533" s="19" t="str">
        <f t="shared" si="6"/>
        <v>5 Dips</v>
      </c>
      <c r="L533">
        <v>28.0</v>
      </c>
      <c r="M533" s="19" t="str">
        <f t="shared" si="7"/>
        <v>1 farmer's carry</v>
      </c>
      <c r="N533" s="16"/>
      <c r="O533" s="3" t="str">
        <f t="shared" si="8"/>
        <v>N rounds</v>
      </c>
      <c r="P533">
        <v>5.0</v>
      </c>
      <c r="Q533" s="19" t="str">
        <f t="shared" si="9"/>
        <v>5 Dips</v>
      </c>
      <c r="R533">
        <v>5.0</v>
      </c>
      <c r="S533" s="19" t="str">
        <f t="shared" si="10"/>
        <v>5 Dips</v>
      </c>
      <c r="T533">
        <v>42.0</v>
      </c>
      <c r="U533" s="19" t="str">
        <f t="shared" si="11"/>
        <v>5 flys</v>
      </c>
      <c r="V533" s="19"/>
    </row>
    <row r="534">
      <c r="A534" s="17">
        <f t="shared" si="12"/>
        <v>45610</v>
      </c>
      <c r="B534" s="3">
        <f t="shared" si="1"/>
        <v>5</v>
      </c>
      <c r="C534" s="3">
        <f t="shared" si="13"/>
        <v>533</v>
      </c>
      <c r="D534" s="3">
        <f t="shared" si="2"/>
        <v>3</v>
      </c>
      <c r="E534" s="3">
        <v>0.5113373945897355</v>
      </c>
      <c r="F534" s="3" t="str">
        <f t="shared" si="3"/>
        <v>M</v>
      </c>
      <c r="G534" s="18" t="str">
        <f t="shared" si="4"/>
        <v>back squat</v>
      </c>
      <c r="H534">
        <v>4.0</v>
      </c>
      <c r="I534" s="19" t="str">
        <f t="shared" si="5"/>
        <v>5 clean</v>
      </c>
      <c r="J534">
        <v>27.0</v>
      </c>
      <c r="K534" s="19" t="str">
        <f t="shared" si="6"/>
        <v>1 grapevines</v>
      </c>
      <c r="L534">
        <v>83.0</v>
      </c>
      <c r="M534" s="19" t="str">
        <f t="shared" si="7"/>
        <v/>
      </c>
      <c r="N534" s="16"/>
      <c r="O534" s="3" t="str">
        <f t="shared" si="8"/>
        <v>Tabata</v>
      </c>
      <c r="P534">
        <v>7.0</v>
      </c>
      <c r="Q534" s="19" t="str">
        <f t="shared" si="9"/>
        <v>5 Ring Rows</v>
      </c>
      <c r="R534">
        <v>37.0</v>
      </c>
      <c r="S534" s="19" t="str">
        <f t="shared" si="10"/>
        <v>1 sled push</v>
      </c>
      <c r="T534">
        <v>53.0</v>
      </c>
      <c r="U534" s="19" t="str">
        <f t="shared" si="11"/>
        <v/>
      </c>
      <c r="V534" s="19"/>
    </row>
    <row r="535">
      <c r="A535" s="17">
        <f t="shared" si="12"/>
        <v>45611</v>
      </c>
      <c r="B535" s="3">
        <f t="shared" si="1"/>
        <v>6</v>
      </c>
      <c r="C535" s="3">
        <f t="shared" si="13"/>
        <v>534</v>
      </c>
      <c r="D535" s="3">
        <f t="shared" si="2"/>
        <v>3</v>
      </c>
      <c r="E535" s="3">
        <v>0.3141728918059069</v>
      </c>
      <c r="F535" s="3" t="str">
        <f t="shared" si="3"/>
        <v>M</v>
      </c>
      <c r="G535" s="18" t="str">
        <f t="shared" si="4"/>
        <v>snatch</v>
      </c>
      <c r="H535">
        <v>7.0</v>
      </c>
      <c r="I535" s="19" t="str">
        <f t="shared" si="5"/>
        <v>5 thrusters</v>
      </c>
      <c r="J535">
        <v>13.0</v>
      </c>
      <c r="K535" s="19" t="str">
        <f t="shared" si="6"/>
        <v>30s planks</v>
      </c>
      <c r="L535">
        <v>46.0</v>
      </c>
      <c r="M535" s="19" t="str">
        <f t="shared" si="7"/>
        <v>5 romanian deadlift</v>
      </c>
      <c r="N535" s="16"/>
      <c r="O535" s="3" t="str">
        <f t="shared" si="8"/>
        <v>30 on 30 off</v>
      </c>
      <c r="P535">
        <v>10.0</v>
      </c>
      <c r="Q535" s="19" t="str">
        <f t="shared" si="9"/>
        <v>5 pull ups</v>
      </c>
      <c r="R535">
        <v>3.0</v>
      </c>
      <c r="S535" s="19" t="str">
        <f t="shared" si="10"/>
        <v>5 Hammer curls</v>
      </c>
      <c r="T535">
        <v>49.0</v>
      </c>
      <c r="U535" s="19" t="str">
        <f t="shared" si="11"/>
        <v>5 mile bike</v>
      </c>
      <c r="V535" s="19"/>
    </row>
    <row r="536">
      <c r="A536" s="17">
        <f t="shared" si="12"/>
        <v>45612</v>
      </c>
      <c r="B536" s="3">
        <f t="shared" si="1"/>
        <v>7</v>
      </c>
      <c r="C536" s="3">
        <f t="shared" si="13"/>
        <v>535</v>
      </c>
      <c r="D536" s="3">
        <f t="shared" si="2"/>
        <v>1</v>
      </c>
      <c r="E536" s="3">
        <v>0.921977552151725</v>
      </c>
      <c r="F536" s="3" t="str">
        <f t="shared" si="3"/>
        <v>H</v>
      </c>
      <c r="G536" s="18" t="str">
        <f t="shared" si="4"/>
        <v>deadlift</v>
      </c>
      <c r="H536">
        <v>5.0</v>
      </c>
      <c r="I536" s="19" t="str">
        <f t="shared" si="5"/>
        <v>10 box jumps</v>
      </c>
      <c r="J536">
        <v>2.0</v>
      </c>
      <c r="K536" s="19" t="str">
        <f t="shared" si="6"/>
        <v>5 lunges</v>
      </c>
      <c r="L536">
        <v>83.0</v>
      </c>
      <c r="M536" s="19" t="str">
        <f t="shared" si="7"/>
        <v/>
      </c>
      <c r="N536" s="16"/>
      <c r="O536" s="3" t="str">
        <f t="shared" si="8"/>
        <v>EMOM</v>
      </c>
      <c r="P536">
        <v>2.0</v>
      </c>
      <c r="Q536" s="19" t="str">
        <f t="shared" si="9"/>
        <v>5 lunges</v>
      </c>
      <c r="R536">
        <v>28.0</v>
      </c>
      <c r="S536" s="19" t="str">
        <f t="shared" si="10"/>
        <v>1 farmer's carry</v>
      </c>
      <c r="T536">
        <v>40.0</v>
      </c>
      <c r="U536" s="19" t="str">
        <f t="shared" si="11"/>
        <v>3 minute run</v>
      </c>
      <c r="V536" s="19"/>
    </row>
    <row r="537">
      <c r="A537" s="17">
        <f t="shared" si="12"/>
        <v>45613</v>
      </c>
      <c r="B537" s="3">
        <f t="shared" si="1"/>
        <v>1</v>
      </c>
      <c r="C537" s="3">
        <f t="shared" si="13"/>
        <v>536</v>
      </c>
      <c r="D537" s="3">
        <f t="shared" si="2"/>
        <v>1</v>
      </c>
      <c r="E537" s="3">
        <v>0.8841786712051953</v>
      </c>
      <c r="F537" s="3" t="str">
        <f t="shared" si="3"/>
        <v>H</v>
      </c>
      <c r="G537" s="18" t="str">
        <f t="shared" si="4"/>
        <v>front squat</v>
      </c>
      <c r="H537">
        <v>8.0</v>
      </c>
      <c r="I537" s="19" t="str">
        <f t="shared" si="5"/>
        <v>5 sumo deadift</v>
      </c>
      <c r="J537">
        <v>46.0</v>
      </c>
      <c r="K537" s="19" t="str">
        <f t="shared" si="6"/>
        <v>5 romanian deadlift</v>
      </c>
      <c r="L537">
        <v>65.0</v>
      </c>
      <c r="M537" s="19" t="str">
        <f t="shared" si="7"/>
        <v/>
      </c>
      <c r="N537" s="16"/>
      <c r="O537" s="3" t="str">
        <f t="shared" si="8"/>
        <v>AMRAP</v>
      </c>
      <c r="P537">
        <v>11.0</v>
      </c>
      <c r="Q537" s="19" t="str">
        <f t="shared" si="9"/>
        <v>5 bentover_rows</v>
      </c>
      <c r="R537">
        <v>15.0</v>
      </c>
      <c r="S537" s="19" t="str">
        <f t="shared" si="10"/>
        <v>10 seated russion twists</v>
      </c>
      <c r="T537">
        <v>12.0</v>
      </c>
      <c r="U537" s="19" t="str">
        <f t="shared" si="11"/>
        <v>5 GHD situps</v>
      </c>
      <c r="V537" s="19"/>
    </row>
    <row r="538">
      <c r="A538" s="17">
        <f t="shared" si="12"/>
        <v>45614</v>
      </c>
      <c r="B538" s="3">
        <f t="shared" si="1"/>
        <v>2</v>
      </c>
      <c r="C538" s="3">
        <f t="shared" si="13"/>
        <v>537</v>
      </c>
      <c r="D538" s="3">
        <f t="shared" si="2"/>
        <v>1</v>
      </c>
      <c r="E538" s="3">
        <v>0.789569512720853</v>
      </c>
      <c r="F538" s="3" t="str">
        <f t="shared" si="3"/>
        <v>H</v>
      </c>
      <c r="G538" s="18" t="str">
        <f t="shared" si="4"/>
        <v>back squat</v>
      </c>
      <c r="H538">
        <v>6.0</v>
      </c>
      <c r="I538" s="19" t="str">
        <f t="shared" si="5"/>
        <v>5 KB snatch</v>
      </c>
      <c r="J538">
        <v>13.0</v>
      </c>
      <c r="K538" s="19" t="str">
        <f t="shared" si="6"/>
        <v>30s planks</v>
      </c>
      <c r="L538">
        <v>4.0</v>
      </c>
      <c r="M538" s="19" t="str">
        <f t="shared" si="7"/>
        <v>5 skull crushers</v>
      </c>
      <c r="N538" s="16"/>
      <c r="O538" s="3" t="str">
        <f t="shared" si="8"/>
        <v>clusters</v>
      </c>
      <c r="P538">
        <v>3.0</v>
      </c>
      <c r="Q538" s="19" t="str">
        <f t="shared" si="9"/>
        <v>5 Hammer curls</v>
      </c>
      <c r="R538">
        <v>2.0</v>
      </c>
      <c r="S538" s="19" t="str">
        <f t="shared" si="10"/>
        <v>5 lunges</v>
      </c>
      <c r="T538">
        <v>26.0</v>
      </c>
      <c r="U538" s="19" t="str">
        <f t="shared" si="11"/>
        <v>1 bear crawls</v>
      </c>
      <c r="V538" s="19"/>
    </row>
    <row r="539">
      <c r="A539" s="17">
        <f t="shared" si="12"/>
        <v>45615</v>
      </c>
      <c r="B539" s="3">
        <f t="shared" si="1"/>
        <v>3</v>
      </c>
      <c r="C539" s="3">
        <f t="shared" si="13"/>
        <v>538</v>
      </c>
      <c r="D539" s="3">
        <f t="shared" si="2"/>
        <v>10</v>
      </c>
      <c r="E539" s="3">
        <v>0.8753642173864812</v>
      </c>
      <c r="F539" s="3" t="str">
        <f t="shared" si="3"/>
        <v>H</v>
      </c>
      <c r="G539" s="18" t="str">
        <f t="shared" si="4"/>
        <v>over head squat</v>
      </c>
      <c r="H539">
        <v>8.0</v>
      </c>
      <c r="I539" s="19" t="str">
        <f t="shared" si="5"/>
        <v>5 sumo deadift</v>
      </c>
      <c r="J539">
        <v>52.0</v>
      </c>
      <c r="K539" s="19" t="str">
        <f t="shared" si="6"/>
        <v/>
      </c>
      <c r="L539">
        <v>70.0</v>
      </c>
      <c r="M539" s="19" t="str">
        <f t="shared" si="7"/>
        <v/>
      </c>
      <c r="N539" s="16"/>
      <c r="O539" s="3" t="str">
        <f t="shared" si="8"/>
        <v>N rounds</v>
      </c>
      <c r="P539">
        <v>1.0</v>
      </c>
      <c r="Q539" s="19" t="str">
        <f t="shared" si="9"/>
        <v>5 side lunges</v>
      </c>
      <c r="R539">
        <v>54.0</v>
      </c>
      <c r="S539" s="19" t="str">
        <f t="shared" si="10"/>
        <v/>
      </c>
      <c r="T539">
        <v>56.0</v>
      </c>
      <c r="U539" s="19" t="str">
        <f t="shared" si="11"/>
        <v>5 side lunges</v>
      </c>
      <c r="V539" s="19"/>
    </row>
    <row r="540">
      <c r="A540" s="17">
        <f t="shared" si="12"/>
        <v>45616</v>
      </c>
      <c r="B540" s="3">
        <f t="shared" si="1"/>
        <v>4</v>
      </c>
      <c r="C540" s="3">
        <f t="shared" si="13"/>
        <v>539</v>
      </c>
      <c r="D540" s="3">
        <f t="shared" si="2"/>
        <v>3</v>
      </c>
      <c r="E540" s="3">
        <v>0.02481092714660771</v>
      </c>
      <c r="F540" s="3" t="str">
        <f t="shared" si="3"/>
        <v>L</v>
      </c>
      <c r="G540" s="18" t="str">
        <f t="shared" si="4"/>
        <v>deadlift</v>
      </c>
      <c r="H540">
        <v>9.0</v>
      </c>
      <c r="I540" s="19" t="str">
        <f t="shared" si="5"/>
        <v>5 deadlift</v>
      </c>
      <c r="J540">
        <v>18.0</v>
      </c>
      <c r="K540" s="19" t="str">
        <f t="shared" si="6"/>
        <v>5 Pushpress</v>
      </c>
      <c r="L540">
        <v>22.0</v>
      </c>
      <c r="M540" s="19" t="str">
        <f t="shared" si="7"/>
        <v>3 pistols</v>
      </c>
      <c r="N540" s="16"/>
      <c r="O540" s="3" t="str">
        <f t="shared" si="8"/>
        <v>AMRAP</v>
      </c>
      <c r="P540">
        <v>6.0</v>
      </c>
      <c r="Q540" s="19" t="str">
        <f t="shared" si="9"/>
        <v>5 pushups</v>
      </c>
      <c r="R540">
        <v>17.0</v>
      </c>
      <c r="S540" s="19" t="str">
        <f t="shared" si="10"/>
        <v>5 bench press</v>
      </c>
      <c r="T540">
        <v>13.0</v>
      </c>
      <c r="U540" s="19" t="str">
        <f t="shared" si="11"/>
        <v>30s planks</v>
      </c>
      <c r="V540" s="19"/>
    </row>
    <row r="541">
      <c r="A541" s="17">
        <f t="shared" si="12"/>
        <v>45617</v>
      </c>
      <c r="B541" s="3">
        <f t="shared" si="1"/>
        <v>5</v>
      </c>
      <c r="C541" s="3">
        <f t="shared" si="13"/>
        <v>540</v>
      </c>
      <c r="D541" s="3">
        <f t="shared" si="2"/>
        <v>3</v>
      </c>
      <c r="E541" s="3">
        <v>0.9973033156117487</v>
      </c>
      <c r="F541" s="3" t="str">
        <f t="shared" si="3"/>
        <v>H</v>
      </c>
      <c r="G541" s="18" t="str">
        <f t="shared" si="4"/>
        <v>front squat</v>
      </c>
      <c r="H541">
        <v>10.0</v>
      </c>
      <c r="I541" s="19" t="str">
        <f t="shared" si="5"/>
        <v>5 snatch</v>
      </c>
      <c r="J541">
        <v>6.0</v>
      </c>
      <c r="K541" s="19" t="str">
        <f t="shared" si="6"/>
        <v>5 pushups</v>
      </c>
      <c r="L541">
        <v>84.0</v>
      </c>
      <c r="M541" s="19" t="str">
        <f t="shared" si="7"/>
        <v/>
      </c>
      <c r="N541" s="16"/>
      <c r="O541" s="3" t="str">
        <f t="shared" si="8"/>
        <v>EMOM</v>
      </c>
      <c r="P541">
        <v>10.0</v>
      </c>
      <c r="Q541" s="19" t="str">
        <f t="shared" si="9"/>
        <v>5 pull ups</v>
      </c>
      <c r="R541">
        <v>3.0</v>
      </c>
      <c r="S541" s="19" t="str">
        <f t="shared" si="10"/>
        <v>5 Hammer curls</v>
      </c>
      <c r="T541">
        <v>13.0</v>
      </c>
      <c r="U541" s="19" t="str">
        <f t="shared" si="11"/>
        <v>30s planks</v>
      </c>
      <c r="V541" s="19"/>
    </row>
    <row r="542">
      <c r="A542" s="17">
        <f t="shared" si="12"/>
        <v>45618</v>
      </c>
      <c r="B542" s="3">
        <f t="shared" si="1"/>
        <v>6</v>
      </c>
      <c r="C542" s="3">
        <f t="shared" si="13"/>
        <v>541</v>
      </c>
      <c r="D542" s="3">
        <f t="shared" si="2"/>
        <v>3</v>
      </c>
      <c r="E542" s="3">
        <v>0.04864877461991912</v>
      </c>
      <c r="F542" s="3" t="str">
        <f t="shared" si="3"/>
        <v>L</v>
      </c>
      <c r="G542" s="18" t="str">
        <f t="shared" si="4"/>
        <v>back squat</v>
      </c>
      <c r="H542">
        <v>12.0</v>
      </c>
      <c r="I542" s="19" t="str">
        <f t="shared" si="5"/>
        <v>10 KB swings</v>
      </c>
      <c r="J542">
        <v>52.0</v>
      </c>
      <c r="K542" s="19" t="str">
        <f t="shared" si="6"/>
        <v/>
      </c>
      <c r="L542">
        <v>32.0</v>
      </c>
      <c r="M542" s="19" t="str">
        <f t="shared" si="7"/>
        <v>5 grass hoppers</v>
      </c>
      <c r="N542" s="16"/>
      <c r="O542" s="3" t="str">
        <f t="shared" si="8"/>
        <v>30 on 30 off</v>
      </c>
      <c r="P542">
        <v>10.0</v>
      </c>
      <c r="Q542" s="19" t="str">
        <f t="shared" si="9"/>
        <v>5 pull ups</v>
      </c>
      <c r="R542">
        <v>15.0</v>
      </c>
      <c r="S542" s="19" t="str">
        <f t="shared" si="10"/>
        <v>10 seated russion twists</v>
      </c>
      <c r="T542">
        <v>46.0</v>
      </c>
      <c r="U542" s="19" t="str">
        <f t="shared" si="11"/>
        <v>5 romanian deadlift</v>
      </c>
      <c r="V542" s="19"/>
    </row>
    <row r="543">
      <c r="A543" s="17">
        <f t="shared" si="12"/>
        <v>45619</v>
      </c>
      <c r="B543" s="3">
        <f t="shared" si="1"/>
        <v>7</v>
      </c>
      <c r="C543" s="3">
        <f t="shared" si="13"/>
        <v>542</v>
      </c>
      <c r="D543" s="3">
        <f t="shared" si="2"/>
        <v>8</v>
      </c>
      <c r="E543" s="3">
        <v>0.25480403429598797</v>
      </c>
      <c r="F543" s="3" t="str">
        <f t="shared" si="3"/>
        <v>L</v>
      </c>
      <c r="G543" s="18" t="str">
        <f t="shared" si="4"/>
        <v>over head squat</v>
      </c>
      <c r="H543">
        <v>8.0</v>
      </c>
      <c r="I543" s="19" t="str">
        <f t="shared" si="5"/>
        <v>5 sumo deadift</v>
      </c>
      <c r="J543">
        <v>37.0</v>
      </c>
      <c r="K543" s="19" t="str">
        <f t="shared" si="6"/>
        <v>1 sled push</v>
      </c>
      <c r="L543">
        <v>51.0</v>
      </c>
      <c r="M543" s="19" t="str">
        <f t="shared" si="7"/>
        <v/>
      </c>
      <c r="N543" s="16"/>
      <c r="O543" s="3" t="str">
        <f t="shared" si="8"/>
        <v>N rounds</v>
      </c>
      <c r="P543">
        <v>7.0</v>
      </c>
      <c r="Q543" s="19" t="str">
        <f t="shared" si="9"/>
        <v>5 Ring Rows</v>
      </c>
      <c r="R543">
        <v>7.0</v>
      </c>
      <c r="S543" s="19" t="str">
        <f t="shared" si="10"/>
        <v>5 Ring Rows</v>
      </c>
      <c r="T543">
        <v>25.0</v>
      </c>
      <c r="U543" s="19" t="str">
        <f t="shared" si="11"/>
        <v>1 suicide sprints</v>
      </c>
      <c r="V543" s="19"/>
    </row>
    <row r="544">
      <c r="A544" s="17">
        <f t="shared" si="12"/>
        <v>45620</v>
      </c>
      <c r="B544" s="3">
        <f t="shared" si="1"/>
        <v>1</v>
      </c>
      <c r="C544" s="3">
        <f t="shared" si="13"/>
        <v>543</v>
      </c>
      <c r="D544" s="3">
        <f t="shared" si="2"/>
        <v>8</v>
      </c>
      <c r="E544" s="3">
        <v>0.5066569304033679</v>
      </c>
      <c r="F544" s="3" t="str">
        <f t="shared" si="3"/>
        <v>M</v>
      </c>
      <c r="G544" s="18" t="str">
        <f t="shared" si="4"/>
        <v>deadlift</v>
      </c>
      <c r="H544">
        <v>4.0</v>
      </c>
      <c r="I544" s="19" t="str">
        <f t="shared" si="5"/>
        <v>5 clean</v>
      </c>
      <c r="J544">
        <v>10.0</v>
      </c>
      <c r="K544" s="19" t="str">
        <f t="shared" si="6"/>
        <v>5 pull ups</v>
      </c>
      <c r="L544">
        <v>18.0</v>
      </c>
      <c r="M544" s="19" t="str">
        <f t="shared" si="7"/>
        <v>5 Pushpress</v>
      </c>
      <c r="N544" s="16"/>
      <c r="O544" s="3" t="str">
        <f t="shared" si="8"/>
        <v>AMRAP</v>
      </c>
      <c r="P544">
        <v>9.0</v>
      </c>
      <c r="Q544" s="19" t="str">
        <f t="shared" si="9"/>
        <v>5 bentover_rows</v>
      </c>
      <c r="R544">
        <v>12.0</v>
      </c>
      <c r="S544" s="19" t="str">
        <f t="shared" si="10"/>
        <v>5 GHD situps</v>
      </c>
      <c r="T544">
        <v>8.0</v>
      </c>
      <c r="U544" s="19" t="str">
        <f t="shared" si="11"/>
        <v>5 dumbell rows</v>
      </c>
      <c r="V544" s="19"/>
    </row>
    <row r="545">
      <c r="A545" s="17">
        <f t="shared" si="12"/>
        <v>45621</v>
      </c>
      <c r="B545" s="3">
        <f t="shared" si="1"/>
        <v>2</v>
      </c>
      <c r="C545" s="3">
        <f t="shared" si="13"/>
        <v>544</v>
      </c>
      <c r="D545" s="3">
        <f t="shared" si="2"/>
        <v>5</v>
      </c>
      <c r="E545" s="3">
        <v>0.36405490178471056</v>
      </c>
      <c r="F545" s="3" t="str">
        <f t="shared" si="3"/>
        <v>M</v>
      </c>
      <c r="G545" s="18" t="str">
        <f t="shared" si="4"/>
        <v>front squat</v>
      </c>
      <c r="H545">
        <v>9.0</v>
      </c>
      <c r="I545" s="19" t="str">
        <f t="shared" si="5"/>
        <v>5 deadlift</v>
      </c>
      <c r="J545">
        <v>39.0</v>
      </c>
      <c r="K545" s="19" t="str">
        <f t="shared" si="6"/>
        <v>20s assault bike</v>
      </c>
      <c r="L545">
        <v>55.0</v>
      </c>
      <c r="M545" s="19" t="str">
        <f t="shared" si="7"/>
        <v/>
      </c>
      <c r="N545" s="16"/>
      <c r="O545" s="3" t="str">
        <f t="shared" si="8"/>
        <v>N rounds</v>
      </c>
      <c r="P545">
        <v>6.0</v>
      </c>
      <c r="Q545" s="19" t="str">
        <f t="shared" si="9"/>
        <v>5 pushups</v>
      </c>
      <c r="R545">
        <v>8.0</v>
      </c>
      <c r="S545" s="19" t="str">
        <f t="shared" si="10"/>
        <v>5 dumbell rows</v>
      </c>
      <c r="T545">
        <v>5.0</v>
      </c>
      <c r="U545" s="19" t="str">
        <f t="shared" si="11"/>
        <v>5 Dips</v>
      </c>
      <c r="V545" s="19"/>
    </row>
    <row r="546">
      <c r="A546" s="17">
        <f t="shared" si="12"/>
        <v>45622</v>
      </c>
      <c r="B546" s="3">
        <f t="shared" si="1"/>
        <v>3</v>
      </c>
      <c r="C546" s="3">
        <f t="shared" si="13"/>
        <v>545</v>
      </c>
      <c r="D546" s="3">
        <f t="shared" si="2"/>
        <v>5</v>
      </c>
      <c r="E546" s="3">
        <v>0.2572793311370486</v>
      </c>
      <c r="F546" s="3" t="str">
        <f t="shared" si="3"/>
        <v>L</v>
      </c>
      <c r="G546" s="18" t="str">
        <f t="shared" si="4"/>
        <v>back squat</v>
      </c>
      <c r="H546">
        <v>11.0</v>
      </c>
      <c r="I546" s="19" t="str">
        <f t="shared" si="5"/>
        <v>5 high pulls</v>
      </c>
      <c r="J546">
        <v>12.0</v>
      </c>
      <c r="K546" s="19" t="str">
        <f t="shared" si="6"/>
        <v>5 GHD situps</v>
      </c>
      <c r="L546">
        <v>32.0</v>
      </c>
      <c r="M546" s="19" t="str">
        <f t="shared" si="7"/>
        <v>5 grass hoppers</v>
      </c>
      <c r="N546" s="16"/>
      <c r="O546" s="3" t="str">
        <f t="shared" si="8"/>
        <v>Tabata</v>
      </c>
      <c r="P546">
        <v>10.0</v>
      </c>
      <c r="Q546" s="19" t="str">
        <f t="shared" si="9"/>
        <v>5 pull ups</v>
      </c>
      <c r="R546">
        <v>14.0</v>
      </c>
      <c r="S546" s="19" t="str">
        <f t="shared" si="10"/>
        <v>20 dead bugs</v>
      </c>
      <c r="T546">
        <v>51.0</v>
      </c>
      <c r="U546" s="19" t="str">
        <f t="shared" si="11"/>
        <v/>
      </c>
      <c r="V546" s="19"/>
    </row>
    <row r="547">
      <c r="A547" s="17">
        <f t="shared" si="12"/>
        <v>45623</v>
      </c>
      <c r="B547" s="3">
        <f t="shared" si="1"/>
        <v>4</v>
      </c>
      <c r="C547" s="3">
        <f t="shared" si="13"/>
        <v>546</v>
      </c>
      <c r="D547" s="3">
        <f t="shared" si="2"/>
        <v>10</v>
      </c>
      <c r="E547" s="3">
        <v>0.11337960167302596</v>
      </c>
      <c r="F547" s="3" t="str">
        <f t="shared" si="3"/>
        <v>L</v>
      </c>
      <c r="G547" s="18" t="str">
        <f t="shared" si="4"/>
        <v>clean</v>
      </c>
      <c r="H547">
        <v>8.0</v>
      </c>
      <c r="I547" s="19" t="str">
        <f t="shared" si="5"/>
        <v>5 sumo deadift</v>
      </c>
      <c r="J547">
        <v>31.0</v>
      </c>
      <c r="K547" s="19" t="str">
        <f t="shared" si="6"/>
        <v>4 burpees</v>
      </c>
      <c r="L547">
        <v>15.0</v>
      </c>
      <c r="M547" s="19" t="str">
        <f t="shared" si="7"/>
        <v>10 seated russion twists</v>
      </c>
      <c r="N547" s="16"/>
      <c r="O547" s="3" t="str">
        <f t="shared" si="8"/>
        <v>30 on 30 off</v>
      </c>
      <c r="P547">
        <v>6.0</v>
      </c>
      <c r="Q547" s="19" t="str">
        <f t="shared" si="9"/>
        <v>5 pushups</v>
      </c>
      <c r="R547">
        <v>6.0</v>
      </c>
      <c r="S547" s="19" t="str">
        <f t="shared" si="10"/>
        <v>5 pushups</v>
      </c>
      <c r="T547">
        <v>42.0</v>
      </c>
      <c r="U547" s="19" t="str">
        <f t="shared" si="11"/>
        <v>5 flys</v>
      </c>
      <c r="V547" s="19"/>
    </row>
    <row r="548">
      <c r="A548" s="17">
        <f t="shared" si="12"/>
        <v>45624</v>
      </c>
      <c r="B548" s="3">
        <f t="shared" si="1"/>
        <v>5</v>
      </c>
      <c r="C548" s="3">
        <f t="shared" si="13"/>
        <v>547</v>
      </c>
      <c r="D548" s="3">
        <f t="shared" si="2"/>
        <v>3</v>
      </c>
      <c r="E548" s="3">
        <v>0.5863345138187576</v>
      </c>
      <c r="F548" s="3" t="str">
        <f t="shared" si="3"/>
        <v>M</v>
      </c>
      <c r="G548" s="18" t="str">
        <f t="shared" si="4"/>
        <v>deadlift</v>
      </c>
      <c r="H548">
        <v>8.0</v>
      </c>
      <c r="I548" s="19" t="str">
        <f t="shared" si="5"/>
        <v>5 sumo deadift</v>
      </c>
      <c r="J548">
        <v>9.0</v>
      </c>
      <c r="K548" s="19" t="str">
        <f t="shared" si="6"/>
        <v>5 bentover_rows</v>
      </c>
      <c r="L548">
        <v>8.0</v>
      </c>
      <c r="M548" s="19" t="str">
        <f t="shared" si="7"/>
        <v>5 dumbell rows</v>
      </c>
      <c r="N548" s="16"/>
      <c r="O548" s="3" t="str">
        <f t="shared" si="8"/>
        <v>EMOM</v>
      </c>
      <c r="P548">
        <v>5.0</v>
      </c>
      <c r="Q548" s="19" t="str">
        <f t="shared" si="9"/>
        <v>5 Dips</v>
      </c>
      <c r="R548">
        <v>23.0</v>
      </c>
      <c r="S548" s="19" t="str">
        <f t="shared" si="10"/>
        <v>5 side lunges</v>
      </c>
      <c r="T548">
        <v>22.0</v>
      </c>
      <c r="U548" s="19" t="str">
        <f t="shared" si="11"/>
        <v>3 pistols</v>
      </c>
      <c r="V548" s="19"/>
    </row>
    <row r="549">
      <c r="A549" s="17">
        <f t="shared" si="12"/>
        <v>45625</v>
      </c>
      <c r="B549" s="3">
        <f t="shared" si="1"/>
        <v>6</v>
      </c>
      <c r="C549" s="3">
        <f t="shared" si="13"/>
        <v>548</v>
      </c>
      <c r="D549" s="3">
        <f t="shared" si="2"/>
        <v>3</v>
      </c>
      <c r="E549" s="3">
        <v>0.3056231661255865</v>
      </c>
      <c r="F549" s="3" t="str">
        <f t="shared" si="3"/>
        <v>M</v>
      </c>
      <c r="G549" s="18" t="str">
        <f t="shared" si="4"/>
        <v>front squat</v>
      </c>
      <c r="H549">
        <v>6.0</v>
      </c>
      <c r="I549" s="19" t="str">
        <f t="shared" si="5"/>
        <v>5 KB snatch</v>
      </c>
      <c r="J549">
        <v>55.0</v>
      </c>
      <c r="K549" s="19" t="str">
        <f t="shared" si="6"/>
        <v>5 bentover_rows</v>
      </c>
      <c r="L549">
        <v>83.0</v>
      </c>
      <c r="M549" s="19" t="str">
        <f t="shared" si="7"/>
        <v/>
      </c>
      <c r="N549" s="16"/>
      <c r="O549" s="3" t="str">
        <f t="shared" si="8"/>
        <v>AMRAP</v>
      </c>
      <c r="P549">
        <v>10.0</v>
      </c>
      <c r="Q549" s="19" t="str">
        <f t="shared" si="9"/>
        <v>5 pull ups</v>
      </c>
      <c r="R549">
        <v>22.0</v>
      </c>
      <c r="S549" s="19" t="str">
        <f t="shared" si="10"/>
        <v>3 pistols</v>
      </c>
      <c r="T549">
        <v>55.0</v>
      </c>
      <c r="U549" s="19" t="str">
        <f t="shared" si="11"/>
        <v>5 bentover_rows</v>
      </c>
      <c r="V549" s="19"/>
    </row>
    <row r="550">
      <c r="A550" s="17">
        <f t="shared" si="12"/>
        <v>45626</v>
      </c>
      <c r="B550" s="3">
        <f t="shared" si="1"/>
        <v>7</v>
      </c>
      <c r="C550" s="3">
        <f t="shared" si="13"/>
        <v>549</v>
      </c>
      <c r="D550" s="3">
        <f t="shared" si="2"/>
        <v>3</v>
      </c>
      <c r="E550" s="3">
        <v>0.8120969821672489</v>
      </c>
      <c r="F550" s="3" t="str">
        <f t="shared" si="3"/>
        <v>H</v>
      </c>
      <c r="G550" s="18" t="str">
        <f t="shared" si="4"/>
        <v>back squat</v>
      </c>
      <c r="H550">
        <v>3.0</v>
      </c>
      <c r="I550" s="19" t="str">
        <f t="shared" si="5"/>
        <v>5 jerk</v>
      </c>
      <c r="J550">
        <v>15.0</v>
      </c>
      <c r="K550" s="19" t="str">
        <f t="shared" si="6"/>
        <v>10 seated russion twists</v>
      </c>
      <c r="L550">
        <v>60.0</v>
      </c>
      <c r="M550" s="19" t="str">
        <f t="shared" si="7"/>
        <v/>
      </c>
      <c r="N550" s="16"/>
      <c r="O550" s="3" t="str">
        <f t="shared" si="8"/>
        <v>clusters</v>
      </c>
      <c r="P550">
        <v>10.0</v>
      </c>
      <c r="Q550" s="19" t="str">
        <f t="shared" si="9"/>
        <v>5 pull ups</v>
      </c>
      <c r="R550">
        <v>35.0</v>
      </c>
      <c r="S550" s="19" t="str">
        <f t="shared" si="10"/>
        <v>500m row</v>
      </c>
      <c r="T550">
        <v>14.0</v>
      </c>
      <c r="U550" s="19" t="str">
        <f t="shared" si="11"/>
        <v>20 dead bugs</v>
      </c>
      <c r="V550" s="19"/>
    </row>
    <row r="551">
      <c r="A551" s="17">
        <f t="shared" si="12"/>
        <v>45627</v>
      </c>
      <c r="B551" s="3">
        <f t="shared" si="1"/>
        <v>1</v>
      </c>
      <c r="C551" s="3">
        <f t="shared" si="13"/>
        <v>550</v>
      </c>
      <c r="D551" s="3">
        <f t="shared" si="2"/>
        <v>3</v>
      </c>
      <c r="E551" s="3">
        <v>0.680333798569844</v>
      </c>
      <c r="F551" s="3" t="str">
        <f t="shared" si="3"/>
        <v>M</v>
      </c>
      <c r="G551" s="18" t="str">
        <f t="shared" si="4"/>
        <v>pistols/lunge/side lunge</v>
      </c>
      <c r="H551">
        <v>2.0</v>
      </c>
      <c r="I551" s="19" t="str">
        <f t="shared" si="5"/>
        <v>5 star shrugs</v>
      </c>
      <c r="J551">
        <v>38.0</v>
      </c>
      <c r="K551" s="19" t="str">
        <f t="shared" si="6"/>
        <v>5 tire flip</v>
      </c>
      <c r="L551">
        <v>80.0</v>
      </c>
      <c r="M551" s="19" t="str">
        <f t="shared" si="7"/>
        <v/>
      </c>
      <c r="N551" s="16"/>
      <c r="O551" s="3" t="str">
        <f t="shared" si="8"/>
        <v>N rounds</v>
      </c>
      <c r="P551">
        <v>2.0</v>
      </c>
      <c r="Q551" s="19" t="str">
        <f t="shared" si="9"/>
        <v>5 lunges</v>
      </c>
      <c r="R551">
        <v>20.0</v>
      </c>
      <c r="S551" s="19" t="str">
        <f t="shared" si="10"/>
        <v>10 step ups</v>
      </c>
      <c r="T551">
        <v>44.0</v>
      </c>
      <c r="U551" s="19" t="str">
        <f t="shared" si="11"/>
        <v>5 ball slams</v>
      </c>
      <c r="V551" s="19"/>
    </row>
    <row r="552">
      <c r="A552" s="17">
        <f t="shared" si="12"/>
        <v>45628</v>
      </c>
      <c r="B552" s="3">
        <f t="shared" si="1"/>
        <v>2</v>
      </c>
      <c r="C552" s="3">
        <f t="shared" si="13"/>
        <v>551</v>
      </c>
      <c r="D552" s="3">
        <f t="shared" si="2"/>
        <v>3</v>
      </c>
      <c r="E552" s="3">
        <v>0.8906464212228034</v>
      </c>
      <c r="F552" s="3" t="str">
        <f t="shared" si="3"/>
        <v>H</v>
      </c>
      <c r="G552" s="18" t="str">
        <f t="shared" si="4"/>
        <v>deadlift</v>
      </c>
      <c r="H552">
        <v>4.0</v>
      </c>
      <c r="I552" s="19" t="str">
        <f t="shared" si="5"/>
        <v>5 clean</v>
      </c>
      <c r="J552">
        <v>48.0</v>
      </c>
      <c r="K552" s="19" t="str">
        <f t="shared" si="6"/>
        <v>1 mile  run</v>
      </c>
      <c r="L552">
        <v>10.0</v>
      </c>
      <c r="M552" s="19" t="str">
        <f t="shared" si="7"/>
        <v>5 pull ups</v>
      </c>
      <c r="N552" s="16"/>
      <c r="O552" s="3" t="str">
        <f t="shared" si="8"/>
        <v>AMRAP</v>
      </c>
      <c r="P552">
        <v>10.0</v>
      </c>
      <c r="Q552" s="19" t="str">
        <f t="shared" si="9"/>
        <v>5 pull ups</v>
      </c>
      <c r="R552">
        <v>50.0</v>
      </c>
      <c r="S552" s="19" t="str">
        <f t="shared" si="10"/>
        <v>10 wall balls</v>
      </c>
      <c r="T552">
        <v>13.0</v>
      </c>
      <c r="U552" s="19" t="str">
        <f t="shared" si="11"/>
        <v>30s planks</v>
      </c>
      <c r="V552" s="19"/>
    </row>
    <row r="553">
      <c r="A553" s="17">
        <f t="shared" si="12"/>
        <v>45629</v>
      </c>
      <c r="B553" s="3">
        <f t="shared" si="1"/>
        <v>3</v>
      </c>
      <c r="C553" s="3">
        <f t="shared" si="13"/>
        <v>552</v>
      </c>
      <c r="D553" s="3">
        <f t="shared" si="2"/>
        <v>3</v>
      </c>
      <c r="E553" s="3">
        <v>0.14454347625489694</v>
      </c>
      <c r="F553" s="3" t="str">
        <f t="shared" si="3"/>
        <v>L</v>
      </c>
      <c r="G553" s="18" t="str">
        <f t="shared" si="4"/>
        <v>front squat</v>
      </c>
      <c r="H553">
        <v>7.0</v>
      </c>
      <c r="I553" s="19" t="str">
        <f t="shared" si="5"/>
        <v>5 thrusters</v>
      </c>
      <c r="J553">
        <v>7.0</v>
      </c>
      <c r="K553" s="19" t="str">
        <f t="shared" si="6"/>
        <v>5 Ring Rows</v>
      </c>
      <c r="L553">
        <v>66.0</v>
      </c>
      <c r="M553" s="19" t="str">
        <f t="shared" si="7"/>
        <v/>
      </c>
      <c r="N553" s="16"/>
      <c r="O553" s="3" t="str">
        <f t="shared" si="8"/>
        <v>EMOM</v>
      </c>
      <c r="P553">
        <v>7.0</v>
      </c>
      <c r="Q553" s="19" t="str">
        <f t="shared" si="9"/>
        <v>5 Ring Rows</v>
      </c>
      <c r="R553">
        <v>18.0</v>
      </c>
      <c r="S553" s="19" t="str">
        <f t="shared" si="10"/>
        <v>5 Pushpress</v>
      </c>
      <c r="T553">
        <v>48.0</v>
      </c>
      <c r="U553" s="19" t="str">
        <f t="shared" si="11"/>
        <v>1 mile  run</v>
      </c>
      <c r="V553" s="19"/>
    </row>
    <row r="554">
      <c r="A554" s="17">
        <f t="shared" si="12"/>
        <v>45630</v>
      </c>
      <c r="B554" s="3">
        <f t="shared" si="1"/>
        <v>4</v>
      </c>
      <c r="C554" s="3">
        <f t="shared" si="13"/>
        <v>553</v>
      </c>
      <c r="D554" s="3">
        <f t="shared" si="2"/>
        <v>8</v>
      </c>
      <c r="E554" s="3">
        <v>0.7797408141997808</v>
      </c>
      <c r="F554" s="3" t="str">
        <f t="shared" si="3"/>
        <v>H</v>
      </c>
      <c r="G554" s="18" t="str">
        <f t="shared" si="4"/>
        <v>back squat</v>
      </c>
      <c r="H554">
        <v>12.0</v>
      </c>
      <c r="I554" s="19" t="str">
        <f t="shared" si="5"/>
        <v>10 KB swings</v>
      </c>
      <c r="J554">
        <v>8.0</v>
      </c>
      <c r="K554" s="19" t="str">
        <f t="shared" si="6"/>
        <v>5 dumbell rows</v>
      </c>
      <c r="L554">
        <v>44.0</v>
      </c>
      <c r="M554" s="19" t="str">
        <f t="shared" si="7"/>
        <v>5 ball slams</v>
      </c>
      <c r="N554" s="16"/>
      <c r="O554" s="3" t="str">
        <f t="shared" si="8"/>
        <v>30 on 30 off</v>
      </c>
      <c r="P554">
        <v>9.0</v>
      </c>
      <c r="Q554" s="19" t="str">
        <f t="shared" si="9"/>
        <v>5 bentover_rows</v>
      </c>
      <c r="R554">
        <v>54.0</v>
      </c>
      <c r="S554" s="19" t="str">
        <f t="shared" si="10"/>
        <v/>
      </c>
      <c r="T554">
        <v>2.0</v>
      </c>
      <c r="U554" s="19" t="str">
        <f t="shared" si="11"/>
        <v>5 lunges</v>
      </c>
      <c r="V554" s="19"/>
    </row>
    <row r="555">
      <c r="A555" s="17">
        <f t="shared" si="12"/>
        <v>45631</v>
      </c>
      <c r="B555" s="3">
        <f t="shared" si="1"/>
        <v>5</v>
      </c>
      <c r="C555" s="3">
        <f t="shared" si="13"/>
        <v>554</v>
      </c>
      <c r="D555" s="3">
        <f t="shared" si="2"/>
        <v>8</v>
      </c>
      <c r="E555" s="3">
        <v>0.5623700993068331</v>
      </c>
      <c r="F555" s="3" t="str">
        <f t="shared" si="3"/>
        <v>M</v>
      </c>
      <c r="G555" s="18" t="str">
        <f t="shared" si="4"/>
        <v>clean</v>
      </c>
      <c r="H555">
        <v>10.0</v>
      </c>
      <c r="I555" s="19" t="str">
        <f t="shared" si="5"/>
        <v>5 snatch</v>
      </c>
      <c r="J555">
        <v>48.0</v>
      </c>
      <c r="K555" s="19" t="str">
        <f t="shared" si="6"/>
        <v>1 mile  run</v>
      </c>
      <c r="L555">
        <v>63.0</v>
      </c>
      <c r="M555" s="19" t="str">
        <f t="shared" si="7"/>
        <v/>
      </c>
      <c r="N555" s="16"/>
      <c r="O555" s="3" t="str">
        <f t="shared" si="8"/>
        <v>N rounds</v>
      </c>
      <c r="P555">
        <v>5.0</v>
      </c>
      <c r="Q555" s="19" t="str">
        <f t="shared" si="9"/>
        <v>5 Dips</v>
      </c>
      <c r="R555">
        <v>53.0</v>
      </c>
      <c r="S555" s="19" t="str">
        <f t="shared" si="10"/>
        <v/>
      </c>
      <c r="T555">
        <v>3.0</v>
      </c>
      <c r="U555" s="19" t="str">
        <f t="shared" si="11"/>
        <v>5 Hammer curls</v>
      </c>
      <c r="V555" s="19"/>
    </row>
    <row r="556">
      <c r="A556" s="17">
        <f t="shared" si="12"/>
        <v>45632</v>
      </c>
      <c r="B556" s="3">
        <f t="shared" si="1"/>
        <v>6</v>
      </c>
      <c r="C556" s="3">
        <f t="shared" si="13"/>
        <v>555</v>
      </c>
      <c r="D556" s="3">
        <f t="shared" si="2"/>
        <v>5</v>
      </c>
      <c r="E556" s="3">
        <v>0.9065688665926998</v>
      </c>
      <c r="F556" s="3" t="str">
        <f t="shared" si="3"/>
        <v>H</v>
      </c>
      <c r="G556" s="18" t="str">
        <f t="shared" si="4"/>
        <v>over head squat</v>
      </c>
      <c r="H556">
        <v>6.0</v>
      </c>
      <c r="I556" s="19" t="str">
        <f t="shared" si="5"/>
        <v>5 KB snatch</v>
      </c>
      <c r="J556">
        <v>53.0</v>
      </c>
      <c r="K556" s="19" t="str">
        <f t="shared" si="6"/>
        <v/>
      </c>
      <c r="L556">
        <v>2.0</v>
      </c>
      <c r="M556" s="19" t="str">
        <f t="shared" si="7"/>
        <v>5 lunges</v>
      </c>
      <c r="N556" s="16"/>
      <c r="O556" s="3" t="str">
        <f t="shared" si="8"/>
        <v>AMRAP</v>
      </c>
      <c r="P556">
        <v>1.0</v>
      </c>
      <c r="Q556" s="19" t="str">
        <f t="shared" si="9"/>
        <v>5 side lunges</v>
      </c>
      <c r="R556">
        <v>16.0</v>
      </c>
      <c r="S556" s="19" t="str">
        <f t="shared" si="10"/>
        <v>10 landmine twists</v>
      </c>
      <c r="T556">
        <v>9.0</v>
      </c>
      <c r="U556" s="19" t="str">
        <f t="shared" si="11"/>
        <v>5 bentover_rows</v>
      </c>
      <c r="V556" s="19"/>
    </row>
    <row r="557">
      <c r="A557" s="17">
        <f t="shared" si="12"/>
        <v>45633</v>
      </c>
      <c r="B557" s="3">
        <f t="shared" si="1"/>
        <v>7</v>
      </c>
      <c r="C557" s="3">
        <f t="shared" si="13"/>
        <v>556</v>
      </c>
      <c r="D557" s="3">
        <f t="shared" si="2"/>
        <v>5</v>
      </c>
      <c r="E557" s="3">
        <v>0.9777838030729006</v>
      </c>
      <c r="F557" s="3" t="str">
        <f t="shared" si="3"/>
        <v>H</v>
      </c>
      <c r="G557" s="18" t="str">
        <f t="shared" si="4"/>
        <v>deadlift</v>
      </c>
      <c r="H557">
        <v>9.0</v>
      </c>
      <c r="I557" s="19" t="str">
        <f t="shared" si="5"/>
        <v>5 deadlift</v>
      </c>
      <c r="J557">
        <v>3.0</v>
      </c>
      <c r="K557" s="19" t="str">
        <f t="shared" si="6"/>
        <v>5 Hammer curls</v>
      </c>
      <c r="L557">
        <v>23.0</v>
      </c>
      <c r="M557" s="19" t="str">
        <f t="shared" si="7"/>
        <v>5 side lunges</v>
      </c>
      <c r="N557" s="16"/>
      <c r="O557" s="3" t="str">
        <f t="shared" si="8"/>
        <v>N rounds</v>
      </c>
      <c r="P557">
        <v>11.0</v>
      </c>
      <c r="Q557" s="19" t="str">
        <f t="shared" si="9"/>
        <v>5 bentover_rows</v>
      </c>
      <c r="R557">
        <v>47.0</v>
      </c>
      <c r="S557" s="19" t="str">
        <f t="shared" si="10"/>
        <v>20 mountain climbers</v>
      </c>
      <c r="T557">
        <v>25.0</v>
      </c>
      <c r="U557" s="19" t="str">
        <f t="shared" si="11"/>
        <v>1 suicide sprints</v>
      </c>
      <c r="V557" s="19"/>
    </row>
    <row r="558">
      <c r="A558" s="17">
        <f t="shared" si="12"/>
        <v>45634</v>
      </c>
      <c r="B558" s="3">
        <f t="shared" si="1"/>
        <v>1</v>
      </c>
      <c r="C558" s="3">
        <f t="shared" si="13"/>
        <v>557</v>
      </c>
      <c r="D558" s="3">
        <f t="shared" si="2"/>
        <v>10</v>
      </c>
      <c r="E558" s="3">
        <v>0.36135367490277126</v>
      </c>
      <c r="F558" s="3" t="str">
        <f t="shared" si="3"/>
        <v>M</v>
      </c>
      <c r="G558" s="18" t="str">
        <f t="shared" si="4"/>
        <v>front squat</v>
      </c>
      <c r="H558">
        <v>10.0</v>
      </c>
      <c r="I558" s="19" t="str">
        <f t="shared" si="5"/>
        <v>5 snatch</v>
      </c>
      <c r="J558">
        <v>27.0</v>
      </c>
      <c r="K558" s="19" t="str">
        <f t="shared" si="6"/>
        <v>1 grapevines</v>
      </c>
      <c r="L558">
        <v>57.0</v>
      </c>
      <c r="M558" s="19" t="str">
        <f t="shared" si="7"/>
        <v/>
      </c>
      <c r="N558" s="16"/>
      <c r="O558" s="3" t="str">
        <f t="shared" si="8"/>
        <v>Tabata</v>
      </c>
      <c r="P558">
        <v>11.0</v>
      </c>
      <c r="Q558" s="19" t="str">
        <f t="shared" si="9"/>
        <v>5 bentover_rows</v>
      </c>
      <c r="R558">
        <v>5.0</v>
      </c>
      <c r="S558" s="19" t="str">
        <f t="shared" si="10"/>
        <v>5 Dips</v>
      </c>
      <c r="T558">
        <v>45.0</v>
      </c>
      <c r="U558" s="19" t="str">
        <f t="shared" si="11"/>
        <v>10 good mornings</v>
      </c>
      <c r="V558" s="19"/>
    </row>
    <row r="559">
      <c r="A559" s="17">
        <f t="shared" si="12"/>
        <v>45635</v>
      </c>
      <c r="B559" s="3">
        <f t="shared" si="1"/>
        <v>2</v>
      </c>
      <c r="C559" s="3">
        <f t="shared" si="13"/>
        <v>558</v>
      </c>
      <c r="D559" s="3">
        <f t="shared" si="2"/>
        <v>3</v>
      </c>
      <c r="E559" s="3">
        <v>0.32423515047443807</v>
      </c>
      <c r="F559" s="3" t="str">
        <f t="shared" si="3"/>
        <v>M</v>
      </c>
      <c r="G559" s="18" t="str">
        <f t="shared" si="4"/>
        <v>back squat</v>
      </c>
      <c r="H559">
        <v>11.0</v>
      </c>
      <c r="I559" s="19" t="str">
        <f t="shared" si="5"/>
        <v>5 high pulls</v>
      </c>
      <c r="J559">
        <v>12.0</v>
      </c>
      <c r="K559" s="19" t="str">
        <f t="shared" si="6"/>
        <v>5 GHD situps</v>
      </c>
      <c r="L559">
        <v>34.0</v>
      </c>
      <c r="M559" s="19" t="str">
        <f t="shared" si="7"/>
        <v>5 bar complexes</v>
      </c>
      <c r="N559" s="16"/>
      <c r="O559" s="3" t="str">
        <f t="shared" si="8"/>
        <v>30 on 30 off</v>
      </c>
      <c r="P559">
        <v>3.0</v>
      </c>
      <c r="Q559" s="19" t="str">
        <f t="shared" si="9"/>
        <v>5 Hammer curls</v>
      </c>
      <c r="R559">
        <v>14.0</v>
      </c>
      <c r="S559" s="19" t="str">
        <f t="shared" si="10"/>
        <v>20 dead bugs</v>
      </c>
      <c r="T559">
        <v>21.0</v>
      </c>
      <c r="U559" s="19" t="str">
        <f t="shared" si="11"/>
        <v>5 box jumps</v>
      </c>
      <c r="V559" s="19"/>
    </row>
    <row r="560">
      <c r="A560" s="17">
        <f t="shared" si="12"/>
        <v>45636</v>
      </c>
      <c r="B560" s="3">
        <f t="shared" si="1"/>
        <v>3</v>
      </c>
      <c r="C560" s="3">
        <f t="shared" si="13"/>
        <v>559</v>
      </c>
      <c r="D560" s="3">
        <f t="shared" si="2"/>
        <v>3</v>
      </c>
      <c r="E560" s="3">
        <v>0.4215098067150099</v>
      </c>
      <c r="F560" s="3" t="str">
        <f t="shared" si="3"/>
        <v>M</v>
      </c>
      <c r="G560" s="18" t="str">
        <f t="shared" si="4"/>
        <v>pistols/lunge/side lunge</v>
      </c>
      <c r="H560">
        <v>4.0</v>
      </c>
      <c r="I560" s="19" t="str">
        <f t="shared" si="5"/>
        <v>5 clean</v>
      </c>
      <c r="J560">
        <v>15.0</v>
      </c>
      <c r="K560" s="19" t="str">
        <f t="shared" si="6"/>
        <v>10 seated russion twists</v>
      </c>
      <c r="L560">
        <v>13.0</v>
      </c>
      <c r="M560" s="19" t="str">
        <f t="shared" si="7"/>
        <v>30s planks</v>
      </c>
      <c r="N560" s="16"/>
      <c r="O560" s="3" t="str">
        <f t="shared" si="8"/>
        <v>EMOM</v>
      </c>
      <c r="P560">
        <v>3.0</v>
      </c>
      <c r="Q560" s="19" t="str">
        <f t="shared" si="9"/>
        <v>5 Hammer curls</v>
      </c>
      <c r="R560">
        <v>30.0</v>
      </c>
      <c r="S560" s="19" t="str">
        <f t="shared" si="10"/>
        <v>5 renegade manmakers</v>
      </c>
      <c r="T560">
        <v>38.0</v>
      </c>
      <c r="U560" s="19" t="str">
        <f t="shared" si="11"/>
        <v>5 tire flip</v>
      </c>
      <c r="V560" s="19"/>
    </row>
    <row r="561">
      <c r="A561" s="17">
        <f t="shared" si="12"/>
        <v>45637</v>
      </c>
      <c r="B561" s="3">
        <f t="shared" si="1"/>
        <v>4</v>
      </c>
      <c r="C561" s="3">
        <f t="shared" si="13"/>
        <v>560</v>
      </c>
      <c r="D561" s="3">
        <f t="shared" si="2"/>
        <v>3</v>
      </c>
      <c r="E561" s="3">
        <v>0.6525992556047904</v>
      </c>
      <c r="F561" s="3" t="str">
        <f t="shared" si="3"/>
        <v>M</v>
      </c>
      <c r="G561" s="18" t="str">
        <f t="shared" si="4"/>
        <v>deadlift</v>
      </c>
      <c r="H561">
        <v>9.0</v>
      </c>
      <c r="I561" s="19" t="str">
        <f t="shared" si="5"/>
        <v>5 deadlift</v>
      </c>
      <c r="J561">
        <v>4.0</v>
      </c>
      <c r="K561" s="19" t="str">
        <f t="shared" si="6"/>
        <v>5 skull crushers</v>
      </c>
      <c r="L561">
        <v>21.0</v>
      </c>
      <c r="M561" s="19" t="str">
        <f t="shared" si="7"/>
        <v>5 box jumps</v>
      </c>
      <c r="N561" s="16"/>
      <c r="O561" s="3" t="str">
        <f t="shared" si="8"/>
        <v>AMRAP</v>
      </c>
      <c r="P561">
        <v>1.0</v>
      </c>
      <c r="Q561" s="19" t="str">
        <f t="shared" si="9"/>
        <v>5 side lunges</v>
      </c>
      <c r="R561">
        <v>19.0</v>
      </c>
      <c r="S561" s="19" t="str">
        <f t="shared" si="10"/>
        <v>5 strict press</v>
      </c>
      <c r="T561">
        <v>49.0</v>
      </c>
      <c r="U561" s="19" t="str">
        <f t="shared" si="11"/>
        <v>5 mile bike</v>
      </c>
      <c r="V561" s="19"/>
    </row>
    <row r="562">
      <c r="A562" s="17">
        <f t="shared" si="12"/>
        <v>45638</v>
      </c>
      <c r="B562" s="3">
        <f t="shared" si="1"/>
        <v>5</v>
      </c>
      <c r="C562" s="3">
        <f t="shared" si="13"/>
        <v>561</v>
      </c>
      <c r="D562" s="3">
        <f t="shared" si="2"/>
        <v>5</v>
      </c>
      <c r="E562" s="3">
        <v>0.7321288916966749</v>
      </c>
      <c r="F562" s="3" t="str">
        <f t="shared" si="3"/>
        <v>H</v>
      </c>
      <c r="G562" s="18" t="str">
        <f t="shared" si="4"/>
        <v>front squat</v>
      </c>
      <c r="H562">
        <v>3.0</v>
      </c>
      <c r="I562" s="19" t="str">
        <f t="shared" si="5"/>
        <v>5 jerk</v>
      </c>
      <c r="J562">
        <v>24.0</v>
      </c>
      <c r="K562" s="19" t="str">
        <f t="shared" si="6"/>
        <v>5 lunges</v>
      </c>
      <c r="L562">
        <v>82.0</v>
      </c>
      <c r="M562" s="19" t="str">
        <f t="shared" si="7"/>
        <v/>
      </c>
      <c r="N562" s="16"/>
      <c r="O562" s="3" t="str">
        <f t="shared" si="8"/>
        <v>clusters</v>
      </c>
      <c r="P562">
        <v>4.0</v>
      </c>
      <c r="Q562" s="19" t="str">
        <f t="shared" si="9"/>
        <v>5 skull crushers</v>
      </c>
      <c r="R562">
        <v>51.0</v>
      </c>
      <c r="S562" s="19" t="str">
        <f t="shared" si="10"/>
        <v/>
      </c>
      <c r="T562">
        <v>34.0</v>
      </c>
      <c r="U562" s="19" t="str">
        <f t="shared" si="11"/>
        <v>5 bar complexes</v>
      </c>
      <c r="V562" s="19"/>
    </row>
    <row r="563">
      <c r="A563" s="17">
        <f t="shared" si="12"/>
        <v>45639</v>
      </c>
      <c r="B563" s="3">
        <f t="shared" si="1"/>
        <v>6</v>
      </c>
      <c r="C563" s="3">
        <f t="shared" si="13"/>
        <v>562</v>
      </c>
      <c r="D563" s="3">
        <f t="shared" si="2"/>
        <v>5</v>
      </c>
      <c r="E563" s="3">
        <v>0.5688371149715169</v>
      </c>
      <c r="F563" s="3" t="str">
        <f t="shared" si="3"/>
        <v>M</v>
      </c>
      <c r="G563" s="18" t="str">
        <f t="shared" si="4"/>
        <v>back squat</v>
      </c>
      <c r="H563">
        <v>4.0</v>
      </c>
      <c r="I563" s="19" t="str">
        <f t="shared" si="5"/>
        <v>5 clean</v>
      </c>
      <c r="J563">
        <v>17.0</v>
      </c>
      <c r="K563" s="19" t="str">
        <f t="shared" si="6"/>
        <v>5 bench press</v>
      </c>
      <c r="L563">
        <v>23.0</v>
      </c>
      <c r="M563" s="19" t="str">
        <f t="shared" si="7"/>
        <v>5 side lunges</v>
      </c>
      <c r="N563" s="16"/>
      <c r="O563" s="3" t="str">
        <f t="shared" si="8"/>
        <v>N rounds</v>
      </c>
      <c r="P563">
        <v>12.0</v>
      </c>
      <c r="Q563" s="19" t="str">
        <f t="shared" si="9"/>
        <v>5 side lunges</v>
      </c>
      <c r="R563">
        <v>51.0</v>
      </c>
      <c r="S563" s="19" t="str">
        <f t="shared" si="10"/>
        <v/>
      </c>
      <c r="T563">
        <v>12.0</v>
      </c>
      <c r="U563" s="19" t="str">
        <f t="shared" si="11"/>
        <v>5 GHD situps</v>
      </c>
      <c r="V563" s="19"/>
    </row>
    <row r="564">
      <c r="A564" s="17">
        <f t="shared" si="12"/>
        <v>45640</v>
      </c>
      <c r="B564" s="3">
        <f t="shared" si="1"/>
        <v>7</v>
      </c>
      <c r="C564" s="3">
        <f t="shared" si="13"/>
        <v>563</v>
      </c>
      <c r="D564" s="3">
        <f t="shared" si="2"/>
        <v>5</v>
      </c>
      <c r="E564" s="3">
        <v>0.22583636412323915</v>
      </c>
      <c r="F564" s="3" t="str">
        <f t="shared" si="3"/>
        <v>L</v>
      </c>
      <c r="G564" s="18" t="str">
        <f t="shared" si="4"/>
        <v>snatch</v>
      </c>
      <c r="H564">
        <v>11.0</v>
      </c>
      <c r="I564" s="19" t="str">
        <f t="shared" si="5"/>
        <v>5 high pulls</v>
      </c>
      <c r="J564">
        <v>31.0</v>
      </c>
      <c r="K564" s="19" t="str">
        <f t="shared" si="6"/>
        <v>4 burpees</v>
      </c>
      <c r="L564">
        <v>33.0</v>
      </c>
      <c r="M564" s="19" t="str">
        <f t="shared" si="7"/>
        <v>5 turkish getups</v>
      </c>
      <c r="N564" s="16"/>
      <c r="O564" s="3" t="str">
        <f t="shared" si="8"/>
        <v>AMRAP</v>
      </c>
      <c r="P564">
        <v>9.0</v>
      </c>
      <c r="Q564" s="19" t="str">
        <f t="shared" si="9"/>
        <v>5 bentover_rows</v>
      </c>
      <c r="R564">
        <v>23.0</v>
      </c>
      <c r="S564" s="19" t="str">
        <f t="shared" si="10"/>
        <v>5 side lunges</v>
      </c>
      <c r="T564">
        <v>30.0</v>
      </c>
      <c r="U564" s="19" t="str">
        <f t="shared" si="11"/>
        <v>5 renegade manmakers</v>
      </c>
      <c r="V564" s="19"/>
    </row>
    <row r="565">
      <c r="A565" s="17">
        <f t="shared" si="12"/>
        <v>45641</v>
      </c>
      <c r="B565" s="3">
        <f t="shared" si="1"/>
        <v>1</v>
      </c>
      <c r="C565" s="3">
        <f t="shared" si="13"/>
        <v>564</v>
      </c>
      <c r="D565" s="3">
        <f t="shared" si="2"/>
        <v>5</v>
      </c>
      <c r="E565" s="3">
        <v>0.6893249026576618</v>
      </c>
      <c r="F565" s="3" t="str">
        <f t="shared" si="3"/>
        <v>M</v>
      </c>
      <c r="G565" s="18" t="str">
        <f t="shared" si="4"/>
        <v>deadlift</v>
      </c>
      <c r="H565">
        <v>12.0</v>
      </c>
      <c r="I565" s="19" t="str">
        <f t="shared" si="5"/>
        <v>10 KB swings</v>
      </c>
      <c r="J565">
        <v>6.0</v>
      </c>
      <c r="K565" s="19" t="str">
        <f t="shared" si="6"/>
        <v>5 pushups</v>
      </c>
      <c r="L565">
        <v>52.0</v>
      </c>
      <c r="M565" s="19" t="str">
        <f t="shared" si="7"/>
        <v/>
      </c>
      <c r="N565" s="16"/>
      <c r="O565" s="3" t="str">
        <f t="shared" si="8"/>
        <v>EMOM</v>
      </c>
      <c r="P565">
        <v>2.0</v>
      </c>
      <c r="Q565" s="19" t="str">
        <f t="shared" si="9"/>
        <v>5 lunges</v>
      </c>
      <c r="R565">
        <v>36.0</v>
      </c>
      <c r="S565" s="19" t="str">
        <f t="shared" si="10"/>
        <v>10s ropes</v>
      </c>
      <c r="T565">
        <v>41.0</v>
      </c>
      <c r="U565" s="19" t="str">
        <f t="shared" si="11"/>
        <v>1 minute bike</v>
      </c>
      <c r="V565" s="19"/>
    </row>
    <row r="566">
      <c r="A566" s="17">
        <f t="shared" si="12"/>
        <v>45642</v>
      </c>
      <c r="B566" s="3">
        <f t="shared" si="1"/>
        <v>2</v>
      </c>
      <c r="C566" s="3">
        <f t="shared" si="13"/>
        <v>565</v>
      </c>
      <c r="D566" s="3">
        <f t="shared" si="2"/>
        <v>5</v>
      </c>
      <c r="E566" s="3">
        <v>0.47199908755926046</v>
      </c>
      <c r="F566" s="3" t="str">
        <f t="shared" si="3"/>
        <v>M</v>
      </c>
      <c r="G566" s="18" t="str">
        <f t="shared" si="4"/>
        <v>front squat</v>
      </c>
      <c r="H566">
        <v>6.0</v>
      </c>
      <c r="I566" s="19" t="str">
        <f t="shared" si="5"/>
        <v>5 KB snatch</v>
      </c>
      <c r="J566">
        <v>43.0</v>
      </c>
      <c r="K566" s="19" t="str">
        <f t="shared" si="6"/>
        <v>5 sandbag drops</v>
      </c>
      <c r="L566">
        <v>2.0</v>
      </c>
      <c r="M566" s="19" t="str">
        <f t="shared" si="7"/>
        <v>5 lunges</v>
      </c>
      <c r="N566" s="16"/>
      <c r="O566" s="3" t="str">
        <f t="shared" si="8"/>
        <v>30 on 30 off</v>
      </c>
      <c r="P566">
        <v>7.0</v>
      </c>
      <c r="Q566" s="19" t="str">
        <f t="shared" si="9"/>
        <v>5 Ring Rows</v>
      </c>
      <c r="R566">
        <v>32.0</v>
      </c>
      <c r="S566" s="19" t="str">
        <f t="shared" si="10"/>
        <v>5 grass hoppers</v>
      </c>
      <c r="T566">
        <v>13.0</v>
      </c>
      <c r="U566" s="19" t="str">
        <f t="shared" si="11"/>
        <v>30s planks</v>
      </c>
      <c r="V566" s="19"/>
    </row>
    <row r="567">
      <c r="A567" s="17">
        <f t="shared" si="12"/>
        <v>45643</v>
      </c>
      <c r="B567" s="3">
        <f t="shared" si="1"/>
        <v>3</v>
      </c>
      <c r="C567" s="3">
        <f t="shared" si="13"/>
        <v>566</v>
      </c>
      <c r="D567" s="3">
        <f t="shared" si="2"/>
        <v>3</v>
      </c>
      <c r="E567" s="3">
        <v>0.40999621359698346</v>
      </c>
      <c r="F567" s="3" t="str">
        <f t="shared" si="3"/>
        <v>M</v>
      </c>
      <c r="G567" s="18" t="str">
        <f t="shared" si="4"/>
        <v>back squat</v>
      </c>
      <c r="H567">
        <v>5.0</v>
      </c>
      <c r="I567" s="19" t="str">
        <f t="shared" si="5"/>
        <v>10 box jumps</v>
      </c>
      <c r="J567">
        <v>18.0</v>
      </c>
      <c r="K567" s="19" t="str">
        <f t="shared" si="6"/>
        <v>5 Pushpress</v>
      </c>
      <c r="L567">
        <v>48.0</v>
      </c>
      <c r="M567" s="19" t="str">
        <f t="shared" si="7"/>
        <v>1 mile  run</v>
      </c>
      <c r="N567" s="16"/>
      <c r="O567" s="3" t="str">
        <f t="shared" si="8"/>
        <v>N rounds</v>
      </c>
      <c r="P567">
        <v>10.0</v>
      </c>
      <c r="Q567" s="19" t="str">
        <f t="shared" si="9"/>
        <v>5 pull ups</v>
      </c>
      <c r="R567">
        <v>16.0</v>
      </c>
      <c r="S567" s="19" t="str">
        <f t="shared" si="10"/>
        <v>10 landmine twists</v>
      </c>
      <c r="T567">
        <v>30.0</v>
      </c>
      <c r="U567" s="19" t="str">
        <f t="shared" si="11"/>
        <v>5 renegade manmakers</v>
      </c>
      <c r="V567" s="19"/>
    </row>
    <row r="568">
      <c r="A568" s="17">
        <f t="shared" si="12"/>
        <v>45644</v>
      </c>
      <c r="B568" s="3">
        <f t="shared" si="1"/>
        <v>4</v>
      </c>
      <c r="C568" s="3">
        <f t="shared" si="13"/>
        <v>567</v>
      </c>
      <c r="D568" s="3">
        <f t="shared" si="2"/>
        <v>3</v>
      </c>
      <c r="E568" s="3">
        <v>0.180973010092064</v>
      </c>
      <c r="F568" s="3" t="str">
        <f t="shared" si="3"/>
        <v>L</v>
      </c>
      <c r="G568" s="18" t="str">
        <f t="shared" si="4"/>
        <v>over head squat</v>
      </c>
      <c r="H568">
        <v>6.0</v>
      </c>
      <c r="I568" s="19" t="str">
        <f t="shared" si="5"/>
        <v>5 KB snatch</v>
      </c>
      <c r="J568">
        <v>48.0</v>
      </c>
      <c r="K568" s="19" t="str">
        <f t="shared" si="6"/>
        <v>1 mile  run</v>
      </c>
      <c r="L568">
        <v>45.0</v>
      </c>
      <c r="M568" s="19" t="str">
        <f t="shared" si="7"/>
        <v>10 good mornings</v>
      </c>
      <c r="N568" s="16"/>
      <c r="O568" s="3" t="str">
        <f t="shared" si="8"/>
        <v>AMRAP</v>
      </c>
      <c r="P568">
        <v>9.0</v>
      </c>
      <c r="Q568" s="19" t="str">
        <f t="shared" si="9"/>
        <v>5 bentover_rows</v>
      </c>
      <c r="R568">
        <v>30.0</v>
      </c>
      <c r="S568" s="19" t="str">
        <f t="shared" si="10"/>
        <v>5 renegade manmakers</v>
      </c>
      <c r="T568">
        <v>4.0</v>
      </c>
      <c r="U568" s="19" t="str">
        <f t="shared" si="11"/>
        <v>5 skull crushers</v>
      </c>
      <c r="V568" s="19"/>
    </row>
    <row r="569">
      <c r="A569" s="17">
        <f t="shared" si="12"/>
        <v>45645</v>
      </c>
      <c r="B569" s="3">
        <f t="shared" si="1"/>
        <v>5</v>
      </c>
      <c r="C569" s="3">
        <f t="shared" si="13"/>
        <v>568</v>
      </c>
      <c r="D569" s="3">
        <f t="shared" si="2"/>
        <v>3</v>
      </c>
      <c r="E569" s="3">
        <v>0.45094251818682207</v>
      </c>
      <c r="F569" s="3" t="str">
        <f t="shared" si="3"/>
        <v>M</v>
      </c>
      <c r="G569" s="18" t="str">
        <f t="shared" si="4"/>
        <v>deadlift</v>
      </c>
      <c r="H569">
        <v>10.0</v>
      </c>
      <c r="I569" s="19" t="str">
        <f t="shared" si="5"/>
        <v>5 snatch</v>
      </c>
      <c r="J569">
        <v>38.0</v>
      </c>
      <c r="K569" s="19" t="str">
        <f t="shared" si="6"/>
        <v>5 tire flip</v>
      </c>
      <c r="L569">
        <v>20.0</v>
      </c>
      <c r="M569" s="19" t="str">
        <f t="shared" si="7"/>
        <v>10 step ups</v>
      </c>
      <c r="N569" s="16"/>
      <c r="O569" s="3" t="str">
        <f t="shared" si="8"/>
        <v>N rounds</v>
      </c>
      <c r="P569">
        <v>10.0</v>
      </c>
      <c r="Q569" s="19" t="str">
        <f t="shared" si="9"/>
        <v>5 pull ups</v>
      </c>
      <c r="R569">
        <v>34.0</v>
      </c>
      <c r="S569" s="19" t="str">
        <f t="shared" si="10"/>
        <v>5 bar complexes</v>
      </c>
      <c r="T569">
        <v>22.0</v>
      </c>
      <c r="U569" s="19" t="str">
        <f t="shared" si="11"/>
        <v>3 pistols</v>
      </c>
      <c r="V569" s="19"/>
    </row>
    <row r="570">
      <c r="A570" s="17">
        <f t="shared" si="12"/>
        <v>45646</v>
      </c>
      <c r="B570" s="3">
        <f t="shared" si="1"/>
        <v>6</v>
      </c>
      <c r="C570" s="3">
        <f t="shared" si="13"/>
        <v>569</v>
      </c>
      <c r="D570" s="3">
        <f t="shared" si="2"/>
        <v>1</v>
      </c>
      <c r="E570" s="3">
        <v>0.648287953753953</v>
      </c>
      <c r="F570" s="3" t="str">
        <f t="shared" si="3"/>
        <v>M</v>
      </c>
      <c r="G570" s="18" t="str">
        <f t="shared" si="4"/>
        <v>front squat</v>
      </c>
      <c r="H570">
        <v>10.0</v>
      </c>
      <c r="I570" s="19" t="str">
        <f t="shared" si="5"/>
        <v>5 snatch</v>
      </c>
      <c r="J570">
        <v>23.0</v>
      </c>
      <c r="K570" s="19" t="str">
        <f t="shared" si="6"/>
        <v>5 side lunges</v>
      </c>
      <c r="L570">
        <v>80.0</v>
      </c>
      <c r="M570" s="19" t="str">
        <f t="shared" si="7"/>
        <v/>
      </c>
      <c r="N570" s="16"/>
      <c r="O570" s="3" t="str">
        <f t="shared" si="8"/>
        <v>Tabata</v>
      </c>
      <c r="P570">
        <v>12.0</v>
      </c>
      <c r="Q570" s="19" t="str">
        <f t="shared" si="9"/>
        <v>5 side lunges</v>
      </c>
      <c r="R570">
        <v>32.0</v>
      </c>
      <c r="S570" s="19" t="str">
        <f t="shared" si="10"/>
        <v>5 grass hoppers</v>
      </c>
      <c r="T570">
        <v>8.0</v>
      </c>
      <c r="U570" s="19" t="str">
        <f t="shared" si="11"/>
        <v>5 dumbell rows</v>
      </c>
      <c r="V570" s="19"/>
    </row>
    <row r="571">
      <c r="A571" s="17">
        <f t="shared" si="12"/>
        <v>45647</v>
      </c>
      <c r="B571" s="3">
        <f t="shared" si="1"/>
        <v>7</v>
      </c>
      <c r="C571" s="3">
        <f t="shared" si="13"/>
        <v>570</v>
      </c>
      <c r="D571" s="3">
        <f t="shared" si="2"/>
        <v>1</v>
      </c>
      <c r="E571" s="3">
        <v>0.42721401363695777</v>
      </c>
      <c r="F571" s="3" t="str">
        <f t="shared" si="3"/>
        <v>M</v>
      </c>
      <c r="G571" s="18" t="str">
        <f t="shared" si="4"/>
        <v>back squat</v>
      </c>
      <c r="H571">
        <v>6.0</v>
      </c>
      <c r="I571" s="19" t="str">
        <f t="shared" si="5"/>
        <v>5 KB snatch</v>
      </c>
      <c r="J571">
        <v>12.0</v>
      </c>
      <c r="K571" s="19" t="str">
        <f t="shared" si="6"/>
        <v>5 GHD situps</v>
      </c>
      <c r="L571">
        <v>45.0</v>
      </c>
      <c r="M571" s="19" t="str">
        <f t="shared" si="7"/>
        <v>10 good mornings</v>
      </c>
      <c r="N571" s="16"/>
      <c r="O571" s="3" t="str">
        <f t="shared" si="8"/>
        <v>30 on 30 off</v>
      </c>
      <c r="P571">
        <v>11.0</v>
      </c>
      <c r="Q571" s="19" t="str">
        <f t="shared" si="9"/>
        <v>5 bentover_rows</v>
      </c>
      <c r="R571">
        <v>9.0</v>
      </c>
      <c r="S571" s="19" t="str">
        <f t="shared" si="10"/>
        <v>5 bentover_rows</v>
      </c>
      <c r="T571">
        <v>46.0</v>
      </c>
      <c r="U571" s="19" t="str">
        <f t="shared" si="11"/>
        <v>5 romanian deadlift</v>
      </c>
      <c r="V571" s="19"/>
    </row>
    <row r="572">
      <c r="A572" s="17">
        <f t="shared" si="12"/>
        <v>45648</v>
      </c>
      <c r="B572" s="3">
        <f t="shared" si="1"/>
        <v>1</v>
      </c>
      <c r="C572" s="3">
        <f t="shared" si="13"/>
        <v>571</v>
      </c>
      <c r="D572" s="3">
        <f t="shared" si="2"/>
        <v>1</v>
      </c>
      <c r="E572" s="3">
        <v>0.8667245968129191</v>
      </c>
      <c r="F572" s="3" t="str">
        <f t="shared" si="3"/>
        <v>H</v>
      </c>
      <c r="G572" s="18" t="str">
        <f t="shared" si="4"/>
        <v>over head squat</v>
      </c>
      <c r="H572">
        <v>5.0</v>
      </c>
      <c r="I572" s="19" t="str">
        <f t="shared" si="5"/>
        <v>10 box jumps</v>
      </c>
      <c r="J572">
        <v>46.0</v>
      </c>
      <c r="K572" s="19" t="str">
        <f t="shared" si="6"/>
        <v>5 romanian deadlift</v>
      </c>
      <c r="L572">
        <v>48.0</v>
      </c>
      <c r="M572" s="19" t="str">
        <f t="shared" si="7"/>
        <v>1 mile  run</v>
      </c>
      <c r="N572" s="16"/>
      <c r="O572" s="3" t="str">
        <f t="shared" si="8"/>
        <v>EMOM</v>
      </c>
      <c r="P572">
        <v>8.0</v>
      </c>
      <c r="Q572" s="19" t="str">
        <f t="shared" si="9"/>
        <v>5 dumbell rows</v>
      </c>
      <c r="R572">
        <v>30.0</v>
      </c>
      <c r="S572" s="19" t="str">
        <f t="shared" si="10"/>
        <v>5 renegade manmakers</v>
      </c>
      <c r="T572">
        <v>40.0</v>
      </c>
      <c r="U572" s="19" t="str">
        <f t="shared" si="11"/>
        <v>3 minute run</v>
      </c>
      <c r="V572" s="19"/>
    </row>
    <row r="573">
      <c r="A573" s="17">
        <f t="shared" si="12"/>
        <v>45649</v>
      </c>
      <c r="B573" s="3">
        <f t="shared" si="1"/>
        <v>2</v>
      </c>
      <c r="C573" s="3">
        <f t="shared" si="13"/>
        <v>572</v>
      </c>
      <c r="D573" s="3">
        <f t="shared" si="2"/>
        <v>5</v>
      </c>
      <c r="E573" s="3">
        <v>0.9461702341203706</v>
      </c>
      <c r="F573" s="3" t="str">
        <f t="shared" si="3"/>
        <v>H</v>
      </c>
      <c r="G573" s="18" t="str">
        <f t="shared" si="4"/>
        <v>deadlift</v>
      </c>
      <c r="H573">
        <v>9.0</v>
      </c>
      <c r="I573" s="19" t="str">
        <f t="shared" si="5"/>
        <v>5 deadlift</v>
      </c>
      <c r="J573">
        <v>8.0</v>
      </c>
      <c r="K573" s="19" t="str">
        <f t="shared" si="6"/>
        <v>5 dumbell rows</v>
      </c>
      <c r="L573">
        <v>48.0</v>
      </c>
      <c r="M573" s="19" t="str">
        <f t="shared" si="7"/>
        <v>1 mile  run</v>
      </c>
      <c r="N573" s="16"/>
      <c r="O573" s="3" t="str">
        <f t="shared" si="8"/>
        <v>AMRAP</v>
      </c>
      <c r="P573">
        <v>1.0</v>
      </c>
      <c r="Q573" s="19" t="str">
        <f t="shared" si="9"/>
        <v>5 side lunges</v>
      </c>
      <c r="R573">
        <v>5.0</v>
      </c>
      <c r="S573" s="19" t="str">
        <f t="shared" si="10"/>
        <v>5 Dips</v>
      </c>
      <c r="T573">
        <v>27.0</v>
      </c>
      <c r="U573" s="19" t="str">
        <f t="shared" si="11"/>
        <v>1 grapevines</v>
      </c>
      <c r="V573" s="19"/>
    </row>
    <row r="574">
      <c r="A574" s="17">
        <f t="shared" si="12"/>
        <v>45650</v>
      </c>
      <c r="B574" s="3">
        <f t="shared" si="1"/>
        <v>3</v>
      </c>
      <c r="C574" s="3">
        <f t="shared" si="13"/>
        <v>573</v>
      </c>
      <c r="D574" s="3">
        <f t="shared" si="2"/>
        <v>10</v>
      </c>
      <c r="E574" s="3">
        <v>0.2371235450609982</v>
      </c>
      <c r="F574" s="3" t="str">
        <f t="shared" si="3"/>
        <v>L</v>
      </c>
      <c r="G574" s="18" t="str">
        <f t="shared" si="4"/>
        <v>front squat</v>
      </c>
      <c r="H574">
        <v>5.0</v>
      </c>
      <c r="I574" s="19" t="str">
        <f t="shared" si="5"/>
        <v>10 box jumps</v>
      </c>
      <c r="J574">
        <v>15.0</v>
      </c>
      <c r="K574" s="19" t="str">
        <f t="shared" si="6"/>
        <v>10 seated russion twists</v>
      </c>
      <c r="L574">
        <v>3.0</v>
      </c>
      <c r="M574" s="19" t="str">
        <f t="shared" si="7"/>
        <v>5 Hammer curls</v>
      </c>
      <c r="N574" s="16"/>
      <c r="O574" s="3" t="str">
        <f t="shared" si="8"/>
        <v>clusters</v>
      </c>
      <c r="P574">
        <v>10.0</v>
      </c>
      <c r="Q574" s="19" t="str">
        <f t="shared" si="9"/>
        <v>5 pull ups</v>
      </c>
      <c r="R574">
        <v>54.0</v>
      </c>
      <c r="S574" s="19" t="str">
        <f t="shared" si="10"/>
        <v/>
      </c>
      <c r="T574">
        <v>18.0</v>
      </c>
      <c r="U574" s="19" t="str">
        <f t="shared" si="11"/>
        <v>5 Pushpress</v>
      </c>
      <c r="V574" s="19"/>
    </row>
    <row r="575">
      <c r="A575" s="17">
        <f t="shared" si="12"/>
        <v>45651</v>
      </c>
      <c r="B575" s="3">
        <f t="shared" si="1"/>
        <v>4</v>
      </c>
      <c r="C575" s="3">
        <f t="shared" si="13"/>
        <v>574</v>
      </c>
      <c r="D575" s="3">
        <f t="shared" si="2"/>
        <v>5</v>
      </c>
      <c r="E575" s="3">
        <v>0.41938603780490535</v>
      </c>
      <c r="F575" s="3" t="str">
        <f t="shared" si="3"/>
        <v>M</v>
      </c>
      <c r="G575" s="18" t="str">
        <f t="shared" si="4"/>
        <v>back squat</v>
      </c>
      <c r="H575">
        <v>6.0</v>
      </c>
      <c r="I575" s="19" t="str">
        <f t="shared" si="5"/>
        <v>5 KB snatch</v>
      </c>
      <c r="J575">
        <v>39.0</v>
      </c>
      <c r="K575" s="19" t="str">
        <f t="shared" si="6"/>
        <v>20s assault bike</v>
      </c>
      <c r="L575">
        <v>20.0</v>
      </c>
      <c r="M575" s="19" t="str">
        <f t="shared" si="7"/>
        <v>10 step ups</v>
      </c>
      <c r="N575" s="16"/>
      <c r="O575" s="3" t="str">
        <f t="shared" si="8"/>
        <v>N rounds</v>
      </c>
      <c r="P575">
        <v>4.0</v>
      </c>
      <c r="Q575" s="19" t="str">
        <f t="shared" si="9"/>
        <v>5 skull crushers</v>
      </c>
      <c r="R575">
        <v>46.0</v>
      </c>
      <c r="S575" s="19" t="str">
        <f t="shared" si="10"/>
        <v>5 romanian deadlift</v>
      </c>
      <c r="T575">
        <v>23.0</v>
      </c>
      <c r="U575" s="19" t="str">
        <f t="shared" si="11"/>
        <v>5 side lunges</v>
      </c>
      <c r="V575" s="19"/>
    </row>
    <row r="576">
      <c r="A576" s="17">
        <f t="shared" si="12"/>
        <v>45652</v>
      </c>
      <c r="B576" s="3">
        <f t="shared" si="1"/>
        <v>5</v>
      </c>
      <c r="C576" s="3">
        <f t="shared" si="13"/>
        <v>575</v>
      </c>
      <c r="D576" s="3">
        <f t="shared" si="2"/>
        <v>5</v>
      </c>
      <c r="E576" s="3">
        <v>0.41307896925396337</v>
      </c>
      <c r="F576" s="3" t="str">
        <f t="shared" si="3"/>
        <v>M</v>
      </c>
      <c r="G576" s="18" t="str">
        <f t="shared" si="4"/>
        <v>clean</v>
      </c>
      <c r="H576">
        <v>9.0</v>
      </c>
      <c r="I576" s="19" t="str">
        <f t="shared" si="5"/>
        <v>5 deadlift</v>
      </c>
      <c r="J576">
        <v>35.0</v>
      </c>
      <c r="K576" s="19" t="str">
        <f t="shared" si="6"/>
        <v>500m row</v>
      </c>
      <c r="L576">
        <v>38.0</v>
      </c>
      <c r="M576" s="19" t="str">
        <f t="shared" si="7"/>
        <v>5 tire flip</v>
      </c>
      <c r="N576" s="16"/>
      <c r="O576" s="3" t="str">
        <f t="shared" si="8"/>
        <v>AMRAP</v>
      </c>
      <c r="P576">
        <v>9.0</v>
      </c>
      <c r="Q576" s="19" t="str">
        <f t="shared" si="9"/>
        <v>5 bentover_rows</v>
      </c>
      <c r="R576">
        <v>47.0</v>
      </c>
      <c r="S576" s="19" t="str">
        <f t="shared" si="10"/>
        <v>20 mountain climbers</v>
      </c>
      <c r="T576">
        <v>26.0</v>
      </c>
      <c r="U576" s="19" t="str">
        <f t="shared" si="11"/>
        <v>1 bear crawls</v>
      </c>
      <c r="V576" s="19"/>
    </row>
    <row r="577">
      <c r="A577" s="17">
        <f t="shared" si="12"/>
        <v>45653</v>
      </c>
      <c r="B577" s="3">
        <f t="shared" si="1"/>
        <v>6</v>
      </c>
      <c r="C577" s="3">
        <f t="shared" si="13"/>
        <v>576</v>
      </c>
      <c r="D577" s="3">
        <f t="shared" si="2"/>
        <v>5</v>
      </c>
      <c r="E577" s="3">
        <v>0.27098844312431936</v>
      </c>
      <c r="F577" s="3" t="str">
        <f t="shared" si="3"/>
        <v>L</v>
      </c>
      <c r="G577" s="18" t="str">
        <f t="shared" si="4"/>
        <v>deadlift</v>
      </c>
      <c r="H577">
        <v>10.0</v>
      </c>
      <c r="I577" s="19" t="str">
        <f t="shared" si="5"/>
        <v>5 snatch</v>
      </c>
      <c r="J577">
        <v>6.0</v>
      </c>
      <c r="K577" s="19" t="str">
        <f t="shared" si="6"/>
        <v>5 pushups</v>
      </c>
      <c r="L577">
        <v>67.0</v>
      </c>
      <c r="M577" s="19" t="str">
        <f t="shared" si="7"/>
        <v/>
      </c>
      <c r="N577" s="16"/>
      <c r="O577" s="3" t="str">
        <f t="shared" si="8"/>
        <v>EMOM</v>
      </c>
      <c r="P577">
        <v>7.0</v>
      </c>
      <c r="Q577" s="19" t="str">
        <f t="shared" si="9"/>
        <v>5 Ring Rows</v>
      </c>
      <c r="R577">
        <v>42.0</v>
      </c>
      <c r="S577" s="19" t="str">
        <f t="shared" si="10"/>
        <v>5 flys</v>
      </c>
      <c r="T577">
        <v>43.0</v>
      </c>
      <c r="U577" s="19" t="str">
        <f t="shared" si="11"/>
        <v>5 sandbag drops</v>
      </c>
      <c r="V577" s="19"/>
    </row>
    <row r="578">
      <c r="A578" s="17">
        <f t="shared" si="12"/>
        <v>45654</v>
      </c>
      <c r="B578" s="3">
        <f t="shared" si="1"/>
        <v>7</v>
      </c>
      <c r="C578" s="3">
        <f t="shared" si="13"/>
        <v>577</v>
      </c>
      <c r="D578" s="3">
        <f t="shared" si="2"/>
        <v>3</v>
      </c>
      <c r="E578" s="3">
        <v>0.977637434155899</v>
      </c>
      <c r="F578" s="3" t="str">
        <f t="shared" si="3"/>
        <v>H</v>
      </c>
      <c r="G578" s="18" t="str">
        <f t="shared" si="4"/>
        <v>front squat</v>
      </c>
      <c r="H578">
        <v>9.0</v>
      </c>
      <c r="I578" s="19" t="str">
        <f t="shared" si="5"/>
        <v>5 deadlift</v>
      </c>
      <c r="J578">
        <v>51.0</v>
      </c>
      <c r="K578" s="19" t="str">
        <f t="shared" si="6"/>
        <v/>
      </c>
      <c r="L578">
        <v>19.0</v>
      </c>
      <c r="M578" s="19" t="str">
        <f t="shared" si="7"/>
        <v>5 strict press</v>
      </c>
      <c r="N578" s="16"/>
      <c r="O578" s="3" t="str">
        <f t="shared" si="8"/>
        <v>30 on 30 off</v>
      </c>
      <c r="P578">
        <v>11.0</v>
      </c>
      <c r="Q578" s="19" t="str">
        <f t="shared" si="9"/>
        <v>5 bentover_rows</v>
      </c>
      <c r="R578">
        <v>39.0</v>
      </c>
      <c r="S578" s="19" t="str">
        <f t="shared" si="10"/>
        <v>20s assault bike</v>
      </c>
      <c r="T578">
        <v>53.0</v>
      </c>
      <c r="U578" s="19" t="str">
        <f t="shared" si="11"/>
        <v/>
      </c>
      <c r="V578" s="19"/>
    </row>
    <row r="579">
      <c r="A579" s="17">
        <f t="shared" si="12"/>
        <v>45655</v>
      </c>
      <c r="B579" s="3">
        <f t="shared" si="1"/>
        <v>1</v>
      </c>
      <c r="C579" s="3">
        <f t="shared" si="13"/>
        <v>578</v>
      </c>
      <c r="D579" s="3">
        <f t="shared" si="2"/>
        <v>3</v>
      </c>
      <c r="E579" s="3">
        <v>0.5331720700992867</v>
      </c>
      <c r="F579" s="3" t="str">
        <f t="shared" si="3"/>
        <v>M</v>
      </c>
      <c r="G579" s="18" t="str">
        <f t="shared" si="4"/>
        <v>back squat</v>
      </c>
      <c r="H579">
        <v>6.0</v>
      </c>
      <c r="I579" s="19" t="str">
        <f t="shared" si="5"/>
        <v>5 KB snatch</v>
      </c>
      <c r="J579">
        <v>15.0</v>
      </c>
      <c r="K579" s="19" t="str">
        <f t="shared" si="6"/>
        <v>10 seated russion twists</v>
      </c>
      <c r="L579">
        <v>9.0</v>
      </c>
      <c r="M579" s="19" t="str">
        <f t="shared" si="7"/>
        <v>5 bentover_rows</v>
      </c>
      <c r="N579" s="16"/>
      <c r="O579" s="3" t="str">
        <f t="shared" si="8"/>
        <v>N rounds</v>
      </c>
      <c r="P579">
        <v>11.0</v>
      </c>
      <c r="Q579" s="19" t="str">
        <f t="shared" si="9"/>
        <v>5 bentover_rows</v>
      </c>
      <c r="R579">
        <v>21.0</v>
      </c>
      <c r="S579" s="19" t="str">
        <f t="shared" si="10"/>
        <v>5 box jumps</v>
      </c>
      <c r="T579">
        <v>50.0</v>
      </c>
      <c r="U579" s="19" t="str">
        <f t="shared" si="11"/>
        <v>10 wall balls</v>
      </c>
      <c r="V579" s="19"/>
    </row>
    <row r="580">
      <c r="A580" s="17">
        <f t="shared" si="12"/>
        <v>45656</v>
      </c>
      <c r="B580" s="3">
        <f t="shared" si="1"/>
        <v>2</v>
      </c>
      <c r="C580" s="3">
        <f t="shared" si="13"/>
        <v>579</v>
      </c>
      <c r="D580" s="3">
        <f t="shared" si="2"/>
        <v>8</v>
      </c>
      <c r="E580" s="3">
        <v>0.794595983777284</v>
      </c>
      <c r="F580" s="3" t="str">
        <f t="shared" si="3"/>
        <v>H</v>
      </c>
      <c r="G580" s="18" t="str">
        <f t="shared" si="4"/>
        <v>pistols/lunge/side lunge</v>
      </c>
      <c r="H580">
        <v>5.0</v>
      </c>
      <c r="I580" s="19" t="str">
        <f t="shared" si="5"/>
        <v>10 box jumps</v>
      </c>
      <c r="J580">
        <v>44.0</v>
      </c>
      <c r="K580" s="19" t="str">
        <f t="shared" si="6"/>
        <v>5 ball slams</v>
      </c>
      <c r="L580">
        <v>38.0</v>
      </c>
      <c r="M580" s="19" t="str">
        <f t="shared" si="7"/>
        <v>5 tire flip</v>
      </c>
      <c r="N580" s="16"/>
      <c r="O580" s="3" t="str">
        <f t="shared" si="8"/>
        <v>AMRAP</v>
      </c>
      <c r="P580">
        <v>5.0</v>
      </c>
      <c r="Q580" s="19" t="str">
        <f t="shared" si="9"/>
        <v>5 Dips</v>
      </c>
      <c r="R580">
        <v>8.0</v>
      </c>
      <c r="S580" s="19" t="str">
        <f t="shared" si="10"/>
        <v>5 dumbell rows</v>
      </c>
      <c r="T580">
        <v>54.0</v>
      </c>
      <c r="U580" s="19" t="str">
        <f t="shared" si="11"/>
        <v/>
      </c>
      <c r="V580" s="19"/>
    </row>
    <row r="581">
      <c r="A581" s="17">
        <f t="shared" si="12"/>
        <v>45657</v>
      </c>
      <c r="B581" s="3">
        <f t="shared" si="1"/>
        <v>3</v>
      </c>
      <c r="C581" s="3">
        <f t="shared" si="13"/>
        <v>580</v>
      </c>
      <c r="D581" s="3">
        <f t="shared" si="2"/>
        <v>8</v>
      </c>
      <c r="E581" s="3">
        <v>0.8429295021152642</v>
      </c>
      <c r="F581" s="3" t="str">
        <f t="shared" si="3"/>
        <v>H</v>
      </c>
      <c r="G581" s="18" t="str">
        <f t="shared" si="4"/>
        <v>deadlift</v>
      </c>
      <c r="H581">
        <v>7.0</v>
      </c>
      <c r="I581" s="19" t="str">
        <f t="shared" si="5"/>
        <v>5 thrusters</v>
      </c>
      <c r="J581">
        <v>30.0</v>
      </c>
      <c r="K581" s="19" t="str">
        <f t="shared" si="6"/>
        <v>5 renegade manmakers</v>
      </c>
      <c r="L581">
        <v>7.0</v>
      </c>
      <c r="M581" s="19" t="str">
        <f t="shared" si="7"/>
        <v>5 Ring Rows</v>
      </c>
      <c r="N581" s="16"/>
      <c r="O581" s="3" t="str">
        <f t="shared" si="8"/>
        <v>N rounds</v>
      </c>
      <c r="P581">
        <v>3.0</v>
      </c>
      <c r="Q581" s="19" t="str">
        <f t="shared" si="9"/>
        <v>5 Hammer curls</v>
      </c>
      <c r="R581">
        <v>17.0</v>
      </c>
      <c r="S581" s="19" t="str">
        <f t="shared" si="10"/>
        <v>5 bench press</v>
      </c>
      <c r="T581">
        <v>4.0</v>
      </c>
      <c r="U581" s="19" t="str">
        <f t="shared" si="11"/>
        <v>5 skull crushers</v>
      </c>
      <c r="V581" s="19"/>
    </row>
    <row r="582">
      <c r="A582" s="17">
        <f t="shared" si="12"/>
        <v>45658</v>
      </c>
      <c r="B582" s="3">
        <f t="shared" si="1"/>
        <v>4</v>
      </c>
      <c r="C582" s="3">
        <f t="shared" si="13"/>
        <v>581</v>
      </c>
      <c r="D582" s="3">
        <f t="shared" si="2"/>
        <v>8</v>
      </c>
      <c r="E582" s="3">
        <v>0.9414511315738947</v>
      </c>
      <c r="F582" s="3" t="str">
        <f t="shared" si="3"/>
        <v>H</v>
      </c>
      <c r="G582" s="18" t="str">
        <f t="shared" si="4"/>
        <v>front squat</v>
      </c>
      <c r="H582">
        <v>10.0</v>
      </c>
      <c r="I582" s="19" t="str">
        <f t="shared" si="5"/>
        <v>5 snatch</v>
      </c>
      <c r="J582">
        <v>8.0</v>
      </c>
      <c r="K582" s="19" t="str">
        <f t="shared" si="6"/>
        <v>5 dumbell rows</v>
      </c>
      <c r="L582">
        <v>71.0</v>
      </c>
      <c r="M582" s="19" t="str">
        <f t="shared" si="7"/>
        <v/>
      </c>
      <c r="N582" s="16"/>
      <c r="O582" s="3" t="str">
        <f t="shared" si="8"/>
        <v>Tabata</v>
      </c>
      <c r="P582">
        <v>10.0</v>
      </c>
      <c r="Q582" s="19" t="str">
        <f t="shared" si="9"/>
        <v>5 pull ups</v>
      </c>
      <c r="R582">
        <v>27.0</v>
      </c>
      <c r="S582" s="19" t="str">
        <f t="shared" si="10"/>
        <v>1 grapevines</v>
      </c>
      <c r="T582">
        <v>43.0</v>
      </c>
      <c r="U582" s="19" t="str">
        <f t="shared" si="11"/>
        <v>5 sandbag drops</v>
      </c>
      <c r="V582" s="19"/>
    </row>
    <row r="583">
      <c r="A583" s="17">
        <f t="shared" si="12"/>
        <v>45659</v>
      </c>
      <c r="B583" s="3">
        <f t="shared" si="1"/>
        <v>5</v>
      </c>
      <c r="C583" s="3">
        <f t="shared" si="13"/>
        <v>582</v>
      </c>
      <c r="D583" s="3">
        <f t="shared" si="2"/>
        <v>3</v>
      </c>
      <c r="E583" s="3">
        <v>0.6317773609272309</v>
      </c>
      <c r="F583" s="3" t="str">
        <f t="shared" si="3"/>
        <v>M</v>
      </c>
      <c r="G583" s="18" t="str">
        <f t="shared" si="4"/>
        <v>back squat</v>
      </c>
      <c r="H583">
        <v>3.0</v>
      </c>
      <c r="I583" s="19" t="str">
        <f t="shared" si="5"/>
        <v>5 jerk</v>
      </c>
      <c r="J583">
        <v>42.0</v>
      </c>
      <c r="K583" s="19" t="str">
        <f t="shared" si="6"/>
        <v>5 flys</v>
      </c>
      <c r="L583">
        <v>4.0</v>
      </c>
      <c r="M583" s="19" t="str">
        <f t="shared" si="7"/>
        <v>5 skull crushers</v>
      </c>
      <c r="N583" s="16"/>
      <c r="O583" s="3" t="str">
        <f t="shared" si="8"/>
        <v>30 on 30 off</v>
      </c>
      <c r="P583">
        <v>6.0</v>
      </c>
      <c r="Q583" s="19" t="str">
        <f t="shared" si="9"/>
        <v>5 pushups</v>
      </c>
      <c r="R583">
        <v>42.0</v>
      </c>
      <c r="S583" s="19" t="str">
        <f t="shared" si="10"/>
        <v>5 flys</v>
      </c>
      <c r="T583">
        <v>14.0</v>
      </c>
      <c r="U583" s="19" t="str">
        <f t="shared" si="11"/>
        <v>20 dead bugs</v>
      </c>
      <c r="V583" s="19"/>
    </row>
    <row r="584">
      <c r="A584" s="17">
        <f t="shared" si="12"/>
        <v>45660</v>
      </c>
      <c r="B584" s="3">
        <f t="shared" si="1"/>
        <v>6</v>
      </c>
      <c r="C584" s="3">
        <f t="shared" si="13"/>
        <v>583</v>
      </c>
      <c r="D584" s="3">
        <f t="shared" si="2"/>
        <v>3</v>
      </c>
      <c r="E584" s="3">
        <v>0.8195911814815153</v>
      </c>
      <c r="F584" s="3" t="str">
        <f t="shared" si="3"/>
        <v>H</v>
      </c>
      <c r="G584" s="18" t="str">
        <f t="shared" si="4"/>
        <v>clean</v>
      </c>
      <c r="H584">
        <v>3.0</v>
      </c>
      <c r="I584" s="19" t="str">
        <f t="shared" si="5"/>
        <v>5 jerk</v>
      </c>
      <c r="J584">
        <v>19.0</v>
      </c>
      <c r="K584" s="19" t="str">
        <f t="shared" si="6"/>
        <v>5 strict press</v>
      </c>
      <c r="L584">
        <v>69.0</v>
      </c>
      <c r="M584" s="19" t="str">
        <f t="shared" si="7"/>
        <v/>
      </c>
      <c r="N584" s="16"/>
      <c r="O584" s="3" t="str">
        <f t="shared" si="8"/>
        <v>EMOM</v>
      </c>
      <c r="P584">
        <v>12.0</v>
      </c>
      <c r="Q584" s="19" t="str">
        <f t="shared" si="9"/>
        <v>5 side lunges</v>
      </c>
      <c r="R584">
        <v>13.0</v>
      </c>
      <c r="S584" s="19" t="str">
        <f t="shared" si="10"/>
        <v>30s planks</v>
      </c>
      <c r="T584">
        <v>43.0</v>
      </c>
      <c r="U584" s="19" t="str">
        <f t="shared" si="11"/>
        <v>5 sandbag drops</v>
      </c>
      <c r="V584" s="19"/>
    </row>
    <row r="585">
      <c r="A585" s="17">
        <f t="shared" si="12"/>
        <v>45661</v>
      </c>
      <c r="B585" s="3">
        <f t="shared" si="1"/>
        <v>7</v>
      </c>
      <c r="C585" s="3">
        <f t="shared" si="13"/>
        <v>584</v>
      </c>
      <c r="D585" s="3">
        <f t="shared" si="2"/>
        <v>3</v>
      </c>
      <c r="E585" s="3">
        <v>0.2631226217263465</v>
      </c>
      <c r="F585" s="3" t="str">
        <f t="shared" si="3"/>
        <v>L</v>
      </c>
      <c r="G585" s="18" t="str">
        <f t="shared" si="4"/>
        <v>over head squat</v>
      </c>
      <c r="H585">
        <v>5.0</v>
      </c>
      <c r="I585" s="19" t="str">
        <f t="shared" si="5"/>
        <v>10 box jumps</v>
      </c>
      <c r="J585">
        <v>38.0</v>
      </c>
      <c r="K585" s="19" t="str">
        <f t="shared" si="6"/>
        <v>5 tire flip</v>
      </c>
      <c r="L585">
        <v>11.0</v>
      </c>
      <c r="M585" s="19" t="str">
        <f t="shared" si="7"/>
        <v>5 knees to elbows</v>
      </c>
      <c r="N585" s="16"/>
      <c r="O585" s="3" t="str">
        <f t="shared" si="8"/>
        <v>AMRAP</v>
      </c>
      <c r="P585">
        <v>5.0</v>
      </c>
      <c r="Q585" s="19" t="str">
        <f t="shared" si="9"/>
        <v>5 Dips</v>
      </c>
      <c r="R585">
        <v>36.0</v>
      </c>
      <c r="S585" s="19" t="str">
        <f t="shared" si="10"/>
        <v>10s ropes</v>
      </c>
      <c r="T585">
        <v>24.0</v>
      </c>
      <c r="U585" s="19" t="str">
        <f t="shared" si="11"/>
        <v>5 lunges</v>
      </c>
      <c r="V585" s="19"/>
    </row>
    <row r="586">
      <c r="A586" s="17">
        <f t="shared" si="12"/>
        <v>45662</v>
      </c>
      <c r="B586" s="3">
        <f t="shared" si="1"/>
        <v>1</v>
      </c>
      <c r="C586" s="3">
        <f t="shared" si="13"/>
        <v>585</v>
      </c>
      <c r="D586" s="3">
        <f t="shared" si="2"/>
        <v>1</v>
      </c>
      <c r="E586" s="3">
        <v>0.06967746006033138</v>
      </c>
      <c r="F586" s="3" t="str">
        <f t="shared" si="3"/>
        <v>L</v>
      </c>
      <c r="G586" s="18" t="str">
        <f t="shared" si="4"/>
        <v>deadlift</v>
      </c>
      <c r="H586">
        <v>3.0</v>
      </c>
      <c r="I586" s="19" t="str">
        <f t="shared" si="5"/>
        <v>5 jerk</v>
      </c>
      <c r="J586">
        <v>43.0</v>
      </c>
      <c r="K586" s="19" t="str">
        <f t="shared" si="6"/>
        <v>5 sandbag drops</v>
      </c>
      <c r="L586">
        <v>27.0</v>
      </c>
      <c r="M586" s="19" t="str">
        <f t="shared" si="7"/>
        <v>1 grapevines</v>
      </c>
      <c r="N586" s="16"/>
      <c r="O586" s="3" t="str">
        <f t="shared" si="8"/>
        <v>clusters</v>
      </c>
      <c r="P586">
        <v>8.0</v>
      </c>
      <c r="Q586" s="19" t="str">
        <f t="shared" si="9"/>
        <v>5 dumbell rows</v>
      </c>
      <c r="R586">
        <v>3.0</v>
      </c>
      <c r="S586" s="19" t="str">
        <f t="shared" si="10"/>
        <v>5 Hammer curls</v>
      </c>
      <c r="T586">
        <v>8.0</v>
      </c>
      <c r="U586" s="19" t="str">
        <f t="shared" si="11"/>
        <v>5 dumbell rows</v>
      </c>
      <c r="V586" s="19"/>
    </row>
    <row r="587">
      <c r="A587" s="17">
        <f t="shared" si="12"/>
        <v>45663</v>
      </c>
      <c r="B587" s="3">
        <f t="shared" si="1"/>
        <v>2</v>
      </c>
      <c r="C587" s="3">
        <f t="shared" si="13"/>
        <v>586</v>
      </c>
      <c r="D587" s="3">
        <f t="shared" si="2"/>
        <v>1</v>
      </c>
      <c r="E587" s="3">
        <v>0.09118667627337207</v>
      </c>
      <c r="F587" s="3" t="str">
        <f t="shared" si="3"/>
        <v>L</v>
      </c>
      <c r="G587" s="18" t="str">
        <f t="shared" si="4"/>
        <v>front squat</v>
      </c>
      <c r="H587">
        <v>12.0</v>
      </c>
      <c r="I587" s="19" t="str">
        <f t="shared" si="5"/>
        <v>10 KB swings</v>
      </c>
      <c r="J587">
        <v>54.0</v>
      </c>
      <c r="K587" s="19" t="str">
        <f t="shared" si="6"/>
        <v/>
      </c>
      <c r="L587">
        <v>60.0</v>
      </c>
      <c r="M587" s="19" t="str">
        <f t="shared" si="7"/>
        <v/>
      </c>
      <c r="N587" s="16"/>
      <c r="O587" s="3" t="str">
        <f t="shared" si="8"/>
        <v>N rounds</v>
      </c>
      <c r="P587">
        <v>2.0</v>
      </c>
      <c r="Q587" s="19" t="str">
        <f t="shared" si="9"/>
        <v>5 lunges</v>
      </c>
      <c r="R587">
        <v>41.0</v>
      </c>
      <c r="S587" s="19" t="str">
        <f t="shared" si="10"/>
        <v>1 minute bike</v>
      </c>
      <c r="T587">
        <v>54.0</v>
      </c>
      <c r="U587" s="19" t="str">
        <f t="shared" si="11"/>
        <v/>
      </c>
      <c r="V587" s="19"/>
    </row>
    <row r="588">
      <c r="A588" s="17">
        <f t="shared" si="12"/>
        <v>45664</v>
      </c>
      <c r="B588" s="3">
        <f t="shared" si="1"/>
        <v>3</v>
      </c>
      <c r="C588" s="3">
        <f t="shared" si="13"/>
        <v>587</v>
      </c>
      <c r="D588" s="3">
        <f t="shared" si="2"/>
        <v>1</v>
      </c>
      <c r="E588" s="3">
        <v>0.2816740631331459</v>
      </c>
      <c r="F588" s="3" t="str">
        <f t="shared" si="3"/>
        <v>L</v>
      </c>
      <c r="G588" s="18" t="str">
        <f t="shared" si="4"/>
        <v>back squat</v>
      </c>
      <c r="H588">
        <v>7.0</v>
      </c>
      <c r="I588" s="19" t="str">
        <f t="shared" si="5"/>
        <v>5 thrusters</v>
      </c>
      <c r="J588">
        <v>37.0</v>
      </c>
      <c r="K588" s="19" t="str">
        <f t="shared" si="6"/>
        <v>1 sled push</v>
      </c>
      <c r="L588">
        <v>31.0</v>
      </c>
      <c r="M588" s="19" t="str">
        <f t="shared" si="7"/>
        <v>4 burpees</v>
      </c>
      <c r="N588" s="16"/>
      <c r="O588" s="3" t="str">
        <f t="shared" si="8"/>
        <v>AMRAP</v>
      </c>
      <c r="P588">
        <v>3.0</v>
      </c>
      <c r="Q588" s="19" t="str">
        <f t="shared" si="9"/>
        <v>5 Hammer curls</v>
      </c>
      <c r="R588">
        <v>51.0</v>
      </c>
      <c r="S588" s="19" t="str">
        <f t="shared" si="10"/>
        <v/>
      </c>
      <c r="T588">
        <v>11.0</v>
      </c>
      <c r="U588" s="19" t="str">
        <f t="shared" si="11"/>
        <v>5 knees to elbows</v>
      </c>
      <c r="V588" s="19"/>
    </row>
    <row r="589">
      <c r="A589" s="17">
        <f t="shared" si="12"/>
        <v>45665</v>
      </c>
      <c r="B589" s="3">
        <f t="shared" si="1"/>
        <v>4</v>
      </c>
      <c r="C589" s="3">
        <f t="shared" si="13"/>
        <v>588</v>
      </c>
      <c r="D589" s="3">
        <f t="shared" si="2"/>
        <v>10</v>
      </c>
      <c r="E589" s="3">
        <v>0.8529993387479249</v>
      </c>
      <c r="F589" s="3" t="str">
        <f t="shared" si="3"/>
        <v>H</v>
      </c>
      <c r="G589" s="18" t="str">
        <f t="shared" si="4"/>
        <v>pistols/lunge/side lunge</v>
      </c>
      <c r="H589">
        <v>8.0</v>
      </c>
      <c r="I589" s="19" t="str">
        <f t="shared" si="5"/>
        <v>5 sumo deadift</v>
      </c>
      <c r="J589">
        <v>36.0</v>
      </c>
      <c r="K589" s="19" t="str">
        <f t="shared" si="6"/>
        <v>10s ropes</v>
      </c>
      <c r="L589">
        <v>44.0</v>
      </c>
      <c r="M589" s="19" t="str">
        <f t="shared" si="7"/>
        <v>5 ball slams</v>
      </c>
      <c r="N589" s="16"/>
      <c r="O589" s="3" t="str">
        <f t="shared" si="8"/>
        <v>EMOM</v>
      </c>
      <c r="P589">
        <v>4.0</v>
      </c>
      <c r="Q589" s="19" t="str">
        <f t="shared" si="9"/>
        <v>5 skull crushers</v>
      </c>
      <c r="R589">
        <v>49.0</v>
      </c>
      <c r="S589" s="19" t="str">
        <f t="shared" si="10"/>
        <v>5 mile bike</v>
      </c>
      <c r="T589">
        <v>47.0</v>
      </c>
      <c r="U589" s="19" t="str">
        <f t="shared" si="11"/>
        <v>20 mountain climbers</v>
      </c>
      <c r="V589" s="19"/>
    </row>
    <row r="590">
      <c r="A590" s="17">
        <f t="shared" si="12"/>
        <v>45666</v>
      </c>
      <c r="B590" s="3">
        <f t="shared" si="1"/>
        <v>5</v>
      </c>
      <c r="C590" s="3">
        <f t="shared" si="13"/>
        <v>589</v>
      </c>
      <c r="D590" s="3">
        <f t="shared" si="2"/>
        <v>3</v>
      </c>
      <c r="E590" s="3">
        <v>0.6806413783367987</v>
      </c>
      <c r="F590" s="3" t="str">
        <f t="shared" si="3"/>
        <v>M</v>
      </c>
      <c r="G590" s="18" t="str">
        <f t="shared" si="4"/>
        <v>deadlift</v>
      </c>
      <c r="H590">
        <v>6.0</v>
      </c>
      <c r="I590" s="19" t="str">
        <f t="shared" si="5"/>
        <v>5 KB snatch</v>
      </c>
      <c r="J590">
        <v>19.0</v>
      </c>
      <c r="K590" s="19" t="str">
        <f t="shared" si="6"/>
        <v>5 strict press</v>
      </c>
      <c r="L590">
        <v>6.0</v>
      </c>
      <c r="M590" s="19" t="str">
        <f t="shared" si="7"/>
        <v>5 pushups</v>
      </c>
      <c r="N590" s="16"/>
      <c r="O590" s="3" t="str">
        <f t="shared" si="8"/>
        <v>30 on 30 off</v>
      </c>
      <c r="P590">
        <v>4.0</v>
      </c>
      <c r="Q590" s="19" t="str">
        <f t="shared" si="9"/>
        <v>5 skull crushers</v>
      </c>
      <c r="R590">
        <v>22.0</v>
      </c>
      <c r="S590" s="19" t="str">
        <f t="shared" si="10"/>
        <v>3 pistols</v>
      </c>
      <c r="T590">
        <v>3.0</v>
      </c>
      <c r="U590" s="19" t="str">
        <f t="shared" si="11"/>
        <v>5 Hammer curls</v>
      </c>
      <c r="V590" s="19"/>
    </row>
    <row r="591">
      <c r="A591" s="17">
        <f t="shared" si="12"/>
        <v>45667</v>
      </c>
      <c r="B591" s="3">
        <f t="shared" si="1"/>
        <v>6</v>
      </c>
      <c r="C591" s="3">
        <f t="shared" si="13"/>
        <v>590</v>
      </c>
      <c r="D591" s="3">
        <f t="shared" si="2"/>
        <v>3</v>
      </c>
      <c r="E591" s="3">
        <v>0.5634329272584931</v>
      </c>
      <c r="F591" s="3" t="str">
        <f t="shared" si="3"/>
        <v>M</v>
      </c>
      <c r="G591" s="18" t="str">
        <f t="shared" si="4"/>
        <v>front squat</v>
      </c>
      <c r="H591">
        <v>9.0</v>
      </c>
      <c r="I591" s="19" t="str">
        <f t="shared" si="5"/>
        <v>5 deadlift</v>
      </c>
      <c r="J591">
        <v>35.0</v>
      </c>
      <c r="K591" s="19" t="str">
        <f t="shared" si="6"/>
        <v>500m row</v>
      </c>
      <c r="L591">
        <v>70.0</v>
      </c>
      <c r="M591" s="19" t="str">
        <f t="shared" si="7"/>
        <v/>
      </c>
      <c r="N591" s="16"/>
      <c r="O591" s="3" t="str">
        <f t="shared" si="8"/>
        <v>N rounds</v>
      </c>
      <c r="P591">
        <v>11.0</v>
      </c>
      <c r="Q591" s="19" t="str">
        <f t="shared" si="9"/>
        <v>5 bentover_rows</v>
      </c>
      <c r="R591">
        <v>14.0</v>
      </c>
      <c r="S591" s="19" t="str">
        <f t="shared" si="10"/>
        <v>20 dead bugs</v>
      </c>
      <c r="T591">
        <v>45.0</v>
      </c>
      <c r="U591" s="19" t="str">
        <f t="shared" si="11"/>
        <v>10 good mornings</v>
      </c>
      <c r="V591" s="19"/>
    </row>
    <row r="592">
      <c r="A592" s="17">
        <f t="shared" si="12"/>
        <v>45668</v>
      </c>
      <c r="B592" s="3">
        <f t="shared" si="1"/>
        <v>7</v>
      </c>
      <c r="C592" s="3">
        <f t="shared" si="13"/>
        <v>591</v>
      </c>
      <c r="D592" s="3">
        <f t="shared" si="2"/>
        <v>3</v>
      </c>
      <c r="E592" s="3">
        <v>0.257801950671524</v>
      </c>
      <c r="F592" s="3" t="str">
        <f t="shared" si="3"/>
        <v>L</v>
      </c>
      <c r="G592" s="18" t="str">
        <f t="shared" si="4"/>
        <v>back squat</v>
      </c>
      <c r="H592">
        <v>10.0</v>
      </c>
      <c r="I592" s="19" t="str">
        <f t="shared" si="5"/>
        <v>5 snatch</v>
      </c>
      <c r="J592">
        <v>15.0</v>
      </c>
      <c r="K592" s="19" t="str">
        <f t="shared" si="6"/>
        <v>10 seated russion twists</v>
      </c>
      <c r="L592">
        <v>14.0</v>
      </c>
      <c r="M592" s="19" t="str">
        <f t="shared" si="7"/>
        <v>20 dead bugs</v>
      </c>
      <c r="N592" s="16"/>
      <c r="O592" s="3" t="str">
        <f t="shared" si="8"/>
        <v>AMRAP</v>
      </c>
      <c r="P592">
        <v>8.0</v>
      </c>
      <c r="Q592" s="19" t="str">
        <f t="shared" si="9"/>
        <v>5 dumbell rows</v>
      </c>
      <c r="R592">
        <v>29.0</v>
      </c>
      <c r="S592" s="19" t="str">
        <f t="shared" si="10"/>
        <v>5 GHD back extensions</v>
      </c>
      <c r="T592">
        <v>53.0</v>
      </c>
      <c r="U592" s="19" t="str">
        <f t="shared" si="11"/>
        <v/>
      </c>
      <c r="V592" s="19"/>
    </row>
    <row r="593">
      <c r="A593" s="17">
        <f t="shared" si="12"/>
        <v>45669</v>
      </c>
      <c r="B593" s="3">
        <f t="shared" si="1"/>
        <v>1</v>
      </c>
      <c r="C593" s="3">
        <f t="shared" si="13"/>
        <v>592</v>
      </c>
      <c r="D593" s="3">
        <f t="shared" si="2"/>
        <v>8</v>
      </c>
      <c r="E593" s="3">
        <v>0.6557292770062944</v>
      </c>
      <c r="F593" s="3" t="str">
        <f t="shared" si="3"/>
        <v>M</v>
      </c>
      <c r="G593" s="18" t="str">
        <f t="shared" si="4"/>
        <v>snatch</v>
      </c>
      <c r="H593">
        <v>2.0</v>
      </c>
      <c r="I593" s="19" t="str">
        <f t="shared" si="5"/>
        <v>5 star shrugs</v>
      </c>
      <c r="J593">
        <v>42.0</v>
      </c>
      <c r="K593" s="19" t="str">
        <f t="shared" si="6"/>
        <v>5 flys</v>
      </c>
      <c r="L593">
        <v>44.0</v>
      </c>
      <c r="M593" s="19" t="str">
        <f t="shared" si="7"/>
        <v>5 ball slams</v>
      </c>
      <c r="N593" s="16"/>
      <c r="O593" s="3" t="str">
        <f t="shared" si="8"/>
        <v>N rounds</v>
      </c>
      <c r="P593">
        <v>11.0</v>
      </c>
      <c r="Q593" s="19" t="str">
        <f t="shared" si="9"/>
        <v>5 bentover_rows</v>
      </c>
      <c r="R593">
        <v>21.0</v>
      </c>
      <c r="S593" s="19" t="str">
        <f t="shared" si="10"/>
        <v>5 box jumps</v>
      </c>
      <c r="T593">
        <v>38.0</v>
      </c>
      <c r="U593" s="19" t="str">
        <f t="shared" si="11"/>
        <v>5 tire flip</v>
      </c>
      <c r="V593" s="19"/>
    </row>
    <row r="594">
      <c r="A594" s="17">
        <f t="shared" si="12"/>
        <v>45670</v>
      </c>
      <c r="B594" s="3">
        <f t="shared" si="1"/>
        <v>2</v>
      </c>
      <c r="C594" s="3">
        <f t="shared" si="13"/>
        <v>593</v>
      </c>
      <c r="D594" s="3">
        <f t="shared" si="2"/>
        <v>8</v>
      </c>
      <c r="E594" s="3">
        <v>0.483750872417832</v>
      </c>
      <c r="F594" s="3" t="str">
        <f t="shared" si="3"/>
        <v>M</v>
      </c>
      <c r="G594" s="18" t="str">
        <f t="shared" si="4"/>
        <v>deadlift</v>
      </c>
      <c r="H594">
        <v>2.0</v>
      </c>
      <c r="I594" s="19" t="str">
        <f t="shared" si="5"/>
        <v>5 star shrugs</v>
      </c>
      <c r="J594">
        <v>4.0</v>
      </c>
      <c r="K594" s="19" t="str">
        <f t="shared" si="6"/>
        <v>5 skull crushers</v>
      </c>
      <c r="L594">
        <v>60.0</v>
      </c>
      <c r="M594" s="19" t="str">
        <f t="shared" si="7"/>
        <v/>
      </c>
      <c r="N594" s="16"/>
      <c r="O594" s="3" t="str">
        <f t="shared" si="8"/>
        <v>Tabata</v>
      </c>
      <c r="P594">
        <v>8.0</v>
      </c>
      <c r="Q594" s="19" t="str">
        <f t="shared" si="9"/>
        <v>5 dumbell rows</v>
      </c>
      <c r="R594">
        <v>53.0</v>
      </c>
      <c r="S594" s="19" t="str">
        <f t="shared" si="10"/>
        <v/>
      </c>
      <c r="T594">
        <v>17.0</v>
      </c>
      <c r="U594" s="19" t="str">
        <f t="shared" si="11"/>
        <v>5 bench press</v>
      </c>
      <c r="V594" s="19"/>
    </row>
    <row r="595">
      <c r="A595" s="17">
        <f t="shared" si="12"/>
        <v>45671</v>
      </c>
      <c r="B595" s="3">
        <f t="shared" si="1"/>
        <v>3</v>
      </c>
      <c r="C595" s="3">
        <f t="shared" si="13"/>
        <v>594</v>
      </c>
      <c r="D595" s="3">
        <f t="shared" si="2"/>
        <v>5</v>
      </c>
      <c r="E595" s="3">
        <v>0.6302702302205082</v>
      </c>
      <c r="F595" s="3" t="str">
        <f t="shared" si="3"/>
        <v>M</v>
      </c>
      <c r="G595" s="18" t="str">
        <f t="shared" si="4"/>
        <v>front squat</v>
      </c>
      <c r="H595">
        <v>6.0</v>
      </c>
      <c r="I595" s="19" t="str">
        <f t="shared" si="5"/>
        <v>5 KB snatch</v>
      </c>
      <c r="J595">
        <v>23.0</v>
      </c>
      <c r="K595" s="19" t="str">
        <f t="shared" si="6"/>
        <v>5 side lunges</v>
      </c>
      <c r="L595">
        <v>56.0</v>
      </c>
      <c r="M595" s="19" t="str">
        <f t="shared" si="7"/>
        <v/>
      </c>
      <c r="N595" s="16"/>
      <c r="O595" s="3" t="str">
        <f t="shared" si="8"/>
        <v>30 on 30 off</v>
      </c>
      <c r="P595">
        <v>8.0</v>
      </c>
      <c r="Q595" s="19" t="str">
        <f t="shared" si="9"/>
        <v>5 dumbell rows</v>
      </c>
      <c r="R595">
        <v>18.0</v>
      </c>
      <c r="S595" s="19" t="str">
        <f t="shared" si="10"/>
        <v>5 Pushpress</v>
      </c>
      <c r="T595">
        <v>54.0</v>
      </c>
      <c r="U595" s="19" t="str">
        <f t="shared" si="11"/>
        <v/>
      </c>
      <c r="V595" s="19"/>
    </row>
    <row r="596">
      <c r="A596" s="17">
        <f t="shared" si="12"/>
        <v>45672</v>
      </c>
      <c r="B596" s="3">
        <f t="shared" si="1"/>
        <v>4</v>
      </c>
      <c r="C596" s="3">
        <f t="shared" si="13"/>
        <v>595</v>
      </c>
      <c r="D596" s="3">
        <f t="shared" si="2"/>
        <v>5</v>
      </c>
      <c r="E596" s="3">
        <v>0.3348628837835079</v>
      </c>
      <c r="F596" s="3" t="str">
        <f t="shared" si="3"/>
        <v>M</v>
      </c>
      <c r="G596" s="18" t="str">
        <f t="shared" si="4"/>
        <v>back squat</v>
      </c>
      <c r="H596">
        <v>9.0</v>
      </c>
      <c r="I596" s="19" t="str">
        <f t="shared" si="5"/>
        <v>5 deadlift</v>
      </c>
      <c r="J596">
        <v>18.0</v>
      </c>
      <c r="K596" s="19" t="str">
        <f t="shared" si="6"/>
        <v>5 Pushpress</v>
      </c>
      <c r="L596">
        <v>40.0</v>
      </c>
      <c r="M596" s="19" t="str">
        <f t="shared" si="7"/>
        <v>3 minute run</v>
      </c>
      <c r="N596" s="16"/>
      <c r="O596" s="3" t="str">
        <f t="shared" si="8"/>
        <v>EMOM</v>
      </c>
      <c r="P596">
        <v>3.0</v>
      </c>
      <c r="Q596" s="19" t="str">
        <f t="shared" si="9"/>
        <v>5 Hammer curls</v>
      </c>
      <c r="R596">
        <v>41.0</v>
      </c>
      <c r="S596" s="19" t="str">
        <f t="shared" si="10"/>
        <v>1 minute bike</v>
      </c>
      <c r="T596">
        <v>29.0</v>
      </c>
      <c r="U596" s="19" t="str">
        <f t="shared" si="11"/>
        <v>5 GHD back extensions</v>
      </c>
      <c r="V596" s="19"/>
    </row>
    <row r="597">
      <c r="A597" s="17">
        <f t="shared" si="12"/>
        <v>45673</v>
      </c>
      <c r="B597" s="3">
        <f t="shared" si="1"/>
        <v>5</v>
      </c>
      <c r="C597" s="3">
        <f t="shared" si="13"/>
        <v>596</v>
      </c>
      <c r="D597" s="3">
        <f t="shared" si="2"/>
        <v>10</v>
      </c>
      <c r="E597" s="3">
        <v>0.9668699111655038</v>
      </c>
      <c r="F597" s="3" t="str">
        <f t="shared" si="3"/>
        <v>H</v>
      </c>
      <c r="G597" s="18" t="str">
        <f t="shared" si="4"/>
        <v>over head squat</v>
      </c>
      <c r="H597">
        <v>6.0</v>
      </c>
      <c r="I597" s="19" t="str">
        <f t="shared" si="5"/>
        <v>5 KB snatch</v>
      </c>
      <c r="J597">
        <v>5.0</v>
      </c>
      <c r="K597" s="19" t="str">
        <f t="shared" si="6"/>
        <v>5 Dips</v>
      </c>
      <c r="L597">
        <v>37.0</v>
      </c>
      <c r="M597" s="19" t="str">
        <f t="shared" si="7"/>
        <v>1 sled push</v>
      </c>
      <c r="N597" s="16"/>
      <c r="O597" s="3" t="str">
        <f t="shared" si="8"/>
        <v>AMRAP</v>
      </c>
      <c r="P597">
        <v>11.0</v>
      </c>
      <c r="Q597" s="19" t="str">
        <f t="shared" si="9"/>
        <v>5 bentover_rows</v>
      </c>
      <c r="R597">
        <v>13.0</v>
      </c>
      <c r="S597" s="19" t="str">
        <f t="shared" si="10"/>
        <v>30s planks</v>
      </c>
      <c r="T597">
        <v>29.0</v>
      </c>
      <c r="U597" s="19" t="str">
        <f t="shared" si="11"/>
        <v>5 GHD back extensions</v>
      </c>
      <c r="V597" s="19"/>
    </row>
    <row r="598">
      <c r="A598" s="17">
        <f t="shared" si="12"/>
        <v>45674</v>
      </c>
      <c r="B598" s="3">
        <f t="shared" si="1"/>
        <v>6</v>
      </c>
      <c r="C598" s="3">
        <f t="shared" si="13"/>
        <v>597</v>
      </c>
      <c r="D598" s="3">
        <f t="shared" si="2"/>
        <v>3</v>
      </c>
      <c r="E598" s="3">
        <v>0.9484256713251614</v>
      </c>
      <c r="F598" s="3" t="str">
        <f t="shared" si="3"/>
        <v>H</v>
      </c>
      <c r="G598" s="18" t="str">
        <f t="shared" si="4"/>
        <v>deadlift</v>
      </c>
      <c r="H598">
        <v>7.0</v>
      </c>
      <c r="I598" s="19" t="str">
        <f t="shared" si="5"/>
        <v>5 thrusters</v>
      </c>
      <c r="J598">
        <v>18.0</v>
      </c>
      <c r="K598" s="19" t="str">
        <f t="shared" si="6"/>
        <v>5 Pushpress</v>
      </c>
      <c r="L598">
        <v>82.0</v>
      </c>
      <c r="M598" s="19" t="str">
        <f t="shared" si="7"/>
        <v/>
      </c>
      <c r="N598" s="16"/>
      <c r="O598" s="3" t="str">
        <f t="shared" si="8"/>
        <v>clusters</v>
      </c>
      <c r="P598">
        <v>9.0</v>
      </c>
      <c r="Q598" s="19" t="str">
        <f t="shared" si="9"/>
        <v>5 bentover_rows</v>
      </c>
      <c r="R598">
        <v>21.0</v>
      </c>
      <c r="S598" s="19" t="str">
        <f t="shared" si="10"/>
        <v>5 box jumps</v>
      </c>
      <c r="T598">
        <v>30.0</v>
      </c>
      <c r="U598" s="19" t="str">
        <f t="shared" si="11"/>
        <v>5 renegade manmakers</v>
      </c>
      <c r="V598" s="19"/>
    </row>
    <row r="599">
      <c r="A599" s="17">
        <f t="shared" si="12"/>
        <v>45675</v>
      </c>
      <c r="B599" s="3">
        <f t="shared" si="1"/>
        <v>7</v>
      </c>
      <c r="C599" s="3">
        <f t="shared" si="13"/>
        <v>598</v>
      </c>
      <c r="D599" s="3">
        <f t="shared" si="2"/>
        <v>3</v>
      </c>
      <c r="E599" s="3">
        <v>0.6856613342450738</v>
      </c>
      <c r="F599" s="3" t="str">
        <f t="shared" si="3"/>
        <v>M</v>
      </c>
      <c r="G599" s="18" t="str">
        <f t="shared" si="4"/>
        <v>front squat</v>
      </c>
      <c r="H599">
        <v>11.0</v>
      </c>
      <c r="I599" s="19" t="str">
        <f t="shared" si="5"/>
        <v>5 high pulls</v>
      </c>
      <c r="J599">
        <v>29.0</v>
      </c>
      <c r="K599" s="19" t="str">
        <f t="shared" si="6"/>
        <v>5 GHD back extensions</v>
      </c>
      <c r="L599">
        <v>59.0</v>
      </c>
      <c r="M599" s="19" t="str">
        <f t="shared" si="7"/>
        <v/>
      </c>
      <c r="N599" s="16"/>
      <c r="O599" s="3" t="str">
        <f t="shared" si="8"/>
        <v>N rounds</v>
      </c>
      <c r="P599">
        <v>5.0</v>
      </c>
      <c r="Q599" s="19" t="str">
        <f t="shared" si="9"/>
        <v>5 Dips</v>
      </c>
      <c r="R599">
        <v>9.0</v>
      </c>
      <c r="S599" s="19" t="str">
        <f t="shared" si="10"/>
        <v>5 bentover_rows</v>
      </c>
      <c r="T599">
        <v>41.0</v>
      </c>
      <c r="U599" s="19" t="str">
        <f t="shared" si="11"/>
        <v>1 minute bike</v>
      </c>
      <c r="V599" s="19"/>
    </row>
    <row r="600">
      <c r="A600" s="17">
        <f t="shared" si="12"/>
        <v>45676</v>
      </c>
      <c r="B600" s="3">
        <f t="shared" si="1"/>
        <v>1</v>
      </c>
      <c r="C600" s="3">
        <f t="shared" si="13"/>
        <v>599</v>
      </c>
      <c r="D600" s="3">
        <f t="shared" si="2"/>
        <v>3</v>
      </c>
      <c r="E600" s="3">
        <v>0.6259016404907012</v>
      </c>
      <c r="F600" s="3" t="str">
        <f t="shared" si="3"/>
        <v>M</v>
      </c>
      <c r="G600" s="18" t="str">
        <f t="shared" si="4"/>
        <v>back squat</v>
      </c>
      <c r="H600">
        <v>3.0</v>
      </c>
      <c r="I600" s="19" t="str">
        <f t="shared" si="5"/>
        <v>5 jerk</v>
      </c>
      <c r="J600">
        <v>43.0</v>
      </c>
      <c r="K600" s="19" t="str">
        <f t="shared" si="6"/>
        <v>5 sandbag drops</v>
      </c>
      <c r="L600">
        <v>68.0</v>
      </c>
      <c r="M600" s="19" t="str">
        <f t="shared" si="7"/>
        <v/>
      </c>
      <c r="N600" s="16"/>
      <c r="O600" s="3" t="str">
        <f t="shared" si="8"/>
        <v>AMRAP</v>
      </c>
      <c r="P600">
        <v>2.0</v>
      </c>
      <c r="Q600" s="19" t="str">
        <f t="shared" si="9"/>
        <v>5 lunges</v>
      </c>
      <c r="R600">
        <v>52.0</v>
      </c>
      <c r="S600" s="19" t="str">
        <f t="shared" si="10"/>
        <v/>
      </c>
      <c r="T600">
        <v>17.0</v>
      </c>
      <c r="U600" s="19" t="str">
        <f t="shared" si="11"/>
        <v>5 bench press</v>
      </c>
      <c r="V600" s="19"/>
    </row>
    <row r="601">
      <c r="A601" s="17">
        <f t="shared" si="12"/>
        <v>45677</v>
      </c>
      <c r="B601" s="3">
        <f t="shared" si="1"/>
        <v>2</v>
      </c>
      <c r="C601" s="3">
        <f t="shared" si="13"/>
        <v>600</v>
      </c>
      <c r="D601" s="3">
        <f t="shared" si="2"/>
        <v>3</v>
      </c>
      <c r="E601" s="3">
        <v>0.2643778320446305</v>
      </c>
      <c r="F601" s="3" t="str">
        <f t="shared" si="3"/>
        <v>L</v>
      </c>
      <c r="G601" s="18" t="str">
        <f t="shared" si="4"/>
        <v>over head squat</v>
      </c>
      <c r="H601">
        <v>6.0</v>
      </c>
      <c r="I601" s="19" t="str">
        <f t="shared" si="5"/>
        <v>5 KB snatch</v>
      </c>
      <c r="J601">
        <v>33.0</v>
      </c>
      <c r="K601" s="19" t="str">
        <f t="shared" si="6"/>
        <v>5 turkish getups</v>
      </c>
      <c r="L601">
        <v>11.0</v>
      </c>
      <c r="M601" s="19" t="str">
        <f t="shared" si="7"/>
        <v>5 knees to elbows</v>
      </c>
      <c r="N601" s="16"/>
      <c r="O601" s="3" t="str">
        <f t="shared" si="8"/>
        <v>EMOM</v>
      </c>
      <c r="P601">
        <v>1.0</v>
      </c>
      <c r="Q601" s="19" t="str">
        <f t="shared" si="9"/>
        <v>5 side lunges</v>
      </c>
      <c r="R601">
        <v>50.0</v>
      </c>
      <c r="S601" s="19" t="str">
        <f t="shared" si="10"/>
        <v>10 wall balls</v>
      </c>
      <c r="T601">
        <v>9.0</v>
      </c>
      <c r="U601" s="19" t="str">
        <f t="shared" si="11"/>
        <v>5 bentover_rows</v>
      </c>
      <c r="V601" s="19"/>
    </row>
    <row r="602">
      <c r="A602" s="17">
        <f t="shared" si="12"/>
        <v>45678</v>
      </c>
      <c r="B602" s="3">
        <f t="shared" si="1"/>
        <v>3</v>
      </c>
      <c r="C602" s="3">
        <f t="shared" si="13"/>
        <v>601</v>
      </c>
      <c r="D602" s="3">
        <f t="shared" si="2"/>
        <v>3</v>
      </c>
      <c r="E602" s="3">
        <v>0.9717177761161547</v>
      </c>
      <c r="F602" s="3" t="str">
        <f t="shared" si="3"/>
        <v>H</v>
      </c>
      <c r="G602" s="18" t="str">
        <f t="shared" si="4"/>
        <v>deadlift</v>
      </c>
      <c r="H602">
        <v>4.0</v>
      </c>
      <c r="I602" s="19" t="str">
        <f t="shared" si="5"/>
        <v>5 clean</v>
      </c>
      <c r="J602">
        <v>20.0</v>
      </c>
      <c r="K602" s="19" t="str">
        <f t="shared" si="6"/>
        <v>10 step ups</v>
      </c>
      <c r="L602">
        <v>21.0</v>
      </c>
      <c r="M602" s="19" t="str">
        <f t="shared" si="7"/>
        <v>5 box jumps</v>
      </c>
      <c r="N602" s="16"/>
      <c r="O602" s="3" t="str">
        <f t="shared" si="8"/>
        <v>30 on 30 off</v>
      </c>
      <c r="P602">
        <v>11.0</v>
      </c>
      <c r="Q602" s="19" t="str">
        <f t="shared" si="9"/>
        <v>5 bentover_rows</v>
      </c>
      <c r="R602">
        <v>6.0</v>
      </c>
      <c r="S602" s="19" t="str">
        <f t="shared" si="10"/>
        <v>5 pushups</v>
      </c>
      <c r="T602">
        <v>40.0</v>
      </c>
      <c r="U602" s="19" t="str">
        <f t="shared" si="11"/>
        <v>3 minute run</v>
      </c>
      <c r="V602" s="19"/>
    </row>
    <row r="603">
      <c r="A603" s="17">
        <f t="shared" si="12"/>
        <v>45679</v>
      </c>
      <c r="B603" s="3">
        <f t="shared" si="1"/>
        <v>4</v>
      </c>
      <c r="C603" s="3">
        <f t="shared" si="13"/>
        <v>602</v>
      </c>
      <c r="D603" s="3">
        <f t="shared" si="2"/>
        <v>3</v>
      </c>
      <c r="E603" s="3">
        <v>0.8317775236716858</v>
      </c>
      <c r="F603" s="3" t="str">
        <f t="shared" si="3"/>
        <v>H</v>
      </c>
      <c r="G603" s="18" t="str">
        <f t="shared" si="4"/>
        <v>front squat</v>
      </c>
      <c r="H603">
        <v>3.0</v>
      </c>
      <c r="I603" s="19" t="str">
        <f t="shared" si="5"/>
        <v>5 jerk</v>
      </c>
      <c r="J603">
        <v>56.0</v>
      </c>
      <c r="K603" s="19" t="str">
        <f t="shared" si="6"/>
        <v>5 side lunges</v>
      </c>
      <c r="L603">
        <v>40.0</v>
      </c>
      <c r="M603" s="19" t="str">
        <f t="shared" si="7"/>
        <v>3 minute run</v>
      </c>
      <c r="N603" s="16"/>
      <c r="O603" s="3" t="str">
        <f t="shared" si="8"/>
        <v>N rounds</v>
      </c>
      <c r="P603">
        <v>7.0</v>
      </c>
      <c r="Q603" s="19" t="str">
        <f t="shared" si="9"/>
        <v>5 Ring Rows</v>
      </c>
      <c r="R603">
        <v>50.0</v>
      </c>
      <c r="S603" s="19" t="str">
        <f t="shared" si="10"/>
        <v>10 wall balls</v>
      </c>
      <c r="T603">
        <v>5.0</v>
      </c>
      <c r="U603" s="19" t="str">
        <f t="shared" si="11"/>
        <v>5 Dips</v>
      </c>
      <c r="V603" s="19"/>
    </row>
    <row r="604">
      <c r="A604" s="17">
        <f t="shared" si="12"/>
        <v>45680</v>
      </c>
      <c r="B604" s="3">
        <f t="shared" si="1"/>
        <v>5</v>
      </c>
      <c r="C604" s="3">
        <f t="shared" si="13"/>
        <v>603</v>
      </c>
      <c r="D604" s="3">
        <f t="shared" si="2"/>
        <v>8</v>
      </c>
      <c r="E604" s="3">
        <v>0.797455260045827</v>
      </c>
      <c r="F604" s="3" t="str">
        <f t="shared" si="3"/>
        <v>H</v>
      </c>
      <c r="G604" s="18" t="str">
        <f t="shared" si="4"/>
        <v>back squat</v>
      </c>
      <c r="H604">
        <v>4.0</v>
      </c>
      <c r="I604" s="19" t="str">
        <f t="shared" si="5"/>
        <v>5 clean</v>
      </c>
      <c r="J604">
        <v>43.0</v>
      </c>
      <c r="K604" s="19" t="str">
        <f t="shared" si="6"/>
        <v>5 sandbag drops</v>
      </c>
      <c r="L604">
        <v>63.0</v>
      </c>
      <c r="M604" s="19" t="str">
        <f t="shared" si="7"/>
        <v/>
      </c>
      <c r="N604" s="16"/>
      <c r="O604" s="3" t="str">
        <f t="shared" si="8"/>
        <v>AMRAP</v>
      </c>
      <c r="P604">
        <v>7.0</v>
      </c>
      <c r="Q604" s="19" t="str">
        <f t="shared" si="9"/>
        <v>5 Ring Rows</v>
      </c>
      <c r="R604">
        <v>33.0</v>
      </c>
      <c r="S604" s="19" t="str">
        <f t="shared" si="10"/>
        <v>5 turkish getups</v>
      </c>
      <c r="T604">
        <v>22.0</v>
      </c>
      <c r="U604" s="19" t="str">
        <f t="shared" si="11"/>
        <v>3 pistols</v>
      </c>
      <c r="V604" s="19"/>
    </row>
    <row r="605">
      <c r="A605" s="17">
        <f t="shared" si="12"/>
        <v>45681</v>
      </c>
      <c r="B605" s="3">
        <f t="shared" si="1"/>
        <v>6</v>
      </c>
      <c r="C605" s="3">
        <f t="shared" si="13"/>
        <v>604</v>
      </c>
      <c r="D605" s="3">
        <f t="shared" si="2"/>
        <v>8</v>
      </c>
      <c r="E605" s="3">
        <v>0.7450433907996458</v>
      </c>
      <c r="F605" s="3" t="str">
        <f t="shared" si="3"/>
        <v>H</v>
      </c>
      <c r="G605" s="18" t="str">
        <f t="shared" si="4"/>
        <v>clean</v>
      </c>
      <c r="H605">
        <v>10.0</v>
      </c>
      <c r="I605" s="19" t="str">
        <f t="shared" si="5"/>
        <v>5 snatch</v>
      </c>
      <c r="J605">
        <v>40.0</v>
      </c>
      <c r="K605" s="19" t="str">
        <f t="shared" si="6"/>
        <v>3 minute run</v>
      </c>
      <c r="L605">
        <v>64.0</v>
      </c>
      <c r="M605" s="19" t="str">
        <f t="shared" si="7"/>
        <v/>
      </c>
      <c r="N605" s="16"/>
      <c r="O605" s="3" t="str">
        <f t="shared" si="8"/>
        <v>N rounds</v>
      </c>
      <c r="P605">
        <v>3.0</v>
      </c>
      <c r="Q605" s="19" t="str">
        <f t="shared" si="9"/>
        <v>5 Hammer curls</v>
      </c>
      <c r="R605">
        <v>50.0</v>
      </c>
      <c r="S605" s="19" t="str">
        <f t="shared" si="10"/>
        <v>10 wall balls</v>
      </c>
      <c r="T605">
        <v>23.0</v>
      </c>
      <c r="U605" s="19" t="str">
        <f t="shared" si="11"/>
        <v>5 side lunges</v>
      </c>
      <c r="V605" s="19"/>
    </row>
    <row r="606">
      <c r="A606" s="17">
        <f t="shared" si="12"/>
        <v>45682</v>
      </c>
      <c r="B606" s="3">
        <f t="shared" si="1"/>
        <v>7</v>
      </c>
      <c r="C606" s="3">
        <f t="shared" si="13"/>
        <v>605</v>
      </c>
      <c r="D606" s="3">
        <f t="shared" si="2"/>
        <v>5</v>
      </c>
      <c r="E606" s="3">
        <v>0.6642341596515146</v>
      </c>
      <c r="F606" s="3" t="str">
        <f t="shared" si="3"/>
        <v>M</v>
      </c>
      <c r="G606" s="18" t="str">
        <f t="shared" si="4"/>
        <v>deadlift</v>
      </c>
      <c r="H606">
        <v>5.0</v>
      </c>
      <c r="I606" s="19" t="str">
        <f t="shared" si="5"/>
        <v>10 box jumps</v>
      </c>
      <c r="J606">
        <v>40.0</v>
      </c>
      <c r="K606" s="19" t="str">
        <f t="shared" si="6"/>
        <v>3 minute run</v>
      </c>
      <c r="L606">
        <v>2.0</v>
      </c>
      <c r="M606" s="19" t="str">
        <f t="shared" si="7"/>
        <v>5 lunges</v>
      </c>
      <c r="N606" s="16"/>
      <c r="O606" s="3" t="str">
        <f t="shared" si="8"/>
        <v>Tabata</v>
      </c>
      <c r="P606">
        <v>7.0</v>
      </c>
      <c r="Q606" s="19" t="str">
        <f t="shared" si="9"/>
        <v>5 Ring Rows</v>
      </c>
      <c r="R606">
        <v>11.0</v>
      </c>
      <c r="S606" s="19" t="str">
        <f t="shared" si="10"/>
        <v>5 knees to elbows</v>
      </c>
      <c r="T606">
        <v>43.0</v>
      </c>
      <c r="U606" s="19" t="str">
        <f t="shared" si="11"/>
        <v>5 sandbag drops</v>
      </c>
      <c r="V606" s="19"/>
    </row>
    <row r="607">
      <c r="A607" s="17">
        <f t="shared" si="12"/>
        <v>45683</v>
      </c>
      <c r="B607" s="3">
        <f t="shared" si="1"/>
        <v>1</v>
      </c>
      <c r="C607" s="3">
        <f t="shared" si="13"/>
        <v>606</v>
      </c>
      <c r="D607" s="3">
        <f t="shared" si="2"/>
        <v>5</v>
      </c>
      <c r="E607" s="3">
        <v>0.050748710264751584</v>
      </c>
      <c r="F607" s="3" t="str">
        <f t="shared" si="3"/>
        <v>L</v>
      </c>
      <c r="G607" s="18" t="str">
        <f t="shared" si="4"/>
        <v>front squat</v>
      </c>
      <c r="H607">
        <v>5.0</v>
      </c>
      <c r="I607" s="19" t="str">
        <f t="shared" si="5"/>
        <v>10 box jumps</v>
      </c>
      <c r="J607">
        <v>6.0</v>
      </c>
      <c r="K607" s="19" t="str">
        <f t="shared" si="6"/>
        <v>5 pushups</v>
      </c>
      <c r="L607">
        <v>64.0</v>
      </c>
      <c r="M607" s="19" t="str">
        <f t="shared" si="7"/>
        <v/>
      </c>
      <c r="N607" s="16"/>
      <c r="O607" s="3" t="str">
        <f t="shared" si="8"/>
        <v>30 on 30 off</v>
      </c>
      <c r="P607">
        <v>9.0</v>
      </c>
      <c r="Q607" s="19" t="str">
        <f t="shared" si="9"/>
        <v>5 bentover_rows</v>
      </c>
      <c r="R607">
        <v>48.0</v>
      </c>
      <c r="S607" s="19" t="str">
        <f t="shared" si="10"/>
        <v>1 mile  run</v>
      </c>
      <c r="T607">
        <v>19.0</v>
      </c>
      <c r="U607" s="19" t="str">
        <f t="shared" si="11"/>
        <v>5 strict press</v>
      </c>
      <c r="V607" s="19"/>
    </row>
    <row r="608">
      <c r="A608" s="17">
        <f t="shared" si="12"/>
        <v>45684</v>
      </c>
      <c r="B608" s="3">
        <f t="shared" si="1"/>
        <v>2</v>
      </c>
      <c r="C608" s="3">
        <f t="shared" si="13"/>
        <v>607</v>
      </c>
      <c r="D608" s="3">
        <f t="shared" si="2"/>
        <v>10</v>
      </c>
      <c r="E608" s="3">
        <v>0.9710653448581452</v>
      </c>
      <c r="F608" s="3" t="str">
        <f t="shared" si="3"/>
        <v>H</v>
      </c>
      <c r="G608" s="18" t="str">
        <f t="shared" si="4"/>
        <v>back squat</v>
      </c>
      <c r="H608">
        <v>12.0</v>
      </c>
      <c r="I608" s="19" t="str">
        <f t="shared" si="5"/>
        <v>10 KB swings</v>
      </c>
      <c r="J608">
        <v>37.0</v>
      </c>
      <c r="K608" s="19" t="str">
        <f t="shared" si="6"/>
        <v>1 sled push</v>
      </c>
      <c r="L608">
        <v>34.0</v>
      </c>
      <c r="M608" s="19" t="str">
        <f t="shared" si="7"/>
        <v>5 bar complexes</v>
      </c>
      <c r="N608" s="16"/>
      <c r="O608" s="3" t="str">
        <f t="shared" si="8"/>
        <v>EMOM</v>
      </c>
      <c r="P608">
        <v>3.0</v>
      </c>
      <c r="Q608" s="19" t="str">
        <f t="shared" si="9"/>
        <v>5 Hammer curls</v>
      </c>
      <c r="R608">
        <v>22.0</v>
      </c>
      <c r="S608" s="19" t="str">
        <f t="shared" si="10"/>
        <v>3 pistols</v>
      </c>
      <c r="T608">
        <v>46.0</v>
      </c>
      <c r="U608" s="19" t="str">
        <f t="shared" si="11"/>
        <v>5 romanian deadlift</v>
      </c>
      <c r="V608" s="19"/>
    </row>
    <row r="609">
      <c r="A609" s="17">
        <f t="shared" si="12"/>
        <v>45685</v>
      </c>
      <c r="B609" s="3">
        <f t="shared" si="1"/>
        <v>3</v>
      </c>
      <c r="C609" s="3">
        <f t="shared" si="13"/>
        <v>608</v>
      </c>
      <c r="D609" s="3">
        <f t="shared" si="2"/>
        <v>3</v>
      </c>
      <c r="E609" s="3">
        <v>0.5425746786555706</v>
      </c>
      <c r="F609" s="3" t="str">
        <f t="shared" si="3"/>
        <v>M</v>
      </c>
      <c r="G609" s="18" t="str">
        <f t="shared" si="4"/>
        <v>pistols/lunge/side lunge</v>
      </c>
      <c r="H609">
        <v>8.0</v>
      </c>
      <c r="I609" s="19" t="str">
        <f t="shared" si="5"/>
        <v>5 sumo deadift</v>
      </c>
      <c r="J609">
        <v>5.0</v>
      </c>
      <c r="K609" s="19" t="str">
        <f t="shared" si="6"/>
        <v>5 Dips</v>
      </c>
      <c r="L609">
        <v>49.0</v>
      </c>
      <c r="M609" s="19" t="str">
        <f t="shared" si="7"/>
        <v>5 mile bike</v>
      </c>
      <c r="N609" s="16"/>
      <c r="O609" s="3" t="str">
        <f t="shared" si="8"/>
        <v>AMRAP</v>
      </c>
      <c r="P609">
        <v>5.0</v>
      </c>
      <c r="Q609" s="19" t="str">
        <f t="shared" si="9"/>
        <v>5 Dips</v>
      </c>
      <c r="R609">
        <v>19.0</v>
      </c>
      <c r="S609" s="19" t="str">
        <f t="shared" si="10"/>
        <v>5 strict press</v>
      </c>
      <c r="T609">
        <v>33.0</v>
      </c>
      <c r="U609" s="19" t="str">
        <f t="shared" si="11"/>
        <v>5 turkish getups</v>
      </c>
      <c r="V609" s="19"/>
    </row>
    <row r="610">
      <c r="A610" s="17">
        <f t="shared" si="12"/>
        <v>45686</v>
      </c>
      <c r="B610" s="3">
        <f t="shared" si="1"/>
        <v>4</v>
      </c>
      <c r="C610" s="3">
        <f t="shared" si="13"/>
        <v>609</v>
      </c>
      <c r="D610" s="3">
        <f t="shared" si="2"/>
        <v>3</v>
      </c>
      <c r="E610" s="3">
        <v>0.7311990657185956</v>
      </c>
      <c r="F610" s="3" t="str">
        <f t="shared" si="3"/>
        <v>H</v>
      </c>
      <c r="G610" s="18" t="str">
        <f t="shared" si="4"/>
        <v>deadlift</v>
      </c>
      <c r="H610">
        <v>6.0</v>
      </c>
      <c r="I610" s="19" t="str">
        <f t="shared" si="5"/>
        <v>5 KB snatch</v>
      </c>
      <c r="J610">
        <v>10.0</v>
      </c>
      <c r="K610" s="19" t="str">
        <f t="shared" si="6"/>
        <v>5 pull ups</v>
      </c>
      <c r="L610">
        <v>16.0</v>
      </c>
      <c r="M610" s="19" t="str">
        <f t="shared" si="7"/>
        <v>10 landmine twists</v>
      </c>
      <c r="N610" s="16"/>
      <c r="O610" s="3" t="str">
        <f t="shared" si="8"/>
        <v>clusters</v>
      </c>
      <c r="P610">
        <v>3.0</v>
      </c>
      <c r="Q610" s="19" t="str">
        <f t="shared" si="9"/>
        <v>5 Hammer curls</v>
      </c>
      <c r="R610">
        <v>14.0</v>
      </c>
      <c r="S610" s="19" t="str">
        <f t="shared" si="10"/>
        <v>20 dead bugs</v>
      </c>
      <c r="T610">
        <v>39.0</v>
      </c>
      <c r="U610" s="19" t="str">
        <f t="shared" si="11"/>
        <v>20s assault bike</v>
      </c>
      <c r="V610" s="19"/>
    </row>
    <row r="611">
      <c r="A611" s="17">
        <f t="shared" si="12"/>
        <v>45687</v>
      </c>
      <c r="B611" s="3">
        <f t="shared" si="1"/>
        <v>5</v>
      </c>
      <c r="C611" s="3">
        <f t="shared" si="13"/>
        <v>610</v>
      </c>
      <c r="D611" s="3">
        <f t="shared" si="2"/>
        <v>3</v>
      </c>
      <c r="E611" s="3">
        <v>0.4231903277006235</v>
      </c>
      <c r="F611" s="3" t="str">
        <f t="shared" si="3"/>
        <v>M</v>
      </c>
      <c r="G611" s="18" t="str">
        <f t="shared" si="4"/>
        <v>front squat</v>
      </c>
      <c r="H611">
        <v>5.0</v>
      </c>
      <c r="I611" s="19" t="str">
        <f t="shared" si="5"/>
        <v>10 box jumps</v>
      </c>
      <c r="J611">
        <v>40.0</v>
      </c>
      <c r="K611" s="19" t="str">
        <f t="shared" si="6"/>
        <v>3 minute run</v>
      </c>
      <c r="L611">
        <v>76.0</v>
      </c>
      <c r="M611" s="19" t="str">
        <f t="shared" si="7"/>
        <v/>
      </c>
      <c r="N611" s="16"/>
      <c r="O611" s="3" t="str">
        <f t="shared" si="8"/>
        <v>N rounds</v>
      </c>
      <c r="P611">
        <v>2.0</v>
      </c>
      <c r="Q611" s="19" t="str">
        <f t="shared" si="9"/>
        <v>5 lunges</v>
      </c>
      <c r="R611">
        <v>55.0</v>
      </c>
      <c r="S611" s="19" t="str">
        <f t="shared" si="10"/>
        <v>5 bentover_rows</v>
      </c>
      <c r="T611">
        <v>41.0</v>
      </c>
      <c r="U611" s="19" t="str">
        <f t="shared" si="11"/>
        <v>1 minute bike</v>
      </c>
      <c r="V611" s="19"/>
    </row>
    <row r="612">
      <c r="A612" s="17">
        <f t="shared" si="12"/>
        <v>45688</v>
      </c>
      <c r="B612" s="3">
        <f t="shared" si="1"/>
        <v>6</v>
      </c>
      <c r="C612" s="3">
        <f t="shared" si="13"/>
        <v>611</v>
      </c>
      <c r="D612" s="3">
        <f t="shared" si="2"/>
        <v>5</v>
      </c>
      <c r="E612" s="3">
        <v>0.2848867419803637</v>
      </c>
      <c r="F612" s="3" t="str">
        <f t="shared" si="3"/>
        <v>L</v>
      </c>
      <c r="G612" s="18" t="str">
        <f t="shared" si="4"/>
        <v>back squat</v>
      </c>
      <c r="H612">
        <v>6.0</v>
      </c>
      <c r="I612" s="19" t="str">
        <f t="shared" si="5"/>
        <v>5 KB snatch</v>
      </c>
      <c r="J612">
        <v>32.0</v>
      </c>
      <c r="K612" s="19" t="str">
        <f t="shared" si="6"/>
        <v>5 grass hoppers</v>
      </c>
      <c r="L612">
        <v>66.0</v>
      </c>
      <c r="M612" s="19" t="str">
        <f t="shared" si="7"/>
        <v/>
      </c>
      <c r="N612" s="16"/>
      <c r="O612" s="3" t="str">
        <f t="shared" si="8"/>
        <v>AMRAP</v>
      </c>
      <c r="P612">
        <v>3.0</v>
      </c>
      <c r="Q612" s="19" t="str">
        <f t="shared" si="9"/>
        <v>5 Hammer curls</v>
      </c>
      <c r="R612">
        <v>20.0</v>
      </c>
      <c r="S612" s="19" t="str">
        <f t="shared" si="10"/>
        <v>10 step ups</v>
      </c>
      <c r="T612">
        <v>8.0</v>
      </c>
      <c r="U612" s="19" t="str">
        <f t="shared" si="11"/>
        <v>5 dumbell rows</v>
      </c>
      <c r="V612" s="19"/>
    </row>
    <row r="613">
      <c r="A613" s="17">
        <f t="shared" si="12"/>
        <v>45689</v>
      </c>
      <c r="B613" s="3">
        <f t="shared" si="1"/>
        <v>7</v>
      </c>
      <c r="C613" s="3">
        <f t="shared" si="13"/>
        <v>612</v>
      </c>
      <c r="D613" s="3">
        <f t="shared" si="2"/>
        <v>5</v>
      </c>
      <c r="E613" s="3">
        <v>0.1019704297793661</v>
      </c>
      <c r="F613" s="3" t="str">
        <f t="shared" si="3"/>
        <v>L</v>
      </c>
      <c r="G613" s="18" t="str">
        <f t="shared" si="4"/>
        <v>clean</v>
      </c>
      <c r="H613">
        <v>9.0</v>
      </c>
      <c r="I613" s="19" t="str">
        <f t="shared" si="5"/>
        <v>5 deadlift</v>
      </c>
      <c r="J613">
        <v>33.0</v>
      </c>
      <c r="K613" s="19" t="str">
        <f t="shared" si="6"/>
        <v>5 turkish getups</v>
      </c>
      <c r="L613">
        <v>75.0</v>
      </c>
      <c r="M613" s="19" t="str">
        <f t="shared" si="7"/>
        <v/>
      </c>
      <c r="N613" s="16"/>
      <c r="O613" s="3" t="str">
        <f t="shared" si="8"/>
        <v>EMOM</v>
      </c>
      <c r="P613">
        <v>11.0</v>
      </c>
      <c r="Q613" s="19" t="str">
        <f t="shared" si="9"/>
        <v>5 bentover_rows</v>
      </c>
      <c r="R613">
        <v>42.0</v>
      </c>
      <c r="S613" s="19" t="str">
        <f t="shared" si="10"/>
        <v>5 flys</v>
      </c>
      <c r="T613">
        <v>36.0</v>
      </c>
      <c r="U613" s="19" t="str">
        <f t="shared" si="11"/>
        <v>10s ropes</v>
      </c>
      <c r="V613" s="19"/>
    </row>
    <row r="614">
      <c r="A614" s="17">
        <f t="shared" si="12"/>
        <v>45690</v>
      </c>
      <c r="B614" s="3">
        <f t="shared" si="1"/>
        <v>1</v>
      </c>
      <c r="C614" s="3">
        <f t="shared" si="13"/>
        <v>613</v>
      </c>
      <c r="D614" s="3">
        <f t="shared" si="2"/>
        <v>5</v>
      </c>
      <c r="E614" s="3">
        <v>0.3639696645882511</v>
      </c>
      <c r="F614" s="3" t="str">
        <f t="shared" si="3"/>
        <v>M</v>
      </c>
      <c r="G614" s="18" t="str">
        <f t="shared" si="4"/>
        <v>over head squat</v>
      </c>
      <c r="H614">
        <v>9.0</v>
      </c>
      <c r="I614" s="19" t="str">
        <f t="shared" si="5"/>
        <v>5 deadlift</v>
      </c>
      <c r="J614">
        <v>41.0</v>
      </c>
      <c r="K614" s="19" t="str">
        <f t="shared" si="6"/>
        <v>1 minute bike</v>
      </c>
      <c r="L614">
        <v>52.0</v>
      </c>
      <c r="M614" s="19" t="str">
        <f t="shared" si="7"/>
        <v/>
      </c>
      <c r="N614" s="16"/>
      <c r="O614" s="3" t="str">
        <f t="shared" si="8"/>
        <v>30 on 30 off</v>
      </c>
      <c r="P614">
        <v>11.0</v>
      </c>
      <c r="Q614" s="19" t="str">
        <f t="shared" si="9"/>
        <v>5 bentover_rows</v>
      </c>
      <c r="R614">
        <v>38.0</v>
      </c>
      <c r="S614" s="19" t="str">
        <f t="shared" si="10"/>
        <v>5 tire flip</v>
      </c>
      <c r="T614">
        <v>24.0</v>
      </c>
      <c r="U614" s="19" t="str">
        <f t="shared" si="11"/>
        <v>5 lunges</v>
      </c>
      <c r="V614" s="19"/>
    </row>
    <row r="615">
      <c r="A615" s="17">
        <f t="shared" si="12"/>
        <v>45691</v>
      </c>
      <c r="B615" s="3">
        <f t="shared" si="1"/>
        <v>2</v>
      </c>
      <c r="C615" s="3">
        <f t="shared" si="13"/>
        <v>614</v>
      </c>
      <c r="D615" s="3">
        <f t="shared" si="2"/>
        <v>5</v>
      </c>
      <c r="E615" s="3">
        <v>0.704572649344797</v>
      </c>
      <c r="F615" s="3" t="str">
        <f t="shared" si="3"/>
        <v>H</v>
      </c>
      <c r="G615" s="18" t="str">
        <f t="shared" si="4"/>
        <v>deadlift</v>
      </c>
      <c r="H615">
        <v>10.0</v>
      </c>
      <c r="I615" s="19" t="str">
        <f t="shared" si="5"/>
        <v>5 snatch</v>
      </c>
      <c r="J615">
        <v>29.0</v>
      </c>
      <c r="K615" s="19" t="str">
        <f t="shared" si="6"/>
        <v>5 GHD back extensions</v>
      </c>
      <c r="L615">
        <v>85.0</v>
      </c>
      <c r="M615" s="19" t="str">
        <f t="shared" si="7"/>
        <v>5 bentover_rows</v>
      </c>
      <c r="N615" s="16"/>
      <c r="O615" s="3" t="str">
        <f t="shared" si="8"/>
        <v>N rounds</v>
      </c>
      <c r="P615">
        <v>4.0</v>
      </c>
      <c r="Q615" s="19" t="str">
        <f t="shared" si="9"/>
        <v>5 skull crushers</v>
      </c>
      <c r="R615">
        <v>46.0</v>
      </c>
      <c r="S615" s="19" t="str">
        <f t="shared" si="10"/>
        <v>5 romanian deadlift</v>
      </c>
      <c r="T615">
        <v>11.0</v>
      </c>
      <c r="U615" s="19" t="str">
        <f t="shared" si="11"/>
        <v>5 knees to elbows</v>
      </c>
      <c r="V615" s="19"/>
    </row>
    <row r="616">
      <c r="A616" s="17">
        <f t="shared" si="12"/>
        <v>45692</v>
      </c>
      <c r="B616" s="3">
        <f t="shared" si="1"/>
        <v>3</v>
      </c>
      <c r="C616" s="3">
        <f t="shared" si="13"/>
        <v>615</v>
      </c>
      <c r="D616" s="3">
        <f t="shared" si="2"/>
        <v>5</v>
      </c>
      <c r="E616" s="3">
        <v>0.10541294385668465</v>
      </c>
      <c r="F616" s="3" t="str">
        <f t="shared" si="3"/>
        <v>L</v>
      </c>
      <c r="G616" s="18" t="str">
        <f t="shared" si="4"/>
        <v>front squat</v>
      </c>
      <c r="H616">
        <v>2.0</v>
      </c>
      <c r="I616" s="19" t="str">
        <f t="shared" si="5"/>
        <v>5 star shrugs</v>
      </c>
      <c r="J616">
        <v>16.0</v>
      </c>
      <c r="K616" s="19" t="str">
        <f t="shared" si="6"/>
        <v>10 landmine twists</v>
      </c>
      <c r="L616">
        <v>52.0</v>
      </c>
      <c r="M616" s="19" t="str">
        <f t="shared" si="7"/>
        <v/>
      </c>
      <c r="N616" s="16"/>
      <c r="O616" s="3" t="str">
        <f t="shared" si="8"/>
        <v>AMRAP</v>
      </c>
      <c r="P616">
        <v>2.0</v>
      </c>
      <c r="Q616" s="19" t="str">
        <f t="shared" si="9"/>
        <v>5 lunges</v>
      </c>
      <c r="R616">
        <v>32.0</v>
      </c>
      <c r="S616" s="19" t="str">
        <f t="shared" si="10"/>
        <v>5 grass hoppers</v>
      </c>
      <c r="T616">
        <v>21.0</v>
      </c>
      <c r="U616" s="19" t="str">
        <f t="shared" si="11"/>
        <v>5 box jumps</v>
      </c>
      <c r="V616" s="19"/>
    </row>
    <row r="617">
      <c r="A617" s="17">
        <f t="shared" si="12"/>
        <v>45693</v>
      </c>
      <c r="B617" s="3">
        <f t="shared" si="1"/>
        <v>4</v>
      </c>
      <c r="C617" s="3">
        <f t="shared" si="13"/>
        <v>616</v>
      </c>
      <c r="D617" s="3">
        <f t="shared" si="2"/>
        <v>3</v>
      </c>
      <c r="E617" s="3">
        <v>0.1154861074730511</v>
      </c>
      <c r="F617" s="3" t="str">
        <f t="shared" si="3"/>
        <v>L</v>
      </c>
      <c r="G617" s="18" t="str">
        <f t="shared" si="4"/>
        <v>back squat</v>
      </c>
      <c r="H617">
        <v>4.0</v>
      </c>
      <c r="I617" s="19" t="str">
        <f t="shared" si="5"/>
        <v>5 clean</v>
      </c>
      <c r="J617">
        <v>8.0</v>
      </c>
      <c r="K617" s="19" t="str">
        <f t="shared" si="6"/>
        <v>5 dumbell rows</v>
      </c>
      <c r="L617">
        <v>6.0</v>
      </c>
      <c r="M617" s="19" t="str">
        <f t="shared" si="7"/>
        <v>5 pushups</v>
      </c>
      <c r="N617" s="16"/>
      <c r="O617" s="3" t="str">
        <f t="shared" si="8"/>
        <v>N rounds</v>
      </c>
      <c r="P617">
        <v>4.0</v>
      </c>
      <c r="Q617" s="19" t="str">
        <f t="shared" si="9"/>
        <v>5 skull crushers</v>
      </c>
      <c r="R617">
        <v>41.0</v>
      </c>
      <c r="S617" s="19" t="str">
        <f t="shared" si="10"/>
        <v>1 minute bike</v>
      </c>
      <c r="T617">
        <v>8.0</v>
      </c>
      <c r="U617" s="19" t="str">
        <f t="shared" si="11"/>
        <v>5 dumbell rows</v>
      </c>
      <c r="V617" s="19"/>
    </row>
    <row r="618">
      <c r="A618" s="17">
        <f t="shared" si="12"/>
        <v>45694</v>
      </c>
      <c r="B618" s="3">
        <f t="shared" si="1"/>
        <v>5</v>
      </c>
      <c r="C618" s="3">
        <f t="shared" si="13"/>
        <v>617</v>
      </c>
      <c r="D618" s="3">
        <f t="shared" si="2"/>
        <v>3</v>
      </c>
      <c r="E618" s="3">
        <v>0.7770448846520724</v>
      </c>
      <c r="F618" s="3" t="str">
        <f t="shared" si="3"/>
        <v>H</v>
      </c>
      <c r="G618" s="18" t="str">
        <f t="shared" si="4"/>
        <v>pistols/lunge/side lunge</v>
      </c>
      <c r="H618">
        <v>9.0</v>
      </c>
      <c r="I618" s="19" t="str">
        <f t="shared" si="5"/>
        <v>5 deadlift</v>
      </c>
      <c r="J618">
        <v>29.0</v>
      </c>
      <c r="K618" s="19" t="str">
        <f t="shared" si="6"/>
        <v>5 GHD back extensions</v>
      </c>
      <c r="L618">
        <v>11.0</v>
      </c>
      <c r="M618" s="19" t="str">
        <f t="shared" si="7"/>
        <v>5 knees to elbows</v>
      </c>
      <c r="N618" s="16"/>
      <c r="O618" s="3" t="str">
        <f t="shared" si="8"/>
        <v>Tabata</v>
      </c>
      <c r="P618">
        <v>5.0</v>
      </c>
      <c r="Q618" s="19" t="str">
        <f t="shared" si="9"/>
        <v>5 Dips</v>
      </c>
      <c r="R618">
        <v>53.0</v>
      </c>
      <c r="S618" s="19" t="str">
        <f t="shared" si="10"/>
        <v/>
      </c>
      <c r="T618">
        <v>45.0</v>
      </c>
      <c r="U618" s="19" t="str">
        <f t="shared" si="11"/>
        <v>10 good mornings</v>
      </c>
      <c r="V618" s="19"/>
    </row>
    <row r="619">
      <c r="A619" s="17">
        <f t="shared" si="12"/>
        <v>45695</v>
      </c>
      <c r="B619" s="3">
        <f t="shared" si="1"/>
        <v>6</v>
      </c>
      <c r="C619" s="3">
        <f t="shared" si="13"/>
        <v>618</v>
      </c>
      <c r="D619" s="3">
        <f t="shared" si="2"/>
        <v>3</v>
      </c>
      <c r="E619" s="3">
        <v>0.1417872242749405</v>
      </c>
      <c r="F619" s="3" t="str">
        <f t="shared" si="3"/>
        <v>L</v>
      </c>
      <c r="G619" s="18" t="str">
        <f t="shared" si="4"/>
        <v>deadlift</v>
      </c>
      <c r="H619">
        <v>9.0</v>
      </c>
      <c r="I619" s="19" t="str">
        <f t="shared" si="5"/>
        <v>5 deadlift</v>
      </c>
      <c r="J619">
        <v>10.0</v>
      </c>
      <c r="K619" s="19" t="str">
        <f t="shared" si="6"/>
        <v>5 pull ups</v>
      </c>
      <c r="L619">
        <v>63.0</v>
      </c>
      <c r="M619" s="19" t="str">
        <f t="shared" si="7"/>
        <v/>
      </c>
      <c r="N619" s="16"/>
      <c r="O619" s="3" t="str">
        <f t="shared" si="8"/>
        <v>30 on 30 off</v>
      </c>
      <c r="P619">
        <v>3.0</v>
      </c>
      <c r="Q619" s="19" t="str">
        <f t="shared" si="9"/>
        <v>5 Hammer curls</v>
      </c>
      <c r="R619">
        <v>15.0</v>
      </c>
      <c r="S619" s="19" t="str">
        <f t="shared" si="10"/>
        <v>10 seated russion twists</v>
      </c>
      <c r="T619">
        <v>39.0</v>
      </c>
      <c r="U619" s="19" t="str">
        <f t="shared" si="11"/>
        <v>20s assault bike</v>
      </c>
      <c r="V619" s="19"/>
    </row>
    <row r="620">
      <c r="A620" s="17">
        <f t="shared" si="12"/>
        <v>45696</v>
      </c>
      <c r="B620" s="3">
        <f t="shared" si="1"/>
        <v>7</v>
      </c>
      <c r="C620" s="3">
        <f t="shared" si="13"/>
        <v>619</v>
      </c>
      <c r="D620" s="3">
        <f t="shared" si="2"/>
        <v>1</v>
      </c>
      <c r="E620" s="3">
        <v>0.3646909510065942</v>
      </c>
      <c r="F620" s="3" t="str">
        <f t="shared" si="3"/>
        <v>M</v>
      </c>
      <c r="G620" s="18" t="str">
        <f t="shared" si="4"/>
        <v>front squat</v>
      </c>
      <c r="H620">
        <v>3.0</v>
      </c>
      <c r="I620" s="19" t="str">
        <f t="shared" si="5"/>
        <v>5 jerk</v>
      </c>
      <c r="J620">
        <v>33.0</v>
      </c>
      <c r="K620" s="19" t="str">
        <f t="shared" si="6"/>
        <v>5 turkish getups</v>
      </c>
      <c r="L620">
        <v>26.0</v>
      </c>
      <c r="M620" s="19" t="str">
        <f t="shared" si="7"/>
        <v>1 bear crawls</v>
      </c>
      <c r="N620" s="16"/>
      <c r="O620" s="3" t="str">
        <f t="shared" si="8"/>
        <v>EMOM</v>
      </c>
      <c r="P620">
        <v>8.0</v>
      </c>
      <c r="Q620" s="19" t="str">
        <f t="shared" si="9"/>
        <v>5 dumbell rows</v>
      </c>
      <c r="R620">
        <v>38.0</v>
      </c>
      <c r="S620" s="19" t="str">
        <f t="shared" si="10"/>
        <v>5 tire flip</v>
      </c>
      <c r="T620">
        <v>36.0</v>
      </c>
      <c r="U620" s="19" t="str">
        <f t="shared" si="11"/>
        <v>10s ropes</v>
      </c>
      <c r="V620" s="19"/>
    </row>
    <row r="621">
      <c r="A621" s="17">
        <f t="shared" si="12"/>
        <v>45697</v>
      </c>
      <c r="B621" s="3">
        <f t="shared" si="1"/>
        <v>1</v>
      </c>
      <c r="C621" s="3">
        <f t="shared" si="13"/>
        <v>620</v>
      </c>
      <c r="D621" s="3">
        <f t="shared" si="2"/>
        <v>1</v>
      </c>
      <c r="E621" s="3">
        <v>0.8874110023726721</v>
      </c>
      <c r="F621" s="3" t="str">
        <f t="shared" si="3"/>
        <v>H</v>
      </c>
      <c r="G621" s="18" t="str">
        <f t="shared" si="4"/>
        <v>back squat</v>
      </c>
      <c r="H621">
        <v>4.0</v>
      </c>
      <c r="I621" s="19" t="str">
        <f t="shared" si="5"/>
        <v>5 clean</v>
      </c>
      <c r="J621">
        <v>25.0</v>
      </c>
      <c r="K621" s="19" t="str">
        <f t="shared" si="6"/>
        <v>1 suicide sprints</v>
      </c>
      <c r="L621">
        <v>13.0</v>
      </c>
      <c r="M621" s="19" t="str">
        <f t="shared" si="7"/>
        <v>30s planks</v>
      </c>
      <c r="N621" s="16"/>
      <c r="O621" s="3" t="str">
        <f t="shared" si="8"/>
        <v>AMRAP</v>
      </c>
      <c r="P621">
        <v>4.0</v>
      </c>
      <c r="Q621" s="19" t="str">
        <f t="shared" si="9"/>
        <v>5 skull crushers</v>
      </c>
      <c r="R621">
        <v>10.0</v>
      </c>
      <c r="S621" s="19" t="str">
        <f t="shared" si="10"/>
        <v>5 pull ups</v>
      </c>
      <c r="T621">
        <v>19.0</v>
      </c>
      <c r="U621" s="19" t="str">
        <f t="shared" si="11"/>
        <v>5 strict press</v>
      </c>
      <c r="V621" s="19"/>
    </row>
    <row r="622">
      <c r="A622" s="17">
        <f t="shared" si="12"/>
        <v>45698</v>
      </c>
      <c r="B622" s="3">
        <f t="shared" si="1"/>
        <v>2</v>
      </c>
      <c r="C622" s="3">
        <f t="shared" si="13"/>
        <v>621</v>
      </c>
      <c r="D622" s="3">
        <f t="shared" si="2"/>
        <v>1</v>
      </c>
      <c r="E622" s="3">
        <v>0.5265849736141976</v>
      </c>
      <c r="F622" s="3" t="str">
        <f t="shared" si="3"/>
        <v>M</v>
      </c>
      <c r="G622" s="18" t="str">
        <f t="shared" si="4"/>
        <v>snatch</v>
      </c>
      <c r="H622">
        <v>7.0</v>
      </c>
      <c r="I622" s="19" t="str">
        <f t="shared" si="5"/>
        <v>5 thrusters</v>
      </c>
      <c r="J622">
        <v>38.0</v>
      </c>
      <c r="K622" s="19" t="str">
        <f t="shared" si="6"/>
        <v>5 tire flip</v>
      </c>
      <c r="L622">
        <v>31.0</v>
      </c>
      <c r="M622" s="19" t="str">
        <f t="shared" si="7"/>
        <v>4 burpees</v>
      </c>
      <c r="N622" s="16"/>
      <c r="O622" s="3" t="str">
        <f t="shared" si="8"/>
        <v>clusters</v>
      </c>
      <c r="P622">
        <v>8.0</v>
      </c>
      <c r="Q622" s="19" t="str">
        <f t="shared" si="9"/>
        <v>5 dumbell rows</v>
      </c>
      <c r="R622">
        <v>5.0</v>
      </c>
      <c r="S622" s="19" t="str">
        <f t="shared" si="10"/>
        <v>5 Dips</v>
      </c>
      <c r="T622">
        <v>13.0</v>
      </c>
      <c r="U622" s="19" t="str">
        <f t="shared" si="11"/>
        <v>30s planks</v>
      </c>
      <c r="V622" s="19"/>
    </row>
    <row r="623">
      <c r="A623" s="17">
        <f t="shared" si="12"/>
        <v>45699</v>
      </c>
      <c r="B623" s="3">
        <f t="shared" si="1"/>
        <v>3</v>
      </c>
      <c r="C623" s="3">
        <f t="shared" si="13"/>
        <v>622</v>
      </c>
      <c r="D623" s="3">
        <f t="shared" si="2"/>
        <v>5</v>
      </c>
      <c r="E623" s="3">
        <v>0.014804444959058527</v>
      </c>
      <c r="F623" s="3" t="str">
        <f t="shared" si="3"/>
        <v>L</v>
      </c>
      <c r="G623" s="18" t="str">
        <f t="shared" si="4"/>
        <v>deadlift</v>
      </c>
      <c r="H623">
        <v>11.0</v>
      </c>
      <c r="I623" s="19" t="str">
        <f t="shared" si="5"/>
        <v>5 high pulls</v>
      </c>
      <c r="J623">
        <v>49.0</v>
      </c>
      <c r="K623" s="19" t="str">
        <f t="shared" si="6"/>
        <v>5 mile bike</v>
      </c>
      <c r="L623">
        <v>69.0</v>
      </c>
      <c r="M623" s="19" t="str">
        <f t="shared" si="7"/>
        <v/>
      </c>
      <c r="N623" s="16"/>
      <c r="O623" s="3" t="str">
        <f t="shared" si="8"/>
        <v>N rounds</v>
      </c>
      <c r="P623">
        <v>11.0</v>
      </c>
      <c r="Q623" s="19" t="str">
        <f t="shared" si="9"/>
        <v>5 bentover_rows</v>
      </c>
      <c r="R623">
        <v>41.0</v>
      </c>
      <c r="S623" s="19" t="str">
        <f t="shared" si="10"/>
        <v>1 minute bike</v>
      </c>
      <c r="T623">
        <v>15.0</v>
      </c>
      <c r="U623" s="19" t="str">
        <f t="shared" si="11"/>
        <v>10 seated russion twists</v>
      </c>
      <c r="V623" s="19"/>
    </row>
    <row r="624">
      <c r="A624" s="17">
        <f t="shared" si="12"/>
        <v>45700</v>
      </c>
      <c r="B624" s="3">
        <f t="shared" si="1"/>
        <v>4</v>
      </c>
      <c r="C624" s="3">
        <f t="shared" si="13"/>
        <v>623</v>
      </c>
      <c r="D624" s="3">
        <f t="shared" si="2"/>
        <v>10</v>
      </c>
      <c r="E624" s="3">
        <v>0.2649990086369972</v>
      </c>
      <c r="F624" s="3" t="str">
        <f t="shared" si="3"/>
        <v>L</v>
      </c>
      <c r="G624" s="18" t="str">
        <f t="shared" si="4"/>
        <v>front squat</v>
      </c>
      <c r="H624">
        <v>3.0</v>
      </c>
      <c r="I624" s="19" t="str">
        <f t="shared" si="5"/>
        <v>5 jerk</v>
      </c>
      <c r="J624">
        <v>50.0</v>
      </c>
      <c r="K624" s="19" t="str">
        <f t="shared" si="6"/>
        <v>10 wall balls</v>
      </c>
      <c r="L624">
        <v>22.0</v>
      </c>
      <c r="M624" s="19" t="str">
        <f t="shared" si="7"/>
        <v>3 pistols</v>
      </c>
      <c r="N624" s="16"/>
      <c r="O624" s="3" t="str">
        <f t="shared" si="8"/>
        <v>AMRAP</v>
      </c>
      <c r="P624">
        <v>8.0</v>
      </c>
      <c r="Q624" s="19" t="str">
        <f t="shared" si="9"/>
        <v>5 dumbell rows</v>
      </c>
      <c r="R624">
        <v>15.0</v>
      </c>
      <c r="S624" s="19" t="str">
        <f t="shared" si="10"/>
        <v>10 seated russion twists</v>
      </c>
      <c r="T624">
        <v>39.0</v>
      </c>
      <c r="U624" s="19" t="str">
        <f t="shared" si="11"/>
        <v>20s assault bike</v>
      </c>
      <c r="V624" s="19"/>
    </row>
    <row r="625">
      <c r="A625" s="17">
        <f t="shared" si="12"/>
        <v>45701</v>
      </c>
      <c r="B625" s="3">
        <f t="shared" si="1"/>
        <v>5</v>
      </c>
      <c r="C625" s="3">
        <f t="shared" si="13"/>
        <v>624</v>
      </c>
      <c r="D625" s="3">
        <f t="shared" si="2"/>
        <v>5</v>
      </c>
      <c r="E625" s="3">
        <v>0.9880385282094426</v>
      </c>
      <c r="F625" s="3" t="str">
        <f t="shared" si="3"/>
        <v>H</v>
      </c>
      <c r="G625" s="18" t="str">
        <f t="shared" si="4"/>
        <v>back squat</v>
      </c>
      <c r="H625">
        <v>11.0</v>
      </c>
      <c r="I625" s="19" t="str">
        <f t="shared" si="5"/>
        <v>5 high pulls</v>
      </c>
      <c r="J625">
        <v>16.0</v>
      </c>
      <c r="K625" s="19" t="str">
        <f t="shared" si="6"/>
        <v>10 landmine twists</v>
      </c>
      <c r="L625">
        <v>24.0</v>
      </c>
      <c r="M625" s="19" t="str">
        <f t="shared" si="7"/>
        <v>5 lunges</v>
      </c>
      <c r="N625" s="16"/>
      <c r="O625" s="3" t="str">
        <f t="shared" si="8"/>
        <v>EMOM</v>
      </c>
      <c r="P625">
        <v>6.0</v>
      </c>
      <c r="Q625" s="19" t="str">
        <f t="shared" si="9"/>
        <v>5 pushups</v>
      </c>
      <c r="R625">
        <v>2.0</v>
      </c>
      <c r="S625" s="19" t="str">
        <f t="shared" si="10"/>
        <v>5 lunges</v>
      </c>
      <c r="T625">
        <v>7.0</v>
      </c>
      <c r="U625" s="19" t="str">
        <f t="shared" si="11"/>
        <v>5 Ring Rows</v>
      </c>
      <c r="V625" s="19"/>
    </row>
    <row r="626">
      <c r="A626" s="17">
        <f t="shared" si="12"/>
        <v>45702</v>
      </c>
      <c r="B626" s="3">
        <f t="shared" si="1"/>
        <v>6</v>
      </c>
      <c r="C626" s="3">
        <f t="shared" si="13"/>
        <v>625</v>
      </c>
      <c r="D626" s="3">
        <f t="shared" si="2"/>
        <v>5</v>
      </c>
      <c r="E626" s="3">
        <v>0.5286845456700799</v>
      </c>
      <c r="F626" s="3" t="str">
        <f t="shared" si="3"/>
        <v>M</v>
      </c>
      <c r="G626" s="18" t="str">
        <f t="shared" si="4"/>
        <v>over head squat</v>
      </c>
      <c r="H626">
        <v>10.0</v>
      </c>
      <c r="I626" s="19" t="str">
        <f t="shared" si="5"/>
        <v>5 snatch</v>
      </c>
      <c r="J626">
        <v>55.0</v>
      </c>
      <c r="K626" s="19" t="str">
        <f t="shared" si="6"/>
        <v>5 bentover_rows</v>
      </c>
      <c r="L626">
        <v>84.0</v>
      </c>
      <c r="M626" s="19" t="str">
        <f t="shared" si="7"/>
        <v/>
      </c>
      <c r="N626" s="16"/>
      <c r="O626" s="3" t="str">
        <f t="shared" si="8"/>
        <v>30 on 30 off</v>
      </c>
      <c r="P626">
        <v>8.0</v>
      </c>
      <c r="Q626" s="19" t="str">
        <f t="shared" si="9"/>
        <v>5 dumbell rows</v>
      </c>
      <c r="R626">
        <v>48.0</v>
      </c>
      <c r="S626" s="19" t="str">
        <f t="shared" si="10"/>
        <v>1 mile  run</v>
      </c>
      <c r="T626">
        <v>38.0</v>
      </c>
      <c r="U626" s="19" t="str">
        <f t="shared" si="11"/>
        <v>5 tire flip</v>
      </c>
      <c r="V626" s="19"/>
    </row>
    <row r="627">
      <c r="A627" s="17">
        <f t="shared" si="12"/>
        <v>45703</v>
      </c>
      <c r="B627" s="3">
        <f t="shared" si="1"/>
        <v>7</v>
      </c>
      <c r="C627" s="3">
        <f t="shared" si="13"/>
        <v>626</v>
      </c>
      <c r="D627" s="3">
        <f t="shared" si="2"/>
        <v>5</v>
      </c>
      <c r="E627" s="3">
        <v>0.022104779842621047</v>
      </c>
      <c r="F627" s="3" t="str">
        <f t="shared" si="3"/>
        <v>L</v>
      </c>
      <c r="G627" s="18" t="str">
        <f t="shared" si="4"/>
        <v>deadlift</v>
      </c>
      <c r="H627">
        <v>6.0</v>
      </c>
      <c r="I627" s="19" t="str">
        <f t="shared" si="5"/>
        <v>5 KB snatch</v>
      </c>
      <c r="J627">
        <v>27.0</v>
      </c>
      <c r="K627" s="19" t="str">
        <f t="shared" si="6"/>
        <v>1 grapevines</v>
      </c>
      <c r="L627">
        <v>22.0</v>
      </c>
      <c r="M627" s="19" t="str">
        <f t="shared" si="7"/>
        <v>3 pistols</v>
      </c>
      <c r="N627" s="16"/>
      <c r="O627" s="3" t="str">
        <f t="shared" si="8"/>
        <v>N rounds</v>
      </c>
      <c r="P627">
        <v>12.0</v>
      </c>
      <c r="Q627" s="19" t="str">
        <f t="shared" si="9"/>
        <v>5 side lunges</v>
      </c>
      <c r="R627">
        <v>46.0</v>
      </c>
      <c r="S627" s="19" t="str">
        <f t="shared" si="10"/>
        <v>5 romanian deadlift</v>
      </c>
      <c r="T627">
        <v>51.0</v>
      </c>
      <c r="U627" s="19" t="str">
        <f t="shared" si="11"/>
        <v/>
      </c>
      <c r="V627" s="19"/>
    </row>
    <row r="628">
      <c r="A628" s="17">
        <f t="shared" si="12"/>
        <v>45704</v>
      </c>
      <c r="B628" s="3">
        <f t="shared" si="1"/>
        <v>1</v>
      </c>
      <c r="C628" s="3">
        <f t="shared" si="13"/>
        <v>627</v>
      </c>
      <c r="D628" s="3">
        <f t="shared" si="2"/>
        <v>3</v>
      </c>
      <c r="E628" s="3">
        <v>0.6408131113126894</v>
      </c>
      <c r="F628" s="3" t="str">
        <f t="shared" si="3"/>
        <v>M</v>
      </c>
      <c r="G628" s="18" t="str">
        <f t="shared" si="4"/>
        <v>front squat</v>
      </c>
      <c r="H628">
        <v>12.0</v>
      </c>
      <c r="I628" s="19" t="str">
        <f t="shared" si="5"/>
        <v>10 KB swings</v>
      </c>
      <c r="J628">
        <v>13.0</v>
      </c>
      <c r="K628" s="19" t="str">
        <f t="shared" si="6"/>
        <v>30s planks</v>
      </c>
      <c r="L628">
        <v>6.0</v>
      </c>
      <c r="M628" s="19" t="str">
        <f t="shared" si="7"/>
        <v>5 pushups</v>
      </c>
      <c r="N628" s="16"/>
      <c r="O628" s="3" t="str">
        <f t="shared" si="8"/>
        <v>AMRAP</v>
      </c>
      <c r="P628">
        <v>3.0</v>
      </c>
      <c r="Q628" s="19" t="str">
        <f t="shared" si="9"/>
        <v>5 Hammer curls</v>
      </c>
      <c r="R628">
        <v>56.0</v>
      </c>
      <c r="S628" s="19" t="str">
        <f t="shared" si="10"/>
        <v>5 side lunges</v>
      </c>
      <c r="T628">
        <v>54.0</v>
      </c>
      <c r="U628" s="19" t="str">
        <f t="shared" si="11"/>
        <v/>
      </c>
      <c r="V628" s="19"/>
    </row>
    <row r="629">
      <c r="A629" s="17">
        <f t="shared" si="12"/>
        <v>45705</v>
      </c>
      <c r="B629" s="3">
        <f t="shared" si="1"/>
        <v>2</v>
      </c>
      <c r="C629" s="3">
        <f t="shared" si="13"/>
        <v>628</v>
      </c>
      <c r="D629" s="3">
        <f t="shared" si="2"/>
        <v>3</v>
      </c>
      <c r="E629" s="3">
        <v>0.5816257644247613</v>
      </c>
      <c r="F629" s="3" t="str">
        <f t="shared" si="3"/>
        <v>M</v>
      </c>
      <c r="G629" s="18" t="str">
        <f t="shared" si="4"/>
        <v>back squat</v>
      </c>
      <c r="H629">
        <v>4.0</v>
      </c>
      <c r="I629" s="19" t="str">
        <f t="shared" si="5"/>
        <v>5 clean</v>
      </c>
      <c r="J629">
        <v>46.0</v>
      </c>
      <c r="K629" s="19" t="str">
        <f t="shared" si="6"/>
        <v>5 romanian deadlift</v>
      </c>
      <c r="L629">
        <v>43.0</v>
      </c>
      <c r="M629" s="19" t="str">
        <f t="shared" si="7"/>
        <v>5 sandbag drops</v>
      </c>
      <c r="N629" s="16"/>
      <c r="O629" s="3" t="str">
        <f t="shared" si="8"/>
        <v>N rounds</v>
      </c>
      <c r="P629">
        <v>10.0</v>
      </c>
      <c r="Q629" s="19" t="str">
        <f t="shared" si="9"/>
        <v>5 pull ups</v>
      </c>
      <c r="R629">
        <v>43.0</v>
      </c>
      <c r="S629" s="19" t="str">
        <f t="shared" si="10"/>
        <v>5 sandbag drops</v>
      </c>
      <c r="T629">
        <v>25.0</v>
      </c>
      <c r="U629" s="19" t="str">
        <f t="shared" si="11"/>
        <v>1 suicide sprints</v>
      </c>
      <c r="V629" s="19"/>
    </row>
    <row r="630">
      <c r="A630" s="17">
        <f t="shared" si="12"/>
        <v>45706</v>
      </c>
      <c r="B630" s="3">
        <f t="shared" si="1"/>
        <v>3</v>
      </c>
      <c r="C630" s="3">
        <f t="shared" si="13"/>
        <v>629</v>
      </c>
      <c r="D630" s="3">
        <f t="shared" si="2"/>
        <v>8</v>
      </c>
      <c r="E630" s="3">
        <v>0.2591194903792441</v>
      </c>
      <c r="F630" s="3" t="str">
        <f t="shared" si="3"/>
        <v>L</v>
      </c>
      <c r="G630" s="18" t="str">
        <f t="shared" si="4"/>
        <v>over head squat</v>
      </c>
      <c r="H630">
        <v>3.0</v>
      </c>
      <c r="I630" s="19" t="str">
        <f t="shared" si="5"/>
        <v>5 jerk</v>
      </c>
      <c r="J630">
        <v>8.0</v>
      </c>
      <c r="K630" s="19" t="str">
        <f t="shared" si="6"/>
        <v>5 dumbell rows</v>
      </c>
      <c r="L630">
        <v>10.0</v>
      </c>
      <c r="M630" s="19" t="str">
        <f t="shared" si="7"/>
        <v>5 pull ups</v>
      </c>
      <c r="N630" s="16"/>
      <c r="O630" s="3" t="str">
        <f t="shared" si="8"/>
        <v>Tabata</v>
      </c>
      <c r="P630">
        <v>8.0</v>
      </c>
      <c r="Q630" s="19" t="str">
        <f t="shared" si="9"/>
        <v>5 dumbell rows</v>
      </c>
      <c r="R630">
        <v>7.0</v>
      </c>
      <c r="S630" s="19" t="str">
        <f t="shared" si="10"/>
        <v>5 Ring Rows</v>
      </c>
      <c r="T630">
        <v>3.0</v>
      </c>
      <c r="U630" s="19" t="str">
        <f t="shared" si="11"/>
        <v>5 Hammer curls</v>
      </c>
      <c r="V630" s="19"/>
    </row>
    <row r="631">
      <c r="A631" s="17">
        <f t="shared" si="12"/>
        <v>45707</v>
      </c>
      <c r="B631" s="3">
        <f t="shared" si="1"/>
        <v>4</v>
      </c>
      <c r="C631" s="3">
        <f t="shared" si="13"/>
        <v>630</v>
      </c>
      <c r="D631" s="3">
        <f t="shared" si="2"/>
        <v>8</v>
      </c>
      <c r="E631" s="3">
        <v>0.29360593699067317</v>
      </c>
      <c r="F631" s="3" t="str">
        <f t="shared" si="3"/>
        <v>L</v>
      </c>
      <c r="G631" s="18" t="str">
        <f t="shared" si="4"/>
        <v>deadlift</v>
      </c>
      <c r="H631">
        <v>7.0</v>
      </c>
      <c r="I631" s="19" t="str">
        <f t="shared" si="5"/>
        <v>5 thrusters</v>
      </c>
      <c r="J631">
        <v>41.0</v>
      </c>
      <c r="K631" s="19" t="str">
        <f t="shared" si="6"/>
        <v>1 minute bike</v>
      </c>
      <c r="L631">
        <v>84.0</v>
      </c>
      <c r="M631" s="19" t="str">
        <f t="shared" si="7"/>
        <v/>
      </c>
      <c r="N631" s="16"/>
      <c r="O631" s="3" t="str">
        <f t="shared" si="8"/>
        <v>30 on 30 off</v>
      </c>
      <c r="P631">
        <v>2.0</v>
      </c>
      <c r="Q631" s="19" t="str">
        <f t="shared" si="9"/>
        <v>5 lunges</v>
      </c>
      <c r="R631">
        <v>22.0</v>
      </c>
      <c r="S631" s="19" t="str">
        <f t="shared" si="10"/>
        <v>3 pistols</v>
      </c>
      <c r="T631">
        <v>41.0</v>
      </c>
      <c r="U631" s="19" t="str">
        <f t="shared" si="11"/>
        <v>1 minute bike</v>
      </c>
      <c r="V631" s="19"/>
    </row>
    <row r="632">
      <c r="A632" s="17">
        <f t="shared" si="12"/>
        <v>45708</v>
      </c>
      <c r="B632" s="3">
        <f t="shared" si="1"/>
        <v>5</v>
      </c>
      <c r="C632" s="3">
        <f t="shared" si="13"/>
        <v>631</v>
      </c>
      <c r="D632" s="3">
        <f t="shared" si="2"/>
        <v>8</v>
      </c>
      <c r="E632" s="3">
        <v>0.5969888139874414</v>
      </c>
      <c r="F632" s="3" t="str">
        <f t="shared" si="3"/>
        <v>M</v>
      </c>
      <c r="G632" s="18" t="str">
        <f t="shared" si="4"/>
        <v>front squat</v>
      </c>
      <c r="H632">
        <v>3.0</v>
      </c>
      <c r="I632" s="19" t="str">
        <f t="shared" si="5"/>
        <v>5 jerk</v>
      </c>
      <c r="J632">
        <v>33.0</v>
      </c>
      <c r="K632" s="19" t="str">
        <f t="shared" si="6"/>
        <v>5 turkish getups</v>
      </c>
      <c r="L632">
        <v>38.0</v>
      </c>
      <c r="M632" s="19" t="str">
        <f t="shared" si="7"/>
        <v>5 tire flip</v>
      </c>
      <c r="N632" s="16"/>
      <c r="O632" s="3" t="str">
        <f t="shared" si="8"/>
        <v>EMOM</v>
      </c>
      <c r="P632">
        <v>4.0</v>
      </c>
      <c r="Q632" s="19" t="str">
        <f t="shared" si="9"/>
        <v>5 skull crushers</v>
      </c>
      <c r="R632">
        <v>10.0</v>
      </c>
      <c r="S632" s="19" t="str">
        <f t="shared" si="10"/>
        <v>5 pull ups</v>
      </c>
      <c r="T632">
        <v>51.0</v>
      </c>
      <c r="U632" s="19" t="str">
        <f t="shared" si="11"/>
        <v/>
      </c>
      <c r="V632" s="19"/>
    </row>
    <row r="633">
      <c r="A633" s="17">
        <f t="shared" si="12"/>
        <v>45709</v>
      </c>
      <c r="B633" s="3">
        <f t="shared" si="1"/>
        <v>6</v>
      </c>
      <c r="C633" s="3">
        <f t="shared" si="13"/>
        <v>632</v>
      </c>
      <c r="D633" s="3">
        <f t="shared" si="2"/>
        <v>3</v>
      </c>
      <c r="E633" s="3">
        <v>0.868802529798253</v>
      </c>
      <c r="F633" s="3" t="str">
        <f t="shared" si="3"/>
        <v>H</v>
      </c>
      <c r="G633" s="18" t="str">
        <f t="shared" si="4"/>
        <v>back squat</v>
      </c>
      <c r="H633">
        <v>4.0</v>
      </c>
      <c r="I633" s="19" t="str">
        <f t="shared" si="5"/>
        <v>5 clean</v>
      </c>
      <c r="J633">
        <v>29.0</v>
      </c>
      <c r="K633" s="19" t="str">
        <f t="shared" si="6"/>
        <v>5 GHD back extensions</v>
      </c>
      <c r="L633">
        <v>27.0</v>
      </c>
      <c r="M633" s="19" t="str">
        <f t="shared" si="7"/>
        <v>1 grapevines</v>
      </c>
      <c r="N633" s="16"/>
      <c r="O633" s="3" t="str">
        <f t="shared" si="8"/>
        <v>AMRAP</v>
      </c>
      <c r="P633">
        <v>2.0</v>
      </c>
      <c r="Q633" s="19" t="str">
        <f t="shared" si="9"/>
        <v>5 lunges</v>
      </c>
      <c r="R633">
        <v>37.0</v>
      </c>
      <c r="S633" s="19" t="str">
        <f t="shared" si="10"/>
        <v>1 sled push</v>
      </c>
      <c r="T633">
        <v>32.0</v>
      </c>
      <c r="U633" s="19" t="str">
        <f t="shared" si="11"/>
        <v>5 grass hoppers</v>
      </c>
      <c r="V633" s="19"/>
    </row>
    <row r="634">
      <c r="A634" s="17">
        <f t="shared" si="12"/>
        <v>45710</v>
      </c>
      <c r="B634" s="3">
        <f t="shared" si="1"/>
        <v>7</v>
      </c>
      <c r="C634" s="3">
        <f t="shared" si="13"/>
        <v>633</v>
      </c>
      <c r="D634" s="3">
        <f t="shared" si="2"/>
        <v>3</v>
      </c>
      <c r="E634" s="3">
        <v>0.9610140865131078</v>
      </c>
      <c r="F634" s="3" t="str">
        <f t="shared" si="3"/>
        <v>H</v>
      </c>
      <c r="G634" s="18" t="str">
        <f t="shared" si="4"/>
        <v>clean</v>
      </c>
      <c r="H634">
        <v>7.0</v>
      </c>
      <c r="I634" s="19" t="str">
        <f t="shared" si="5"/>
        <v>5 thrusters</v>
      </c>
      <c r="J634">
        <v>9.0</v>
      </c>
      <c r="K634" s="19" t="str">
        <f t="shared" si="6"/>
        <v>5 bentover_rows</v>
      </c>
      <c r="L634">
        <v>68.0</v>
      </c>
      <c r="M634" s="19" t="str">
        <f t="shared" si="7"/>
        <v/>
      </c>
      <c r="N634" s="16"/>
      <c r="O634" s="3" t="str">
        <f t="shared" si="8"/>
        <v>clusters</v>
      </c>
      <c r="P634">
        <v>2.0</v>
      </c>
      <c r="Q634" s="19" t="str">
        <f t="shared" si="9"/>
        <v>5 lunges</v>
      </c>
      <c r="R634">
        <v>29.0</v>
      </c>
      <c r="S634" s="19" t="str">
        <f t="shared" si="10"/>
        <v>5 GHD back extensions</v>
      </c>
      <c r="T634">
        <v>16.0</v>
      </c>
      <c r="U634" s="19" t="str">
        <f t="shared" si="11"/>
        <v>10 landmine twists</v>
      </c>
      <c r="V634" s="19"/>
    </row>
    <row r="635">
      <c r="A635" s="17">
        <f t="shared" si="12"/>
        <v>45711</v>
      </c>
      <c r="B635" s="3">
        <f t="shared" si="1"/>
        <v>1</v>
      </c>
      <c r="C635" s="3">
        <f t="shared" si="13"/>
        <v>634</v>
      </c>
      <c r="D635" s="3">
        <f t="shared" si="2"/>
        <v>3</v>
      </c>
      <c r="E635" s="3">
        <v>0.5110966227722112</v>
      </c>
      <c r="F635" s="3" t="str">
        <f t="shared" si="3"/>
        <v>M</v>
      </c>
      <c r="G635" s="18" t="str">
        <f t="shared" si="4"/>
        <v>deadlift</v>
      </c>
      <c r="H635">
        <v>4.0</v>
      </c>
      <c r="I635" s="19" t="str">
        <f t="shared" si="5"/>
        <v>5 clean</v>
      </c>
      <c r="J635">
        <v>50.0</v>
      </c>
      <c r="K635" s="19" t="str">
        <f t="shared" si="6"/>
        <v>10 wall balls</v>
      </c>
      <c r="L635">
        <v>12.0</v>
      </c>
      <c r="M635" s="19" t="str">
        <f t="shared" si="7"/>
        <v>5 GHD situps</v>
      </c>
      <c r="N635" s="16"/>
      <c r="O635" s="3" t="str">
        <f t="shared" si="8"/>
        <v>N rounds</v>
      </c>
      <c r="P635">
        <v>6.0</v>
      </c>
      <c r="Q635" s="19" t="str">
        <f t="shared" si="9"/>
        <v>5 pushups</v>
      </c>
      <c r="R635">
        <v>8.0</v>
      </c>
      <c r="S635" s="19" t="str">
        <f t="shared" si="10"/>
        <v>5 dumbell rows</v>
      </c>
      <c r="T635">
        <v>7.0</v>
      </c>
      <c r="U635" s="19" t="str">
        <f t="shared" si="11"/>
        <v>5 Ring Rows</v>
      </c>
      <c r="V635" s="19"/>
    </row>
    <row r="636">
      <c r="A636" s="17">
        <f t="shared" si="12"/>
        <v>45712</v>
      </c>
      <c r="B636" s="3">
        <f t="shared" si="1"/>
        <v>2</v>
      </c>
      <c r="C636" s="3">
        <f t="shared" si="13"/>
        <v>635</v>
      </c>
      <c r="D636" s="3">
        <f t="shared" si="2"/>
        <v>1</v>
      </c>
      <c r="E636" s="3">
        <v>0.652437478800099</v>
      </c>
      <c r="F636" s="3" t="str">
        <f t="shared" si="3"/>
        <v>M</v>
      </c>
      <c r="G636" s="18" t="str">
        <f t="shared" si="4"/>
        <v>front squat</v>
      </c>
      <c r="H636">
        <v>3.0</v>
      </c>
      <c r="I636" s="19" t="str">
        <f t="shared" si="5"/>
        <v>5 jerk</v>
      </c>
      <c r="J636">
        <v>5.0</v>
      </c>
      <c r="K636" s="19" t="str">
        <f t="shared" si="6"/>
        <v>5 Dips</v>
      </c>
      <c r="L636">
        <v>19.0</v>
      </c>
      <c r="M636" s="19" t="str">
        <f t="shared" si="7"/>
        <v>5 strict press</v>
      </c>
      <c r="N636" s="16"/>
      <c r="O636" s="3" t="str">
        <f t="shared" si="8"/>
        <v>AMRAP</v>
      </c>
      <c r="P636">
        <v>6.0</v>
      </c>
      <c r="Q636" s="19" t="str">
        <f t="shared" si="9"/>
        <v>5 pushups</v>
      </c>
      <c r="R636">
        <v>33.0</v>
      </c>
      <c r="S636" s="19" t="str">
        <f t="shared" si="10"/>
        <v>5 turkish getups</v>
      </c>
      <c r="T636">
        <v>46.0</v>
      </c>
      <c r="U636" s="19" t="str">
        <f t="shared" si="11"/>
        <v>5 romanian deadlift</v>
      </c>
      <c r="V636" s="19"/>
    </row>
    <row r="637">
      <c r="A637" s="17">
        <f t="shared" si="12"/>
        <v>45713</v>
      </c>
      <c r="B637" s="3">
        <f t="shared" si="1"/>
        <v>3</v>
      </c>
      <c r="C637" s="3">
        <f t="shared" si="13"/>
        <v>636</v>
      </c>
      <c r="D637" s="3">
        <f t="shared" si="2"/>
        <v>1</v>
      </c>
      <c r="E637" s="3">
        <v>0.670804236497526</v>
      </c>
      <c r="F637" s="3" t="str">
        <f t="shared" si="3"/>
        <v>M</v>
      </c>
      <c r="G637" s="18" t="str">
        <f t="shared" si="4"/>
        <v>back squat</v>
      </c>
      <c r="H637">
        <v>9.0</v>
      </c>
      <c r="I637" s="19" t="str">
        <f t="shared" si="5"/>
        <v>5 deadlift</v>
      </c>
      <c r="J637">
        <v>29.0</v>
      </c>
      <c r="K637" s="19" t="str">
        <f t="shared" si="6"/>
        <v>5 GHD back extensions</v>
      </c>
      <c r="L637">
        <v>18.0</v>
      </c>
      <c r="M637" s="19" t="str">
        <f t="shared" si="7"/>
        <v>5 Pushpress</v>
      </c>
      <c r="N637" s="16"/>
      <c r="O637" s="3" t="str">
        <f t="shared" si="8"/>
        <v>EMOM</v>
      </c>
      <c r="P637">
        <v>2.0</v>
      </c>
      <c r="Q637" s="19" t="str">
        <f t="shared" si="9"/>
        <v>5 lunges</v>
      </c>
      <c r="R637">
        <v>36.0</v>
      </c>
      <c r="S637" s="19" t="str">
        <f t="shared" si="10"/>
        <v>10s ropes</v>
      </c>
      <c r="T637">
        <v>27.0</v>
      </c>
      <c r="U637" s="19" t="str">
        <f t="shared" si="11"/>
        <v>1 grapevines</v>
      </c>
      <c r="V637" s="19"/>
    </row>
    <row r="638">
      <c r="A638" s="17">
        <f t="shared" si="12"/>
        <v>45714</v>
      </c>
      <c r="B638" s="3">
        <f t="shared" si="1"/>
        <v>4</v>
      </c>
      <c r="C638" s="3">
        <f t="shared" si="13"/>
        <v>637</v>
      </c>
      <c r="D638" s="3">
        <f t="shared" si="2"/>
        <v>1</v>
      </c>
      <c r="E638" s="3">
        <v>0.8128515281309726</v>
      </c>
      <c r="F638" s="3" t="str">
        <f t="shared" si="3"/>
        <v>H</v>
      </c>
      <c r="G638" s="18" t="str">
        <f t="shared" si="4"/>
        <v>pistols/lunge/side lunge</v>
      </c>
      <c r="H638">
        <v>9.0</v>
      </c>
      <c r="I638" s="19" t="str">
        <f t="shared" si="5"/>
        <v>5 deadlift</v>
      </c>
      <c r="J638">
        <v>20.0</v>
      </c>
      <c r="K638" s="19" t="str">
        <f t="shared" si="6"/>
        <v>10 step ups</v>
      </c>
      <c r="L638">
        <v>65.0</v>
      </c>
      <c r="M638" s="19" t="str">
        <f t="shared" si="7"/>
        <v/>
      </c>
      <c r="N638" s="16"/>
      <c r="O638" s="3" t="str">
        <f t="shared" si="8"/>
        <v>30 on 30 off</v>
      </c>
      <c r="P638">
        <v>3.0</v>
      </c>
      <c r="Q638" s="19" t="str">
        <f t="shared" si="9"/>
        <v>5 Hammer curls</v>
      </c>
      <c r="R638">
        <v>44.0</v>
      </c>
      <c r="S638" s="19" t="str">
        <f t="shared" si="10"/>
        <v>5 ball slams</v>
      </c>
      <c r="T638">
        <v>5.0</v>
      </c>
      <c r="U638" s="19" t="str">
        <f t="shared" si="11"/>
        <v>5 Dips</v>
      </c>
      <c r="V638" s="19"/>
    </row>
    <row r="639">
      <c r="A639" s="17">
        <f t="shared" si="12"/>
        <v>45715</v>
      </c>
      <c r="B639" s="3">
        <f t="shared" si="1"/>
        <v>5</v>
      </c>
      <c r="C639" s="3">
        <f t="shared" si="13"/>
        <v>638</v>
      </c>
      <c r="D639" s="3">
        <f t="shared" si="2"/>
        <v>10</v>
      </c>
      <c r="E639" s="3">
        <v>0.343727289672328</v>
      </c>
      <c r="F639" s="3" t="str">
        <f t="shared" si="3"/>
        <v>M</v>
      </c>
      <c r="G639" s="18" t="str">
        <f t="shared" si="4"/>
        <v>deadlift</v>
      </c>
      <c r="H639">
        <v>12.0</v>
      </c>
      <c r="I639" s="19" t="str">
        <f t="shared" si="5"/>
        <v>10 KB swings</v>
      </c>
      <c r="J639">
        <v>3.0</v>
      </c>
      <c r="K639" s="19" t="str">
        <f t="shared" si="6"/>
        <v>5 Hammer curls</v>
      </c>
      <c r="L639">
        <v>37.0</v>
      </c>
      <c r="M639" s="19" t="str">
        <f t="shared" si="7"/>
        <v>1 sled push</v>
      </c>
      <c r="N639" s="16"/>
      <c r="O639" s="3" t="str">
        <f t="shared" si="8"/>
        <v>N rounds</v>
      </c>
      <c r="P639">
        <v>4.0</v>
      </c>
      <c r="Q639" s="19" t="str">
        <f t="shared" si="9"/>
        <v>5 skull crushers</v>
      </c>
      <c r="R639">
        <v>30.0</v>
      </c>
      <c r="S639" s="19" t="str">
        <f t="shared" si="10"/>
        <v>5 renegade manmakers</v>
      </c>
      <c r="T639">
        <v>29.0</v>
      </c>
      <c r="U639" s="19" t="str">
        <f t="shared" si="11"/>
        <v>5 GHD back extensions</v>
      </c>
      <c r="V639" s="19"/>
    </row>
    <row r="640">
      <c r="A640" s="17">
        <f t="shared" si="12"/>
        <v>45716</v>
      </c>
      <c r="B640" s="3">
        <f t="shared" si="1"/>
        <v>6</v>
      </c>
      <c r="C640" s="3">
        <f t="shared" si="13"/>
        <v>639</v>
      </c>
      <c r="D640" s="3">
        <f t="shared" si="2"/>
        <v>3</v>
      </c>
      <c r="E640" s="3">
        <v>0.5101764825492588</v>
      </c>
      <c r="F640" s="3" t="str">
        <f t="shared" si="3"/>
        <v>M</v>
      </c>
      <c r="G640" s="18" t="str">
        <f t="shared" si="4"/>
        <v>front squat</v>
      </c>
      <c r="H640">
        <v>8.0</v>
      </c>
      <c r="I640" s="19" t="str">
        <f t="shared" si="5"/>
        <v>5 sumo deadift</v>
      </c>
      <c r="J640">
        <v>47.0</v>
      </c>
      <c r="K640" s="19" t="str">
        <f t="shared" si="6"/>
        <v>20 mountain climbers</v>
      </c>
      <c r="L640">
        <v>44.0</v>
      </c>
      <c r="M640" s="19" t="str">
        <f t="shared" si="7"/>
        <v>5 ball slams</v>
      </c>
      <c r="N640" s="16"/>
      <c r="O640" s="3" t="str">
        <f t="shared" si="8"/>
        <v>AMRAP</v>
      </c>
      <c r="P640">
        <v>2.0</v>
      </c>
      <c r="Q640" s="19" t="str">
        <f t="shared" si="9"/>
        <v>5 lunges</v>
      </c>
      <c r="R640">
        <v>2.0</v>
      </c>
      <c r="S640" s="19" t="str">
        <f t="shared" si="10"/>
        <v>5 lunges</v>
      </c>
      <c r="T640">
        <v>6.0</v>
      </c>
      <c r="U640" s="19" t="str">
        <f t="shared" si="11"/>
        <v>5 pushups</v>
      </c>
      <c r="V640" s="19"/>
    </row>
    <row r="641">
      <c r="A641" s="17">
        <f t="shared" si="12"/>
        <v>45717</v>
      </c>
      <c r="B641" s="3">
        <f t="shared" si="1"/>
        <v>7</v>
      </c>
      <c r="C641" s="3">
        <f t="shared" si="13"/>
        <v>640</v>
      </c>
      <c r="D641" s="3">
        <f t="shared" si="2"/>
        <v>3</v>
      </c>
      <c r="E641" s="3">
        <v>0.30106681231671395</v>
      </c>
      <c r="F641" s="3" t="str">
        <f t="shared" si="3"/>
        <v>M</v>
      </c>
      <c r="G641" s="18" t="str">
        <f t="shared" si="4"/>
        <v>back squat</v>
      </c>
      <c r="H641">
        <v>9.0</v>
      </c>
      <c r="I641" s="19" t="str">
        <f t="shared" si="5"/>
        <v>5 deadlift</v>
      </c>
      <c r="J641">
        <v>27.0</v>
      </c>
      <c r="K641" s="19" t="str">
        <f t="shared" si="6"/>
        <v>1 grapevines</v>
      </c>
      <c r="L641">
        <v>54.0</v>
      </c>
      <c r="M641" s="19" t="str">
        <f t="shared" si="7"/>
        <v/>
      </c>
      <c r="N641" s="16"/>
      <c r="O641" s="3" t="str">
        <f t="shared" si="8"/>
        <v>N rounds</v>
      </c>
      <c r="P641">
        <v>3.0</v>
      </c>
      <c r="Q641" s="19" t="str">
        <f t="shared" si="9"/>
        <v>5 Hammer curls</v>
      </c>
      <c r="R641">
        <v>38.0</v>
      </c>
      <c r="S641" s="19" t="str">
        <f t="shared" si="10"/>
        <v>5 tire flip</v>
      </c>
      <c r="T641">
        <v>25.0</v>
      </c>
      <c r="U641" s="19" t="str">
        <f t="shared" si="11"/>
        <v>1 suicide sprints</v>
      </c>
      <c r="V641" s="19"/>
    </row>
    <row r="642">
      <c r="A642" s="17">
        <f t="shared" si="12"/>
        <v>45718</v>
      </c>
      <c r="B642" s="3">
        <f t="shared" si="1"/>
        <v>1</v>
      </c>
      <c r="C642" s="3">
        <f t="shared" si="13"/>
        <v>641</v>
      </c>
      <c r="D642" s="3">
        <f t="shared" si="2"/>
        <v>3</v>
      </c>
      <c r="E642" s="3">
        <v>0.9164774596004653</v>
      </c>
      <c r="F642" s="3" t="str">
        <f t="shared" si="3"/>
        <v>H</v>
      </c>
      <c r="G642" s="18" t="str">
        <f t="shared" si="4"/>
        <v>clean</v>
      </c>
      <c r="H642">
        <v>1.0</v>
      </c>
      <c r="I642" s="19" t="str">
        <f t="shared" si="5"/>
        <v>10 KB swings</v>
      </c>
      <c r="J642">
        <v>46.0</v>
      </c>
      <c r="K642" s="19" t="str">
        <f t="shared" si="6"/>
        <v>5 romanian deadlift</v>
      </c>
      <c r="L642">
        <v>77.0</v>
      </c>
      <c r="M642" s="19" t="str">
        <f t="shared" si="7"/>
        <v/>
      </c>
      <c r="N642" s="16"/>
      <c r="O642" s="3" t="str">
        <f t="shared" si="8"/>
        <v>Tabata</v>
      </c>
      <c r="P642">
        <v>5.0</v>
      </c>
      <c r="Q642" s="19" t="str">
        <f t="shared" si="9"/>
        <v>5 Dips</v>
      </c>
      <c r="R642">
        <v>9.0</v>
      </c>
      <c r="S642" s="19" t="str">
        <f t="shared" si="10"/>
        <v>5 bentover_rows</v>
      </c>
      <c r="T642">
        <v>5.0</v>
      </c>
      <c r="U642" s="19" t="str">
        <f t="shared" si="11"/>
        <v>5 Dips</v>
      </c>
      <c r="V642" s="19"/>
    </row>
    <row r="643">
      <c r="A643" s="17">
        <f t="shared" si="12"/>
        <v>45719</v>
      </c>
      <c r="B643" s="3">
        <f t="shared" si="1"/>
        <v>2</v>
      </c>
      <c r="C643" s="3">
        <f t="shared" si="13"/>
        <v>642</v>
      </c>
      <c r="D643" s="3">
        <f t="shared" si="2"/>
        <v>8</v>
      </c>
      <c r="E643" s="3">
        <v>0.16489652825448042</v>
      </c>
      <c r="F643" s="3" t="str">
        <f t="shared" si="3"/>
        <v>L</v>
      </c>
      <c r="G643" s="18" t="str">
        <f t="shared" si="4"/>
        <v>over head squat</v>
      </c>
      <c r="H643">
        <v>3.0</v>
      </c>
      <c r="I643" s="19" t="str">
        <f t="shared" si="5"/>
        <v>5 jerk</v>
      </c>
      <c r="J643">
        <v>20.0</v>
      </c>
      <c r="K643" s="19" t="str">
        <f t="shared" si="6"/>
        <v>10 step ups</v>
      </c>
      <c r="L643">
        <v>20.0</v>
      </c>
      <c r="M643" s="19" t="str">
        <f t="shared" si="7"/>
        <v>10 step ups</v>
      </c>
      <c r="N643" s="16"/>
      <c r="O643" s="3" t="str">
        <f t="shared" si="8"/>
        <v>30 on 30 off</v>
      </c>
      <c r="P643">
        <v>1.0</v>
      </c>
      <c r="Q643" s="19" t="str">
        <f t="shared" si="9"/>
        <v>5 side lunges</v>
      </c>
      <c r="R643">
        <v>20.0</v>
      </c>
      <c r="S643" s="19" t="str">
        <f t="shared" si="10"/>
        <v>10 step ups</v>
      </c>
      <c r="T643">
        <v>4.0</v>
      </c>
      <c r="U643" s="19" t="str">
        <f t="shared" si="11"/>
        <v>5 skull crushers</v>
      </c>
      <c r="V643" s="19"/>
    </row>
    <row r="644">
      <c r="A644" s="17">
        <f t="shared" si="12"/>
        <v>45720</v>
      </c>
      <c r="B644" s="3">
        <f t="shared" si="1"/>
        <v>3</v>
      </c>
      <c r="C644" s="3">
        <f t="shared" si="13"/>
        <v>643</v>
      </c>
      <c r="D644" s="3">
        <f t="shared" si="2"/>
        <v>8</v>
      </c>
      <c r="E644" s="3">
        <v>0.7474854459141834</v>
      </c>
      <c r="F644" s="3" t="str">
        <f t="shared" si="3"/>
        <v>H</v>
      </c>
      <c r="G644" s="18" t="str">
        <f t="shared" si="4"/>
        <v>deadlift</v>
      </c>
      <c r="H644">
        <v>4.0</v>
      </c>
      <c r="I644" s="19" t="str">
        <f t="shared" si="5"/>
        <v>5 clean</v>
      </c>
      <c r="J644">
        <v>44.0</v>
      </c>
      <c r="K644" s="19" t="str">
        <f t="shared" si="6"/>
        <v>5 ball slams</v>
      </c>
      <c r="L644">
        <v>71.0</v>
      </c>
      <c r="M644" s="19" t="str">
        <f t="shared" si="7"/>
        <v/>
      </c>
      <c r="N644" s="16"/>
      <c r="O644" s="3" t="str">
        <f t="shared" si="8"/>
        <v>EMOM</v>
      </c>
      <c r="P644">
        <v>7.0</v>
      </c>
      <c r="Q644" s="19" t="str">
        <f t="shared" si="9"/>
        <v>5 Ring Rows</v>
      </c>
      <c r="R644">
        <v>18.0</v>
      </c>
      <c r="S644" s="19" t="str">
        <f t="shared" si="10"/>
        <v>5 Pushpress</v>
      </c>
      <c r="T644">
        <v>21.0</v>
      </c>
      <c r="U644" s="19" t="str">
        <f t="shared" si="11"/>
        <v>5 box jumps</v>
      </c>
      <c r="V644" s="19"/>
    </row>
    <row r="645">
      <c r="A645" s="17">
        <f t="shared" si="12"/>
        <v>45721</v>
      </c>
      <c r="B645" s="3">
        <f t="shared" si="1"/>
        <v>4</v>
      </c>
      <c r="C645" s="3">
        <f t="shared" si="13"/>
        <v>644</v>
      </c>
      <c r="D645" s="3">
        <f t="shared" si="2"/>
        <v>5</v>
      </c>
      <c r="E645" s="3">
        <v>0.5191361201403869</v>
      </c>
      <c r="F645" s="3" t="str">
        <f t="shared" si="3"/>
        <v>M</v>
      </c>
      <c r="G645" s="18" t="str">
        <f t="shared" si="4"/>
        <v>front squat</v>
      </c>
      <c r="H645">
        <v>3.0</v>
      </c>
      <c r="I645" s="19" t="str">
        <f t="shared" si="5"/>
        <v>5 jerk</v>
      </c>
      <c r="J645">
        <v>8.0</v>
      </c>
      <c r="K645" s="19" t="str">
        <f t="shared" si="6"/>
        <v>5 dumbell rows</v>
      </c>
      <c r="L645">
        <v>24.0</v>
      </c>
      <c r="M645" s="19" t="str">
        <f t="shared" si="7"/>
        <v>5 lunges</v>
      </c>
      <c r="N645" s="16"/>
      <c r="O645" s="3" t="str">
        <f t="shared" si="8"/>
        <v>AMRAP</v>
      </c>
      <c r="P645">
        <v>2.0</v>
      </c>
      <c r="Q645" s="19" t="str">
        <f t="shared" si="9"/>
        <v>5 lunges</v>
      </c>
      <c r="R645">
        <v>37.0</v>
      </c>
      <c r="S645" s="19" t="str">
        <f t="shared" si="10"/>
        <v>1 sled push</v>
      </c>
      <c r="T645">
        <v>42.0</v>
      </c>
      <c r="U645" s="19" t="str">
        <f t="shared" si="11"/>
        <v>5 flys</v>
      </c>
      <c r="V645" s="19"/>
    </row>
    <row r="646">
      <c r="A646" s="17">
        <f t="shared" si="12"/>
        <v>45722</v>
      </c>
      <c r="B646" s="3">
        <f t="shared" si="1"/>
        <v>5</v>
      </c>
      <c r="C646" s="3">
        <f t="shared" si="13"/>
        <v>645</v>
      </c>
      <c r="D646" s="3">
        <f t="shared" si="2"/>
        <v>5</v>
      </c>
      <c r="E646" s="3">
        <v>0.6532227315876121</v>
      </c>
      <c r="F646" s="3" t="str">
        <f t="shared" si="3"/>
        <v>M</v>
      </c>
      <c r="G646" s="18" t="str">
        <f t="shared" si="4"/>
        <v>back squat</v>
      </c>
      <c r="H646">
        <v>5.0</v>
      </c>
      <c r="I646" s="19" t="str">
        <f t="shared" si="5"/>
        <v>10 box jumps</v>
      </c>
      <c r="J646">
        <v>10.0</v>
      </c>
      <c r="K646" s="19" t="str">
        <f t="shared" si="6"/>
        <v>5 pull ups</v>
      </c>
      <c r="L646">
        <v>27.0</v>
      </c>
      <c r="M646" s="19" t="str">
        <f t="shared" si="7"/>
        <v>1 grapevines</v>
      </c>
      <c r="N646" s="16"/>
      <c r="O646" s="3" t="str">
        <f t="shared" si="8"/>
        <v>clusters</v>
      </c>
      <c r="P646">
        <v>2.0</v>
      </c>
      <c r="Q646" s="19" t="str">
        <f t="shared" si="9"/>
        <v>5 lunges</v>
      </c>
      <c r="R646">
        <v>13.0</v>
      </c>
      <c r="S646" s="19" t="str">
        <f t="shared" si="10"/>
        <v>30s planks</v>
      </c>
      <c r="T646">
        <v>21.0</v>
      </c>
      <c r="U646" s="19" t="str">
        <f t="shared" si="11"/>
        <v>5 box jumps</v>
      </c>
      <c r="V646" s="19"/>
    </row>
    <row r="647">
      <c r="A647" s="17">
        <f t="shared" si="12"/>
        <v>45723</v>
      </c>
      <c r="B647" s="3">
        <f t="shared" si="1"/>
        <v>6</v>
      </c>
      <c r="C647" s="3">
        <f t="shared" si="13"/>
        <v>646</v>
      </c>
      <c r="D647" s="3">
        <f t="shared" si="2"/>
        <v>10</v>
      </c>
      <c r="E647" s="3">
        <v>0.8069118581285134</v>
      </c>
      <c r="F647" s="3" t="str">
        <f t="shared" si="3"/>
        <v>H</v>
      </c>
      <c r="G647" s="18" t="str">
        <f t="shared" si="4"/>
        <v>pistols/lunge/side lunge</v>
      </c>
      <c r="H647">
        <v>2.0</v>
      </c>
      <c r="I647" s="19" t="str">
        <f t="shared" si="5"/>
        <v>5 star shrugs</v>
      </c>
      <c r="J647">
        <v>53.0</v>
      </c>
      <c r="K647" s="19" t="str">
        <f t="shared" si="6"/>
        <v/>
      </c>
      <c r="L647">
        <v>67.0</v>
      </c>
      <c r="M647" s="19" t="str">
        <f t="shared" si="7"/>
        <v/>
      </c>
      <c r="N647" s="16"/>
      <c r="O647" s="3" t="str">
        <f t="shared" si="8"/>
        <v>N rounds</v>
      </c>
      <c r="P647">
        <v>1.0</v>
      </c>
      <c r="Q647" s="19" t="str">
        <f t="shared" si="9"/>
        <v>5 side lunges</v>
      </c>
      <c r="R647">
        <v>15.0</v>
      </c>
      <c r="S647" s="19" t="str">
        <f t="shared" si="10"/>
        <v>10 seated russion twists</v>
      </c>
      <c r="T647">
        <v>11.0</v>
      </c>
      <c r="U647" s="19" t="str">
        <f t="shared" si="11"/>
        <v>5 knees to elbows</v>
      </c>
      <c r="V647" s="19"/>
    </row>
    <row r="648">
      <c r="A648" s="17">
        <f t="shared" si="12"/>
        <v>45724</v>
      </c>
      <c r="B648" s="3">
        <f t="shared" si="1"/>
        <v>7</v>
      </c>
      <c r="C648" s="3">
        <f t="shared" si="13"/>
        <v>647</v>
      </c>
      <c r="D648" s="3">
        <f t="shared" si="2"/>
        <v>3</v>
      </c>
      <c r="E648" s="3">
        <v>0.174001795021565</v>
      </c>
      <c r="F648" s="3" t="str">
        <f t="shared" si="3"/>
        <v>L</v>
      </c>
      <c r="G648" s="18" t="str">
        <f t="shared" si="4"/>
        <v>deadlift</v>
      </c>
      <c r="H648">
        <v>8.0</v>
      </c>
      <c r="I648" s="19" t="str">
        <f t="shared" si="5"/>
        <v>5 sumo deadift</v>
      </c>
      <c r="J648">
        <v>28.0</v>
      </c>
      <c r="K648" s="19" t="str">
        <f t="shared" si="6"/>
        <v>1 farmer's carry</v>
      </c>
      <c r="L648">
        <v>46.0</v>
      </c>
      <c r="M648" s="19" t="str">
        <f t="shared" si="7"/>
        <v>5 romanian deadlift</v>
      </c>
      <c r="N648" s="16"/>
      <c r="O648" s="3" t="str">
        <f t="shared" si="8"/>
        <v>AMRAP</v>
      </c>
      <c r="P648">
        <v>8.0</v>
      </c>
      <c r="Q648" s="19" t="str">
        <f t="shared" si="9"/>
        <v>5 dumbell rows</v>
      </c>
      <c r="R648">
        <v>4.0</v>
      </c>
      <c r="S648" s="19" t="str">
        <f t="shared" si="10"/>
        <v>5 skull crushers</v>
      </c>
      <c r="T648">
        <v>36.0</v>
      </c>
      <c r="U648" s="19" t="str">
        <f t="shared" si="11"/>
        <v>10s ropes</v>
      </c>
      <c r="V648" s="19"/>
    </row>
    <row r="649">
      <c r="A649" s="17">
        <f t="shared" si="12"/>
        <v>45725</v>
      </c>
      <c r="B649" s="3">
        <f t="shared" si="1"/>
        <v>1</v>
      </c>
      <c r="C649" s="3">
        <f t="shared" si="13"/>
        <v>648</v>
      </c>
      <c r="D649" s="3">
        <f t="shared" si="2"/>
        <v>3</v>
      </c>
      <c r="E649" s="3">
        <v>0.5425083690361419</v>
      </c>
      <c r="F649" s="3" t="str">
        <f t="shared" si="3"/>
        <v>M</v>
      </c>
      <c r="G649" s="18" t="str">
        <f t="shared" si="4"/>
        <v>front squat</v>
      </c>
      <c r="H649">
        <v>7.0</v>
      </c>
      <c r="I649" s="19" t="str">
        <f t="shared" si="5"/>
        <v>5 thrusters</v>
      </c>
      <c r="J649">
        <v>44.0</v>
      </c>
      <c r="K649" s="19" t="str">
        <f t="shared" si="6"/>
        <v>5 ball slams</v>
      </c>
      <c r="L649">
        <v>43.0</v>
      </c>
      <c r="M649" s="19" t="str">
        <f t="shared" si="7"/>
        <v>5 sandbag drops</v>
      </c>
      <c r="N649" s="16"/>
      <c r="O649" s="3" t="str">
        <f t="shared" si="8"/>
        <v>EMOM</v>
      </c>
      <c r="P649">
        <v>2.0</v>
      </c>
      <c r="Q649" s="19" t="str">
        <f t="shared" si="9"/>
        <v>5 lunges</v>
      </c>
      <c r="R649">
        <v>31.0</v>
      </c>
      <c r="S649" s="19" t="str">
        <f t="shared" si="10"/>
        <v>4 burpees</v>
      </c>
      <c r="T649">
        <v>18.0</v>
      </c>
      <c r="U649" s="19" t="str">
        <f t="shared" si="11"/>
        <v>5 Pushpress</v>
      </c>
      <c r="V649" s="19"/>
    </row>
    <row r="650">
      <c r="A650" s="17">
        <f t="shared" si="12"/>
        <v>45726</v>
      </c>
      <c r="B650" s="3">
        <f t="shared" si="1"/>
        <v>2</v>
      </c>
      <c r="C650" s="3">
        <f t="shared" si="13"/>
        <v>649</v>
      </c>
      <c r="D650" s="3">
        <f t="shared" si="2"/>
        <v>3</v>
      </c>
      <c r="E650" s="3">
        <v>0.42599814807428726</v>
      </c>
      <c r="F650" s="3" t="str">
        <f t="shared" si="3"/>
        <v>M</v>
      </c>
      <c r="G650" s="18" t="str">
        <f t="shared" si="4"/>
        <v>back squat</v>
      </c>
      <c r="H650">
        <v>8.0</v>
      </c>
      <c r="I650" s="19" t="str">
        <f t="shared" si="5"/>
        <v>5 sumo deadift</v>
      </c>
      <c r="J650">
        <v>42.0</v>
      </c>
      <c r="K650" s="19" t="str">
        <f t="shared" si="6"/>
        <v>5 flys</v>
      </c>
      <c r="L650">
        <v>74.0</v>
      </c>
      <c r="M650" s="19" t="str">
        <f t="shared" si="7"/>
        <v/>
      </c>
      <c r="N650" s="16"/>
      <c r="O650" s="3" t="str">
        <f t="shared" si="8"/>
        <v>30 on 30 off</v>
      </c>
      <c r="P650">
        <v>5.0</v>
      </c>
      <c r="Q650" s="19" t="str">
        <f t="shared" si="9"/>
        <v>5 Dips</v>
      </c>
      <c r="R650">
        <v>48.0</v>
      </c>
      <c r="S650" s="19" t="str">
        <f t="shared" si="10"/>
        <v>1 mile  run</v>
      </c>
      <c r="T650">
        <v>13.0</v>
      </c>
      <c r="U650" s="19" t="str">
        <f t="shared" si="11"/>
        <v>30s planks</v>
      </c>
      <c r="V650" s="19"/>
    </row>
    <row r="651">
      <c r="A651" s="17">
        <f t="shared" si="12"/>
        <v>45727</v>
      </c>
      <c r="B651" s="3">
        <f t="shared" si="1"/>
        <v>3</v>
      </c>
      <c r="C651" s="3">
        <f t="shared" si="13"/>
        <v>650</v>
      </c>
      <c r="D651" s="3">
        <f t="shared" si="2"/>
        <v>3</v>
      </c>
      <c r="E651" s="3">
        <v>0.9310916478008932</v>
      </c>
      <c r="F651" s="3" t="str">
        <f t="shared" si="3"/>
        <v>H</v>
      </c>
      <c r="G651" s="18" t="str">
        <f t="shared" si="4"/>
        <v>snatch</v>
      </c>
      <c r="H651">
        <v>4.0</v>
      </c>
      <c r="I651" s="19" t="str">
        <f t="shared" si="5"/>
        <v>5 clean</v>
      </c>
      <c r="J651">
        <v>42.0</v>
      </c>
      <c r="K651" s="19" t="str">
        <f t="shared" si="6"/>
        <v>5 flys</v>
      </c>
      <c r="L651">
        <v>39.0</v>
      </c>
      <c r="M651" s="19" t="str">
        <f t="shared" si="7"/>
        <v>20s assault bike</v>
      </c>
      <c r="N651" s="16"/>
      <c r="O651" s="3" t="str">
        <f t="shared" si="8"/>
        <v>N rounds</v>
      </c>
      <c r="P651">
        <v>3.0</v>
      </c>
      <c r="Q651" s="19" t="str">
        <f t="shared" si="9"/>
        <v>5 Hammer curls</v>
      </c>
      <c r="R651">
        <v>19.0</v>
      </c>
      <c r="S651" s="19" t="str">
        <f t="shared" si="10"/>
        <v>5 strict press</v>
      </c>
      <c r="T651">
        <v>21.0</v>
      </c>
      <c r="U651" s="19" t="str">
        <f t="shared" si="11"/>
        <v>5 box jumps</v>
      </c>
      <c r="V651" s="19"/>
    </row>
    <row r="652">
      <c r="A652" s="17">
        <f t="shared" si="12"/>
        <v>45728</v>
      </c>
      <c r="B652" s="3">
        <f t="shared" si="1"/>
        <v>4</v>
      </c>
      <c r="C652" s="3">
        <f t="shared" si="13"/>
        <v>651</v>
      </c>
      <c r="D652" s="3">
        <f t="shared" si="2"/>
        <v>3</v>
      </c>
      <c r="E652" s="3">
        <v>0.3409400166523513</v>
      </c>
      <c r="F652" s="3" t="str">
        <f t="shared" si="3"/>
        <v>M</v>
      </c>
      <c r="G652" s="18" t="str">
        <f t="shared" si="4"/>
        <v>deadlift</v>
      </c>
      <c r="H652">
        <v>2.0</v>
      </c>
      <c r="I652" s="19" t="str">
        <f t="shared" si="5"/>
        <v>5 star shrugs</v>
      </c>
      <c r="J652">
        <v>24.0</v>
      </c>
      <c r="K652" s="19" t="str">
        <f t="shared" si="6"/>
        <v>5 lunges</v>
      </c>
      <c r="L652">
        <v>69.0</v>
      </c>
      <c r="M652" s="19" t="str">
        <f t="shared" si="7"/>
        <v/>
      </c>
      <c r="N652" s="16"/>
      <c r="O652" s="3" t="str">
        <f t="shared" si="8"/>
        <v>AMRAP</v>
      </c>
      <c r="P652">
        <v>2.0</v>
      </c>
      <c r="Q652" s="19" t="str">
        <f t="shared" si="9"/>
        <v>5 lunges</v>
      </c>
      <c r="R652">
        <v>16.0</v>
      </c>
      <c r="S652" s="19" t="str">
        <f t="shared" si="10"/>
        <v>10 landmine twists</v>
      </c>
      <c r="T652">
        <v>39.0</v>
      </c>
      <c r="U652" s="19" t="str">
        <f t="shared" si="11"/>
        <v>20s assault bike</v>
      </c>
      <c r="V652" s="19"/>
    </row>
    <row r="653">
      <c r="A653" s="17">
        <f t="shared" si="12"/>
        <v>45729</v>
      </c>
      <c r="B653" s="3">
        <f t="shared" si="1"/>
        <v>5</v>
      </c>
      <c r="C653" s="3">
        <f t="shared" si="13"/>
        <v>652</v>
      </c>
      <c r="D653" s="3">
        <f t="shared" si="2"/>
        <v>3</v>
      </c>
      <c r="E653" s="3">
        <v>0.8039318667326723</v>
      </c>
      <c r="F653" s="3" t="str">
        <f t="shared" si="3"/>
        <v>H</v>
      </c>
      <c r="G653" s="18" t="str">
        <f t="shared" si="4"/>
        <v>front squat</v>
      </c>
      <c r="H653">
        <v>12.0</v>
      </c>
      <c r="I653" s="19" t="str">
        <f t="shared" si="5"/>
        <v>10 KB swings</v>
      </c>
      <c r="J653">
        <v>54.0</v>
      </c>
      <c r="K653" s="19" t="str">
        <f t="shared" si="6"/>
        <v/>
      </c>
      <c r="L653">
        <v>61.0</v>
      </c>
      <c r="M653" s="19" t="str">
        <f t="shared" si="7"/>
        <v/>
      </c>
      <c r="N653" s="16"/>
      <c r="O653" s="3" t="str">
        <f t="shared" si="8"/>
        <v>N rounds</v>
      </c>
      <c r="P653">
        <v>10.0</v>
      </c>
      <c r="Q653" s="19" t="str">
        <f t="shared" si="9"/>
        <v>5 pull ups</v>
      </c>
      <c r="R653">
        <v>34.0</v>
      </c>
      <c r="S653" s="19" t="str">
        <f t="shared" si="10"/>
        <v>5 bar complexes</v>
      </c>
      <c r="T653">
        <v>31.0</v>
      </c>
      <c r="U653" s="19" t="str">
        <f t="shared" si="11"/>
        <v>4 burpees</v>
      </c>
      <c r="V653" s="19"/>
    </row>
    <row r="654">
      <c r="A654" s="17">
        <f t="shared" si="12"/>
        <v>45730</v>
      </c>
      <c r="B654" s="3">
        <f t="shared" si="1"/>
        <v>6</v>
      </c>
      <c r="C654" s="3">
        <f t="shared" si="13"/>
        <v>653</v>
      </c>
      <c r="D654" s="3">
        <f t="shared" si="2"/>
        <v>8</v>
      </c>
      <c r="E654" s="3">
        <v>0.05619065403093926</v>
      </c>
      <c r="F654" s="3" t="str">
        <f t="shared" si="3"/>
        <v>L</v>
      </c>
      <c r="G654" s="18" t="str">
        <f t="shared" si="4"/>
        <v>back squat</v>
      </c>
      <c r="H654">
        <v>8.0</v>
      </c>
      <c r="I654" s="19" t="str">
        <f t="shared" si="5"/>
        <v>5 sumo deadift</v>
      </c>
      <c r="J654">
        <v>20.0</v>
      </c>
      <c r="K654" s="19" t="str">
        <f t="shared" si="6"/>
        <v>10 step ups</v>
      </c>
      <c r="L654">
        <v>83.0</v>
      </c>
      <c r="M654" s="19" t="str">
        <f t="shared" si="7"/>
        <v/>
      </c>
      <c r="N654" s="16"/>
      <c r="O654" s="3" t="str">
        <f t="shared" si="8"/>
        <v>Tabata</v>
      </c>
      <c r="P654">
        <v>7.0</v>
      </c>
      <c r="Q654" s="19" t="str">
        <f t="shared" si="9"/>
        <v>5 Ring Rows</v>
      </c>
      <c r="R654">
        <v>24.0</v>
      </c>
      <c r="S654" s="19" t="str">
        <f t="shared" si="10"/>
        <v>5 lunges</v>
      </c>
      <c r="T654">
        <v>29.0</v>
      </c>
      <c r="U654" s="19" t="str">
        <f t="shared" si="11"/>
        <v>5 GHD back extensions</v>
      </c>
      <c r="V654" s="19"/>
    </row>
    <row r="655">
      <c r="A655" s="17">
        <f t="shared" si="12"/>
        <v>45731</v>
      </c>
      <c r="B655" s="3">
        <f t="shared" si="1"/>
        <v>7</v>
      </c>
      <c r="C655" s="3">
        <f t="shared" si="13"/>
        <v>654</v>
      </c>
      <c r="D655" s="3">
        <f t="shared" si="2"/>
        <v>8</v>
      </c>
      <c r="E655" s="3">
        <v>0.44351454328808027</v>
      </c>
      <c r="F655" s="3" t="str">
        <f t="shared" si="3"/>
        <v>M</v>
      </c>
      <c r="G655" s="18" t="str">
        <f t="shared" si="4"/>
        <v>over head squat</v>
      </c>
      <c r="H655">
        <v>9.0</v>
      </c>
      <c r="I655" s="19" t="str">
        <f t="shared" si="5"/>
        <v>5 deadlift</v>
      </c>
      <c r="J655">
        <v>47.0</v>
      </c>
      <c r="K655" s="19" t="str">
        <f t="shared" si="6"/>
        <v>20 mountain climbers</v>
      </c>
      <c r="L655">
        <v>54.0</v>
      </c>
      <c r="M655" s="19" t="str">
        <f t="shared" si="7"/>
        <v/>
      </c>
      <c r="N655" s="16"/>
      <c r="O655" s="3" t="str">
        <f t="shared" si="8"/>
        <v>30 on 30 off</v>
      </c>
      <c r="P655">
        <v>2.0</v>
      </c>
      <c r="Q655" s="19" t="str">
        <f t="shared" si="9"/>
        <v>5 lunges</v>
      </c>
      <c r="R655">
        <v>50.0</v>
      </c>
      <c r="S655" s="19" t="str">
        <f t="shared" si="10"/>
        <v>10 wall balls</v>
      </c>
      <c r="T655">
        <v>7.0</v>
      </c>
      <c r="U655" s="19" t="str">
        <f t="shared" si="11"/>
        <v>5 Ring Rows</v>
      </c>
      <c r="V655" s="19"/>
    </row>
    <row r="656">
      <c r="A656" s="17">
        <f t="shared" si="12"/>
        <v>45732</v>
      </c>
      <c r="B656" s="3">
        <f t="shared" si="1"/>
        <v>1</v>
      </c>
      <c r="C656" s="3">
        <f t="shared" si="13"/>
        <v>655</v>
      </c>
      <c r="D656" s="3">
        <f t="shared" si="2"/>
        <v>5</v>
      </c>
      <c r="E656" s="3">
        <v>0.7012216828852054</v>
      </c>
      <c r="F656" s="3" t="str">
        <f t="shared" si="3"/>
        <v>H</v>
      </c>
      <c r="G656" s="18" t="str">
        <f t="shared" si="4"/>
        <v>deadlift</v>
      </c>
      <c r="H656">
        <v>2.0</v>
      </c>
      <c r="I656" s="19" t="str">
        <f t="shared" si="5"/>
        <v>5 star shrugs</v>
      </c>
      <c r="J656">
        <v>46.0</v>
      </c>
      <c r="K656" s="19" t="str">
        <f t="shared" si="6"/>
        <v>5 romanian deadlift</v>
      </c>
      <c r="L656">
        <v>2.0</v>
      </c>
      <c r="M656" s="19" t="str">
        <f t="shared" si="7"/>
        <v>5 lunges</v>
      </c>
      <c r="N656" s="16"/>
      <c r="O656" s="3" t="str">
        <f t="shared" si="8"/>
        <v>EMOM</v>
      </c>
      <c r="P656">
        <v>7.0</v>
      </c>
      <c r="Q656" s="19" t="str">
        <f t="shared" si="9"/>
        <v>5 Ring Rows</v>
      </c>
      <c r="R656">
        <v>50.0</v>
      </c>
      <c r="S656" s="19" t="str">
        <f t="shared" si="10"/>
        <v>10 wall balls</v>
      </c>
      <c r="T656">
        <v>54.0</v>
      </c>
      <c r="U656" s="19" t="str">
        <f t="shared" si="11"/>
        <v/>
      </c>
      <c r="V656" s="19"/>
    </row>
    <row r="657">
      <c r="A657" s="17">
        <f t="shared" si="12"/>
        <v>45733</v>
      </c>
      <c r="B657" s="3">
        <f t="shared" si="1"/>
        <v>2</v>
      </c>
      <c r="C657" s="3">
        <f t="shared" si="13"/>
        <v>656</v>
      </c>
      <c r="D657" s="3">
        <f t="shared" si="2"/>
        <v>5</v>
      </c>
      <c r="E657" s="3">
        <v>0.3848650026500332</v>
      </c>
      <c r="F657" s="3" t="str">
        <f t="shared" si="3"/>
        <v>M</v>
      </c>
      <c r="G657" s="18" t="str">
        <f t="shared" si="4"/>
        <v>front squat</v>
      </c>
      <c r="H657">
        <v>1.0</v>
      </c>
      <c r="I657" s="19" t="str">
        <f t="shared" si="5"/>
        <v>10 KB swings</v>
      </c>
      <c r="J657">
        <v>38.0</v>
      </c>
      <c r="K657" s="19" t="str">
        <f t="shared" si="6"/>
        <v>5 tire flip</v>
      </c>
      <c r="L657">
        <v>42.0</v>
      </c>
      <c r="M657" s="19" t="str">
        <f t="shared" si="7"/>
        <v>5 flys</v>
      </c>
      <c r="N657" s="16"/>
      <c r="O657" s="3" t="str">
        <f t="shared" si="8"/>
        <v>AMRAP</v>
      </c>
      <c r="P657">
        <v>10.0</v>
      </c>
      <c r="Q657" s="19" t="str">
        <f t="shared" si="9"/>
        <v>5 pull ups</v>
      </c>
      <c r="R657">
        <v>7.0</v>
      </c>
      <c r="S657" s="19" t="str">
        <f t="shared" si="10"/>
        <v>5 Ring Rows</v>
      </c>
      <c r="T657">
        <v>25.0</v>
      </c>
      <c r="U657" s="19" t="str">
        <f t="shared" si="11"/>
        <v>1 suicide sprints</v>
      </c>
      <c r="V657" s="19"/>
    </row>
    <row r="658">
      <c r="A658" s="17">
        <f t="shared" si="12"/>
        <v>45734</v>
      </c>
      <c r="B658" s="3">
        <f t="shared" si="1"/>
        <v>3</v>
      </c>
      <c r="C658" s="3">
        <f t="shared" si="13"/>
        <v>657</v>
      </c>
      <c r="D658" s="3">
        <f t="shared" si="2"/>
        <v>10</v>
      </c>
      <c r="E658" s="3">
        <v>0.1364167674454123</v>
      </c>
      <c r="F658" s="3" t="str">
        <f t="shared" si="3"/>
        <v>L</v>
      </c>
      <c r="G658" s="18" t="str">
        <f t="shared" si="4"/>
        <v>back squat</v>
      </c>
      <c r="H658">
        <v>11.0</v>
      </c>
      <c r="I658" s="19" t="str">
        <f t="shared" si="5"/>
        <v>5 high pulls</v>
      </c>
      <c r="J658">
        <v>39.0</v>
      </c>
      <c r="K658" s="19" t="str">
        <f t="shared" si="6"/>
        <v>20s assault bike</v>
      </c>
      <c r="L658">
        <v>13.0</v>
      </c>
      <c r="M658" s="19" t="str">
        <f t="shared" si="7"/>
        <v>30s planks</v>
      </c>
      <c r="N658" s="16"/>
      <c r="O658" s="3" t="str">
        <f t="shared" si="8"/>
        <v>clusters</v>
      </c>
      <c r="P658">
        <v>10.0</v>
      </c>
      <c r="Q658" s="19" t="str">
        <f t="shared" si="9"/>
        <v>5 pull ups</v>
      </c>
      <c r="R658">
        <v>2.0</v>
      </c>
      <c r="S658" s="19" t="str">
        <f t="shared" si="10"/>
        <v>5 lunges</v>
      </c>
      <c r="T658">
        <v>46.0</v>
      </c>
      <c r="U658" s="19" t="str">
        <f t="shared" si="11"/>
        <v>5 romanian deadlift</v>
      </c>
      <c r="V658" s="19"/>
    </row>
    <row r="659">
      <c r="A659" s="17">
        <f t="shared" si="12"/>
        <v>45735</v>
      </c>
      <c r="B659" s="3">
        <f t="shared" si="1"/>
        <v>4</v>
      </c>
      <c r="C659" s="3">
        <f t="shared" si="13"/>
        <v>658</v>
      </c>
      <c r="D659" s="3">
        <f t="shared" si="2"/>
        <v>3</v>
      </c>
      <c r="E659" s="3">
        <v>0.2704123073215894</v>
      </c>
      <c r="F659" s="3" t="str">
        <f t="shared" si="3"/>
        <v>L</v>
      </c>
      <c r="G659" s="18" t="str">
        <f t="shared" si="4"/>
        <v>over head squat</v>
      </c>
      <c r="H659">
        <v>11.0</v>
      </c>
      <c r="I659" s="19" t="str">
        <f t="shared" si="5"/>
        <v>5 high pulls</v>
      </c>
      <c r="J659">
        <v>31.0</v>
      </c>
      <c r="K659" s="19" t="str">
        <f t="shared" si="6"/>
        <v>4 burpees</v>
      </c>
      <c r="L659">
        <v>63.0</v>
      </c>
      <c r="M659" s="19" t="str">
        <f t="shared" si="7"/>
        <v/>
      </c>
      <c r="N659" s="16"/>
      <c r="O659" s="3" t="str">
        <f t="shared" si="8"/>
        <v>N rounds</v>
      </c>
      <c r="P659">
        <v>11.0</v>
      </c>
      <c r="Q659" s="19" t="str">
        <f t="shared" si="9"/>
        <v>5 bentover_rows</v>
      </c>
      <c r="R659">
        <v>49.0</v>
      </c>
      <c r="S659" s="19" t="str">
        <f t="shared" si="10"/>
        <v>5 mile bike</v>
      </c>
      <c r="T659">
        <v>27.0</v>
      </c>
      <c r="U659" s="19" t="str">
        <f t="shared" si="11"/>
        <v>1 grapevines</v>
      </c>
      <c r="V659" s="19"/>
    </row>
    <row r="660">
      <c r="A660" s="17">
        <f t="shared" si="12"/>
        <v>45736</v>
      </c>
      <c r="B660" s="3">
        <f t="shared" si="1"/>
        <v>5</v>
      </c>
      <c r="C660" s="3">
        <f t="shared" si="13"/>
        <v>659</v>
      </c>
      <c r="D660" s="3">
        <f t="shared" si="2"/>
        <v>3</v>
      </c>
      <c r="E660" s="3">
        <v>0.21815340774890035</v>
      </c>
      <c r="F660" s="3" t="str">
        <f t="shared" si="3"/>
        <v>L</v>
      </c>
      <c r="G660" s="18" t="str">
        <f t="shared" si="4"/>
        <v>deadlift</v>
      </c>
      <c r="H660">
        <v>2.0</v>
      </c>
      <c r="I660" s="19" t="str">
        <f t="shared" si="5"/>
        <v>5 star shrugs</v>
      </c>
      <c r="J660">
        <v>40.0</v>
      </c>
      <c r="K660" s="19" t="str">
        <f t="shared" si="6"/>
        <v>3 minute run</v>
      </c>
      <c r="L660">
        <v>29.0</v>
      </c>
      <c r="M660" s="19" t="str">
        <f t="shared" si="7"/>
        <v>5 GHD back extensions</v>
      </c>
      <c r="N660" s="16"/>
      <c r="O660" s="3" t="str">
        <f t="shared" si="8"/>
        <v>AMRAP</v>
      </c>
      <c r="P660">
        <v>9.0</v>
      </c>
      <c r="Q660" s="19" t="str">
        <f t="shared" si="9"/>
        <v>5 bentover_rows</v>
      </c>
      <c r="R660">
        <v>37.0</v>
      </c>
      <c r="S660" s="19" t="str">
        <f t="shared" si="10"/>
        <v>1 sled push</v>
      </c>
      <c r="T660">
        <v>49.0</v>
      </c>
      <c r="U660" s="19" t="str">
        <f t="shared" si="11"/>
        <v>5 mile bike</v>
      </c>
      <c r="V660" s="19"/>
    </row>
    <row r="661">
      <c r="A661" s="17">
        <f t="shared" si="12"/>
        <v>45737</v>
      </c>
      <c r="B661" s="3">
        <f t="shared" si="1"/>
        <v>6</v>
      </c>
      <c r="C661" s="3">
        <f t="shared" si="13"/>
        <v>660</v>
      </c>
      <c r="D661" s="3">
        <f t="shared" si="2"/>
        <v>3</v>
      </c>
      <c r="E661" s="3">
        <v>0.8301987710746604</v>
      </c>
      <c r="F661" s="3" t="str">
        <f t="shared" si="3"/>
        <v>H</v>
      </c>
      <c r="G661" s="18" t="str">
        <f t="shared" si="4"/>
        <v>front squat</v>
      </c>
      <c r="H661">
        <v>10.0</v>
      </c>
      <c r="I661" s="19" t="str">
        <f t="shared" si="5"/>
        <v>5 snatch</v>
      </c>
      <c r="J661">
        <v>22.0</v>
      </c>
      <c r="K661" s="19" t="str">
        <f t="shared" si="6"/>
        <v>3 pistols</v>
      </c>
      <c r="L661">
        <v>63.0</v>
      </c>
      <c r="M661" s="19" t="str">
        <f t="shared" si="7"/>
        <v/>
      </c>
      <c r="N661" s="16"/>
      <c r="O661" s="3" t="str">
        <f t="shared" si="8"/>
        <v>EMOM</v>
      </c>
      <c r="P661">
        <v>9.0</v>
      </c>
      <c r="Q661" s="19" t="str">
        <f t="shared" si="9"/>
        <v>5 bentover_rows</v>
      </c>
      <c r="R661">
        <v>18.0</v>
      </c>
      <c r="S661" s="19" t="str">
        <f t="shared" si="10"/>
        <v>5 Pushpress</v>
      </c>
      <c r="T661">
        <v>28.0</v>
      </c>
      <c r="U661" s="19" t="str">
        <f t="shared" si="11"/>
        <v>1 farmer's carry</v>
      </c>
      <c r="V661" s="19"/>
    </row>
    <row r="662">
      <c r="A662" s="17">
        <f t="shared" si="12"/>
        <v>45738</v>
      </c>
      <c r="B662" s="3">
        <f t="shared" si="1"/>
        <v>7</v>
      </c>
      <c r="C662" s="3">
        <f t="shared" si="13"/>
        <v>661</v>
      </c>
      <c r="D662" s="3">
        <f t="shared" si="2"/>
        <v>5</v>
      </c>
      <c r="E662" s="3">
        <v>0.45366577343777714</v>
      </c>
      <c r="F662" s="3" t="str">
        <f t="shared" si="3"/>
        <v>M</v>
      </c>
      <c r="G662" s="18" t="str">
        <f t="shared" si="4"/>
        <v>back squat</v>
      </c>
      <c r="H662">
        <v>10.0</v>
      </c>
      <c r="I662" s="19" t="str">
        <f t="shared" si="5"/>
        <v>5 snatch</v>
      </c>
      <c r="J662">
        <v>11.0</v>
      </c>
      <c r="K662" s="19" t="str">
        <f t="shared" si="6"/>
        <v>5 knees to elbows</v>
      </c>
      <c r="L662">
        <v>5.0</v>
      </c>
      <c r="M662" s="19" t="str">
        <f t="shared" si="7"/>
        <v>5 Dips</v>
      </c>
      <c r="N662" s="16"/>
      <c r="O662" s="3" t="str">
        <f t="shared" si="8"/>
        <v>30 on 30 off</v>
      </c>
      <c r="P662">
        <v>6.0</v>
      </c>
      <c r="Q662" s="19" t="str">
        <f t="shared" si="9"/>
        <v>5 pushups</v>
      </c>
      <c r="R662">
        <v>31.0</v>
      </c>
      <c r="S662" s="19" t="str">
        <f t="shared" si="10"/>
        <v>4 burpees</v>
      </c>
      <c r="T662">
        <v>12.0</v>
      </c>
      <c r="U662" s="19" t="str">
        <f t="shared" si="11"/>
        <v>5 GHD situps</v>
      </c>
      <c r="V662" s="19"/>
    </row>
    <row r="663">
      <c r="A663" s="17">
        <f t="shared" si="12"/>
        <v>45739</v>
      </c>
      <c r="B663" s="3">
        <f t="shared" si="1"/>
        <v>1</v>
      </c>
      <c r="C663" s="3">
        <f t="shared" si="13"/>
        <v>662</v>
      </c>
      <c r="D663" s="3">
        <f t="shared" si="2"/>
        <v>5</v>
      </c>
      <c r="E663" s="3">
        <v>0.7222395320212226</v>
      </c>
      <c r="F663" s="3" t="str">
        <f t="shared" si="3"/>
        <v>H</v>
      </c>
      <c r="G663" s="18" t="str">
        <f t="shared" si="4"/>
        <v>clean</v>
      </c>
      <c r="H663">
        <v>10.0</v>
      </c>
      <c r="I663" s="19" t="str">
        <f t="shared" si="5"/>
        <v>5 snatch</v>
      </c>
      <c r="J663">
        <v>49.0</v>
      </c>
      <c r="K663" s="19" t="str">
        <f t="shared" si="6"/>
        <v>5 mile bike</v>
      </c>
      <c r="L663">
        <v>10.0</v>
      </c>
      <c r="M663" s="19" t="str">
        <f t="shared" si="7"/>
        <v>5 pull ups</v>
      </c>
      <c r="N663" s="16"/>
      <c r="O663" s="3" t="str">
        <f t="shared" si="8"/>
        <v>N rounds</v>
      </c>
      <c r="P663">
        <v>1.0</v>
      </c>
      <c r="Q663" s="19" t="str">
        <f t="shared" si="9"/>
        <v>5 side lunges</v>
      </c>
      <c r="R663">
        <v>5.0</v>
      </c>
      <c r="S663" s="19" t="str">
        <f t="shared" si="10"/>
        <v>5 Dips</v>
      </c>
      <c r="T663">
        <v>25.0</v>
      </c>
      <c r="U663" s="19" t="str">
        <f t="shared" si="11"/>
        <v>1 suicide sprints</v>
      </c>
      <c r="V663" s="19"/>
    </row>
    <row r="664">
      <c r="A664" s="17">
        <f t="shared" si="12"/>
        <v>45740</v>
      </c>
      <c r="B664" s="3">
        <f t="shared" si="1"/>
        <v>2</v>
      </c>
      <c r="C664" s="3">
        <f t="shared" si="13"/>
        <v>663</v>
      </c>
      <c r="D664" s="3">
        <f t="shared" si="2"/>
        <v>5</v>
      </c>
      <c r="E664" s="3">
        <v>0.7993929007369953</v>
      </c>
      <c r="F664" s="3" t="str">
        <f t="shared" si="3"/>
        <v>H</v>
      </c>
      <c r="G664" s="18" t="str">
        <f t="shared" si="4"/>
        <v>deadlift</v>
      </c>
      <c r="H664">
        <v>3.0</v>
      </c>
      <c r="I664" s="19" t="str">
        <f t="shared" si="5"/>
        <v>5 jerk</v>
      </c>
      <c r="J664">
        <v>53.0</v>
      </c>
      <c r="K664" s="19" t="str">
        <f t="shared" si="6"/>
        <v/>
      </c>
      <c r="L664">
        <v>75.0</v>
      </c>
      <c r="M664" s="19" t="str">
        <f t="shared" si="7"/>
        <v/>
      </c>
      <c r="N664" s="16"/>
      <c r="O664" s="3" t="str">
        <f t="shared" si="8"/>
        <v>AMRAP</v>
      </c>
      <c r="P664">
        <v>10.0</v>
      </c>
      <c r="Q664" s="19" t="str">
        <f t="shared" si="9"/>
        <v>5 pull ups</v>
      </c>
      <c r="R664">
        <v>26.0</v>
      </c>
      <c r="S664" s="19" t="str">
        <f t="shared" si="10"/>
        <v>1 bear crawls</v>
      </c>
      <c r="T664">
        <v>32.0</v>
      </c>
      <c r="U664" s="19" t="str">
        <f t="shared" si="11"/>
        <v>5 grass hoppers</v>
      </c>
      <c r="V664" s="19"/>
    </row>
    <row r="665">
      <c r="A665" s="17">
        <f t="shared" si="12"/>
        <v>45741</v>
      </c>
      <c r="B665" s="3">
        <f t="shared" si="1"/>
        <v>3</v>
      </c>
      <c r="C665" s="3">
        <f t="shared" si="13"/>
        <v>664</v>
      </c>
      <c r="D665" s="3">
        <f t="shared" si="2"/>
        <v>5</v>
      </c>
      <c r="E665" s="3">
        <v>0.3550167104899796</v>
      </c>
      <c r="F665" s="3" t="str">
        <f t="shared" si="3"/>
        <v>M</v>
      </c>
      <c r="G665" s="18" t="str">
        <f t="shared" si="4"/>
        <v>front squat</v>
      </c>
      <c r="H665">
        <v>3.0</v>
      </c>
      <c r="I665" s="19" t="str">
        <f t="shared" si="5"/>
        <v>5 jerk</v>
      </c>
      <c r="J665">
        <v>34.0</v>
      </c>
      <c r="K665" s="19" t="str">
        <f t="shared" si="6"/>
        <v>5 bar complexes</v>
      </c>
      <c r="L665">
        <v>12.0</v>
      </c>
      <c r="M665" s="19" t="str">
        <f t="shared" si="7"/>
        <v>5 GHD situps</v>
      </c>
      <c r="N665" s="16"/>
      <c r="O665" s="3" t="str">
        <f t="shared" si="8"/>
        <v>N rounds</v>
      </c>
      <c r="P665">
        <v>2.0</v>
      </c>
      <c r="Q665" s="19" t="str">
        <f t="shared" si="9"/>
        <v>5 lunges</v>
      </c>
      <c r="R665">
        <v>4.0</v>
      </c>
      <c r="S665" s="19" t="str">
        <f t="shared" si="10"/>
        <v>5 skull crushers</v>
      </c>
      <c r="T665">
        <v>2.0</v>
      </c>
      <c r="U665" s="19" t="str">
        <f t="shared" si="11"/>
        <v>5 lunges</v>
      </c>
      <c r="V665" s="19"/>
    </row>
    <row r="666">
      <c r="A666" s="17">
        <f t="shared" si="12"/>
        <v>45742</v>
      </c>
      <c r="B666" s="3">
        <f t="shared" si="1"/>
        <v>4</v>
      </c>
      <c r="C666" s="3">
        <f t="shared" si="13"/>
        <v>665</v>
      </c>
      <c r="D666" s="3">
        <f t="shared" si="2"/>
        <v>5</v>
      </c>
      <c r="E666" s="3">
        <v>0.19209160162409922</v>
      </c>
      <c r="F666" s="3" t="str">
        <f t="shared" si="3"/>
        <v>L</v>
      </c>
      <c r="G666" s="18" t="str">
        <f t="shared" si="4"/>
        <v>back squat</v>
      </c>
      <c r="H666">
        <v>9.0</v>
      </c>
      <c r="I666" s="19" t="str">
        <f t="shared" si="5"/>
        <v>5 deadlift</v>
      </c>
      <c r="J666">
        <v>46.0</v>
      </c>
      <c r="K666" s="19" t="str">
        <f t="shared" si="6"/>
        <v>5 romanian deadlift</v>
      </c>
      <c r="L666">
        <v>32.0</v>
      </c>
      <c r="M666" s="19" t="str">
        <f t="shared" si="7"/>
        <v>5 grass hoppers</v>
      </c>
      <c r="N666" s="16"/>
      <c r="O666" s="3" t="str">
        <f t="shared" si="8"/>
        <v>Tabata</v>
      </c>
      <c r="P666">
        <v>11.0</v>
      </c>
      <c r="Q666" s="19" t="str">
        <f t="shared" si="9"/>
        <v>5 bentover_rows</v>
      </c>
      <c r="R666">
        <v>55.0</v>
      </c>
      <c r="S666" s="19" t="str">
        <f t="shared" si="10"/>
        <v>5 bentover_rows</v>
      </c>
      <c r="T666">
        <v>5.0</v>
      </c>
      <c r="U666" s="19" t="str">
        <f t="shared" si="11"/>
        <v>5 Dips</v>
      </c>
      <c r="V666" s="19"/>
    </row>
    <row r="667">
      <c r="A667" s="17">
        <f t="shared" si="12"/>
        <v>45743</v>
      </c>
      <c r="B667" s="3">
        <f t="shared" si="1"/>
        <v>5</v>
      </c>
      <c r="C667" s="3">
        <f t="shared" si="13"/>
        <v>666</v>
      </c>
      <c r="D667" s="3">
        <f t="shared" si="2"/>
        <v>3</v>
      </c>
      <c r="E667" s="3">
        <v>0.6217446375780898</v>
      </c>
      <c r="F667" s="3" t="str">
        <f t="shared" si="3"/>
        <v>M</v>
      </c>
      <c r="G667" s="18" t="str">
        <f t="shared" si="4"/>
        <v>pistols/lunge/side lunge</v>
      </c>
      <c r="H667">
        <v>9.0</v>
      </c>
      <c r="I667" s="19" t="str">
        <f t="shared" si="5"/>
        <v>5 deadlift</v>
      </c>
      <c r="J667">
        <v>35.0</v>
      </c>
      <c r="K667" s="19" t="str">
        <f t="shared" si="6"/>
        <v>500m row</v>
      </c>
      <c r="L667">
        <v>77.0</v>
      </c>
      <c r="M667" s="19" t="str">
        <f t="shared" si="7"/>
        <v/>
      </c>
      <c r="N667" s="16"/>
      <c r="O667" s="3" t="str">
        <f t="shared" si="8"/>
        <v>30 on 30 off</v>
      </c>
      <c r="P667">
        <v>9.0</v>
      </c>
      <c r="Q667" s="19" t="str">
        <f t="shared" si="9"/>
        <v>5 bentover_rows</v>
      </c>
      <c r="R667">
        <v>39.0</v>
      </c>
      <c r="S667" s="19" t="str">
        <f t="shared" si="10"/>
        <v>20s assault bike</v>
      </c>
      <c r="T667">
        <v>17.0</v>
      </c>
      <c r="U667" s="19" t="str">
        <f t="shared" si="11"/>
        <v>5 bench press</v>
      </c>
      <c r="V667" s="19"/>
    </row>
    <row r="668">
      <c r="A668" s="17">
        <f t="shared" si="12"/>
        <v>45744</v>
      </c>
      <c r="B668" s="3">
        <f t="shared" si="1"/>
        <v>6</v>
      </c>
      <c r="C668" s="3">
        <f t="shared" si="13"/>
        <v>667</v>
      </c>
      <c r="D668" s="3">
        <f t="shared" si="2"/>
        <v>3</v>
      </c>
      <c r="E668" s="3">
        <v>0.793293745999504</v>
      </c>
      <c r="F668" s="3" t="str">
        <f t="shared" si="3"/>
        <v>H</v>
      </c>
      <c r="G668" s="18" t="str">
        <f t="shared" si="4"/>
        <v>deadlift</v>
      </c>
      <c r="H668">
        <v>1.0</v>
      </c>
      <c r="I668" s="19" t="str">
        <f t="shared" si="5"/>
        <v>10 KB swings</v>
      </c>
      <c r="J668">
        <v>46.0</v>
      </c>
      <c r="K668" s="19" t="str">
        <f t="shared" si="6"/>
        <v>5 romanian deadlift</v>
      </c>
      <c r="L668">
        <v>85.0</v>
      </c>
      <c r="M668" s="19" t="str">
        <f t="shared" si="7"/>
        <v>5 bentover_rows</v>
      </c>
      <c r="N668" s="16"/>
      <c r="O668" s="3" t="str">
        <f t="shared" si="8"/>
        <v>EMOM</v>
      </c>
      <c r="P668">
        <v>2.0</v>
      </c>
      <c r="Q668" s="19" t="str">
        <f t="shared" si="9"/>
        <v>5 lunges</v>
      </c>
      <c r="R668">
        <v>17.0</v>
      </c>
      <c r="S668" s="19" t="str">
        <f t="shared" si="10"/>
        <v>5 bench press</v>
      </c>
      <c r="T668">
        <v>29.0</v>
      </c>
      <c r="U668" s="19" t="str">
        <f t="shared" si="11"/>
        <v>5 GHD back extensions</v>
      </c>
      <c r="V668" s="19"/>
    </row>
    <row r="669">
      <c r="A669" s="17">
        <f t="shared" si="12"/>
        <v>45745</v>
      </c>
      <c r="B669" s="3">
        <f t="shared" si="1"/>
        <v>7</v>
      </c>
      <c r="C669" s="3">
        <f t="shared" si="13"/>
        <v>668</v>
      </c>
      <c r="D669" s="3">
        <f t="shared" si="2"/>
        <v>3</v>
      </c>
      <c r="E669" s="3">
        <v>0.2910790295424701</v>
      </c>
      <c r="F669" s="3" t="str">
        <f t="shared" si="3"/>
        <v>L</v>
      </c>
      <c r="G669" s="18" t="str">
        <f t="shared" si="4"/>
        <v>front squat</v>
      </c>
      <c r="H669">
        <v>11.0</v>
      </c>
      <c r="I669" s="19" t="str">
        <f t="shared" si="5"/>
        <v>5 high pulls</v>
      </c>
      <c r="J669">
        <v>26.0</v>
      </c>
      <c r="K669" s="19" t="str">
        <f t="shared" si="6"/>
        <v>1 bear crawls</v>
      </c>
      <c r="L669">
        <v>55.0</v>
      </c>
      <c r="M669" s="19" t="str">
        <f t="shared" si="7"/>
        <v/>
      </c>
      <c r="N669" s="16"/>
      <c r="O669" s="3" t="str">
        <f t="shared" si="8"/>
        <v>AMRAP</v>
      </c>
      <c r="P669">
        <v>2.0</v>
      </c>
      <c r="Q669" s="19" t="str">
        <f t="shared" si="9"/>
        <v>5 lunges</v>
      </c>
      <c r="R669">
        <v>32.0</v>
      </c>
      <c r="S669" s="19" t="str">
        <f t="shared" si="10"/>
        <v>5 grass hoppers</v>
      </c>
      <c r="T669">
        <v>48.0</v>
      </c>
      <c r="U669" s="19" t="str">
        <f t="shared" si="11"/>
        <v>1 mile  run</v>
      </c>
      <c r="V669" s="19"/>
    </row>
    <row r="670">
      <c r="A670" s="17">
        <f t="shared" si="12"/>
        <v>45746</v>
      </c>
      <c r="B670" s="3">
        <f t="shared" si="1"/>
        <v>1</v>
      </c>
      <c r="C670" s="3">
        <f t="shared" si="13"/>
        <v>669</v>
      </c>
      <c r="D670" s="3">
        <f t="shared" si="2"/>
        <v>1</v>
      </c>
      <c r="E670" s="3">
        <v>6.893096998378256E-4</v>
      </c>
      <c r="F670" s="3" t="str">
        <f t="shared" si="3"/>
        <v>L</v>
      </c>
      <c r="G670" s="18" t="str">
        <f t="shared" si="4"/>
        <v>back squat</v>
      </c>
      <c r="H670">
        <v>7.0</v>
      </c>
      <c r="I670" s="19" t="str">
        <f t="shared" si="5"/>
        <v>5 thrusters</v>
      </c>
      <c r="J670">
        <v>49.0</v>
      </c>
      <c r="K670" s="19" t="str">
        <f t="shared" si="6"/>
        <v>5 mile bike</v>
      </c>
      <c r="L670">
        <v>8.0</v>
      </c>
      <c r="M670" s="19" t="str">
        <f t="shared" si="7"/>
        <v>5 dumbell rows</v>
      </c>
      <c r="N670" s="16"/>
      <c r="O670" s="3" t="str">
        <f t="shared" si="8"/>
        <v>clusters</v>
      </c>
      <c r="P670">
        <v>3.0</v>
      </c>
      <c r="Q670" s="19" t="str">
        <f t="shared" si="9"/>
        <v>5 Hammer curls</v>
      </c>
      <c r="R670">
        <v>20.0</v>
      </c>
      <c r="S670" s="19" t="str">
        <f t="shared" si="10"/>
        <v>10 step ups</v>
      </c>
      <c r="T670">
        <v>43.0</v>
      </c>
      <c r="U670" s="19" t="str">
        <f t="shared" si="11"/>
        <v>5 sandbag drops</v>
      </c>
      <c r="V670" s="19"/>
    </row>
    <row r="671">
      <c r="A671" s="17">
        <f t="shared" si="12"/>
        <v>45747</v>
      </c>
      <c r="B671" s="3">
        <f t="shared" si="1"/>
        <v>2</v>
      </c>
      <c r="C671" s="3">
        <f t="shared" si="13"/>
        <v>670</v>
      </c>
      <c r="D671" s="3">
        <f t="shared" si="2"/>
        <v>1</v>
      </c>
      <c r="E671" s="3">
        <v>0.348904157545323</v>
      </c>
      <c r="F671" s="3" t="str">
        <f t="shared" si="3"/>
        <v>M</v>
      </c>
      <c r="G671" s="18" t="str">
        <f t="shared" si="4"/>
        <v>clean</v>
      </c>
      <c r="H671">
        <v>9.0</v>
      </c>
      <c r="I671" s="19" t="str">
        <f t="shared" si="5"/>
        <v>5 deadlift</v>
      </c>
      <c r="J671">
        <v>3.0</v>
      </c>
      <c r="K671" s="19" t="str">
        <f t="shared" si="6"/>
        <v>5 Hammer curls</v>
      </c>
      <c r="L671">
        <v>7.0</v>
      </c>
      <c r="M671" s="19" t="str">
        <f t="shared" si="7"/>
        <v>5 Ring Rows</v>
      </c>
      <c r="N671" s="16"/>
      <c r="O671" s="3" t="str">
        <f t="shared" si="8"/>
        <v>N rounds</v>
      </c>
      <c r="P671">
        <v>3.0</v>
      </c>
      <c r="Q671" s="19" t="str">
        <f t="shared" si="9"/>
        <v>5 Hammer curls</v>
      </c>
      <c r="R671">
        <v>51.0</v>
      </c>
      <c r="S671" s="19" t="str">
        <f t="shared" si="10"/>
        <v/>
      </c>
      <c r="T671">
        <v>41.0</v>
      </c>
      <c r="U671" s="19" t="str">
        <f t="shared" si="11"/>
        <v>1 minute bike</v>
      </c>
      <c r="V671" s="19"/>
    </row>
    <row r="672">
      <c r="A672" s="17">
        <f t="shared" si="12"/>
        <v>45748</v>
      </c>
      <c r="B672" s="3">
        <f t="shared" si="1"/>
        <v>3</v>
      </c>
      <c r="C672" s="3">
        <f t="shared" si="13"/>
        <v>671</v>
      </c>
      <c r="D672" s="3">
        <f t="shared" si="2"/>
        <v>1</v>
      </c>
      <c r="E672" s="3">
        <v>0.9263218277081893</v>
      </c>
      <c r="F672" s="3" t="str">
        <f t="shared" si="3"/>
        <v>H</v>
      </c>
      <c r="G672" s="18" t="str">
        <f t="shared" si="4"/>
        <v>over head squat</v>
      </c>
      <c r="H672">
        <v>2.0</v>
      </c>
      <c r="I672" s="19" t="str">
        <f t="shared" si="5"/>
        <v>5 star shrugs</v>
      </c>
      <c r="J672">
        <v>28.0</v>
      </c>
      <c r="K672" s="19" t="str">
        <f t="shared" si="6"/>
        <v>1 farmer's carry</v>
      </c>
      <c r="L672">
        <v>76.0</v>
      </c>
      <c r="M672" s="19" t="str">
        <f t="shared" si="7"/>
        <v/>
      </c>
      <c r="N672" s="16"/>
      <c r="O672" s="3" t="str">
        <f t="shared" si="8"/>
        <v>AMRAP</v>
      </c>
      <c r="P672">
        <v>5.0</v>
      </c>
      <c r="Q672" s="19" t="str">
        <f t="shared" si="9"/>
        <v>5 Dips</v>
      </c>
      <c r="R672">
        <v>31.0</v>
      </c>
      <c r="S672" s="19" t="str">
        <f t="shared" si="10"/>
        <v>4 burpees</v>
      </c>
      <c r="T672">
        <v>21.0</v>
      </c>
      <c r="U672" s="19" t="str">
        <f t="shared" si="11"/>
        <v>5 box jumps</v>
      </c>
      <c r="V672" s="19"/>
    </row>
    <row r="673">
      <c r="A673" s="17">
        <f t="shared" si="12"/>
        <v>45749</v>
      </c>
      <c r="B673" s="3">
        <f t="shared" si="1"/>
        <v>4</v>
      </c>
      <c r="C673" s="3">
        <f t="shared" si="13"/>
        <v>672</v>
      </c>
      <c r="D673" s="3">
        <f t="shared" si="2"/>
        <v>5</v>
      </c>
      <c r="E673" s="3">
        <v>0.9888817620090393</v>
      </c>
      <c r="F673" s="3" t="str">
        <f t="shared" si="3"/>
        <v>H</v>
      </c>
      <c r="G673" s="18" t="str">
        <f t="shared" si="4"/>
        <v>deadlift</v>
      </c>
      <c r="H673">
        <v>2.0</v>
      </c>
      <c r="I673" s="19" t="str">
        <f t="shared" si="5"/>
        <v>5 star shrugs</v>
      </c>
      <c r="J673">
        <v>21.0</v>
      </c>
      <c r="K673" s="19" t="str">
        <f t="shared" si="6"/>
        <v>5 box jumps</v>
      </c>
      <c r="L673">
        <v>61.0</v>
      </c>
      <c r="M673" s="19" t="str">
        <f t="shared" si="7"/>
        <v/>
      </c>
      <c r="N673" s="16"/>
      <c r="O673" s="3" t="str">
        <f t="shared" si="8"/>
        <v>EMOM</v>
      </c>
      <c r="P673">
        <v>2.0</v>
      </c>
      <c r="Q673" s="19" t="str">
        <f t="shared" si="9"/>
        <v>5 lunges</v>
      </c>
      <c r="R673">
        <v>8.0</v>
      </c>
      <c r="S673" s="19" t="str">
        <f t="shared" si="10"/>
        <v>5 dumbell rows</v>
      </c>
      <c r="T673">
        <v>13.0</v>
      </c>
      <c r="U673" s="19" t="str">
        <f t="shared" si="11"/>
        <v>30s planks</v>
      </c>
      <c r="V673" s="19"/>
    </row>
    <row r="674">
      <c r="A674" s="17">
        <f t="shared" si="12"/>
        <v>45750</v>
      </c>
      <c r="B674" s="3">
        <f t="shared" si="1"/>
        <v>5</v>
      </c>
      <c r="C674" s="3">
        <f t="shared" si="13"/>
        <v>673</v>
      </c>
      <c r="D674" s="3">
        <f t="shared" si="2"/>
        <v>10</v>
      </c>
      <c r="E674" s="3">
        <v>0.16831775924514325</v>
      </c>
      <c r="F674" s="3" t="str">
        <f t="shared" si="3"/>
        <v>L</v>
      </c>
      <c r="G674" s="18" t="str">
        <f t="shared" si="4"/>
        <v>front squat</v>
      </c>
      <c r="H674">
        <v>2.0</v>
      </c>
      <c r="I674" s="19" t="str">
        <f t="shared" si="5"/>
        <v>5 star shrugs</v>
      </c>
      <c r="J674">
        <v>8.0</v>
      </c>
      <c r="K674" s="19" t="str">
        <f t="shared" si="6"/>
        <v>5 dumbell rows</v>
      </c>
      <c r="L674">
        <v>67.0</v>
      </c>
      <c r="M674" s="19" t="str">
        <f t="shared" si="7"/>
        <v/>
      </c>
      <c r="N674" s="16"/>
      <c r="O674" s="3" t="str">
        <f t="shared" si="8"/>
        <v>30 on 30 off</v>
      </c>
      <c r="P674">
        <v>10.0</v>
      </c>
      <c r="Q674" s="19" t="str">
        <f t="shared" si="9"/>
        <v>5 pull ups</v>
      </c>
      <c r="R674">
        <v>13.0</v>
      </c>
      <c r="S674" s="19" t="str">
        <f t="shared" si="10"/>
        <v>30s planks</v>
      </c>
      <c r="T674">
        <v>35.0</v>
      </c>
      <c r="U674" s="19" t="str">
        <f t="shared" si="11"/>
        <v>500m row</v>
      </c>
      <c r="V674" s="19"/>
    </row>
    <row r="675">
      <c r="A675" s="17">
        <f t="shared" si="12"/>
        <v>45751</v>
      </c>
      <c r="B675" s="3">
        <f t="shared" si="1"/>
        <v>6</v>
      </c>
      <c r="C675" s="3">
        <f t="shared" si="13"/>
        <v>674</v>
      </c>
      <c r="D675" s="3">
        <f t="shared" si="2"/>
        <v>5</v>
      </c>
      <c r="E675" s="3">
        <v>0.9643720512114908</v>
      </c>
      <c r="F675" s="3" t="str">
        <f t="shared" si="3"/>
        <v>H</v>
      </c>
      <c r="G675" s="18" t="str">
        <f t="shared" si="4"/>
        <v>back squat</v>
      </c>
      <c r="H675">
        <v>9.0</v>
      </c>
      <c r="I675" s="19" t="str">
        <f t="shared" si="5"/>
        <v>5 deadlift</v>
      </c>
      <c r="J675">
        <v>1.0</v>
      </c>
      <c r="K675" s="19" t="str">
        <f t="shared" si="6"/>
        <v>5 side lunges</v>
      </c>
      <c r="L675">
        <v>52.0</v>
      </c>
      <c r="M675" s="19" t="str">
        <f t="shared" si="7"/>
        <v/>
      </c>
      <c r="N675" s="16"/>
      <c r="O675" s="3" t="str">
        <f t="shared" si="8"/>
        <v>N rounds</v>
      </c>
      <c r="P675">
        <v>6.0</v>
      </c>
      <c r="Q675" s="19" t="str">
        <f t="shared" si="9"/>
        <v>5 pushups</v>
      </c>
      <c r="R675">
        <v>11.0</v>
      </c>
      <c r="S675" s="19" t="str">
        <f t="shared" si="10"/>
        <v>5 knees to elbows</v>
      </c>
      <c r="T675">
        <v>20.0</v>
      </c>
      <c r="U675" s="19" t="str">
        <f t="shared" si="11"/>
        <v>10 step ups</v>
      </c>
      <c r="V675" s="19"/>
    </row>
    <row r="676">
      <c r="A676" s="17">
        <f t="shared" si="12"/>
        <v>45752</v>
      </c>
      <c r="B676" s="3">
        <f t="shared" si="1"/>
        <v>7</v>
      </c>
      <c r="C676" s="3">
        <f t="shared" si="13"/>
        <v>675</v>
      </c>
      <c r="D676" s="3">
        <f t="shared" si="2"/>
        <v>5</v>
      </c>
      <c r="E676" s="3">
        <v>0.4830872228437705</v>
      </c>
      <c r="F676" s="3" t="str">
        <f t="shared" si="3"/>
        <v>M</v>
      </c>
      <c r="G676" s="18" t="str">
        <f t="shared" si="4"/>
        <v>pistols/lunge/side lunge</v>
      </c>
      <c r="H676">
        <v>3.0</v>
      </c>
      <c r="I676" s="19" t="str">
        <f t="shared" si="5"/>
        <v>5 jerk</v>
      </c>
      <c r="J676">
        <v>44.0</v>
      </c>
      <c r="K676" s="19" t="str">
        <f t="shared" si="6"/>
        <v>5 ball slams</v>
      </c>
      <c r="L676">
        <v>58.0</v>
      </c>
      <c r="M676" s="19" t="str">
        <f t="shared" si="7"/>
        <v/>
      </c>
      <c r="N676" s="16"/>
      <c r="O676" s="3" t="str">
        <f t="shared" si="8"/>
        <v>AMRAP</v>
      </c>
      <c r="P676">
        <v>7.0</v>
      </c>
      <c r="Q676" s="19" t="str">
        <f t="shared" si="9"/>
        <v>5 Ring Rows</v>
      </c>
      <c r="R676">
        <v>56.0</v>
      </c>
      <c r="S676" s="19" t="str">
        <f t="shared" si="10"/>
        <v>5 side lunges</v>
      </c>
      <c r="T676">
        <v>18.0</v>
      </c>
      <c r="U676" s="19" t="str">
        <f t="shared" si="11"/>
        <v>5 Pushpress</v>
      </c>
      <c r="V676" s="19"/>
    </row>
    <row r="677">
      <c r="A677" s="17">
        <f t="shared" si="12"/>
        <v>45753</v>
      </c>
      <c r="B677" s="3">
        <f t="shared" si="1"/>
        <v>1</v>
      </c>
      <c r="C677" s="3">
        <f t="shared" si="13"/>
        <v>676</v>
      </c>
      <c r="D677" s="3">
        <f t="shared" si="2"/>
        <v>5</v>
      </c>
      <c r="E677" s="3">
        <v>0.2905556848066263</v>
      </c>
      <c r="F677" s="3" t="str">
        <f t="shared" si="3"/>
        <v>L</v>
      </c>
      <c r="G677" s="18" t="str">
        <f t="shared" si="4"/>
        <v>deadlift</v>
      </c>
      <c r="H677">
        <v>5.0</v>
      </c>
      <c r="I677" s="19" t="str">
        <f t="shared" si="5"/>
        <v>10 box jumps</v>
      </c>
      <c r="J677">
        <v>37.0</v>
      </c>
      <c r="K677" s="19" t="str">
        <f t="shared" si="6"/>
        <v>1 sled push</v>
      </c>
      <c r="L677">
        <v>2.0</v>
      </c>
      <c r="M677" s="19" t="str">
        <f t="shared" si="7"/>
        <v>5 lunges</v>
      </c>
      <c r="N677" s="16"/>
      <c r="O677" s="3" t="str">
        <f t="shared" si="8"/>
        <v>N rounds</v>
      </c>
      <c r="P677">
        <v>7.0</v>
      </c>
      <c r="Q677" s="19" t="str">
        <f t="shared" si="9"/>
        <v>5 Ring Rows</v>
      </c>
      <c r="R677">
        <v>3.0</v>
      </c>
      <c r="S677" s="19" t="str">
        <f t="shared" si="10"/>
        <v>5 Hammer curls</v>
      </c>
      <c r="T677">
        <v>46.0</v>
      </c>
      <c r="U677" s="19" t="str">
        <f t="shared" si="11"/>
        <v>5 romanian deadlift</v>
      </c>
      <c r="V677" s="19"/>
    </row>
    <row r="678">
      <c r="A678" s="17">
        <f t="shared" si="12"/>
        <v>45754</v>
      </c>
      <c r="B678" s="3">
        <f t="shared" si="1"/>
        <v>2</v>
      </c>
      <c r="C678" s="3">
        <f t="shared" si="13"/>
        <v>677</v>
      </c>
      <c r="D678" s="3">
        <f t="shared" si="2"/>
        <v>3</v>
      </c>
      <c r="E678" s="3">
        <v>0.0870079255848848</v>
      </c>
      <c r="F678" s="3" t="str">
        <f t="shared" si="3"/>
        <v>L</v>
      </c>
      <c r="G678" s="18" t="str">
        <f t="shared" si="4"/>
        <v>front squat</v>
      </c>
      <c r="H678">
        <v>8.0</v>
      </c>
      <c r="I678" s="19" t="str">
        <f t="shared" si="5"/>
        <v>5 sumo deadift</v>
      </c>
      <c r="J678">
        <v>43.0</v>
      </c>
      <c r="K678" s="19" t="str">
        <f t="shared" si="6"/>
        <v>5 sandbag drops</v>
      </c>
      <c r="L678">
        <v>33.0</v>
      </c>
      <c r="M678" s="19" t="str">
        <f t="shared" si="7"/>
        <v>5 turkish getups</v>
      </c>
      <c r="N678" s="16"/>
      <c r="O678" s="3" t="str">
        <f t="shared" si="8"/>
        <v>Tabata</v>
      </c>
      <c r="P678">
        <v>6.0</v>
      </c>
      <c r="Q678" s="19" t="str">
        <f t="shared" si="9"/>
        <v>5 pushups</v>
      </c>
      <c r="R678">
        <v>28.0</v>
      </c>
      <c r="S678" s="19" t="str">
        <f t="shared" si="10"/>
        <v>1 farmer's carry</v>
      </c>
      <c r="T678">
        <v>5.0</v>
      </c>
      <c r="U678" s="19" t="str">
        <f t="shared" si="11"/>
        <v>5 Dips</v>
      </c>
      <c r="V678" s="19"/>
    </row>
    <row r="679">
      <c r="A679" s="17">
        <f t="shared" si="12"/>
        <v>45755</v>
      </c>
      <c r="B679" s="3">
        <f t="shared" si="1"/>
        <v>3</v>
      </c>
      <c r="C679" s="3">
        <f t="shared" si="13"/>
        <v>678</v>
      </c>
      <c r="D679" s="3">
        <f t="shared" si="2"/>
        <v>3</v>
      </c>
      <c r="E679" s="3">
        <v>0.6131347993055252</v>
      </c>
      <c r="F679" s="3" t="str">
        <f t="shared" si="3"/>
        <v>M</v>
      </c>
      <c r="G679" s="18" t="str">
        <f t="shared" si="4"/>
        <v>back squat</v>
      </c>
      <c r="H679">
        <v>3.0</v>
      </c>
      <c r="I679" s="19" t="str">
        <f t="shared" si="5"/>
        <v>5 jerk</v>
      </c>
      <c r="J679">
        <v>53.0</v>
      </c>
      <c r="K679" s="19" t="str">
        <f t="shared" si="6"/>
        <v/>
      </c>
      <c r="L679">
        <v>6.0</v>
      </c>
      <c r="M679" s="19" t="str">
        <f t="shared" si="7"/>
        <v>5 pushups</v>
      </c>
      <c r="N679" s="16"/>
      <c r="O679" s="3" t="str">
        <f t="shared" si="8"/>
        <v>30 on 30 off</v>
      </c>
      <c r="P679">
        <v>10.0</v>
      </c>
      <c r="Q679" s="19" t="str">
        <f t="shared" si="9"/>
        <v>5 pull ups</v>
      </c>
      <c r="R679">
        <v>13.0</v>
      </c>
      <c r="S679" s="19" t="str">
        <f t="shared" si="10"/>
        <v>30s planks</v>
      </c>
      <c r="T679">
        <v>12.0</v>
      </c>
      <c r="U679" s="19" t="str">
        <f t="shared" si="11"/>
        <v>5 GHD situps</v>
      </c>
      <c r="V679" s="19"/>
    </row>
    <row r="680">
      <c r="A680" s="17">
        <f t="shared" si="12"/>
        <v>45756</v>
      </c>
      <c r="B680" s="3">
        <f t="shared" si="1"/>
        <v>4</v>
      </c>
      <c r="C680" s="3">
        <f t="shared" si="13"/>
        <v>679</v>
      </c>
      <c r="D680" s="3">
        <f t="shared" si="2"/>
        <v>8</v>
      </c>
      <c r="E680" s="3">
        <v>0.23463785780580027</v>
      </c>
      <c r="F680" s="3" t="str">
        <f t="shared" si="3"/>
        <v>L</v>
      </c>
      <c r="G680" s="18" t="str">
        <f t="shared" si="4"/>
        <v>snatch</v>
      </c>
      <c r="H680">
        <v>6.0</v>
      </c>
      <c r="I680" s="19" t="str">
        <f t="shared" si="5"/>
        <v>5 KB snatch</v>
      </c>
      <c r="J680">
        <v>38.0</v>
      </c>
      <c r="K680" s="19" t="str">
        <f t="shared" si="6"/>
        <v>5 tire flip</v>
      </c>
      <c r="L680">
        <v>12.0</v>
      </c>
      <c r="M680" s="19" t="str">
        <f t="shared" si="7"/>
        <v>5 GHD situps</v>
      </c>
      <c r="N680" s="16"/>
      <c r="O680" s="3" t="str">
        <f t="shared" si="8"/>
        <v>EMOM</v>
      </c>
      <c r="P680">
        <v>1.0</v>
      </c>
      <c r="Q680" s="19" t="str">
        <f t="shared" si="9"/>
        <v>5 side lunges</v>
      </c>
      <c r="R680">
        <v>4.0</v>
      </c>
      <c r="S680" s="19" t="str">
        <f t="shared" si="10"/>
        <v>5 skull crushers</v>
      </c>
      <c r="T680">
        <v>3.0</v>
      </c>
      <c r="U680" s="19" t="str">
        <f t="shared" si="11"/>
        <v>5 Hammer curls</v>
      </c>
      <c r="V680" s="19"/>
    </row>
    <row r="681">
      <c r="A681" s="17">
        <f t="shared" si="12"/>
        <v>45757</v>
      </c>
      <c r="B681" s="3">
        <f t="shared" si="1"/>
        <v>5</v>
      </c>
      <c r="C681" s="3">
        <f t="shared" si="13"/>
        <v>680</v>
      </c>
      <c r="D681" s="3">
        <f t="shared" si="2"/>
        <v>8</v>
      </c>
      <c r="E681" s="3">
        <v>0.11953420450832553</v>
      </c>
      <c r="F681" s="3" t="str">
        <f t="shared" si="3"/>
        <v>L</v>
      </c>
      <c r="G681" s="18" t="str">
        <f t="shared" si="4"/>
        <v>deadlift</v>
      </c>
      <c r="H681">
        <v>8.0</v>
      </c>
      <c r="I681" s="19" t="str">
        <f t="shared" si="5"/>
        <v>5 sumo deadift</v>
      </c>
      <c r="J681">
        <v>46.0</v>
      </c>
      <c r="K681" s="19" t="str">
        <f t="shared" si="6"/>
        <v>5 romanian deadlift</v>
      </c>
      <c r="L681">
        <v>54.0</v>
      </c>
      <c r="M681" s="19" t="str">
        <f t="shared" si="7"/>
        <v/>
      </c>
      <c r="N681" s="16"/>
      <c r="O681" s="3" t="str">
        <f t="shared" si="8"/>
        <v>AMRAP</v>
      </c>
      <c r="P681">
        <v>12.0</v>
      </c>
      <c r="Q681" s="19" t="str">
        <f t="shared" si="9"/>
        <v>5 side lunges</v>
      </c>
      <c r="R681">
        <v>53.0</v>
      </c>
      <c r="S681" s="19" t="str">
        <f t="shared" si="10"/>
        <v/>
      </c>
      <c r="T681">
        <v>17.0</v>
      </c>
      <c r="U681" s="19" t="str">
        <f t="shared" si="11"/>
        <v>5 bench press</v>
      </c>
      <c r="V681" s="19"/>
    </row>
    <row r="682">
      <c r="A682" s="17">
        <f t="shared" si="12"/>
        <v>45758</v>
      </c>
      <c r="B682" s="3">
        <f t="shared" si="1"/>
        <v>6</v>
      </c>
      <c r="C682" s="3">
        <f t="shared" si="13"/>
        <v>681</v>
      </c>
      <c r="D682" s="3">
        <f t="shared" si="2"/>
        <v>8</v>
      </c>
      <c r="E682" s="3">
        <v>0.9042214594861029</v>
      </c>
      <c r="F682" s="3" t="str">
        <f t="shared" si="3"/>
        <v>H</v>
      </c>
      <c r="G682" s="18" t="str">
        <f t="shared" si="4"/>
        <v>front squat</v>
      </c>
      <c r="H682">
        <v>6.0</v>
      </c>
      <c r="I682" s="19" t="str">
        <f t="shared" si="5"/>
        <v>5 KB snatch</v>
      </c>
      <c r="J682">
        <v>9.0</v>
      </c>
      <c r="K682" s="19" t="str">
        <f t="shared" si="6"/>
        <v>5 bentover_rows</v>
      </c>
      <c r="L682">
        <v>16.0</v>
      </c>
      <c r="M682" s="19" t="str">
        <f t="shared" si="7"/>
        <v>10 landmine twists</v>
      </c>
      <c r="N682" s="16"/>
      <c r="O682" s="3" t="str">
        <f t="shared" si="8"/>
        <v>clusters</v>
      </c>
      <c r="P682">
        <v>5.0</v>
      </c>
      <c r="Q682" s="19" t="str">
        <f t="shared" si="9"/>
        <v>5 Dips</v>
      </c>
      <c r="R682">
        <v>37.0</v>
      </c>
      <c r="S682" s="19" t="str">
        <f t="shared" si="10"/>
        <v>1 sled push</v>
      </c>
      <c r="T682">
        <v>17.0</v>
      </c>
      <c r="U682" s="19" t="str">
        <f t="shared" si="11"/>
        <v>5 bench press</v>
      </c>
      <c r="V682" s="19"/>
    </row>
    <row r="683">
      <c r="A683" s="17">
        <f t="shared" si="12"/>
        <v>45759</v>
      </c>
      <c r="B683" s="3">
        <f t="shared" si="1"/>
        <v>7</v>
      </c>
      <c r="C683" s="3">
        <f t="shared" si="13"/>
        <v>682</v>
      </c>
      <c r="D683" s="3">
        <f t="shared" si="2"/>
        <v>3</v>
      </c>
      <c r="E683" s="3">
        <v>0.481352001504718</v>
      </c>
      <c r="F683" s="3" t="str">
        <f t="shared" si="3"/>
        <v>M</v>
      </c>
      <c r="G683" s="18" t="str">
        <f t="shared" si="4"/>
        <v>back squat</v>
      </c>
      <c r="H683">
        <v>3.0</v>
      </c>
      <c r="I683" s="19" t="str">
        <f t="shared" si="5"/>
        <v>5 jerk</v>
      </c>
      <c r="J683">
        <v>41.0</v>
      </c>
      <c r="K683" s="19" t="str">
        <f t="shared" si="6"/>
        <v>1 minute bike</v>
      </c>
      <c r="L683">
        <v>2.0</v>
      </c>
      <c r="M683" s="19" t="str">
        <f t="shared" si="7"/>
        <v>5 lunges</v>
      </c>
      <c r="N683" s="16"/>
      <c r="O683" s="3" t="str">
        <f t="shared" si="8"/>
        <v>N rounds</v>
      </c>
      <c r="P683">
        <v>5.0</v>
      </c>
      <c r="Q683" s="19" t="str">
        <f t="shared" si="9"/>
        <v>5 Dips</v>
      </c>
      <c r="R683">
        <v>10.0</v>
      </c>
      <c r="S683" s="19" t="str">
        <f t="shared" si="10"/>
        <v>5 pull ups</v>
      </c>
      <c r="T683">
        <v>45.0</v>
      </c>
      <c r="U683" s="19" t="str">
        <f t="shared" si="11"/>
        <v>10 good mornings</v>
      </c>
      <c r="V683" s="19"/>
    </row>
    <row r="684">
      <c r="A684" s="17">
        <f t="shared" si="12"/>
        <v>45760</v>
      </c>
      <c r="B684" s="3">
        <f t="shared" si="1"/>
        <v>1</v>
      </c>
      <c r="C684" s="3">
        <f t="shared" si="13"/>
        <v>683</v>
      </c>
      <c r="D684" s="3">
        <f t="shared" si="2"/>
        <v>3</v>
      </c>
      <c r="E684" s="3">
        <v>0.6060117134217183</v>
      </c>
      <c r="F684" s="3" t="str">
        <f t="shared" si="3"/>
        <v>M</v>
      </c>
      <c r="G684" s="18" t="str">
        <f t="shared" si="4"/>
        <v>over head squat</v>
      </c>
      <c r="H684">
        <v>9.0</v>
      </c>
      <c r="I684" s="19" t="str">
        <f t="shared" si="5"/>
        <v>5 deadlift</v>
      </c>
      <c r="J684">
        <v>30.0</v>
      </c>
      <c r="K684" s="19" t="str">
        <f t="shared" si="6"/>
        <v>5 renegade manmakers</v>
      </c>
      <c r="L684">
        <v>18.0</v>
      </c>
      <c r="M684" s="19" t="str">
        <f t="shared" si="7"/>
        <v>5 Pushpress</v>
      </c>
      <c r="N684" s="16"/>
      <c r="O684" s="3" t="str">
        <f t="shared" si="8"/>
        <v>AMRAP</v>
      </c>
      <c r="P684">
        <v>3.0</v>
      </c>
      <c r="Q684" s="19" t="str">
        <f t="shared" si="9"/>
        <v>5 Hammer curls</v>
      </c>
      <c r="R684">
        <v>34.0</v>
      </c>
      <c r="S684" s="19" t="str">
        <f t="shared" si="10"/>
        <v>5 bar complexes</v>
      </c>
      <c r="T684">
        <v>50.0</v>
      </c>
      <c r="U684" s="19" t="str">
        <f t="shared" si="11"/>
        <v>10 wall balls</v>
      </c>
      <c r="V684" s="19"/>
    </row>
    <row r="685">
      <c r="A685" s="17">
        <f t="shared" si="12"/>
        <v>45761</v>
      </c>
      <c r="B685" s="3">
        <f t="shared" si="1"/>
        <v>2</v>
      </c>
      <c r="C685" s="3">
        <f t="shared" si="13"/>
        <v>684</v>
      </c>
      <c r="D685" s="3">
        <f t="shared" si="2"/>
        <v>3</v>
      </c>
      <c r="E685" s="3">
        <v>0.6948330235893571</v>
      </c>
      <c r="F685" s="3" t="str">
        <f t="shared" si="3"/>
        <v>M</v>
      </c>
      <c r="G685" s="18" t="str">
        <f t="shared" si="4"/>
        <v>deadlift</v>
      </c>
      <c r="H685">
        <v>3.0</v>
      </c>
      <c r="I685" s="19" t="str">
        <f t="shared" si="5"/>
        <v>5 jerk</v>
      </c>
      <c r="J685">
        <v>35.0</v>
      </c>
      <c r="K685" s="19" t="str">
        <f t="shared" si="6"/>
        <v>500m row</v>
      </c>
      <c r="L685">
        <v>33.0</v>
      </c>
      <c r="M685" s="19" t="str">
        <f t="shared" si="7"/>
        <v>5 turkish getups</v>
      </c>
      <c r="N685" s="16"/>
      <c r="O685" s="3" t="str">
        <f t="shared" si="8"/>
        <v>EMOM</v>
      </c>
      <c r="P685">
        <v>11.0</v>
      </c>
      <c r="Q685" s="19" t="str">
        <f t="shared" si="9"/>
        <v>5 bentover_rows</v>
      </c>
      <c r="R685">
        <v>8.0</v>
      </c>
      <c r="S685" s="19" t="str">
        <f t="shared" si="10"/>
        <v>5 dumbell rows</v>
      </c>
      <c r="T685">
        <v>45.0</v>
      </c>
      <c r="U685" s="19" t="str">
        <f t="shared" si="11"/>
        <v>10 good mornings</v>
      </c>
      <c r="V685" s="19"/>
    </row>
    <row r="686">
      <c r="A686" s="17">
        <f t="shared" si="12"/>
        <v>45762</v>
      </c>
      <c r="B686" s="3">
        <f t="shared" si="1"/>
        <v>3</v>
      </c>
      <c r="C686" s="3">
        <f t="shared" si="13"/>
        <v>685</v>
      </c>
      <c r="D686" s="3">
        <f t="shared" si="2"/>
        <v>1</v>
      </c>
      <c r="E686" s="3">
        <v>0.7657017554453489</v>
      </c>
      <c r="F686" s="3" t="str">
        <f t="shared" si="3"/>
        <v>H</v>
      </c>
      <c r="G686" s="18" t="str">
        <f t="shared" si="4"/>
        <v>front squat</v>
      </c>
      <c r="H686">
        <v>2.0</v>
      </c>
      <c r="I686" s="19" t="str">
        <f t="shared" si="5"/>
        <v>5 star shrugs</v>
      </c>
      <c r="J686">
        <v>43.0</v>
      </c>
      <c r="K686" s="19" t="str">
        <f t="shared" si="6"/>
        <v>5 sandbag drops</v>
      </c>
      <c r="L686">
        <v>72.0</v>
      </c>
      <c r="M686" s="19" t="str">
        <f t="shared" si="7"/>
        <v/>
      </c>
      <c r="N686" s="16"/>
      <c r="O686" s="3" t="str">
        <f t="shared" si="8"/>
        <v>30 on 30 off</v>
      </c>
      <c r="P686">
        <v>6.0</v>
      </c>
      <c r="Q686" s="19" t="str">
        <f t="shared" si="9"/>
        <v>5 pushups</v>
      </c>
      <c r="R686">
        <v>14.0</v>
      </c>
      <c r="S686" s="19" t="str">
        <f t="shared" si="10"/>
        <v>20 dead bugs</v>
      </c>
      <c r="T686">
        <v>21.0</v>
      </c>
      <c r="U686" s="19" t="str">
        <f t="shared" si="11"/>
        <v>5 box jumps</v>
      </c>
      <c r="V686" s="19"/>
    </row>
    <row r="687">
      <c r="A687" s="17">
        <f t="shared" si="12"/>
        <v>45763</v>
      </c>
      <c r="B687" s="3">
        <f t="shared" si="1"/>
        <v>4</v>
      </c>
      <c r="C687" s="3">
        <f t="shared" si="13"/>
        <v>686</v>
      </c>
      <c r="D687" s="3">
        <f t="shared" si="2"/>
        <v>1</v>
      </c>
      <c r="E687" s="3">
        <v>0.6819011326913766</v>
      </c>
      <c r="F687" s="3" t="str">
        <f t="shared" si="3"/>
        <v>M</v>
      </c>
      <c r="G687" s="18" t="str">
        <f t="shared" si="4"/>
        <v>back squat</v>
      </c>
      <c r="H687">
        <v>5.0</v>
      </c>
      <c r="I687" s="19" t="str">
        <f t="shared" si="5"/>
        <v>10 box jumps</v>
      </c>
      <c r="J687">
        <v>29.0</v>
      </c>
      <c r="K687" s="19" t="str">
        <f t="shared" si="6"/>
        <v>5 GHD back extensions</v>
      </c>
      <c r="L687">
        <v>64.0</v>
      </c>
      <c r="M687" s="19" t="str">
        <f t="shared" si="7"/>
        <v/>
      </c>
      <c r="N687" s="16"/>
      <c r="O687" s="3" t="str">
        <f t="shared" si="8"/>
        <v>N rounds</v>
      </c>
      <c r="P687">
        <v>9.0</v>
      </c>
      <c r="Q687" s="19" t="str">
        <f t="shared" si="9"/>
        <v>5 bentover_rows</v>
      </c>
      <c r="R687">
        <v>5.0</v>
      </c>
      <c r="S687" s="19" t="str">
        <f t="shared" si="10"/>
        <v>5 Dips</v>
      </c>
      <c r="T687">
        <v>39.0</v>
      </c>
      <c r="U687" s="19" t="str">
        <f t="shared" si="11"/>
        <v>20s assault bike</v>
      </c>
      <c r="V687" s="19"/>
    </row>
    <row r="688">
      <c r="A688" s="17">
        <f t="shared" si="12"/>
        <v>45764</v>
      </c>
      <c r="B688" s="3">
        <f t="shared" si="1"/>
        <v>5</v>
      </c>
      <c r="C688" s="3">
        <f t="shared" si="13"/>
        <v>687</v>
      </c>
      <c r="D688" s="3">
        <f t="shared" si="2"/>
        <v>1</v>
      </c>
      <c r="E688" s="3">
        <v>0.8406466639267397</v>
      </c>
      <c r="F688" s="3" t="str">
        <f t="shared" si="3"/>
        <v>H</v>
      </c>
      <c r="G688" s="18" t="str">
        <f t="shared" si="4"/>
        <v>over head squat</v>
      </c>
      <c r="H688">
        <v>8.0</v>
      </c>
      <c r="I688" s="19" t="str">
        <f t="shared" si="5"/>
        <v>5 sumo deadift</v>
      </c>
      <c r="J688">
        <v>55.0</v>
      </c>
      <c r="K688" s="19" t="str">
        <f t="shared" si="6"/>
        <v>5 bentover_rows</v>
      </c>
      <c r="L688">
        <v>21.0</v>
      </c>
      <c r="M688" s="19" t="str">
        <f t="shared" si="7"/>
        <v>5 box jumps</v>
      </c>
      <c r="N688" s="16"/>
      <c r="O688" s="3" t="str">
        <f t="shared" si="8"/>
        <v>AMRAP</v>
      </c>
      <c r="P688">
        <v>4.0</v>
      </c>
      <c r="Q688" s="19" t="str">
        <f t="shared" si="9"/>
        <v>5 skull crushers</v>
      </c>
      <c r="R688">
        <v>12.0</v>
      </c>
      <c r="S688" s="19" t="str">
        <f t="shared" si="10"/>
        <v>5 GHD situps</v>
      </c>
      <c r="T688">
        <v>43.0</v>
      </c>
      <c r="U688" s="19" t="str">
        <f t="shared" si="11"/>
        <v>5 sandbag drops</v>
      </c>
      <c r="V688" s="19"/>
    </row>
    <row r="689">
      <c r="A689" s="17">
        <f t="shared" si="12"/>
        <v>45765</v>
      </c>
      <c r="B689" s="3">
        <f t="shared" si="1"/>
        <v>6</v>
      </c>
      <c r="C689" s="3">
        <f t="shared" si="13"/>
        <v>688</v>
      </c>
      <c r="D689" s="3">
        <f t="shared" si="2"/>
        <v>10</v>
      </c>
      <c r="E689" s="3">
        <v>0.37094870234283916</v>
      </c>
      <c r="F689" s="3" t="str">
        <f t="shared" si="3"/>
        <v>M</v>
      </c>
      <c r="G689" s="18" t="str">
        <f t="shared" si="4"/>
        <v>deadlift</v>
      </c>
      <c r="H689">
        <v>7.0</v>
      </c>
      <c r="I689" s="19" t="str">
        <f t="shared" si="5"/>
        <v>5 thrusters</v>
      </c>
      <c r="J689">
        <v>22.0</v>
      </c>
      <c r="K689" s="19" t="str">
        <f t="shared" si="6"/>
        <v>3 pistols</v>
      </c>
      <c r="L689">
        <v>11.0</v>
      </c>
      <c r="M689" s="19" t="str">
        <f t="shared" si="7"/>
        <v>5 knees to elbows</v>
      </c>
      <c r="N689" s="16"/>
      <c r="O689" s="3" t="str">
        <f t="shared" si="8"/>
        <v>N rounds</v>
      </c>
      <c r="P689">
        <v>3.0</v>
      </c>
      <c r="Q689" s="19" t="str">
        <f t="shared" si="9"/>
        <v>5 Hammer curls</v>
      </c>
      <c r="R689">
        <v>51.0</v>
      </c>
      <c r="S689" s="19" t="str">
        <f t="shared" si="10"/>
        <v/>
      </c>
      <c r="T689">
        <v>45.0</v>
      </c>
      <c r="U689" s="19" t="str">
        <f t="shared" si="11"/>
        <v>10 good mornings</v>
      </c>
      <c r="V689" s="19"/>
    </row>
    <row r="690">
      <c r="A690" s="17">
        <f t="shared" si="12"/>
        <v>45766</v>
      </c>
      <c r="B690" s="3">
        <f t="shared" si="1"/>
        <v>7</v>
      </c>
      <c r="C690" s="3">
        <f t="shared" si="13"/>
        <v>689</v>
      </c>
      <c r="D690" s="3">
        <f t="shared" si="2"/>
        <v>3</v>
      </c>
      <c r="E690" s="3">
        <v>0.33278576658754777</v>
      </c>
      <c r="F690" s="3" t="str">
        <f t="shared" si="3"/>
        <v>M</v>
      </c>
      <c r="G690" s="18" t="str">
        <f t="shared" si="4"/>
        <v>front squat</v>
      </c>
      <c r="H690">
        <v>11.0</v>
      </c>
      <c r="I690" s="19" t="str">
        <f t="shared" si="5"/>
        <v>5 high pulls</v>
      </c>
      <c r="J690">
        <v>6.0</v>
      </c>
      <c r="K690" s="19" t="str">
        <f t="shared" si="6"/>
        <v>5 pushups</v>
      </c>
      <c r="L690">
        <v>27.0</v>
      </c>
      <c r="M690" s="19" t="str">
        <f t="shared" si="7"/>
        <v>1 grapevines</v>
      </c>
      <c r="N690" s="16"/>
      <c r="O690" s="3" t="str">
        <f t="shared" si="8"/>
        <v>Tabata</v>
      </c>
      <c r="P690">
        <v>10.0</v>
      </c>
      <c r="Q690" s="19" t="str">
        <f t="shared" si="9"/>
        <v>5 pull ups</v>
      </c>
      <c r="R690">
        <v>47.0</v>
      </c>
      <c r="S690" s="19" t="str">
        <f t="shared" si="10"/>
        <v>20 mountain climbers</v>
      </c>
      <c r="T690">
        <v>30.0</v>
      </c>
      <c r="U690" s="19" t="str">
        <f t="shared" si="11"/>
        <v>5 renegade manmakers</v>
      </c>
      <c r="V690" s="19"/>
    </row>
    <row r="691">
      <c r="A691" s="17">
        <f t="shared" si="12"/>
        <v>45767</v>
      </c>
      <c r="B691" s="3">
        <f t="shared" si="1"/>
        <v>1</v>
      </c>
      <c r="C691" s="3">
        <f t="shared" si="13"/>
        <v>690</v>
      </c>
      <c r="D691" s="3">
        <f t="shared" si="2"/>
        <v>3</v>
      </c>
      <c r="E691" s="3">
        <v>0.5779344617627006</v>
      </c>
      <c r="F691" s="3" t="str">
        <f t="shared" si="3"/>
        <v>M</v>
      </c>
      <c r="G691" s="18" t="str">
        <f t="shared" si="4"/>
        <v>back squat</v>
      </c>
      <c r="H691">
        <v>4.0</v>
      </c>
      <c r="I691" s="19" t="str">
        <f t="shared" si="5"/>
        <v>5 clean</v>
      </c>
      <c r="J691">
        <v>36.0</v>
      </c>
      <c r="K691" s="19" t="str">
        <f t="shared" si="6"/>
        <v>10s ropes</v>
      </c>
      <c r="L691">
        <v>68.0</v>
      </c>
      <c r="M691" s="19" t="str">
        <f t="shared" si="7"/>
        <v/>
      </c>
      <c r="N691" s="16"/>
      <c r="O691" s="3" t="str">
        <f t="shared" si="8"/>
        <v>30 on 30 off</v>
      </c>
      <c r="P691">
        <v>10.0</v>
      </c>
      <c r="Q691" s="19" t="str">
        <f t="shared" si="9"/>
        <v>5 pull ups</v>
      </c>
      <c r="R691">
        <v>55.0</v>
      </c>
      <c r="S691" s="19" t="str">
        <f t="shared" si="10"/>
        <v>5 bentover_rows</v>
      </c>
      <c r="T691">
        <v>19.0</v>
      </c>
      <c r="U691" s="19" t="str">
        <f t="shared" si="11"/>
        <v>5 strict press</v>
      </c>
      <c r="V691" s="19"/>
    </row>
    <row r="692">
      <c r="A692" s="17">
        <f t="shared" si="12"/>
        <v>45768</v>
      </c>
      <c r="B692" s="3">
        <f t="shared" si="1"/>
        <v>2</v>
      </c>
      <c r="C692" s="3">
        <f t="shared" si="13"/>
        <v>691</v>
      </c>
      <c r="D692" s="3">
        <f t="shared" si="2"/>
        <v>3</v>
      </c>
      <c r="E692" s="3">
        <v>0.4670985863010433</v>
      </c>
      <c r="F692" s="3" t="str">
        <f t="shared" si="3"/>
        <v>M</v>
      </c>
      <c r="G692" s="18" t="str">
        <f t="shared" si="4"/>
        <v>clean</v>
      </c>
      <c r="H692">
        <v>3.0</v>
      </c>
      <c r="I692" s="19" t="str">
        <f t="shared" si="5"/>
        <v>5 jerk</v>
      </c>
      <c r="J692">
        <v>8.0</v>
      </c>
      <c r="K692" s="19" t="str">
        <f t="shared" si="6"/>
        <v>5 dumbell rows</v>
      </c>
      <c r="L692">
        <v>38.0</v>
      </c>
      <c r="M692" s="19" t="str">
        <f t="shared" si="7"/>
        <v>5 tire flip</v>
      </c>
      <c r="N692" s="16"/>
      <c r="O692" s="3" t="str">
        <f t="shared" si="8"/>
        <v>EMOM</v>
      </c>
      <c r="P692">
        <v>2.0</v>
      </c>
      <c r="Q692" s="19" t="str">
        <f t="shared" si="9"/>
        <v>5 lunges</v>
      </c>
      <c r="R692">
        <v>4.0</v>
      </c>
      <c r="S692" s="19" t="str">
        <f t="shared" si="10"/>
        <v>5 skull crushers</v>
      </c>
      <c r="T692">
        <v>46.0</v>
      </c>
      <c r="U692" s="19" t="str">
        <f t="shared" si="11"/>
        <v>5 romanian deadlift</v>
      </c>
      <c r="V692" s="19"/>
    </row>
    <row r="693">
      <c r="A693" s="17">
        <f t="shared" si="12"/>
        <v>45769</v>
      </c>
      <c r="B693" s="3">
        <f t="shared" si="1"/>
        <v>3</v>
      </c>
      <c r="C693" s="3">
        <f t="shared" si="13"/>
        <v>692</v>
      </c>
      <c r="D693" s="3">
        <f t="shared" si="2"/>
        <v>8</v>
      </c>
      <c r="E693" s="3">
        <v>0.12879747612032</v>
      </c>
      <c r="F693" s="3" t="str">
        <f t="shared" si="3"/>
        <v>L</v>
      </c>
      <c r="G693" s="18" t="str">
        <f t="shared" si="4"/>
        <v>deadlift</v>
      </c>
      <c r="H693">
        <v>5.0</v>
      </c>
      <c r="I693" s="19" t="str">
        <f t="shared" si="5"/>
        <v>10 box jumps</v>
      </c>
      <c r="J693">
        <v>24.0</v>
      </c>
      <c r="K693" s="19" t="str">
        <f t="shared" si="6"/>
        <v>5 lunges</v>
      </c>
      <c r="L693">
        <v>47.0</v>
      </c>
      <c r="M693" s="19" t="str">
        <f t="shared" si="7"/>
        <v>20 mountain climbers</v>
      </c>
      <c r="N693" s="16"/>
      <c r="O693" s="3" t="str">
        <f t="shared" si="8"/>
        <v>AMRAP</v>
      </c>
      <c r="P693">
        <v>2.0</v>
      </c>
      <c r="Q693" s="19" t="str">
        <f t="shared" si="9"/>
        <v>5 lunges</v>
      </c>
      <c r="R693">
        <v>32.0</v>
      </c>
      <c r="S693" s="19" t="str">
        <f t="shared" si="10"/>
        <v>5 grass hoppers</v>
      </c>
      <c r="T693">
        <v>17.0</v>
      </c>
      <c r="U693" s="19" t="str">
        <f t="shared" si="11"/>
        <v>5 bench press</v>
      </c>
      <c r="V693" s="19"/>
    </row>
    <row r="694">
      <c r="A694" s="17">
        <f t="shared" si="12"/>
        <v>45770</v>
      </c>
      <c r="B694" s="3">
        <f t="shared" si="1"/>
        <v>4</v>
      </c>
      <c r="C694" s="3">
        <f t="shared" si="13"/>
        <v>693</v>
      </c>
      <c r="D694" s="3">
        <f t="shared" si="2"/>
        <v>8</v>
      </c>
      <c r="E694" s="3">
        <v>0.32152171766750215</v>
      </c>
      <c r="F694" s="3" t="str">
        <f t="shared" si="3"/>
        <v>M</v>
      </c>
      <c r="G694" s="18" t="str">
        <f t="shared" si="4"/>
        <v>front squat</v>
      </c>
      <c r="H694">
        <v>5.0</v>
      </c>
      <c r="I694" s="19" t="str">
        <f t="shared" si="5"/>
        <v>10 box jumps</v>
      </c>
      <c r="J694">
        <v>22.0</v>
      </c>
      <c r="K694" s="19" t="str">
        <f t="shared" si="6"/>
        <v>3 pistols</v>
      </c>
      <c r="L694">
        <v>79.0</v>
      </c>
      <c r="M694" s="19" t="str">
        <f t="shared" si="7"/>
        <v/>
      </c>
      <c r="N694" s="16"/>
      <c r="O694" s="3" t="str">
        <f t="shared" si="8"/>
        <v>clusters</v>
      </c>
      <c r="P694">
        <v>12.0</v>
      </c>
      <c r="Q694" s="19" t="str">
        <f t="shared" si="9"/>
        <v>5 side lunges</v>
      </c>
      <c r="R694">
        <v>34.0</v>
      </c>
      <c r="S694" s="19" t="str">
        <f t="shared" si="10"/>
        <v>5 bar complexes</v>
      </c>
      <c r="T694">
        <v>47.0</v>
      </c>
      <c r="U694" s="19" t="str">
        <f t="shared" si="11"/>
        <v>20 mountain climbers</v>
      </c>
      <c r="V694" s="19"/>
    </row>
    <row r="695">
      <c r="A695" s="17">
        <f t="shared" si="12"/>
        <v>45771</v>
      </c>
      <c r="B695" s="3">
        <f t="shared" si="1"/>
        <v>5</v>
      </c>
      <c r="C695" s="3">
        <f t="shared" si="13"/>
        <v>694</v>
      </c>
      <c r="D695" s="3">
        <f t="shared" si="2"/>
        <v>5</v>
      </c>
      <c r="E695" s="3">
        <v>0.2187950873796617</v>
      </c>
      <c r="F695" s="3" t="str">
        <f t="shared" si="3"/>
        <v>L</v>
      </c>
      <c r="G695" s="18" t="str">
        <f t="shared" si="4"/>
        <v>back squat</v>
      </c>
      <c r="H695">
        <v>3.0</v>
      </c>
      <c r="I695" s="19" t="str">
        <f t="shared" si="5"/>
        <v>5 jerk</v>
      </c>
      <c r="J695">
        <v>41.0</v>
      </c>
      <c r="K695" s="19" t="str">
        <f t="shared" si="6"/>
        <v>1 minute bike</v>
      </c>
      <c r="L695">
        <v>59.0</v>
      </c>
      <c r="M695" s="19" t="str">
        <f t="shared" si="7"/>
        <v/>
      </c>
      <c r="N695" s="16"/>
      <c r="O695" s="3" t="str">
        <f t="shared" si="8"/>
        <v>N rounds</v>
      </c>
      <c r="P695">
        <v>10.0</v>
      </c>
      <c r="Q695" s="19" t="str">
        <f t="shared" si="9"/>
        <v>5 pull ups</v>
      </c>
      <c r="R695">
        <v>21.0</v>
      </c>
      <c r="S695" s="19" t="str">
        <f t="shared" si="10"/>
        <v>5 box jumps</v>
      </c>
      <c r="T695">
        <v>17.0</v>
      </c>
      <c r="U695" s="19" t="str">
        <f t="shared" si="11"/>
        <v>5 bench press</v>
      </c>
      <c r="V695" s="19"/>
    </row>
    <row r="696">
      <c r="A696" s="17">
        <f t="shared" si="12"/>
        <v>45772</v>
      </c>
      <c r="B696" s="3">
        <f t="shared" si="1"/>
        <v>6</v>
      </c>
      <c r="C696" s="3">
        <f t="shared" si="13"/>
        <v>695</v>
      </c>
      <c r="D696" s="3">
        <f t="shared" si="2"/>
        <v>5</v>
      </c>
      <c r="E696" s="3">
        <v>0.20261932599681953</v>
      </c>
      <c r="F696" s="3" t="str">
        <f t="shared" si="3"/>
        <v>L</v>
      </c>
      <c r="G696" s="18" t="str">
        <f t="shared" si="4"/>
        <v>pistols/lunge/side lunge</v>
      </c>
      <c r="H696">
        <v>4.0</v>
      </c>
      <c r="I696" s="19" t="str">
        <f t="shared" si="5"/>
        <v>5 clean</v>
      </c>
      <c r="J696">
        <v>13.0</v>
      </c>
      <c r="K696" s="19" t="str">
        <f t="shared" si="6"/>
        <v>30s planks</v>
      </c>
      <c r="L696">
        <v>28.0</v>
      </c>
      <c r="M696" s="19" t="str">
        <f t="shared" si="7"/>
        <v>1 farmer's carry</v>
      </c>
      <c r="N696" s="16"/>
      <c r="O696" s="3" t="str">
        <f t="shared" si="8"/>
        <v>AMRAP</v>
      </c>
      <c r="P696">
        <v>8.0</v>
      </c>
      <c r="Q696" s="19" t="str">
        <f t="shared" si="9"/>
        <v>5 dumbell rows</v>
      </c>
      <c r="R696">
        <v>52.0</v>
      </c>
      <c r="S696" s="19" t="str">
        <f t="shared" si="10"/>
        <v/>
      </c>
      <c r="T696">
        <v>27.0</v>
      </c>
      <c r="U696" s="19" t="str">
        <f t="shared" si="11"/>
        <v>1 grapevines</v>
      </c>
      <c r="V696" s="19"/>
    </row>
    <row r="697">
      <c r="A697" s="17">
        <f t="shared" si="12"/>
        <v>45773</v>
      </c>
      <c r="B697" s="3">
        <f t="shared" si="1"/>
        <v>7</v>
      </c>
      <c r="C697" s="3">
        <f t="shared" si="13"/>
        <v>696</v>
      </c>
      <c r="D697" s="3">
        <f t="shared" si="2"/>
        <v>10</v>
      </c>
      <c r="E697" s="3">
        <v>0.29877908050385293</v>
      </c>
      <c r="F697" s="3" t="str">
        <f t="shared" si="3"/>
        <v>L</v>
      </c>
      <c r="G697" s="18" t="str">
        <f t="shared" si="4"/>
        <v>deadlift</v>
      </c>
      <c r="H697">
        <v>8.0</v>
      </c>
      <c r="I697" s="19" t="str">
        <f t="shared" si="5"/>
        <v>5 sumo deadift</v>
      </c>
      <c r="J697">
        <v>39.0</v>
      </c>
      <c r="K697" s="19" t="str">
        <f t="shared" si="6"/>
        <v>20s assault bike</v>
      </c>
      <c r="L697">
        <v>12.0</v>
      </c>
      <c r="M697" s="19" t="str">
        <f t="shared" si="7"/>
        <v>5 GHD situps</v>
      </c>
      <c r="N697" s="16"/>
      <c r="O697" s="3" t="str">
        <f t="shared" si="8"/>
        <v>EMOM</v>
      </c>
      <c r="P697">
        <v>3.0</v>
      </c>
      <c r="Q697" s="19" t="str">
        <f t="shared" si="9"/>
        <v>5 Hammer curls</v>
      </c>
      <c r="R697">
        <v>48.0</v>
      </c>
      <c r="S697" s="19" t="str">
        <f t="shared" si="10"/>
        <v>1 mile  run</v>
      </c>
      <c r="T697">
        <v>53.0</v>
      </c>
      <c r="U697" s="19" t="str">
        <f t="shared" si="11"/>
        <v/>
      </c>
      <c r="V697" s="19"/>
    </row>
    <row r="698">
      <c r="A698" s="17">
        <f t="shared" si="12"/>
        <v>45774</v>
      </c>
      <c r="B698" s="3">
        <f t="shared" si="1"/>
        <v>1</v>
      </c>
      <c r="C698" s="3">
        <f t="shared" si="13"/>
        <v>697</v>
      </c>
      <c r="D698" s="3">
        <f t="shared" si="2"/>
        <v>3</v>
      </c>
      <c r="E698" s="3">
        <v>0.6556638724921097</v>
      </c>
      <c r="F698" s="3" t="str">
        <f t="shared" si="3"/>
        <v>M</v>
      </c>
      <c r="G698" s="18" t="str">
        <f t="shared" si="4"/>
        <v>front squat</v>
      </c>
      <c r="H698">
        <v>11.0</v>
      </c>
      <c r="I698" s="19" t="str">
        <f t="shared" si="5"/>
        <v>5 high pulls</v>
      </c>
      <c r="J698">
        <v>25.0</v>
      </c>
      <c r="K698" s="19" t="str">
        <f t="shared" si="6"/>
        <v>1 suicide sprints</v>
      </c>
      <c r="L698">
        <v>66.0</v>
      </c>
      <c r="M698" s="19" t="str">
        <f t="shared" si="7"/>
        <v/>
      </c>
      <c r="N698" s="16"/>
      <c r="O698" s="3" t="str">
        <f t="shared" si="8"/>
        <v>30 on 30 off</v>
      </c>
      <c r="P698">
        <v>3.0</v>
      </c>
      <c r="Q698" s="19" t="str">
        <f t="shared" si="9"/>
        <v>5 Hammer curls</v>
      </c>
      <c r="R698">
        <v>48.0</v>
      </c>
      <c r="S698" s="19" t="str">
        <f t="shared" si="10"/>
        <v>1 mile  run</v>
      </c>
      <c r="T698">
        <v>45.0</v>
      </c>
      <c r="U698" s="19" t="str">
        <f t="shared" si="11"/>
        <v>10 good mornings</v>
      </c>
      <c r="V698" s="19"/>
    </row>
    <row r="699">
      <c r="A699" s="17">
        <f t="shared" si="12"/>
        <v>45775</v>
      </c>
      <c r="B699" s="3">
        <f t="shared" si="1"/>
        <v>2</v>
      </c>
      <c r="C699" s="3">
        <f t="shared" si="13"/>
        <v>698</v>
      </c>
      <c r="D699" s="3">
        <f t="shared" si="2"/>
        <v>3</v>
      </c>
      <c r="E699" s="3">
        <v>0.7589278526638761</v>
      </c>
      <c r="F699" s="3" t="str">
        <f t="shared" si="3"/>
        <v>H</v>
      </c>
      <c r="G699" s="18" t="str">
        <f t="shared" si="4"/>
        <v>back squat</v>
      </c>
      <c r="H699">
        <v>11.0</v>
      </c>
      <c r="I699" s="19" t="str">
        <f t="shared" si="5"/>
        <v>5 high pulls</v>
      </c>
      <c r="J699">
        <v>18.0</v>
      </c>
      <c r="K699" s="19" t="str">
        <f t="shared" si="6"/>
        <v>5 Pushpress</v>
      </c>
      <c r="L699">
        <v>31.0</v>
      </c>
      <c r="M699" s="19" t="str">
        <f t="shared" si="7"/>
        <v>4 burpees</v>
      </c>
      <c r="N699" s="16"/>
      <c r="O699" s="3" t="str">
        <f t="shared" si="8"/>
        <v>N rounds</v>
      </c>
      <c r="P699">
        <v>12.0</v>
      </c>
      <c r="Q699" s="19" t="str">
        <f t="shared" si="9"/>
        <v>5 side lunges</v>
      </c>
      <c r="R699">
        <v>42.0</v>
      </c>
      <c r="S699" s="19" t="str">
        <f t="shared" si="10"/>
        <v>5 flys</v>
      </c>
      <c r="T699">
        <v>56.0</v>
      </c>
      <c r="U699" s="19" t="str">
        <f t="shared" si="11"/>
        <v>5 side lunges</v>
      </c>
      <c r="V699" s="19"/>
    </row>
    <row r="700">
      <c r="A700" s="17">
        <f t="shared" si="12"/>
        <v>45776</v>
      </c>
      <c r="B700" s="3">
        <f t="shared" si="1"/>
        <v>3</v>
      </c>
      <c r="C700" s="3">
        <f t="shared" si="13"/>
        <v>699</v>
      </c>
      <c r="D700" s="3">
        <f t="shared" si="2"/>
        <v>3</v>
      </c>
      <c r="E700" s="3">
        <v>0.5384984801230248</v>
      </c>
      <c r="F700" s="3" t="str">
        <f t="shared" si="3"/>
        <v>M</v>
      </c>
      <c r="G700" s="18" t="str">
        <f t="shared" si="4"/>
        <v>clean</v>
      </c>
      <c r="H700">
        <v>6.0</v>
      </c>
      <c r="I700" s="19" t="str">
        <f t="shared" si="5"/>
        <v>5 KB snatch</v>
      </c>
      <c r="J700">
        <v>51.0</v>
      </c>
      <c r="K700" s="19" t="str">
        <f t="shared" si="6"/>
        <v/>
      </c>
      <c r="L700">
        <v>79.0</v>
      </c>
      <c r="M700" s="19" t="str">
        <f t="shared" si="7"/>
        <v/>
      </c>
      <c r="N700" s="16"/>
      <c r="O700" s="3" t="str">
        <f t="shared" si="8"/>
        <v>AMRAP</v>
      </c>
      <c r="P700">
        <v>9.0</v>
      </c>
      <c r="Q700" s="19" t="str">
        <f t="shared" si="9"/>
        <v>5 bentover_rows</v>
      </c>
      <c r="R700">
        <v>14.0</v>
      </c>
      <c r="S700" s="19" t="str">
        <f t="shared" si="10"/>
        <v>20 dead bugs</v>
      </c>
      <c r="T700">
        <v>50.0</v>
      </c>
      <c r="U700" s="19" t="str">
        <f t="shared" si="11"/>
        <v>10 wall balls</v>
      </c>
      <c r="V700" s="19"/>
    </row>
    <row r="701">
      <c r="A701" s="17">
        <f t="shared" si="12"/>
        <v>45777</v>
      </c>
      <c r="B701" s="3">
        <f t="shared" si="1"/>
        <v>4</v>
      </c>
      <c r="C701" s="3">
        <f t="shared" si="13"/>
        <v>700</v>
      </c>
      <c r="D701" s="3">
        <f t="shared" si="2"/>
        <v>3</v>
      </c>
      <c r="E701" s="3">
        <v>0.18396538260013584</v>
      </c>
      <c r="F701" s="3" t="str">
        <f t="shared" si="3"/>
        <v>L</v>
      </c>
      <c r="G701" s="18" t="str">
        <f t="shared" si="4"/>
        <v>over head squat</v>
      </c>
      <c r="H701">
        <v>3.0</v>
      </c>
      <c r="I701" s="19" t="str">
        <f t="shared" si="5"/>
        <v>5 jerk</v>
      </c>
      <c r="J701">
        <v>1.0</v>
      </c>
      <c r="K701" s="19" t="str">
        <f t="shared" si="6"/>
        <v>5 side lunges</v>
      </c>
      <c r="L701">
        <v>9.0</v>
      </c>
      <c r="M701" s="19" t="str">
        <f t="shared" si="7"/>
        <v>5 bentover_rows</v>
      </c>
      <c r="N701" s="16"/>
      <c r="O701" s="3" t="str">
        <f t="shared" si="8"/>
        <v>N rounds</v>
      </c>
      <c r="P701">
        <v>3.0</v>
      </c>
      <c r="Q701" s="19" t="str">
        <f t="shared" si="9"/>
        <v>5 Hammer curls</v>
      </c>
      <c r="R701">
        <v>19.0</v>
      </c>
      <c r="S701" s="19" t="str">
        <f t="shared" si="10"/>
        <v>5 strict press</v>
      </c>
      <c r="T701">
        <v>54.0</v>
      </c>
      <c r="U701" s="19" t="str">
        <f t="shared" si="11"/>
        <v/>
      </c>
      <c r="V701" s="19"/>
    </row>
    <row r="702">
      <c r="A702" s="17">
        <f t="shared" si="12"/>
        <v>45778</v>
      </c>
      <c r="B702" s="3">
        <f t="shared" si="1"/>
        <v>5</v>
      </c>
      <c r="C702" s="3">
        <f t="shared" si="13"/>
        <v>701</v>
      </c>
      <c r="D702" s="3">
        <f t="shared" si="2"/>
        <v>3</v>
      </c>
      <c r="E702" s="3">
        <v>0.45159287524228864</v>
      </c>
      <c r="F702" s="3" t="str">
        <f t="shared" si="3"/>
        <v>M</v>
      </c>
      <c r="G702" s="18" t="str">
        <f t="shared" si="4"/>
        <v>deadlift</v>
      </c>
      <c r="H702">
        <v>10.0</v>
      </c>
      <c r="I702" s="19" t="str">
        <f t="shared" si="5"/>
        <v>5 snatch</v>
      </c>
      <c r="J702">
        <v>5.0</v>
      </c>
      <c r="K702" s="19" t="str">
        <f t="shared" si="6"/>
        <v>5 Dips</v>
      </c>
      <c r="L702">
        <v>8.0</v>
      </c>
      <c r="M702" s="19" t="str">
        <f t="shared" si="7"/>
        <v>5 dumbell rows</v>
      </c>
      <c r="N702" s="16"/>
      <c r="O702" s="3" t="str">
        <f t="shared" si="8"/>
        <v>Tabata</v>
      </c>
      <c r="P702">
        <v>9.0</v>
      </c>
      <c r="Q702" s="19" t="str">
        <f t="shared" si="9"/>
        <v>5 bentover_rows</v>
      </c>
      <c r="R702">
        <v>43.0</v>
      </c>
      <c r="S702" s="19" t="str">
        <f t="shared" si="10"/>
        <v>5 sandbag drops</v>
      </c>
      <c r="T702">
        <v>15.0</v>
      </c>
      <c r="U702" s="19" t="str">
        <f t="shared" si="11"/>
        <v>10 seated russion twists</v>
      </c>
      <c r="V702" s="19"/>
    </row>
    <row r="703">
      <c r="A703" s="17">
        <f t="shared" si="12"/>
        <v>45779</v>
      </c>
      <c r="B703" s="3">
        <f t="shared" si="1"/>
        <v>6</v>
      </c>
      <c r="C703" s="3">
        <f t="shared" si="13"/>
        <v>702</v>
      </c>
      <c r="D703" s="3">
        <f t="shared" si="2"/>
        <v>3</v>
      </c>
      <c r="E703" s="3">
        <v>0.9579605489932838</v>
      </c>
      <c r="F703" s="3" t="str">
        <f t="shared" si="3"/>
        <v>H</v>
      </c>
      <c r="G703" s="18" t="str">
        <f t="shared" si="4"/>
        <v>front squat</v>
      </c>
      <c r="H703">
        <v>3.0</v>
      </c>
      <c r="I703" s="19" t="str">
        <f t="shared" si="5"/>
        <v>5 jerk</v>
      </c>
      <c r="J703">
        <v>28.0</v>
      </c>
      <c r="K703" s="19" t="str">
        <f t="shared" si="6"/>
        <v>1 farmer's carry</v>
      </c>
      <c r="L703">
        <v>45.0</v>
      </c>
      <c r="M703" s="19" t="str">
        <f t="shared" si="7"/>
        <v>10 good mornings</v>
      </c>
      <c r="N703" s="16"/>
      <c r="O703" s="3" t="str">
        <f t="shared" si="8"/>
        <v>30 on 30 off</v>
      </c>
      <c r="P703">
        <v>5.0</v>
      </c>
      <c r="Q703" s="19" t="str">
        <f t="shared" si="9"/>
        <v>5 Dips</v>
      </c>
      <c r="R703">
        <v>13.0</v>
      </c>
      <c r="S703" s="19" t="str">
        <f t="shared" si="10"/>
        <v>30s planks</v>
      </c>
      <c r="T703">
        <v>44.0</v>
      </c>
      <c r="U703" s="19" t="str">
        <f t="shared" si="11"/>
        <v>5 ball slams</v>
      </c>
      <c r="V703" s="19"/>
    </row>
    <row r="704">
      <c r="A704" s="17">
        <f t="shared" si="12"/>
        <v>45780</v>
      </c>
      <c r="B704" s="3">
        <f t="shared" si="1"/>
        <v>7</v>
      </c>
      <c r="C704" s="3">
        <f t="shared" si="13"/>
        <v>703</v>
      </c>
      <c r="D704" s="3">
        <f t="shared" si="2"/>
        <v>8</v>
      </c>
      <c r="E704" s="3">
        <v>0.643673883656072</v>
      </c>
      <c r="F704" s="3" t="str">
        <f t="shared" si="3"/>
        <v>M</v>
      </c>
      <c r="G704" s="18" t="str">
        <f t="shared" si="4"/>
        <v>back squat</v>
      </c>
      <c r="H704">
        <v>12.0</v>
      </c>
      <c r="I704" s="19" t="str">
        <f t="shared" si="5"/>
        <v>10 KB swings</v>
      </c>
      <c r="J704">
        <v>19.0</v>
      </c>
      <c r="K704" s="19" t="str">
        <f t="shared" si="6"/>
        <v>5 strict press</v>
      </c>
      <c r="L704">
        <v>81.0</v>
      </c>
      <c r="M704" s="19" t="str">
        <f t="shared" si="7"/>
        <v/>
      </c>
      <c r="N704" s="16"/>
      <c r="O704" s="3" t="str">
        <f t="shared" si="8"/>
        <v>EMOM</v>
      </c>
      <c r="P704">
        <v>10.0</v>
      </c>
      <c r="Q704" s="19" t="str">
        <f t="shared" si="9"/>
        <v>5 pull ups</v>
      </c>
      <c r="R704">
        <v>32.0</v>
      </c>
      <c r="S704" s="19" t="str">
        <f t="shared" si="10"/>
        <v>5 grass hoppers</v>
      </c>
      <c r="T704">
        <v>30.0</v>
      </c>
      <c r="U704" s="19" t="str">
        <f t="shared" si="11"/>
        <v>5 renegade manmakers</v>
      </c>
      <c r="V704" s="19"/>
    </row>
    <row r="705">
      <c r="A705" s="17">
        <f t="shared" si="12"/>
        <v>45781</v>
      </c>
      <c r="B705" s="3">
        <f t="shared" si="1"/>
        <v>1</v>
      </c>
      <c r="C705" s="3">
        <f t="shared" si="13"/>
        <v>704</v>
      </c>
      <c r="D705" s="3">
        <f t="shared" si="2"/>
        <v>8</v>
      </c>
      <c r="E705" s="3">
        <v>0.869576723683036</v>
      </c>
      <c r="F705" s="3" t="str">
        <f t="shared" si="3"/>
        <v>H</v>
      </c>
      <c r="G705" s="18" t="str">
        <f t="shared" si="4"/>
        <v>pistols/lunge/side lunge</v>
      </c>
      <c r="H705">
        <v>7.0</v>
      </c>
      <c r="I705" s="19" t="str">
        <f t="shared" si="5"/>
        <v>5 thrusters</v>
      </c>
      <c r="J705">
        <v>24.0</v>
      </c>
      <c r="K705" s="19" t="str">
        <f t="shared" si="6"/>
        <v>5 lunges</v>
      </c>
      <c r="L705">
        <v>42.0</v>
      </c>
      <c r="M705" s="19" t="str">
        <f t="shared" si="7"/>
        <v>5 flys</v>
      </c>
      <c r="N705" s="16"/>
      <c r="O705" s="3" t="str">
        <f t="shared" si="8"/>
        <v>AMRAP</v>
      </c>
      <c r="P705">
        <v>4.0</v>
      </c>
      <c r="Q705" s="19" t="str">
        <f t="shared" si="9"/>
        <v>5 skull crushers</v>
      </c>
      <c r="R705">
        <v>9.0</v>
      </c>
      <c r="S705" s="19" t="str">
        <f t="shared" si="10"/>
        <v>5 bentover_rows</v>
      </c>
      <c r="T705">
        <v>13.0</v>
      </c>
      <c r="U705" s="19" t="str">
        <f t="shared" si="11"/>
        <v>30s planks</v>
      </c>
      <c r="V705" s="19"/>
    </row>
    <row r="706">
      <c r="A706" s="17">
        <f t="shared" si="12"/>
        <v>45782</v>
      </c>
      <c r="B706" s="3">
        <f t="shared" si="1"/>
        <v>2</v>
      </c>
      <c r="C706" s="3">
        <f t="shared" si="13"/>
        <v>705</v>
      </c>
      <c r="D706" s="3">
        <f t="shared" si="2"/>
        <v>5</v>
      </c>
      <c r="E706" s="3">
        <v>0.4604361350525342</v>
      </c>
      <c r="F706" s="3" t="str">
        <f t="shared" si="3"/>
        <v>M</v>
      </c>
      <c r="G706" s="18" t="str">
        <f t="shared" si="4"/>
        <v>deadlift</v>
      </c>
      <c r="H706">
        <v>10.0</v>
      </c>
      <c r="I706" s="19" t="str">
        <f t="shared" si="5"/>
        <v>5 snatch</v>
      </c>
      <c r="J706">
        <v>24.0</v>
      </c>
      <c r="K706" s="19" t="str">
        <f t="shared" si="6"/>
        <v>5 lunges</v>
      </c>
      <c r="L706">
        <v>55.0</v>
      </c>
      <c r="M706" s="19" t="str">
        <f t="shared" si="7"/>
        <v/>
      </c>
      <c r="N706" s="16"/>
      <c r="O706" s="3" t="str">
        <f t="shared" si="8"/>
        <v>clusters</v>
      </c>
      <c r="P706">
        <v>11.0</v>
      </c>
      <c r="Q706" s="19" t="str">
        <f t="shared" si="9"/>
        <v>5 bentover_rows</v>
      </c>
      <c r="R706">
        <v>38.0</v>
      </c>
      <c r="S706" s="19" t="str">
        <f t="shared" si="10"/>
        <v>5 tire flip</v>
      </c>
      <c r="T706">
        <v>39.0</v>
      </c>
      <c r="U706" s="19" t="str">
        <f t="shared" si="11"/>
        <v>20s assault bike</v>
      </c>
      <c r="V706" s="19"/>
    </row>
    <row r="707">
      <c r="A707" s="17">
        <f t="shared" si="12"/>
        <v>45783</v>
      </c>
      <c r="B707" s="3">
        <f t="shared" si="1"/>
        <v>3</v>
      </c>
      <c r="C707" s="3">
        <f t="shared" si="13"/>
        <v>706</v>
      </c>
      <c r="D707" s="3">
        <f t="shared" si="2"/>
        <v>5</v>
      </c>
      <c r="E707" s="3">
        <v>0.11891914703952977</v>
      </c>
      <c r="F707" s="3" t="str">
        <f t="shared" si="3"/>
        <v>L</v>
      </c>
      <c r="G707" s="18" t="str">
        <f t="shared" si="4"/>
        <v>front squat</v>
      </c>
      <c r="H707">
        <v>10.0</v>
      </c>
      <c r="I707" s="19" t="str">
        <f t="shared" si="5"/>
        <v>5 snatch</v>
      </c>
      <c r="J707">
        <v>18.0</v>
      </c>
      <c r="K707" s="19" t="str">
        <f t="shared" si="6"/>
        <v>5 Pushpress</v>
      </c>
      <c r="L707">
        <v>68.0</v>
      </c>
      <c r="M707" s="19" t="str">
        <f t="shared" si="7"/>
        <v/>
      </c>
      <c r="N707" s="16"/>
      <c r="O707" s="3" t="str">
        <f t="shared" si="8"/>
        <v>N rounds</v>
      </c>
      <c r="P707">
        <v>10.0</v>
      </c>
      <c r="Q707" s="19" t="str">
        <f t="shared" si="9"/>
        <v>5 pull ups</v>
      </c>
      <c r="R707">
        <v>30.0</v>
      </c>
      <c r="S707" s="19" t="str">
        <f t="shared" si="10"/>
        <v>5 renegade manmakers</v>
      </c>
      <c r="T707">
        <v>22.0</v>
      </c>
      <c r="U707" s="19" t="str">
        <f t="shared" si="11"/>
        <v>3 pistols</v>
      </c>
      <c r="V707" s="19"/>
    </row>
    <row r="708">
      <c r="A708" s="17">
        <f t="shared" si="12"/>
        <v>45784</v>
      </c>
      <c r="B708" s="3">
        <f t="shared" si="1"/>
        <v>4</v>
      </c>
      <c r="C708" s="3">
        <f t="shared" si="13"/>
        <v>707</v>
      </c>
      <c r="D708" s="3">
        <f t="shared" si="2"/>
        <v>10</v>
      </c>
      <c r="E708" s="3">
        <v>0.8959675870994309</v>
      </c>
      <c r="F708" s="3" t="str">
        <f t="shared" si="3"/>
        <v>H</v>
      </c>
      <c r="G708" s="18" t="str">
        <f t="shared" si="4"/>
        <v>back squat</v>
      </c>
      <c r="H708">
        <v>8.0</v>
      </c>
      <c r="I708" s="19" t="str">
        <f t="shared" si="5"/>
        <v>5 sumo deadift</v>
      </c>
      <c r="J708">
        <v>19.0</v>
      </c>
      <c r="K708" s="19" t="str">
        <f t="shared" si="6"/>
        <v>5 strict press</v>
      </c>
      <c r="L708">
        <v>47.0</v>
      </c>
      <c r="M708" s="19" t="str">
        <f t="shared" si="7"/>
        <v>20 mountain climbers</v>
      </c>
      <c r="N708" s="16"/>
      <c r="O708" s="3" t="str">
        <f t="shared" si="8"/>
        <v>AMRAP</v>
      </c>
      <c r="P708">
        <v>10.0</v>
      </c>
      <c r="Q708" s="19" t="str">
        <f t="shared" si="9"/>
        <v>5 pull ups</v>
      </c>
      <c r="R708">
        <v>21.0</v>
      </c>
      <c r="S708" s="19" t="str">
        <f t="shared" si="10"/>
        <v>5 box jumps</v>
      </c>
      <c r="T708">
        <v>51.0</v>
      </c>
      <c r="U708" s="19" t="str">
        <f t="shared" si="11"/>
        <v/>
      </c>
      <c r="V708" s="19"/>
    </row>
    <row r="709">
      <c r="A709" s="17">
        <f t="shared" si="12"/>
        <v>45785</v>
      </c>
      <c r="B709" s="3">
        <f t="shared" si="1"/>
        <v>5</v>
      </c>
      <c r="C709" s="3">
        <f t="shared" si="13"/>
        <v>708</v>
      </c>
      <c r="D709" s="3">
        <f t="shared" si="2"/>
        <v>3</v>
      </c>
      <c r="E709" s="3">
        <v>0.6543236827820096</v>
      </c>
      <c r="F709" s="3" t="str">
        <f t="shared" si="3"/>
        <v>M</v>
      </c>
      <c r="G709" s="18" t="str">
        <f t="shared" si="4"/>
        <v>snatch</v>
      </c>
      <c r="H709">
        <v>10.0</v>
      </c>
      <c r="I709" s="19" t="str">
        <f t="shared" si="5"/>
        <v>5 snatch</v>
      </c>
      <c r="J709">
        <v>23.0</v>
      </c>
      <c r="K709" s="19" t="str">
        <f t="shared" si="6"/>
        <v>5 side lunges</v>
      </c>
      <c r="L709">
        <v>6.0</v>
      </c>
      <c r="M709" s="19" t="str">
        <f t="shared" si="7"/>
        <v>5 pushups</v>
      </c>
      <c r="N709" s="16"/>
      <c r="O709" s="3" t="str">
        <f t="shared" si="8"/>
        <v>EMOM</v>
      </c>
      <c r="P709">
        <v>1.0</v>
      </c>
      <c r="Q709" s="19" t="str">
        <f t="shared" si="9"/>
        <v>5 side lunges</v>
      </c>
      <c r="R709">
        <v>47.0</v>
      </c>
      <c r="S709" s="19" t="str">
        <f t="shared" si="10"/>
        <v>20 mountain climbers</v>
      </c>
      <c r="T709">
        <v>45.0</v>
      </c>
      <c r="U709" s="19" t="str">
        <f t="shared" si="11"/>
        <v>10 good mornings</v>
      </c>
      <c r="V709" s="19"/>
    </row>
    <row r="710">
      <c r="A710" s="17">
        <f t="shared" si="12"/>
        <v>45786</v>
      </c>
      <c r="B710" s="3">
        <f t="shared" si="1"/>
        <v>6</v>
      </c>
      <c r="C710" s="3">
        <f t="shared" si="13"/>
        <v>709</v>
      </c>
      <c r="D710" s="3">
        <f t="shared" si="2"/>
        <v>3</v>
      </c>
      <c r="E710" s="3">
        <v>0.7811393608666631</v>
      </c>
      <c r="F710" s="3" t="str">
        <f t="shared" si="3"/>
        <v>H</v>
      </c>
      <c r="G710" s="18" t="str">
        <f t="shared" si="4"/>
        <v>deadlift</v>
      </c>
      <c r="H710">
        <v>12.0</v>
      </c>
      <c r="I710" s="19" t="str">
        <f t="shared" si="5"/>
        <v>10 KB swings</v>
      </c>
      <c r="J710">
        <v>2.0</v>
      </c>
      <c r="K710" s="19" t="str">
        <f t="shared" si="6"/>
        <v>5 lunges</v>
      </c>
      <c r="L710">
        <v>73.0</v>
      </c>
      <c r="M710" s="19" t="str">
        <f t="shared" si="7"/>
        <v/>
      </c>
      <c r="N710" s="16"/>
      <c r="O710" s="3" t="str">
        <f t="shared" si="8"/>
        <v>30 on 30 off</v>
      </c>
      <c r="P710">
        <v>7.0</v>
      </c>
      <c r="Q710" s="19" t="str">
        <f t="shared" si="9"/>
        <v>5 Ring Rows</v>
      </c>
      <c r="R710">
        <v>45.0</v>
      </c>
      <c r="S710" s="19" t="str">
        <f t="shared" si="10"/>
        <v>10 good mornings</v>
      </c>
      <c r="T710">
        <v>34.0</v>
      </c>
      <c r="U710" s="19" t="str">
        <f t="shared" si="11"/>
        <v>5 bar complexes</v>
      </c>
      <c r="V710" s="19"/>
    </row>
    <row r="711">
      <c r="A711" s="17">
        <f t="shared" si="12"/>
        <v>45787</v>
      </c>
      <c r="B711" s="3">
        <f t="shared" si="1"/>
        <v>7</v>
      </c>
      <c r="C711" s="3">
        <f t="shared" si="13"/>
        <v>710</v>
      </c>
      <c r="D711" s="3">
        <f t="shared" si="2"/>
        <v>3</v>
      </c>
      <c r="E711" s="3">
        <v>0.11158039383431861</v>
      </c>
      <c r="F711" s="3" t="str">
        <f t="shared" si="3"/>
        <v>L</v>
      </c>
      <c r="G711" s="18" t="str">
        <f t="shared" si="4"/>
        <v>front squat</v>
      </c>
      <c r="H711">
        <v>1.0</v>
      </c>
      <c r="I711" s="19" t="str">
        <f t="shared" si="5"/>
        <v>10 KB swings</v>
      </c>
      <c r="J711">
        <v>6.0</v>
      </c>
      <c r="K711" s="19" t="str">
        <f t="shared" si="6"/>
        <v>5 pushups</v>
      </c>
      <c r="L711">
        <v>72.0</v>
      </c>
      <c r="M711" s="19" t="str">
        <f t="shared" si="7"/>
        <v/>
      </c>
      <c r="N711" s="16"/>
      <c r="O711" s="3" t="str">
        <f t="shared" si="8"/>
        <v>N rounds</v>
      </c>
      <c r="P711">
        <v>6.0</v>
      </c>
      <c r="Q711" s="19" t="str">
        <f t="shared" si="9"/>
        <v>5 pushups</v>
      </c>
      <c r="R711">
        <v>6.0</v>
      </c>
      <c r="S711" s="19" t="str">
        <f t="shared" si="10"/>
        <v>5 pushups</v>
      </c>
      <c r="T711">
        <v>22.0</v>
      </c>
      <c r="U711" s="19" t="str">
        <f t="shared" si="11"/>
        <v>3 pistols</v>
      </c>
      <c r="V711" s="19"/>
    </row>
    <row r="712">
      <c r="A712" s="17">
        <f t="shared" si="12"/>
        <v>45788</v>
      </c>
      <c r="B712" s="3">
        <f t="shared" si="1"/>
        <v>1</v>
      </c>
      <c r="C712" s="3">
        <f t="shared" si="13"/>
        <v>711</v>
      </c>
      <c r="D712" s="3">
        <f t="shared" si="2"/>
        <v>5</v>
      </c>
      <c r="E712" s="3">
        <v>0.3044054306022974</v>
      </c>
      <c r="F712" s="3" t="str">
        <f t="shared" si="3"/>
        <v>M</v>
      </c>
      <c r="G712" s="18" t="str">
        <f t="shared" si="4"/>
        <v>back squat</v>
      </c>
      <c r="H712">
        <v>2.0</v>
      </c>
      <c r="I712" s="19" t="str">
        <f t="shared" si="5"/>
        <v>5 star shrugs</v>
      </c>
      <c r="J712">
        <v>36.0</v>
      </c>
      <c r="K712" s="19" t="str">
        <f t="shared" si="6"/>
        <v>10s ropes</v>
      </c>
      <c r="L712">
        <v>56.0</v>
      </c>
      <c r="M712" s="19" t="str">
        <f t="shared" si="7"/>
        <v/>
      </c>
      <c r="N712" s="16"/>
      <c r="O712" s="3" t="str">
        <f t="shared" si="8"/>
        <v>AMRAP</v>
      </c>
      <c r="P712">
        <v>7.0</v>
      </c>
      <c r="Q712" s="19" t="str">
        <f t="shared" si="9"/>
        <v>5 Ring Rows</v>
      </c>
      <c r="R712">
        <v>26.0</v>
      </c>
      <c r="S712" s="19" t="str">
        <f t="shared" si="10"/>
        <v>1 bear crawls</v>
      </c>
      <c r="T712">
        <v>33.0</v>
      </c>
      <c r="U712" s="19" t="str">
        <f t="shared" si="11"/>
        <v>5 turkish getups</v>
      </c>
      <c r="V712" s="19"/>
    </row>
    <row r="713">
      <c r="A713" s="17">
        <f t="shared" si="12"/>
        <v>45789</v>
      </c>
      <c r="B713" s="3">
        <f t="shared" si="1"/>
        <v>2</v>
      </c>
      <c r="C713" s="3">
        <f t="shared" si="13"/>
        <v>712</v>
      </c>
      <c r="D713" s="3">
        <f t="shared" si="2"/>
        <v>5</v>
      </c>
      <c r="E713" s="3">
        <v>0.21985538798014104</v>
      </c>
      <c r="F713" s="3" t="str">
        <f t="shared" si="3"/>
        <v>L</v>
      </c>
      <c r="G713" s="18" t="str">
        <f t="shared" si="4"/>
        <v>over head squat</v>
      </c>
      <c r="H713">
        <v>2.0</v>
      </c>
      <c r="I713" s="19" t="str">
        <f t="shared" si="5"/>
        <v>5 star shrugs</v>
      </c>
      <c r="J713">
        <v>47.0</v>
      </c>
      <c r="K713" s="19" t="str">
        <f t="shared" si="6"/>
        <v>20 mountain climbers</v>
      </c>
      <c r="L713">
        <v>74.0</v>
      </c>
      <c r="M713" s="19" t="str">
        <f t="shared" si="7"/>
        <v/>
      </c>
      <c r="N713" s="16"/>
      <c r="O713" s="3" t="str">
        <f t="shared" si="8"/>
        <v>N rounds</v>
      </c>
      <c r="P713">
        <v>2.0</v>
      </c>
      <c r="Q713" s="19" t="str">
        <f t="shared" si="9"/>
        <v>5 lunges</v>
      </c>
      <c r="R713">
        <v>40.0</v>
      </c>
      <c r="S713" s="19" t="str">
        <f t="shared" si="10"/>
        <v>3 minute run</v>
      </c>
      <c r="T713">
        <v>11.0</v>
      </c>
      <c r="U713" s="19" t="str">
        <f t="shared" si="11"/>
        <v>5 knees to elbows</v>
      </c>
      <c r="V713" s="19"/>
    </row>
    <row r="714">
      <c r="A714" s="17">
        <f t="shared" si="12"/>
        <v>45790</v>
      </c>
      <c r="B714" s="3">
        <f t="shared" si="1"/>
        <v>3</v>
      </c>
      <c r="C714" s="3">
        <f t="shared" si="13"/>
        <v>713</v>
      </c>
      <c r="D714" s="3">
        <f t="shared" si="2"/>
        <v>5</v>
      </c>
      <c r="E714" s="3">
        <v>0.627967351205127</v>
      </c>
      <c r="F714" s="3" t="str">
        <f t="shared" si="3"/>
        <v>M</v>
      </c>
      <c r="G714" s="18" t="str">
        <f t="shared" si="4"/>
        <v>deadlift</v>
      </c>
      <c r="H714">
        <v>6.0</v>
      </c>
      <c r="I714" s="19" t="str">
        <f t="shared" si="5"/>
        <v>5 KB snatch</v>
      </c>
      <c r="J714">
        <v>47.0</v>
      </c>
      <c r="K714" s="19" t="str">
        <f t="shared" si="6"/>
        <v>20 mountain climbers</v>
      </c>
      <c r="L714">
        <v>54.0</v>
      </c>
      <c r="M714" s="19" t="str">
        <f t="shared" si="7"/>
        <v/>
      </c>
      <c r="N714" s="16"/>
      <c r="O714" s="3" t="str">
        <f t="shared" si="8"/>
        <v>Tabata</v>
      </c>
      <c r="P714">
        <v>7.0</v>
      </c>
      <c r="Q714" s="19" t="str">
        <f t="shared" si="9"/>
        <v>5 Ring Rows</v>
      </c>
      <c r="R714">
        <v>56.0</v>
      </c>
      <c r="S714" s="19" t="str">
        <f t="shared" si="10"/>
        <v>5 side lunges</v>
      </c>
      <c r="T714">
        <v>4.0</v>
      </c>
      <c r="U714" s="19" t="str">
        <f t="shared" si="11"/>
        <v>5 skull crushers</v>
      </c>
      <c r="V714" s="19"/>
    </row>
    <row r="715">
      <c r="A715" s="17">
        <f t="shared" si="12"/>
        <v>45791</v>
      </c>
      <c r="B715" s="3">
        <f t="shared" si="1"/>
        <v>4</v>
      </c>
      <c r="C715" s="3">
        <f t="shared" si="13"/>
        <v>714</v>
      </c>
      <c r="D715" s="3">
        <f t="shared" si="2"/>
        <v>5</v>
      </c>
      <c r="E715" s="3">
        <v>0.4492541849081866</v>
      </c>
      <c r="F715" s="3" t="str">
        <f t="shared" si="3"/>
        <v>M</v>
      </c>
      <c r="G715" s="18" t="str">
        <f t="shared" si="4"/>
        <v>front squat</v>
      </c>
      <c r="H715">
        <v>2.0</v>
      </c>
      <c r="I715" s="19" t="str">
        <f t="shared" si="5"/>
        <v>5 star shrugs</v>
      </c>
      <c r="J715">
        <v>12.0</v>
      </c>
      <c r="K715" s="19" t="str">
        <f t="shared" si="6"/>
        <v>5 GHD situps</v>
      </c>
      <c r="L715">
        <v>59.0</v>
      </c>
      <c r="M715" s="19" t="str">
        <f t="shared" si="7"/>
        <v/>
      </c>
      <c r="N715" s="16"/>
      <c r="O715" s="3" t="str">
        <f t="shared" si="8"/>
        <v>30 on 30 off</v>
      </c>
      <c r="P715">
        <v>11.0</v>
      </c>
      <c r="Q715" s="19" t="str">
        <f t="shared" si="9"/>
        <v>5 bentover_rows</v>
      </c>
      <c r="R715">
        <v>48.0</v>
      </c>
      <c r="S715" s="19" t="str">
        <f t="shared" si="10"/>
        <v>1 mile  run</v>
      </c>
      <c r="T715">
        <v>43.0</v>
      </c>
      <c r="U715" s="19" t="str">
        <f t="shared" si="11"/>
        <v>5 sandbag drops</v>
      </c>
      <c r="V715" s="19"/>
    </row>
    <row r="716">
      <c r="A716" s="17">
        <f t="shared" si="12"/>
        <v>45792</v>
      </c>
      <c r="B716" s="3">
        <f t="shared" si="1"/>
        <v>5</v>
      </c>
      <c r="C716" s="3">
        <f t="shared" si="13"/>
        <v>715</v>
      </c>
      <c r="D716" s="3">
        <f t="shared" si="2"/>
        <v>5</v>
      </c>
      <c r="E716" s="3">
        <v>0.32143045057626674</v>
      </c>
      <c r="F716" s="3" t="str">
        <f t="shared" si="3"/>
        <v>M</v>
      </c>
      <c r="G716" s="18" t="str">
        <f t="shared" si="4"/>
        <v>back squat</v>
      </c>
      <c r="H716">
        <v>3.0</v>
      </c>
      <c r="I716" s="19" t="str">
        <f t="shared" si="5"/>
        <v>5 jerk</v>
      </c>
      <c r="J716">
        <v>48.0</v>
      </c>
      <c r="K716" s="19" t="str">
        <f t="shared" si="6"/>
        <v>1 mile  run</v>
      </c>
      <c r="L716">
        <v>68.0</v>
      </c>
      <c r="M716" s="19" t="str">
        <f t="shared" si="7"/>
        <v/>
      </c>
      <c r="N716" s="16"/>
      <c r="O716" s="3" t="str">
        <f t="shared" si="8"/>
        <v>EMOM</v>
      </c>
      <c r="P716">
        <v>12.0</v>
      </c>
      <c r="Q716" s="19" t="str">
        <f t="shared" si="9"/>
        <v>5 side lunges</v>
      </c>
      <c r="R716">
        <v>51.0</v>
      </c>
      <c r="S716" s="19" t="str">
        <f t="shared" si="10"/>
        <v/>
      </c>
      <c r="T716">
        <v>23.0</v>
      </c>
      <c r="U716" s="19" t="str">
        <f t="shared" si="11"/>
        <v>5 side lunges</v>
      </c>
      <c r="V716" s="19"/>
    </row>
    <row r="717">
      <c r="A717" s="17">
        <f t="shared" si="12"/>
        <v>45793</v>
      </c>
      <c r="B717" s="3">
        <f t="shared" si="1"/>
        <v>6</v>
      </c>
      <c r="C717" s="3">
        <f t="shared" si="13"/>
        <v>716</v>
      </c>
      <c r="D717" s="3">
        <f t="shared" si="2"/>
        <v>3</v>
      </c>
      <c r="E717" s="3">
        <v>0.8664701994546218</v>
      </c>
      <c r="F717" s="3" t="str">
        <f t="shared" si="3"/>
        <v>H</v>
      </c>
      <c r="G717" s="18" t="str">
        <f t="shared" si="4"/>
        <v>over head squat</v>
      </c>
      <c r="H717">
        <v>5.0</v>
      </c>
      <c r="I717" s="19" t="str">
        <f t="shared" si="5"/>
        <v>10 box jumps</v>
      </c>
      <c r="J717">
        <v>7.0</v>
      </c>
      <c r="K717" s="19" t="str">
        <f t="shared" si="6"/>
        <v>5 Ring Rows</v>
      </c>
      <c r="L717">
        <v>41.0</v>
      </c>
      <c r="M717" s="19" t="str">
        <f t="shared" si="7"/>
        <v>1 minute bike</v>
      </c>
      <c r="N717" s="16"/>
      <c r="O717" s="3" t="str">
        <f t="shared" si="8"/>
        <v>AMRAP</v>
      </c>
      <c r="P717">
        <v>9.0</v>
      </c>
      <c r="Q717" s="19" t="str">
        <f t="shared" si="9"/>
        <v>5 bentover_rows</v>
      </c>
      <c r="R717">
        <v>54.0</v>
      </c>
      <c r="S717" s="19" t="str">
        <f t="shared" si="10"/>
        <v/>
      </c>
      <c r="T717">
        <v>48.0</v>
      </c>
      <c r="U717" s="19" t="str">
        <f t="shared" si="11"/>
        <v>1 mile  run</v>
      </c>
      <c r="V717" s="19"/>
    </row>
    <row r="718">
      <c r="A718" s="17">
        <f t="shared" si="12"/>
        <v>45794</v>
      </c>
      <c r="B718" s="3">
        <f t="shared" si="1"/>
        <v>7</v>
      </c>
      <c r="C718" s="3">
        <f t="shared" si="13"/>
        <v>717</v>
      </c>
      <c r="D718" s="3">
        <f t="shared" si="2"/>
        <v>3</v>
      </c>
      <c r="E718" s="3">
        <v>0.6868879215291787</v>
      </c>
      <c r="F718" s="3" t="str">
        <f t="shared" si="3"/>
        <v>M</v>
      </c>
      <c r="G718" s="18" t="str">
        <f t="shared" si="4"/>
        <v>deadlift</v>
      </c>
      <c r="H718">
        <v>8.0</v>
      </c>
      <c r="I718" s="19" t="str">
        <f t="shared" si="5"/>
        <v>5 sumo deadift</v>
      </c>
      <c r="J718">
        <v>31.0</v>
      </c>
      <c r="K718" s="19" t="str">
        <f t="shared" si="6"/>
        <v>4 burpees</v>
      </c>
      <c r="L718">
        <v>41.0</v>
      </c>
      <c r="M718" s="19" t="str">
        <f t="shared" si="7"/>
        <v>1 minute bike</v>
      </c>
      <c r="N718" s="16"/>
      <c r="O718" s="3" t="str">
        <f t="shared" si="8"/>
        <v>clusters</v>
      </c>
      <c r="P718">
        <v>8.0</v>
      </c>
      <c r="Q718" s="19" t="str">
        <f t="shared" si="9"/>
        <v>5 dumbell rows</v>
      </c>
      <c r="R718">
        <v>25.0</v>
      </c>
      <c r="S718" s="19" t="str">
        <f t="shared" si="10"/>
        <v>1 suicide sprints</v>
      </c>
      <c r="T718">
        <v>41.0</v>
      </c>
      <c r="U718" s="19" t="str">
        <f t="shared" si="11"/>
        <v>1 minute bike</v>
      </c>
      <c r="V718" s="19"/>
    </row>
    <row r="719">
      <c r="A719" s="17">
        <f t="shared" si="12"/>
        <v>45795</v>
      </c>
      <c r="B719" s="3">
        <f t="shared" si="1"/>
        <v>1</v>
      </c>
      <c r="C719" s="3">
        <f t="shared" si="13"/>
        <v>718</v>
      </c>
      <c r="D719" s="3">
        <f t="shared" si="2"/>
        <v>3</v>
      </c>
      <c r="E719" s="3">
        <v>0.739826630610774</v>
      </c>
      <c r="F719" s="3" t="str">
        <f t="shared" si="3"/>
        <v>H</v>
      </c>
      <c r="G719" s="18" t="str">
        <f t="shared" si="4"/>
        <v>front squat</v>
      </c>
      <c r="H719">
        <v>8.0</v>
      </c>
      <c r="I719" s="19" t="str">
        <f t="shared" si="5"/>
        <v>5 sumo deadift</v>
      </c>
      <c r="J719">
        <v>45.0</v>
      </c>
      <c r="K719" s="19" t="str">
        <f t="shared" si="6"/>
        <v>10 good mornings</v>
      </c>
      <c r="L719">
        <v>43.0</v>
      </c>
      <c r="M719" s="19" t="str">
        <f t="shared" si="7"/>
        <v>5 sandbag drops</v>
      </c>
      <c r="N719" s="16"/>
      <c r="O719" s="3" t="str">
        <f t="shared" si="8"/>
        <v>N rounds</v>
      </c>
      <c r="P719">
        <v>7.0</v>
      </c>
      <c r="Q719" s="19" t="str">
        <f t="shared" si="9"/>
        <v>5 Ring Rows</v>
      </c>
      <c r="R719">
        <v>11.0</v>
      </c>
      <c r="S719" s="19" t="str">
        <f t="shared" si="10"/>
        <v>5 knees to elbows</v>
      </c>
      <c r="T719">
        <v>46.0</v>
      </c>
      <c r="U719" s="19" t="str">
        <f t="shared" si="11"/>
        <v>5 romanian deadlift</v>
      </c>
      <c r="V719" s="19"/>
    </row>
    <row r="720">
      <c r="A720" s="17">
        <f t="shared" si="12"/>
        <v>45796</v>
      </c>
      <c r="B720" s="3">
        <f t="shared" si="1"/>
        <v>2</v>
      </c>
      <c r="C720" s="3">
        <f t="shared" si="13"/>
        <v>719</v>
      </c>
      <c r="D720" s="3">
        <f t="shared" si="2"/>
        <v>1</v>
      </c>
      <c r="E720" s="3">
        <v>0.06042082672655469</v>
      </c>
      <c r="F720" s="3" t="str">
        <f t="shared" si="3"/>
        <v>L</v>
      </c>
      <c r="G720" s="18" t="str">
        <f t="shared" si="4"/>
        <v>back squat</v>
      </c>
      <c r="H720">
        <v>12.0</v>
      </c>
      <c r="I720" s="19" t="str">
        <f t="shared" si="5"/>
        <v>10 KB swings</v>
      </c>
      <c r="J720">
        <v>16.0</v>
      </c>
      <c r="K720" s="19" t="str">
        <f t="shared" si="6"/>
        <v>10 landmine twists</v>
      </c>
      <c r="L720">
        <v>61.0</v>
      </c>
      <c r="M720" s="19" t="str">
        <f t="shared" si="7"/>
        <v/>
      </c>
      <c r="N720" s="16"/>
      <c r="O720" s="3" t="str">
        <f t="shared" si="8"/>
        <v>AMRAP</v>
      </c>
      <c r="P720">
        <v>7.0</v>
      </c>
      <c r="Q720" s="19" t="str">
        <f t="shared" si="9"/>
        <v>5 Ring Rows</v>
      </c>
      <c r="R720">
        <v>49.0</v>
      </c>
      <c r="S720" s="19" t="str">
        <f t="shared" si="10"/>
        <v>5 mile bike</v>
      </c>
      <c r="T720">
        <v>49.0</v>
      </c>
      <c r="U720" s="19" t="str">
        <f t="shared" si="11"/>
        <v>5 mile bike</v>
      </c>
      <c r="V720" s="19"/>
    </row>
    <row r="721">
      <c r="A721" s="17">
        <f t="shared" si="12"/>
        <v>45797</v>
      </c>
      <c r="B721" s="3">
        <f t="shared" si="1"/>
        <v>3</v>
      </c>
      <c r="C721" s="3">
        <f t="shared" si="13"/>
        <v>720</v>
      </c>
      <c r="D721" s="3">
        <f t="shared" si="2"/>
        <v>1</v>
      </c>
      <c r="E721" s="3">
        <v>0.8864082112809928</v>
      </c>
      <c r="F721" s="3" t="str">
        <f t="shared" si="3"/>
        <v>H</v>
      </c>
      <c r="G721" s="18" t="str">
        <f t="shared" si="4"/>
        <v>clean</v>
      </c>
      <c r="H721">
        <v>10.0</v>
      </c>
      <c r="I721" s="19" t="str">
        <f t="shared" si="5"/>
        <v>5 snatch</v>
      </c>
      <c r="J721">
        <v>41.0</v>
      </c>
      <c r="K721" s="19" t="str">
        <f t="shared" si="6"/>
        <v>1 minute bike</v>
      </c>
      <c r="L721">
        <v>13.0</v>
      </c>
      <c r="M721" s="19" t="str">
        <f t="shared" si="7"/>
        <v>30s planks</v>
      </c>
      <c r="N721" s="16"/>
      <c r="O721" s="3" t="str">
        <f t="shared" si="8"/>
        <v>EMOM</v>
      </c>
      <c r="P721">
        <v>7.0</v>
      </c>
      <c r="Q721" s="19" t="str">
        <f t="shared" si="9"/>
        <v>5 Ring Rows</v>
      </c>
      <c r="R721">
        <v>2.0</v>
      </c>
      <c r="S721" s="19" t="str">
        <f t="shared" si="10"/>
        <v>5 lunges</v>
      </c>
      <c r="T721">
        <v>45.0</v>
      </c>
      <c r="U721" s="19" t="str">
        <f t="shared" si="11"/>
        <v>10 good mornings</v>
      </c>
      <c r="V721" s="19"/>
    </row>
    <row r="722">
      <c r="A722" s="17">
        <f t="shared" si="12"/>
        <v>45798</v>
      </c>
      <c r="B722" s="3">
        <f t="shared" si="1"/>
        <v>4</v>
      </c>
      <c r="C722" s="3">
        <f t="shared" si="13"/>
        <v>721</v>
      </c>
      <c r="D722" s="3">
        <f t="shared" si="2"/>
        <v>1</v>
      </c>
      <c r="E722" s="3">
        <v>0.12752037570124497</v>
      </c>
      <c r="F722" s="3" t="str">
        <f t="shared" si="3"/>
        <v>L</v>
      </c>
      <c r="G722" s="18" t="str">
        <f t="shared" si="4"/>
        <v>deadlift</v>
      </c>
      <c r="H722">
        <v>7.0</v>
      </c>
      <c r="I722" s="19" t="str">
        <f t="shared" si="5"/>
        <v>5 thrusters</v>
      </c>
      <c r="J722">
        <v>26.0</v>
      </c>
      <c r="K722" s="19" t="str">
        <f t="shared" si="6"/>
        <v>1 bear crawls</v>
      </c>
      <c r="L722">
        <v>19.0</v>
      </c>
      <c r="M722" s="19" t="str">
        <f t="shared" si="7"/>
        <v>5 strict press</v>
      </c>
      <c r="N722" s="16"/>
      <c r="O722" s="3" t="str">
        <f t="shared" si="8"/>
        <v>30 on 30 off</v>
      </c>
      <c r="P722">
        <v>9.0</v>
      </c>
      <c r="Q722" s="19" t="str">
        <f t="shared" si="9"/>
        <v>5 bentover_rows</v>
      </c>
      <c r="R722">
        <v>41.0</v>
      </c>
      <c r="S722" s="19" t="str">
        <f t="shared" si="10"/>
        <v>1 minute bike</v>
      </c>
      <c r="T722">
        <v>39.0</v>
      </c>
      <c r="U722" s="19" t="str">
        <f t="shared" si="11"/>
        <v>20s assault bike</v>
      </c>
      <c r="V722" s="19"/>
    </row>
    <row r="723">
      <c r="A723" s="17">
        <f t="shared" si="12"/>
        <v>45799</v>
      </c>
      <c r="B723" s="3">
        <f t="shared" si="1"/>
        <v>5</v>
      </c>
      <c r="C723" s="3">
        <f t="shared" si="13"/>
        <v>722</v>
      </c>
      <c r="D723" s="3">
        <f t="shared" si="2"/>
        <v>5</v>
      </c>
      <c r="E723" s="3">
        <v>0.21568453334078574</v>
      </c>
      <c r="F723" s="3" t="str">
        <f t="shared" si="3"/>
        <v>L</v>
      </c>
      <c r="G723" s="18" t="str">
        <f t="shared" si="4"/>
        <v>front squat</v>
      </c>
      <c r="H723">
        <v>10.0</v>
      </c>
      <c r="I723" s="19" t="str">
        <f t="shared" si="5"/>
        <v>5 snatch</v>
      </c>
      <c r="J723">
        <v>16.0</v>
      </c>
      <c r="K723" s="19" t="str">
        <f t="shared" si="6"/>
        <v>10 landmine twists</v>
      </c>
      <c r="L723">
        <v>63.0</v>
      </c>
      <c r="M723" s="19" t="str">
        <f t="shared" si="7"/>
        <v/>
      </c>
      <c r="N723" s="16"/>
      <c r="O723" s="3" t="str">
        <f t="shared" si="8"/>
        <v>N rounds</v>
      </c>
      <c r="P723">
        <v>10.0</v>
      </c>
      <c r="Q723" s="19" t="str">
        <f t="shared" si="9"/>
        <v>5 pull ups</v>
      </c>
      <c r="R723">
        <v>46.0</v>
      </c>
      <c r="S723" s="19" t="str">
        <f t="shared" si="10"/>
        <v>5 romanian deadlift</v>
      </c>
      <c r="T723">
        <v>6.0</v>
      </c>
      <c r="U723" s="19" t="str">
        <f t="shared" si="11"/>
        <v>5 pushups</v>
      </c>
      <c r="V723" s="19"/>
    </row>
    <row r="724">
      <c r="A724" s="17">
        <f t="shared" si="12"/>
        <v>45800</v>
      </c>
      <c r="B724" s="3">
        <f t="shared" si="1"/>
        <v>6</v>
      </c>
      <c r="C724" s="3">
        <f t="shared" si="13"/>
        <v>723</v>
      </c>
      <c r="D724" s="3">
        <f t="shared" si="2"/>
        <v>10</v>
      </c>
      <c r="E724" s="3">
        <v>0.7317759432565977</v>
      </c>
      <c r="F724" s="3" t="str">
        <f t="shared" si="3"/>
        <v>H</v>
      </c>
      <c r="G724" s="18" t="str">
        <f t="shared" si="4"/>
        <v>back squat</v>
      </c>
      <c r="H724">
        <v>1.0</v>
      </c>
      <c r="I724" s="19" t="str">
        <f t="shared" si="5"/>
        <v>10 KB swings</v>
      </c>
      <c r="J724">
        <v>15.0</v>
      </c>
      <c r="K724" s="19" t="str">
        <f t="shared" si="6"/>
        <v>10 seated russion twists</v>
      </c>
      <c r="L724">
        <v>46.0</v>
      </c>
      <c r="M724" s="19" t="str">
        <f t="shared" si="7"/>
        <v>5 romanian deadlift</v>
      </c>
      <c r="N724" s="16"/>
      <c r="O724" s="3" t="str">
        <f t="shared" si="8"/>
        <v>AMRAP</v>
      </c>
      <c r="P724">
        <v>9.0</v>
      </c>
      <c r="Q724" s="19" t="str">
        <f t="shared" si="9"/>
        <v>5 bentover_rows</v>
      </c>
      <c r="R724">
        <v>35.0</v>
      </c>
      <c r="S724" s="19" t="str">
        <f t="shared" si="10"/>
        <v>500m row</v>
      </c>
      <c r="T724">
        <v>24.0</v>
      </c>
      <c r="U724" s="19" t="str">
        <f t="shared" si="11"/>
        <v>5 lunges</v>
      </c>
      <c r="V724" s="19"/>
    </row>
    <row r="725">
      <c r="A725" s="17">
        <f t="shared" si="12"/>
        <v>45801</v>
      </c>
      <c r="B725" s="3">
        <f t="shared" si="1"/>
        <v>7</v>
      </c>
      <c r="C725" s="3">
        <f t="shared" si="13"/>
        <v>724</v>
      </c>
      <c r="D725" s="3">
        <f t="shared" si="2"/>
        <v>5</v>
      </c>
      <c r="E725" s="3">
        <v>0.4204591621546363</v>
      </c>
      <c r="F725" s="3" t="str">
        <f t="shared" si="3"/>
        <v>M</v>
      </c>
      <c r="G725" s="18" t="str">
        <f t="shared" si="4"/>
        <v>pistols/lunge/side lunge</v>
      </c>
      <c r="H725">
        <v>10.0</v>
      </c>
      <c r="I725" s="19" t="str">
        <f t="shared" si="5"/>
        <v>5 snatch</v>
      </c>
      <c r="J725">
        <v>43.0</v>
      </c>
      <c r="K725" s="19" t="str">
        <f t="shared" si="6"/>
        <v>5 sandbag drops</v>
      </c>
      <c r="L725">
        <v>31.0</v>
      </c>
      <c r="M725" s="19" t="str">
        <f t="shared" si="7"/>
        <v>4 burpees</v>
      </c>
      <c r="N725" s="16"/>
      <c r="O725" s="3" t="str">
        <f t="shared" si="8"/>
        <v>N rounds</v>
      </c>
      <c r="P725">
        <v>1.0</v>
      </c>
      <c r="Q725" s="19" t="str">
        <f t="shared" si="9"/>
        <v>5 side lunges</v>
      </c>
      <c r="R725">
        <v>55.0</v>
      </c>
      <c r="S725" s="19" t="str">
        <f t="shared" si="10"/>
        <v>5 bentover_rows</v>
      </c>
      <c r="T725">
        <v>29.0</v>
      </c>
      <c r="U725" s="19" t="str">
        <f t="shared" si="11"/>
        <v>5 GHD back extensions</v>
      </c>
      <c r="V725" s="19"/>
    </row>
    <row r="726">
      <c r="A726" s="17">
        <f t="shared" si="12"/>
        <v>45802</v>
      </c>
      <c r="B726" s="3">
        <f t="shared" si="1"/>
        <v>1</v>
      </c>
      <c r="C726" s="3">
        <f t="shared" si="13"/>
        <v>725</v>
      </c>
      <c r="D726" s="3">
        <f t="shared" si="2"/>
        <v>5</v>
      </c>
      <c r="E726" s="3">
        <v>0.6508056064392553</v>
      </c>
      <c r="F726" s="3" t="str">
        <f t="shared" si="3"/>
        <v>M</v>
      </c>
      <c r="G726" s="18" t="str">
        <f t="shared" si="4"/>
        <v>deadlift</v>
      </c>
      <c r="H726">
        <v>2.0</v>
      </c>
      <c r="I726" s="19" t="str">
        <f t="shared" si="5"/>
        <v>5 star shrugs</v>
      </c>
      <c r="J726">
        <v>40.0</v>
      </c>
      <c r="K726" s="19" t="str">
        <f t="shared" si="6"/>
        <v>3 minute run</v>
      </c>
      <c r="L726">
        <v>6.0</v>
      </c>
      <c r="M726" s="19" t="str">
        <f t="shared" si="7"/>
        <v>5 pushups</v>
      </c>
      <c r="N726" s="16"/>
      <c r="O726" s="3" t="str">
        <f t="shared" si="8"/>
        <v>Tabata</v>
      </c>
      <c r="P726">
        <v>11.0</v>
      </c>
      <c r="Q726" s="19" t="str">
        <f t="shared" si="9"/>
        <v>5 bentover_rows</v>
      </c>
      <c r="R726">
        <v>52.0</v>
      </c>
      <c r="S726" s="19" t="str">
        <f t="shared" si="10"/>
        <v/>
      </c>
      <c r="T726">
        <v>33.0</v>
      </c>
      <c r="U726" s="19" t="str">
        <f t="shared" si="11"/>
        <v>5 turkish getups</v>
      </c>
      <c r="V726" s="19"/>
    </row>
    <row r="727">
      <c r="A727" s="17">
        <f t="shared" si="12"/>
        <v>45803</v>
      </c>
      <c r="B727" s="3">
        <f t="shared" si="1"/>
        <v>2</v>
      </c>
      <c r="C727" s="3">
        <f t="shared" si="13"/>
        <v>726</v>
      </c>
      <c r="D727" s="3">
        <f t="shared" si="2"/>
        <v>5</v>
      </c>
      <c r="E727" s="3">
        <v>0.4621804698831772</v>
      </c>
      <c r="F727" s="3" t="str">
        <f t="shared" si="3"/>
        <v>M</v>
      </c>
      <c r="G727" s="18" t="str">
        <f t="shared" si="4"/>
        <v>front squat</v>
      </c>
      <c r="H727">
        <v>2.0</v>
      </c>
      <c r="I727" s="19" t="str">
        <f t="shared" si="5"/>
        <v>5 star shrugs</v>
      </c>
      <c r="J727">
        <v>42.0</v>
      </c>
      <c r="K727" s="19" t="str">
        <f t="shared" si="6"/>
        <v>5 flys</v>
      </c>
      <c r="L727">
        <v>84.0</v>
      </c>
      <c r="M727" s="19" t="str">
        <f t="shared" si="7"/>
        <v/>
      </c>
      <c r="N727" s="16"/>
      <c r="O727" s="3" t="str">
        <f t="shared" si="8"/>
        <v>30 on 30 off</v>
      </c>
      <c r="P727">
        <v>4.0</v>
      </c>
      <c r="Q727" s="19" t="str">
        <f t="shared" si="9"/>
        <v>5 skull crushers</v>
      </c>
      <c r="R727">
        <v>25.0</v>
      </c>
      <c r="S727" s="19" t="str">
        <f t="shared" si="10"/>
        <v>1 suicide sprints</v>
      </c>
      <c r="T727">
        <v>16.0</v>
      </c>
      <c r="U727" s="19" t="str">
        <f t="shared" si="11"/>
        <v>10 landmine twists</v>
      </c>
      <c r="V727" s="19"/>
    </row>
    <row r="728">
      <c r="A728" s="17">
        <f t="shared" si="12"/>
        <v>45804</v>
      </c>
      <c r="B728" s="3">
        <f t="shared" si="1"/>
        <v>3</v>
      </c>
      <c r="C728" s="3">
        <f t="shared" si="13"/>
        <v>727</v>
      </c>
      <c r="D728" s="3">
        <f t="shared" si="2"/>
        <v>3</v>
      </c>
      <c r="E728" s="3">
        <v>0.18993467414373144</v>
      </c>
      <c r="F728" s="3" t="str">
        <f t="shared" si="3"/>
        <v>L</v>
      </c>
      <c r="G728" s="18" t="str">
        <f t="shared" si="4"/>
        <v>back squat</v>
      </c>
      <c r="H728">
        <v>7.0</v>
      </c>
      <c r="I728" s="19" t="str">
        <f t="shared" si="5"/>
        <v>5 thrusters</v>
      </c>
      <c r="J728">
        <v>40.0</v>
      </c>
      <c r="K728" s="19" t="str">
        <f t="shared" si="6"/>
        <v>3 minute run</v>
      </c>
      <c r="L728">
        <v>13.0</v>
      </c>
      <c r="M728" s="19" t="str">
        <f t="shared" si="7"/>
        <v>30s planks</v>
      </c>
      <c r="N728" s="16"/>
      <c r="O728" s="3" t="str">
        <f t="shared" si="8"/>
        <v>EMOM</v>
      </c>
      <c r="P728">
        <v>11.0</v>
      </c>
      <c r="Q728" s="19" t="str">
        <f t="shared" si="9"/>
        <v>5 bentover_rows</v>
      </c>
      <c r="R728">
        <v>43.0</v>
      </c>
      <c r="S728" s="19" t="str">
        <f t="shared" si="10"/>
        <v>5 sandbag drops</v>
      </c>
      <c r="T728">
        <v>21.0</v>
      </c>
      <c r="U728" s="19" t="str">
        <f t="shared" si="11"/>
        <v>5 box jumps</v>
      </c>
      <c r="V728" s="19"/>
    </row>
    <row r="729">
      <c r="A729" s="17">
        <f t="shared" si="12"/>
        <v>45805</v>
      </c>
      <c r="B729" s="3">
        <f t="shared" si="1"/>
        <v>4</v>
      </c>
      <c r="C729" s="3">
        <f t="shared" si="13"/>
        <v>728</v>
      </c>
      <c r="D729" s="3">
        <f t="shared" si="2"/>
        <v>3</v>
      </c>
      <c r="E729" s="3">
        <v>0.949283561423988</v>
      </c>
      <c r="F729" s="3" t="str">
        <f t="shared" si="3"/>
        <v>H</v>
      </c>
      <c r="G729" s="18" t="str">
        <f t="shared" si="4"/>
        <v>clean</v>
      </c>
      <c r="H729">
        <v>5.0</v>
      </c>
      <c r="I729" s="19" t="str">
        <f t="shared" si="5"/>
        <v>10 box jumps</v>
      </c>
      <c r="J729">
        <v>45.0</v>
      </c>
      <c r="K729" s="19" t="str">
        <f t="shared" si="6"/>
        <v>10 good mornings</v>
      </c>
      <c r="L729">
        <v>14.0</v>
      </c>
      <c r="M729" s="19" t="str">
        <f t="shared" si="7"/>
        <v>20 dead bugs</v>
      </c>
      <c r="N729" s="16"/>
      <c r="O729" s="3" t="str">
        <f t="shared" si="8"/>
        <v>AMRAP</v>
      </c>
      <c r="P729">
        <v>7.0</v>
      </c>
      <c r="Q729" s="19" t="str">
        <f t="shared" si="9"/>
        <v>5 Ring Rows</v>
      </c>
      <c r="R729">
        <v>41.0</v>
      </c>
      <c r="S729" s="19" t="str">
        <f t="shared" si="10"/>
        <v>1 minute bike</v>
      </c>
      <c r="T729">
        <v>53.0</v>
      </c>
      <c r="U729" s="19" t="str">
        <f t="shared" si="11"/>
        <v/>
      </c>
      <c r="V729" s="19"/>
    </row>
    <row r="730">
      <c r="A730" s="17">
        <f t="shared" si="12"/>
        <v>45806</v>
      </c>
      <c r="B730" s="3">
        <f t="shared" si="1"/>
        <v>5</v>
      </c>
      <c r="C730" s="3">
        <f t="shared" si="13"/>
        <v>729</v>
      </c>
      <c r="D730" s="3">
        <f t="shared" si="2"/>
        <v>8</v>
      </c>
      <c r="E730" s="3">
        <v>0.047282125208969905</v>
      </c>
      <c r="F730" s="3" t="str">
        <f t="shared" si="3"/>
        <v>L</v>
      </c>
      <c r="G730" s="18" t="str">
        <f t="shared" si="4"/>
        <v>over head squat</v>
      </c>
      <c r="H730">
        <v>1.0</v>
      </c>
      <c r="I730" s="19" t="str">
        <f t="shared" si="5"/>
        <v>10 KB swings</v>
      </c>
      <c r="J730">
        <v>38.0</v>
      </c>
      <c r="K730" s="19" t="str">
        <f t="shared" si="6"/>
        <v>5 tire flip</v>
      </c>
      <c r="L730">
        <v>15.0</v>
      </c>
      <c r="M730" s="19" t="str">
        <f t="shared" si="7"/>
        <v>10 seated russion twists</v>
      </c>
      <c r="N730" s="16"/>
      <c r="O730" s="3" t="str">
        <f t="shared" si="8"/>
        <v>clusters</v>
      </c>
      <c r="P730">
        <v>11.0</v>
      </c>
      <c r="Q730" s="19" t="str">
        <f t="shared" si="9"/>
        <v>5 bentover_rows</v>
      </c>
      <c r="R730">
        <v>51.0</v>
      </c>
      <c r="S730" s="19" t="str">
        <f t="shared" si="10"/>
        <v/>
      </c>
      <c r="T730">
        <v>53.0</v>
      </c>
      <c r="U730" s="19" t="str">
        <f t="shared" si="11"/>
        <v/>
      </c>
      <c r="V730" s="19"/>
    </row>
    <row r="731">
      <c r="A731" s="17">
        <f t="shared" si="12"/>
        <v>45807</v>
      </c>
      <c r="B731" s="3">
        <f t="shared" si="1"/>
        <v>6</v>
      </c>
      <c r="C731" s="3">
        <f t="shared" si="13"/>
        <v>730</v>
      </c>
      <c r="D731" s="3">
        <f t="shared" si="2"/>
        <v>8</v>
      </c>
      <c r="E731" s="3">
        <v>0.9105870655448869</v>
      </c>
      <c r="F731" s="3" t="str">
        <f t="shared" si="3"/>
        <v>H</v>
      </c>
      <c r="G731" s="18" t="str">
        <f t="shared" si="4"/>
        <v>deadlift</v>
      </c>
      <c r="H731">
        <v>11.0</v>
      </c>
      <c r="I731" s="19" t="str">
        <f t="shared" si="5"/>
        <v>5 high pulls</v>
      </c>
      <c r="J731">
        <v>53.0</v>
      </c>
      <c r="K731" s="19" t="str">
        <f t="shared" si="6"/>
        <v/>
      </c>
      <c r="L731">
        <v>9.0</v>
      </c>
      <c r="M731" s="19" t="str">
        <f t="shared" si="7"/>
        <v>5 bentover_rows</v>
      </c>
      <c r="N731" s="16"/>
      <c r="O731" s="3" t="str">
        <f t="shared" si="8"/>
        <v>N rounds</v>
      </c>
      <c r="P731">
        <v>5.0</v>
      </c>
      <c r="Q731" s="19" t="str">
        <f t="shared" si="9"/>
        <v>5 Dips</v>
      </c>
      <c r="R731">
        <v>32.0</v>
      </c>
      <c r="S731" s="19" t="str">
        <f t="shared" si="10"/>
        <v>5 grass hoppers</v>
      </c>
      <c r="T731">
        <v>2.0</v>
      </c>
      <c r="U731" s="19" t="str">
        <f t="shared" si="11"/>
        <v>5 lunges</v>
      </c>
      <c r="V731" s="19"/>
    </row>
    <row r="732">
      <c r="A732" s="17">
        <f t="shared" si="12"/>
        <v>45808</v>
      </c>
      <c r="B732" s="3">
        <f t="shared" si="1"/>
        <v>7</v>
      </c>
      <c r="C732" s="3">
        <f t="shared" si="13"/>
        <v>731</v>
      </c>
      <c r="D732" s="3">
        <f t="shared" si="2"/>
        <v>8</v>
      </c>
      <c r="E732" s="3">
        <v>0.8440421129233263</v>
      </c>
      <c r="F732" s="3" t="str">
        <f t="shared" si="3"/>
        <v>H</v>
      </c>
      <c r="G732" s="18" t="str">
        <f t="shared" si="4"/>
        <v>front squat</v>
      </c>
      <c r="H732">
        <v>9.0</v>
      </c>
      <c r="I732" s="19" t="str">
        <f t="shared" si="5"/>
        <v>5 deadlift</v>
      </c>
      <c r="J732">
        <v>5.0</v>
      </c>
      <c r="K732" s="19" t="str">
        <f t="shared" si="6"/>
        <v>5 Dips</v>
      </c>
      <c r="L732">
        <v>33.0</v>
      </c>
      <c r="M732" s="19" t="str">
        <f t="shared" si="7"/>
        <v>5 turkish getups</v>
      </c>
      <c r="N732" s="16"/>
      <c r="O732" s="3" t="str">
        <f t="shared" si="8"/>
        <v>AMRAP</v>
      </c>
      <c r="P732">
        <v>11.0</v>
      </c>
      <c r="Q732" s="19" t="str">
        <f t="shared" si="9"/>
        <v>5 bentover_rows</v>
      </c>
      <c r="R732">
        <v>6.0</v>
      </c>
      <c r="S732" s="19" t="str">
        <f t="shared" si="10"/>
        <v>5 pushups</v>
      </c>
      <c r="T732">
        <v>41.0</v>
      </c>
      <c r="U732" s="19" t="str">
        <f t="shared" si="11"/>
        <v>1 minute bike</v>
      </c>
      <c r="V732" s="19"/>
    </row>
    <row r="733">
      <c r="A733" s="17">
        <f t="shared" si="12"/>
        <v>45809</v>
      </c>
      <c r="B733" s="3">
        <f t="shared" si="1"/>
        <v>1</v>
      </c>
      <c r="C733" s="3">
        <f t="shared" si="13"/>
        <v>732</v>
      </c>
      <c r="D733" s="3">
        <f t="shared" si="2"/>
        <v>3</v>
      </c>
      <c r="E733" s="3">
        <v>0.9077587685518771</v>
      </c>
      <c r="F733" s="3" t="str">
        <f t="shared" si="3"/>
        <v>H</v>
      </c>
      <c r="G733" s="18" t="str">
        <f t="shared" si="4"/>
        <v>back squat</v>
      </c>
      <c r="H733">
        <v>9.0</v>
      </c>
      <c r="I733" s="19" t="str">
        <f t="shared" si="5"/>
        <v>5 deadlift</v>
      </c>
      <c r="J733">
        <v>48.0</v>
      </c>
      <c r="K733" s="19" t="str">
        <f t="shared" si="6"/>
        <v>1 mile  run</v>
      </c>
      <c r="L733">
        <v>49.0</v>
      </c>
      <c r="M733" s="19" t="str">
        <f t="shared" si="7"/>
        <v>5 mile bike</v>
      </c>
      <c r="N733" s="16"/>
      <c r="O733" s="3" t="str">
        <f t="shared" si="8"/>
        <v>EMOM</v>
      </c>
      <c r="P733">
        <v>3.0</v>
      </c>
      <c r="Q733" s="19" t="str">
        <f t="shared" si="9"/>
        <v>5 Hammer curls</v>
      </c>
      <c r="R733">
        <v>26.0</v>
      </c>
      <c r="S733" s="19" t="str">
        <f t="shared" si="10"/>
        <v>1 bear crawls</v>
      </c>
      <c r="T733">
        <v>22.0</v>
      </c>
      <c r="U733" s="19" t="str">
        <f t="shared" si="11"/>
        <v>3 pistols</v>
      </c>
      <c r="V733" s="19"/>
    </row>
    <row r="734">
      <c r="A734" s="17">
        <f t="shared" si="12"/>
        <v>45810</v>
      </c>
      <c r="B734" s="3">
        <f t="shared" si="1"/>
        <v>2</v>
      </c>
      <c r="C734" s="3">
        <f t="shared" si="13"/>
        <v>733</v>
      </c>
      <c r="D734" s="3">
        <f t="shared" si="2"/>
        <v>3</v>
      </c>
      <c r="E734" s="3">
        <v>0.6168283924835489</v>
      </c>
      <c r="F734" s="3" t="str">
        <f t="shared" si="3"/>
        <v>M</v>
      </c>
      <c r="G734" s="18" t="str">
        <f t="shared" si="4"/>
        <v>pistols/lunge/side lunge</v>
      </c>
      <c r="H734">
        <v>8.0</v>
      </c>
      <c r="I734" s="19" t="str">
        <f t="shared" si="5"/>
        <v>5 sumo deadift</v>
      </c>
      <c r="J734">
        <v>36.0</v>
      </c>
      <c r="K734" s="19" t="str">
        <f t="shared" si="6"/>
        <v>10s ropes</v>
      </c>
      <c r="L734">
        <v>22.0</v>
      </c>
      <c r="M734" s="19" t="str">
        <f t="shared" si="7"/>
        <v>3 pistols</v>
      </c>
      <c r="N734" s="16"/>
      <c r="O734" s="3" t="str">
        <f t="shared" si="8"/>
        <v>30 on 30 off</v>
      </c>
      <c r="P734">
        <v>2.0</v>
      </c>
      <c r="Q734" s="19" t="str">
        <f t="shared" si="9"/>
        <v>5 lunges</v>
      </c>
      <c r="R734">
        <v>54.0</v>
      </c>
      <c r="S734" s="19" t="str">
        <f t="shared" si="10"/>
        <v/>
      </c>
      <c r="T734">
        <v>14.0</v>
      </c>
      <c r="U734" s="19" t="str">
        <f t="shared" si="11"/>
        <v>20 dead bugs</v>
      </c>
      <c r="V734" s="19"/>
    </row>
    <row r="735">
      <c r="A735" s="17">
        <f t="shared" si="12"/>
        <v>45811</v>
      </c>
      <c r="B735" s="3">
        <f t="shared" si="1"/>
        <v>3</v>
      </c>
      <c r="C735" s="3">
        <f t="shared" si="13"/>
        <v>734</v>
      </c>
      <c r="D735" s="3">
        <f t="shared" si="2"/>
        <v>3</v>
      </c>
      <c r="E735" s="3">
        <v>0.13902802809530035</v>
      </c>
      <c r="F735" s="3" t="str">
        <f t="shared" si="3"/>
        <v>L</v>
      </c>
      <c r="G735" s="18" t="str">
        <f t="shared" si="4"/>
        <v>deadlift</v>
      </c>
      <c r="H735">
        <v>11.0</v>
      </c>
      <c r="I735" s="19" t="str">
        <f t="shared" si="5"/>
        <v>5 high pulls</v>
      </c>
      <c r="J735">
        <v>47.0</v>
      </c>
      <c r="K735" s="19" t="str">
        <f t="shared" si="6"/>
        <v>20 mountain climbers</v>
      </c>
      <c r="L735">
        <v>24.0</v>
      </c>
      <c r="M735" s="19" t="str">
        <f t="shared" si="7"/>
        <v>5 lunges</v>
      </c>
      <c r="N735" s="16"/>
      <c r="O735" s="3" t="str">
        <f t="shared" si="8"/>
        <v>N rounds</v>
      </c>
      <c r="P735">
        <v>7.0</v>
      </c>
      <c r="Q735" s="19" t="str">
        <f t="shared" si="9"/>
        <v>5 Ring Rows</v>
      </c>
      <c r="R735">
        <v>14.0</v>
      </c>
      <c r="S735" s="19" t="str">
        <f t="shared" si="10"/>
        <v>20 dead bugs</v>
      </c>
      <c r="T735">
        <v>54.0</v>
      </c>
      <c r="U735" s="19" t="str">
        <f t="shared" si="11"/>
        <v/>
      </c>
      <c r="V735" s="19"/>
    </row>
    <row r="736">
      <c r="A736" s="17">
        <f t="shared" si="12"/>
        <v>45812</v>
      </c>
      <c r="B736" s="3">
        <f t="shared" si="1"/>
        <v>4</v>
      </c>
      <c r="C736" s="3">
        <f t="shared" si="13"/>
        <v>735</v>
      </c>
      <c r="D736" s="3">
        <f t="shared" si="2"/>
        <v>1</v>
      </c>
      <c r="E736" s="3">
        <v>0.8265823873827461</v>
      </c>
      <c r="F736" s="3" t="str">
        <f t="shared" si="3"/>
        <v>H</v>
      </c>
      <c r="G736" s="18" t="str">
        <f t="shared" si="4"/>
        <v>front squat</v>
      </c>
      <c r="H736">
        <v>3.0</v>
      </c>
      <c r="I736" s="19" t="str">
        <f t="shared" si="5"/>
        <v>5 jerk</v>
      </c>
      <c r="J736">
        <v>9.0</v>
      </c>
      <c r="K736" s="19" t="str">
        <f t="shared" si="6"/>
        <v>5 bentover_rows</v>
      </c>
      <c r="L736">
        <v>27.0</v>
      </c>
      <c r="M736" s="19" t="str">
        <f t="shared" si="7"/>
        <v>1 grapevines</v>
      </c>
      <c r="N736" s="16"/>
      <c r="O736" s="3" t="str">
        <f t="shared" si="8"/>
        <v>AMRAP</v>
      </c>
      <c r="P736">
        <v>4.0</v>
      </c>
      <c r="Q736" s="19" t="str">
        <f t="shared" si="9"/>
        <v>5 skull crushers</v>
      </c>
      <c r="R736">
        <v>43.0</v>
      </c>
      <c r="S736" s="19" t="str">
        <f t="shared" si="10"/>
        <v>5 sandbag drops</v>
      </c>
      <c r="T736">
        <v>11.0</v>
      </c>
      <c r="U736" s="19" t="str">
        <f t="shared" si="11"/>
        <v>5 knees to elbows</v>
      </c>
      <c r="V736" s="19"/>
    </row>
    <row r="737">
      <c r="A737" s="17">
        <f t="shared" si="12"/>
        <v>45813</v>
      </c>
      <c r="B737" s="3">
        <f t="shared" si="1"/>
        <v>5</v>
      </c>
      <c r="C737" s="3">
        <f t="shared" si="13"/>
        <v>736</v>
      </c>
      <c r="D737" s="3">
        <f t="shared" si="2"/>
        <v>1</v>
      </c>
      <c r="E737" s="3">
        <v>0.7788257838533255</v>
      </c>
      <c r="F737" s="3" t="str">
        <f t="shared" si="3"/>
        <v>H</v>
      </c>
      <c r="G737" s="18" t="str">
        <f t="shared" si="4"/>
        <v>back squat</v>
      </c>
      <c r="H737">
        <v>2.0</v>
      </c>
      <c r="I737" s="19" t="str">
        <f t="shared" si="5"/>
        <v>5 star shrugs</v>
      </c>
      <c r="J737">
        <v>31.0</v>
      </c>
      <c r="K737" s="19" t="str">
        <f t="shared" si="6"/>
        <v>4 burpees</v>
      </c>
      <c r="L737">
        <v>67.0</v>
      </c>
      <c r="M737" s="19" t="str">
        <f t="shared" si="7"/>
        <v/>
      </c>
      <c r="N737" s="16"/>
      <c r="O737" s="3" t="str">
        <f t="shared" si="8"/>
        <v>N rounds</v>
      </c>
      <c r="P737">
        <v>7.0</v>
      </c>
      <c r="Q737" s="19" t="str">
        <f t="shared" si="9"/>
        <v>5 Ring Rows</v>
      </c>
      <c r="R737">
        <v>7.0</v>
      </c>
      <c r="S737" s="19" t="str">
        <f t="shared" si="10"/>
        <v>5 Ring Rows</v>
      </c>
      <c r="T737">
        <v>45.0</v>
      </c>
      <c r="U737" s="19" t="str">
        <f t="shared" si="11"/>
        <v>10 good mornings</v>
      </c>
      <c r="V737" s="19"/>
    </row>
    <row r="738">
      <c r="A738" s="17">
        <f t="shared" si="12"/>
        <v>45814</v>
      </c>
      <c r="B738" s="3">
        <f t="shared" si="1"/>
        <v>6</v>
      </c>
      <c r="C738" s="3">
        <f t="shared" si="13"/>
        <v>737</v>
      </c>
      <c r="D738" s="3">
        <f t="shared" si="2"/>
        <v>1</v>
      </c>
      <c r="E738" s="3">
        <v>0.45795877128161266</v>
      </c>
      <c r="F738" s="3" t="str">
        <f t="shared" si="3"/>
        <v>M</v>
      </c>
      <c r="G738" s="18" t="str">
        <f t="shared" si="4"/>
        <v>snatch</v>
      </c>
      <c r="H738">
        <v>3.0</v>
      </c>
      <c r="I738" s="19" t="str">
        <f t="shared" si="5"/>
        <v>5 jerk</v>
      </c>
      <c r="J738">
        <v>13.0</v>
      </c>
      <c r="K738" s="19" t="str">
        <f t="shared" si="6"/>
        <v>30s planks</v>
      </c>
      <c r="L738">
        <v>52.0</v>
      </c>
      <c r="M738" s="19" t="str">
        <f t="shared" si="7"/>
        <v/>
      </c>
      <c r="N738" s="16"/>
      <c r="O738" s="3" t="str">
        <f t="shared" si="8"/>
        <v>Tabata</v>
      </c>
      <c r="P738">
        <v>6.0</v>
      </c>
      <c r="Q738" s="19" t="str">
        <f t="shared" si="9"/>
        <v>5 pushups</v>
      </c>
      <c r="R738">
        <v>29.0</v>
      </c>
      <c r="S738" s="19" t="str">
        <f t="shared" si="10"/>
        <v>5 GHD back extensions</v>
      </c>
      <c r="T738">
        <v>8.0</v>
      </c>
      <c r="U738" s="19" t="str">
        <f t="shared" si="11"/>
        <v>5 dumbell rows</v>
      </c>
      <c r="V738" s="19"/>
    </row>
    <row r="739">
      <c r="A739" s="17">
        <f t="shared" si="12"/>
        <v>45815</v>
      </c>
      <c r="B739" s="3">
        <f t="shared" si="1"/>
        <v>7</v>
      </c>
      <c r="C739" s="3">
        <f t="shared" si="13"/>
        <v>738</v>
      </c>
      <c r="D739" s="3">
        <f t="shared" si="2"/>
        <v>10</v>
      </c>
      <c r="E739" s="3">
        <v>0.5336625117872524</v>
      </c>
      <c r="F739" s="3" t="str">
        <f t="shared" si="3"/>
        <v>M</v>
      </c>
      <c r="G739" s="18" t="str">
        <f t="shared" si="4"/>
        <v>deadlift</v>
      </c>
      <c r="H739">
        <v>12.0</v>
      </c>
      <c r="I739" s="19" t="str">
        <f t="shared" si="5"/>
        <v>10 KB swings</v>
      </c>
      <c r="J739">
        <v>6.0</v>
      </c>
      <c r="K739" s="19" t="str">
        <f t="shared" si="6"/>
        <v>5 pushups</v>
      </c>
      <c r="L739">
        <v>55.0</v>
      </c>
      <c r="M739" s="19" t="str">
        <f t="shared" si="7"/>
        <v/>
      </c>
      <c r="N739" s="16"/>
      <c r="O739" s="3" t="str">
        <f t="shared" si="8"/>
        <v>30 on 30 off</v>
      </c>
      <c r="P739">
        <v>5.0</v>
      </c>
      <c r="Q739" s="19" t="str">
        <f t="shared" si="9"/>
        <v>5 Dips</v>
      </c>
      <c r="R739">
        <v>5.0</v>
      </c>
      <c r="S739" s="19" t="str">
        <f t="shared" si="10"/>
        <v>5 Dips</v>
      </c>
      <c r="T739">
        <v>9.0</v>
      </c>
      <c r="U739" s="19" t="str">
        <f t="shared" si="11"/>
        <v>5 bentover_rows</v>
      </c>
      <c r="V739" s="19"/>
    </row>
    <row r="740">
      <c r="A740" s="17">
        <f t="shared" si="12"/>
        <v>45816</v>
      </c>
      <c r="B740" s="3">
        <f t="shared" si="1"/>
        <v>1</v>
      </c>
      <c r="C740" s="3">
        <f t="shared" si="13"/>
        <v>739</v>
      </c>
      <c r="D740" s="3">
        <f t="shared" si="2"/>
        <v>3</v>
      </c>
      <c r="E740" s="3">
        <v>0.2371466144082175</v>
      </c>
      <c r="F740" s="3" t="str">
        <f t="shared" si="3"/>
        <v>L</v>
      </c>
      <c r="G740" s="18" t="str">
        <f t="shared" si="4"/>
        <v>front squat</v>
      </c>
      <c r="H740">
        <v>11.0</v>
      </c>
      <c r="I740" s="19" t="str">
        <f t="shared" si="5"/>
        <v>5 high pulls</v>
      </c>
      <c r="J740">
        <v>5.0</v>
      </c>
      <c r="K740" s="19" t="str">
        <f t="shared" si="6"/>
        <v>5 Dips</v>
      </c>
      <c r="L740">
        <v>7.0</v>
      </c>
      <c r="M740" s="19" t="str">
        <f t="shared" si="7"/>
        <v>5 Ring Rows</v>
      </c>
      <c r="N740" s="16"/>
      <c r="O740" s="3" t="str">
        <f t="shared" si="8"/>
        <v>EMOM</v>
      </c>
      <c r="P740">
        <v>1.0</v>
      </c>
      <c r="Q740" s="19" t="str">
        <f t="shared" si="9"/>
        <v>5 side lunges</v>
      </c>
      <c r="R740">
        <v>43.0</v>
      </c>
      <c r="S740" s="19" t="str">
        <f t="shared" si="10"/>
        <v>5 sandbag drops</v>
      </c>
      <c r="T740">
        <v>41.0</v>
      </c>
      <c r="U740" s="19" t="str">
        <f t="shared" si="11"/>
        <v>1 minute bike</v>
      </c>
      <c r="V740" s="19"/>
    </row>
    <row r="741">
      <c r="A741" s="17">
        <f t="shared" si="12"/>
        <v>45817</v>
      </c>
      <c r="B741" s="3">
        <f t="shared" si="1"/>
        <v>2</v>
      </c>
      <c r="C741" s="3">
        <f t="shared" si="13"/>
        <v>740</v>
      </c>
      <c r="D741" s="3">
        <f t="shared" si="2"/>
        <v>3</v>
      </c>
      <c r="E741" s="3">
        <v>0.4227267800128105</v>
      </c>
      <c r="F741" s="3" t="str">
        <f t="shared" si="3"/>
        <v>M</v>
      </c>
      <c r="G741" s="18" t="str">
        <f t="shared" si="4"/>
        <v>back squat</v>
      </c>
      <c r="H741">
        <v>7.0</v>
      </c>
      <c r="I741" s="19" t="str">
        <f t="shared" si="5"/>
        <v>5 thrusters</v>
      </c>
      <c r="J741">
        <v>10.0</v>
      </c>
      <c r="K741" s="19" t="str">
        <f t="shared" si="6"/>
        <v>5 pull ups</v>
      </c>
      <c r="L741">
        <v>24.0</v>
      </c>
      <c r="M741" s="19" t="str">
        <f t="shared" si="7"/>
        <v>5 lunges</v>
      </c>
      <c r="N741" s="16"/>
      <c r="O741" s="3" t="str">
        <f t="shared" si="8"/>
        <v>AMRAP</v>
      </c>
      <c r="P741">
        <v>9.0</v>
      </c>
      <c r="Q741" s="19" t="str">
        <f t="shared" si="9"/>
        <v>5 bentover_rows</v>
      </c>
      <c r="R741">
        <v>3.0</v>
      </c>
      <c r="S741" s="19" t="str">
        <f t="shared" si="10"/>
        <v>5 Hammer curls</v>
      </c>
      <c r="T741">
        <v>36.0</v>
      </c>
      <c r="U741" s="19" t="str">
        <f t="shared" si="11"/>
        <v>10s ropes</v>
      </c>
      <c r="V741" s="19"/>
    </row>
    <row r="742">
      <c r="A742" s="17">
        <f t="shared" si="12"/>
        <v>45818</v>
      </c>
      <c r="B742" s="3">
        <f t="shared" si="1"/>
        <v>3</v>
      </c>
      <c r="C742" s="3">
        <f t="shared" si="13"/>
        <v>741</v>
      </c>
      <c r="D742" s="3">
        <f t="shared" si="2"/>
        <v>3</v>
      </c>
      <c r="E742" s="3">
        <v>0.073236710653109</v>
      </c>
      <c r="F742" s="3" t="str">
        <f t="shared" si="3"/>
        <v>L</v>
      </c>
      <c r="G742" s="18" t="str">
        <f t="shared" si="4"/>
        <v>over head squat</v>
      </c>
      <c r="H742">
        <v>10.0</v>
      </c>
      <c r="I742" s="19" t="str">
        <f t="shared" si="5"/>
        <v>5 snatch</v>
      </c>
      <c r="J742">
        <v>2.0</v>
      </c>
      <c r="K742" s="19" t="str">
        <f t="shared" si="6"/>
        <v>5 lunges</v>
      </c>
      <c r="L742">
        <v>2.0</v>
      </c>
      <c r="M742" s="19" t="str">
        <f t="shared" si="7"/>
        <v>5 lunges</v>
      </c>
      <c r="N742" s="16"/>
      <c r="O742" s="3" t="str">
        <f t="shared" si="8"/>
        <v>clusters</v>
      </c>
      <c r="P742">
        <v>6.0</v>
      </c>
      <c r="Q742" s="19" t="str">
        <f t="shared" si="9"/>
        <v>5 pushups</v>
      </c>
      <c r="R742">
        <v>12.0</v>
      </c>
      <c r="S742" s="19" t="str">
        <f t="shared" si="10"/>
        <v>5 GHD situps</v>
      </c>
      <c r="T742">
        <v>6.0</v>
      </c>
      <c r="U742" s="19" t="str">
        <f t="shared" si="11"/>
        <v>5 pushups</v>
      </c>
      <c r="V742" s="19"/>
    </row>
    <row r="743">
      <c r="A743" s="17">
        <f t="shared" si="12"/>
        <v>45819</v>
      </c>
      <c r="B743" s="3">
        <f t="shared" si="1"/>
        <v>4</v>
      </c>
      <c r="C743" s="3">
        <f t="shared" si="13"/>
        <v>742</v>
      </c>
      <c r="D743" s="3">
        <f t="shared" si="2"/>
        <v>8</v>
      </c>
      <c r="E743" s="3">
        <v>0.40243834535411316</v>
      </c>
      <c r="F743" s="3" t="str">
        <f t="shared" si="3"/>
        <v>M</v>
      </c>
      <c r="G743" s="18" t="str">
        <f t="shared" si="4"/>
        <v>deadlift</v>
      </c>
      <c r="H743">
        <v>8.0</v>
      </c>
      <c r="I743" s="19" t="str">
        <f t="shared" si="5"/>
        <v>5 sumo deadift</v>
      </c>
      <c r="J743">
        <v>41.0</v>
      </c>
      <c r="K743" s="19" t="str">
        <f t="shared" si="6"/>
        <v>1 minute bike</v>
      </c>
      <c r="L743">
        <v>14.0</v>
      </c>
      <c r="M743" s="19" t="str">
        <f t="shared" si="7"/>
        <v>20 dead bugs</v>
      </c>
      <c r="N743" s="16"/>
      <c r="O743" s="3" t="str">
        <f t="shared" si="8"/>
        <v>N rounds</v>
      </c>
      <c r="P743">
        <v>9.0</v>
      </c>
      <c r="Q743" s="19" t="str">
        <f t="shared" si="9"/>
        <v>5 bentover_rows</v>
      </c>
      <c r="R743">
        <v>35.0</v>
      </c>
      <c r="S743" s="19" t="str">
        <f t="shared" si="10"/>
        <v>500m row</v>
      </c>
      <c r="T743">
        <v>25.0</v>
      </c>
      <c r="U743" s="19" t="str">
        <f t="shared" si="11"/>
        <v>1 suicide sprints</v>
      </c>
      <c r="V743" s="19"/>
    </row>
    <row r="744">
      <c r="A744" s="17">
        <f t="shared" si="12"/>
        <v>45820</v>
      </c>
      <c r="B744" s="3">
        <f t="shared" si="1"/>
        <v>5</v>
      </c>
      <c r="C744" s="3">
        <f t="shared" si="13"/>
        <v>743</v>
      </c>
      <c r="D744" s="3">
        <f t="shared" si="2"/>
        <v>8</v>
      </c>
      <c r="E744" s="3">
        <v>0.48260692188313103</v>
      </c>
      <c r="F744" s="3" t="str">
        <f t="shared" si="3"/>
        <v>M</v>
      </c>
      <c r="G744" s="18" t="str">
        <f t="shared" si="4"/>
        <v>front squat</v>
      </c>
      <c r="H744">
        <v>6.0</v>
      </c>
      <c r="I744" s="19" t="str">
        <f t="shared" si="5"/>
        <v>5 KB snatch</v>
      </c>
      <c r="J744">
        <v>35.0</v>
      </c>
      <c r="K744" s="19" t="str">
        <f t="shared" si="6"/>
        <v>500m row</v>
      </c>
      <c r="L744">
        <v>40.0</v>
      </c>
      <c r="M744" s="19" t="str">
        <f t="shared" si="7"/>
        <v>3 minute run</v>
      </c>
      <c r="N744" s="16"/>
      <c r="O744" s="3" t="str">
        <f t="shared" si="8"/>
        <v>AMRAP</v>
      </c>
      <c r="P744">
        <v>4.0</v>
      </c>
      <c r="Q744" s="19" t="str">
        <f t="shared" si="9"/>
        <v>5 skull crushers</v>
      </c>
      <c r="R744">
        <v>54.0</v>
      </c>
      <c r="S744" s="19" t="str">
        <f t="shared" si="10"/>
        <v/>
      </c>
      <c r="T744">
        <v>37.0</v>
      </c>
      <c r="U744" s="19" t="str">
        <f t="shared" si="11"/>
        <v>1 sled push</v>
      </c>
      <c r="V744" s="19"/>
    </row>
    <row r="745">
      <c r="A745" s="17">
        <f t="shared" si="12"/>
        <v>45821</v>
      </c>
      <c r="B745" s="3">
        <f t="shared" si="1"/>
        <v>6</v>
      </c>
      <c r="C745" s="3">
        <f t="shared" si="13"/>
        <v>744</v>
      </c>
      <c r="D745" s="3">
        <f t="shared" si="2"/>
        <v>5</v>
      </c>
      <c r="E745" s="3">
        <v>0.328187152601053</v>
      </c>
      <c r="F745" s="3" t="str">
        <f t="shared" si="3"/>
        <v>M</v>
      </c>
      <c r="G745" s="18" t="str">
        <f t="shared" si="4"/>
        <v>back squat</v>
      </c>
      <c r="H745">
        <v>4.0</v>
      </c>
      <c r="I745" s="19" t="str">
        <f t="shared" si="5"/>
        <v>5 clean</v>
      </c>
      <c r="J745">
        <v>26.0</v>
      </c>
      <c r="K745" s="19" t="str">
        <f t="shared" si="6"/>
        <v>1 bear crawls</v>
      </c>
      <c r="L745">
        <v>6.0</v>
      </c>
      <c r="M745" s="19" t="str">
        <f t="shared" si="7"/>
        <v>5 pushups</v>
      </c>
      <c r="N745" s="16"/>
      <c r="O745" s="3" t="str">
        <f t="shared" si="8"/>
        <v>EMOM</v>
      </c>
      <c r="P745">
        <v>10.0</v>
      </c>
      <c r="Q745" s="19" t="str">
        <f t="shared" si="9"/>
        <v>5 pull ups</v>
      </c>
      <c r="R745">
        <v>2.0</v>
      </c>
      <c r="S745" s="19" t="str">
        <f t="shared" si="10"/>
        <v>5 lunges</v>
      </c>
      <c r="T745">
        <v>10.0</v>
      </c>
      <c r="U745" s="19" t="str">
        <f t="shared" si="11"/>
        <v>5 pull ups</v>
      </c>
      <c r="V745" s="19"/>
    </row>
    <row r="746">
      <c r="A746" s="17">
        <f t="shared" si="12"/>
        <v>45822</v>
      </c>
      <c r="B746" s="3">
        <f t="shared" si="1"/>
        <v>7</v>
      </c>
      <c r="C746" s="3">
        <f t="shared" si="13"/>
        <v>745</v>
      </c>
      <c r="D746" s="3">
        <f t="shared" si="2"/>
        <v>5</v>
      </c>
      <c r="E746" s="3">
        <v>0.957095662816282</v>
      </c>
      <c r="F746" s="3" t="str">
        <f t="shared" si="3"/>
        <v>H</v>
      </c>
      <c r="G746" s="18" t="str">
        <f t="shared" si="4"/>
        <v>over head squat</v>
      </c>
      <c r="H746">
        <v>2.0</v>
      </c>
      <c r="I746" s="19" t="str">
        <f t="shared" si="5"/>
        <v>5 star shrugs</v>
      </c>
      <c r="J746">
        <v>11.0</v>
      </c>
      <c r="K746" s="19" t="str">
        <f t="shared" si="6"/>
        <v>5 knees to elbows</v>
      </c>
      <c r="L746">
        <v>15.0</v>
      </c>
      <c r="M746" s="19" t="str">
        <f t="shared" si="7"/>
        <v>10 seated russion twists</v>
      </c>
      <c r="N746" s="16"/>
      <c r="O746" s="3" t="str">
        <f t="shared" si="8"/>
        <v>30 on 30 off</v>
      </c>
      <c r="P746">
        <v>5.0</v>
      </c>
      <c r="Q746" s="19" t="str">
        <f t="shared" si="9"/>
        <v>5 Dips</v>
      </c>
      <c r="R746">
        <v>35.0</v>
      </c>
      <c r="S746" s="19" t="str">
        <f t="shared" si="10"/>
        <v>500m row</v>
      </c>
      <c r="T746">
        <v>12.0</v>
      </c>
      <c r="U746" s="19" t="str">
        <f t="shared" si="11"/>
        <v>5 GHD situps</v>
      </c>
      <c r="V746" s="19"/>
    </row>
    <row r="747">
      <c r="A747" s="17">
        <f t="shared" si="12"/>
        <v>45823</v>
      </c>
      <c r="B747" s="3">
        <f t="shared" si="1"/>
        <v>1</v>
      </c>
      <c r="C747" s="3">
        <f t="shared" si="13"/>
        <v>746</v>
      </c>
      <c r="D747" s="3">
        <f t="shared" si="2"/>
        <v>10</v>
      </c>
      <c r="E747" s="3">
        <v>0.20501929810408637</v>
      </c>
      <c r="F747" s="3" t="str">
        <f t="shared" si="3"/>
        <v>L</v>
      </c>
      <c r="G747" s="18" t="str">
        <f t="shared" si="4"/>
        <v>deadlift</v>
      </c>
      <c r="H747">
        <v>2.0</v>
      </c>
      <c r="I747" s="19" t="str">
        <f t="shared" si="5"/>
        <v>5 star shrugs</v>
      </c>
      <c r="J747">
        <v>52.0</v>
      </c>
      <c r="K747" s="19" t="str">
        <f t="shared" si="6"/>
        <v/>
      </c>
      <c r="L747">
        <v>52.0</v>
      </c>
      <c r="M747" s="19" t="str">
        <f t="shared" si="7"/>
        <v/>
      </c>
      <c r="N747" s="16"/>
      <c r="O747" s="3" t="str">
        <f t="shared" si="8"/>
        <v>N rounds</v>
      </c>
      <c r="P747">
        <v>6.0</v>
      </c>
      <c r="Q747" s="19" t="str">
        <f t="shared" si="9"/>
        <v>5 pushups</v>
      </c>
      <c r="R747">
        <v>21.0</v>
      </c>
      <c r="S747" s="19" t="str">
        <f t="shared" si="10"/>
        <v>5 box jumps</v>
      </c>
      <c r="T747">
        <v>27.0</v>
      </c>
      <c r="U747" s="19" t="str">
        <f t="shared" si="11"/>
        <v>1 grapevines</v>
      </c>
      <c r="V747" s="19"/>
    </row>
    <row r="748">
      <c r="A748" s="17">
        <f t="shared" si="12"/>
        <v>45824</v>
      </c>
      <c r="B748" s="3">
        <f t="shared" si="1"/>
        <v>2</v>
      </c>
      <c r="C748" s="3">
        <f t="shared" si="13"/>
        <v>747</v>
      </c>
      <c r="D748" s="3">
        <f t="shared" si="2"/>
        <v>3</v>
      </c>
      <c r="E748" s="3">
        <v>0.2203187350230169</v>
      </c>
      <c r="F748" s="3" t="str">
        <f t="shared" si="3"/>
        <v>L</v>
      </c>
      <c r="G748" s="18" t="str">
        <f t="shared" si="4"/>
        <v>front squat</v>
      </c>
      <c r="H748">
        <v>10.0</v>
      </c>
      <c r="I748" s="19" t="str">
        <f t="shared" si="5"/>
        <v>5 snatch</v>
      </c>
      <c r="J748">
        <v>54.0</v>
      </c>
      <c r="K748" s="19" t="str">
        <f t="shared" si="6"/>
        <v/>
      </c>
      <c r="L748">
        <v>41.0</v>
      </c>
      <c r="M748" s="19" t="str">
        <f t="shared" si="7"/>
        <v>1 minute bike</v>
      </c>
      <c r="N748" s="16"/>
      <c r="O748" s="3" t="str">
        <f t="shared" si="8"/>
        <v>AMRAP</v>
      </c>
      <c r="P748">
        <v>4.0</v>
      </c>
      <c r="Q748" s="19" t="str">
        <f t="shared" si="9"/>
        <v>5 skull crushers</v>
      </c>
      <c r="R748">
        <v>22.0</v>
      </c>
      <c r="S748" s="19" t="str">
        <f t="shared" si="10"/>
        <v>3 pistols</v>
      </c>
      <c r="T748">
        <v>29.0</v>
      </c>
      <c r="U748" s="19" t="str">
        <f t="shared" si="11"/>
        <v>5 GHD back extensions</v>
      </c>
      <c r="V748" s="19"/>
    </row>
    <row r="749">
      <c r="A749" s="17">
        <f t="shared" si="12"/>
        <v>45825</v>
      </c>
      <c r="B749" s="3">
        <f t="shared" si="1"/>
        <v>3</v>
      </c>
      <c r="C749" s="3">
        <f t="shared" si="13"/>
        <v>748</v>
      </c>
      <c r="D749" s="3">
        <f t="shared" si="2"/>
        <v>3</v>
      </c>
      <c r="E749" s="3">
        <v>0.9340103154860323</v>
      </c>
      <c r="F749" s="3" t="str">
        <f t="shared" si="3"/>
        <v>H</v>
      </c>
      <c r="G749" s="18" t="str">
        <f t="shared" si="4"/>
        <v>back squat</v>
      </c>
      <c r="H749">
        <v>9.0</v>
      </c>
      <c r="I749" s="19" t="str">
        <f t="shared" si="5"/>
        <v>5 deadlift</v>
      </c>
      <c r="J749">
        <v>16.0</v>
      </c>
      <c r="K749" s="19" t="str">
        <f t="shared" si="6"/>
        <v>10 landmine twists</v>
      </c>
      <c r="L749">
        <v>11.0</v>
      </c>
      <c r="M749" s="19" t="str">
        <f t="shared" si="7"/>
        <v>5 knees to elbows</v>
      </c>
      <c r="N749" s="16"/>
      <c r="O749" s="3" t="str">
        <f t="shared" si="8"/>
        <v>N rounds</v>
      </c>
      <c r="P749">
        <v>6.0</v>
      </c>
      <c r="Q749" s="19" t="str">
        <f t="shared" si="9"/>
        <v>5 pushups</v>
      </c>
      <c r="R749">
        <v>25.0</v>
      </c>
      <c r="S749" s="19" t="str">
        <f t="shared" si="10"/>
        <v>1 suicide sprints</v>
      </c>
      <c r="T749">
        <v>52.0</v>
      </c>
      <c r="U749" s="19" t="str">
        <f t="shared" si="11"/>
        <v/>
      </c>
      <c r="V749" s="19"/>
    </row>
    <row r="750">
      <c r="A750" s="17">
        <f t="shared" si="12"/>
        <v>45826</v>
      </c>
      <c r="B750" s="3">
        <f t="shared" si="1"/>
        <v>4</v>
      </c>
      <c r="C750" s="3">
        <f t="shared" si="13"/>
        <v>749</v>
      </c>
      <c r="D750" s="3">
        <f t="shared" si="2"/>
        <v>3</v>
      </c>
      <c r="E750" s="3">
        <v>0.8333341684358435</v>
      </c>
      <c r="F750" s="3" t="str">
        <f t="shared" si="3"/>
        <v>H</v>
      </c>
      <c r="G750" s="18" t="str">
        <f t="shared" si="4"/>
        <v>clean</v>
      </c>
      <c r="H750">
        <v>6.0</v>
      </c>
      <c r="I750" s="19" t="str">
        <f t="shared" si="5"/>
        <v>5 KB snatch</v>
      </c>
      <c r="J750">
        <v>26.0</v>
      </c>
      <c r="K750" s="19" t="str">
        <f t="shared" si="6"/>
        <v>1 bear crawls</v>
      </c>
      <c r="L750">
        <v>17.0</v>
      </c>
      <c r="M750" s="19" t="str">
        <f t="shared" si="7"/>
        <v>5 bench press</v>
      </c>
      <c r="N750" s="16"/>
      <c r="O750" s="3" t="str">
        <f t="shared" si="8"/>
        <v>Tabata</v>
      </c>
      <c r="P750">
        <v>4.0</v>
      </c>
      <c r="Q750" s="19" t="str">
        <f t="shared" si="9"/>
        <v>5 skull crushers</v>
      </c>
      <c r="R750">
        <v>52.0</v>
      </c>
      <c r="S750" s="19" t="str">
        <f t="shared" si="10"/>
        <v/>
      </c>
      <c r="T750">
        <v>44.0</v>
      </c>
      <c r="U750" s="19" t="str">
        <f t="shared" si="11"/>
        <v>5 ball slams</v>
      </c>
      <c r="V750" s="19"/>
    </row>
    <row r="751">
      <c r="A751" s="17">
        <f t="shared" si="12"/>
        <v>45827</v>
      </c>
      <c r="B751" s="3">
        <f t="shared" si="1"/>
        <v>5</v>
      </c>
      <c r="C751" s="3">
        <f t="shared" si="13"/>
        <v>750</v>
      </c>
      <c r="D751" s="3">
        <f t="shared" si="2"/>
        <v>3</v>
      </c>
      <c r="E751" s="3">
        <v>0.16502959518662774</v>
      </c>
      <c r="F751" s="3" t="str">
        <f t="shared" si="3"/>
        <v>L</v>
      </c>
      <c r="G751" s="18" t="str">
        <f t="shared" si="4"/>
        <v>deadlift</v>
      </c>
      <c r="H751">
        <v>3.0</v>
      </c>
      <c r="I751" s="19" t="str">
        <f t="shared" si="5"/>
        <v>5 jerk</v>
      </c>
      <c r="J751">
        <v>39.0</v>
      </c>
      <c r="K751" s="19" t="str">
        <f t="shared" si="6"/>
        <v>20s assault bike</v>
      </c>
      <c r="L751">
        <v>75.0</v>
      </c>
      <c r="M751" s="19" t="str">
        <f t="shared" si="7"/>
        <v/>
      </c>
      <c r="N751" s="16"/>
      <c r="O751" s="3" t="str">
        <f t="shared" si="8"/>
        <v>30 on 30 off</v>
      </c>
      <c r="P751">
        <v>9.0</v>
      </c>
      <c r="Q751" s="19" t="str">
        <f t="shared" si="9"/>
        <v>5 bentover_rows</v>
      </c>
      <c r="R751">
        <v>21.0</v>
      </c>
      <c r="S751" s="19" t="str">
        <f t="shared" si="10"/>
        <v>5 box jumps</v>
      </c>
      <c r="T751">
        <v>34.0</v>
      </c>
      <c r="U751" s="19" t="str">
        <f t="shared" si="11"/>
        <v>5 bar complexes</v>
      </c>
      <c r="V751" s="19"/>
    </row>
    <row r="752">
      <c r="A752" s="17">
        <f t="shared" si="12"/>
        <v>45828</v>
      </c>
      <c r="B752" s="3">
        <f t="shared" si="1"/>
        <v>6</v>
      </c>
      <c r="C752" s="3">
        <f t="shared" si="13"/>
        <v>751</v>
      </c>
      <c r="D752" s="3">
        <f t="shared" si="2"/>
        <v>3</v>
      </c>
      <c r="E752" s="3">
        <v>0.17757522203055154</v>
      </c>
      <c r="F752" s="3" t="str">
        <f t="shared" si="3"/>
        <v>L</v>
      </c>
      <c r="G752" s="18" t="str">
        <f t="shared" si="4"/>
        <v>front squat</v>
      </c>
      <c r="H752">
        <v>6.0</v>
      </c>
      <c r="I752" s="19" t="str">
        <f t="shared" si="5"/>
        <v>5 KB snatch</v>
      </c>
      <c r="J752">
        <v>23.0</v>
      </c>
      <c r="K752" s="19" t="str">
        <f t="shared" si="6"/>
        <v>5 side lunges</v>
      </c>
      <c r="L752">
        <v>15.0</v>
      </c>
      <c r="M752" s="19" t="str">
        <f t="shared" si="7"/>
        <v>10 seated russion twists</v>
      </c>
      <c r="N752" s="16"/>
      <c r="O752" s="3" t="str">
        <f t="shared" si="8"/>
        <v>EMOM</v>
      </c>
      <c r="P752">
        <v>1.0</v>
      </c>
      <c r="Q752" s="19" t="str">
        <f t="shared" si="9"/>
        <v>5 side lunges</v>
      </c>
      <c r="R752">
        <v>5.0</v>
      </c>
      <c r="S752" s="19" t="str">
        <f t="shared" si="10"/>
        <v>5 Dips</v>
      </c>
      <c r="T752">
        <v>41.0</v>
      </c>
      <c r="U752" s="19" t="str">
        <f t="shared" si="11"/>
        <v>1 minute bike</v>
      </c>
      <c r="V752" s="19"/>
    </row>
    <row r="753">
      <c r="A753" s="17">
        <f t="shared" si="12"/>
        <v>45829</v>
      </c>
      <c r="B753" s="3">
        <f t="shared" si="1"/>
        <v>7</v>
      </c>
      <c r="C753" s="3">
        <f t="shared" si="13"/>
        <v>752</v>
      </c>
      <c r="D753" s="3">
        <f t="shared" si="2"/>
        <v>3</v>
      </c>
      <c r="E753" s="3">
        <v>0.16271718315369332</v>
      </c>
      <c r="F753" s="3" t="str">
        <f t="shared" si="3"/>
        <v>L</v>
      </c>
      <c r="G753" s="18" t="str">
        <f t="shared" si="4"/>
        <v>back squat</v>
      </c>
      <c r="H753">
        <v>3.0</v>
      </c>
      <c r="I753" s="19" t="str">
        <f t="shared" si="5"/>
        <v>5 jerk</v>
      </c>
      <c r="J753">
        <v>40.0</v>
      </c>
      <c r="K753" s="19" t="str">
        <f t="shared" si="6"/>
        <v>3 minute run</v>
      </c>
      <c r="L753">
        <v>68.0</v>
      </c>
      <c r="M753" s="19" t="str">
        <f t="shared" si="7"/>
        <v/>
      </c>
      <c r="N753" s="16"/>
      <c r="O753" s="3" t="str">
        <f t="shared" si="8"/>
        <v>AMRAP</v>
      </c>
      <c r="P753">
        <v>11.0</v>
      </c>
      <c r="Q753" s="19" t="str">
        <f t="shared" si="9"/>
        <v>5 bentover_rows</v>
      </c>
      <c r="R753">
        <v>7.0</v>
      </c>
      <c r="S753" s="19" t="str">
        <f t="shared" si="10"/>
        <v>5 Ring Rows</v>
      </c>
      <c r="T753">
        <v>16.0</v>
      </c>
      <c r="U753" s="19" t="str">
        <f t="shared" si="11"/>
        <v>10 landmine twists</v>
      </c>
      <c r="V753" s="19"/>
    </row>
    <row r="754">
      <c r="A754" s="17">
        <f t="shared" si="12"/>
        <v>45830</v>
      </c>
      <c r="B754" s="3">
        <f t="shared" si="1"/>
        <v>1</v>
      </c>
      <c r="C754" s="3">
        <f t="shared" si="13"/>
        <v>753</v>
      </c>
      <c r="D754" s="3">
        <f t="shared" si="2"/>
        <v>8</v>
      </c>
      <c r="E754" s="3">
        <v>0.991778967763684</v>
      </c>
      <c r="F754" s="3" t="str">
        <f t="shared" si="3"/>
        <v>H</v>
      </c>
      <c r="G754" s="18" t="str">
        <f t="shared" si="4"/>
        <v>pistols/lunge/side lunge</v>
      </c>
      <c r="H754">
        <v>9.0</v>
      </c>
      <c r="I754" s="19" t="str">
        <f t="shared" si="5"/>
        <v>5 deadlift</v>
      </c>
      <c r="J754">
        <v>36.0</v>
      </c>
      <c r="K754" s="19" t="str">
        <f t="shared" si="6"/>
        <v>10s ropes</v>
      </c>
      <c r="L754">
        <v>15.0</v>
      </c>
      <c r="M754" s="19" t="str">
        <f t="shared" si="7"/>
        <v>10 seated russion twists</v>
      </c>
      <c r="N754" s="16"/>
      <c r="O754" s="3" t="str">
        <f t="shared" si="8"/>
        <v>clusters</v>
      </c>
      <c r="P754">
        <v>2.0</v>
      </c>
      <c r="Q754" s="19" t="str">
        <f t="shared" si="9"/>
        <v>5 lunges</v>
      </c>
      <c r="R754">
        <v>35.0</v>
      </c>
      <c r="S754" s="19" t="str">
        <f t="shared" si="10"/>
        <v>500m row</v>
      </c>
      <c r="T754">
        <v>52.0</v>
      </c>
      <c r="U754" s="19" t="str">
        <f t="shared" si="11"/>
        <v/>
      </c>
      <c r="V754" s="19"/>
    </row>
    <row r="755">
      <c r="A755" s="17">
        <f t="shared" si="12"/>
        <v>45831</v>
      </c>
      <c r="B755" s="3">
        <f t="shared" si="1"/>
        <v>2</v>
      </c>
      <c r="C755" s="3">
        <f t="shared" si="13"/>
        <v>754</v>
      </c>
      <c r="D755" s="3">
        <f t="shared" si="2"/>
        <v>8</v>
      </c>
      <c r="E755" s="3">
        <v>0.164548977572338</v>
      </c>
      <c r="F755" s="3" t="str">
        <f t="shared" si="3"/>
        <v>L</v>
      </c>
      <c r="G755" s="18" t="str">
        <f t="shared" si="4"/>
        <v>deadlift</v>
      </c>
      <c r="H755">
        <v>5.0</v>
      </c>
      <c r="I755" s="19" t="str">
        <f t="shared" si="5"/>
        <v>10 box jumps</v>
      </c>
      <c r="J755">
        <v>5.0</v>
      </c>
      <c r="K755" s="19" t="str">
        <f t="shared" si="6"/>
        <v>5 Dips</v>
      </c>
      <c r="L755">
        <v>36.0</v>
      </c>
      <c r="M755" s="19" t="str">
        <f t="shared" si="7"/>
        <v>10s ropes</v>
      </c>
      <c r="N755" s="16"/>
      <c r="O755" s="3" t="str">
        <f t="shared" si="8"/>
        <v>N rounds</v>
      </c>
      <c r="P755">
        <v>3.0</v>
      </c>
      <c r="Q755" s="19" t="str">
        <f t="shared" si="9"/>
        <v>5 Hammer curls</v>
      </c>
      <c r="R755">
        <v>42.0</v>
      </c>
      <c r="S755" s="19" t="str">
        <f t="shared" si="10"/>
        <v>5 flys</v>
      </c>
      <c r="T755">
        <v>24.0</v>
      </c>
      <c r="U755" s="19" t="str">
        <f t="shared" si="11"/>
        <v>5 lunges</v>
      </c>
      <c r="V755" s="19"/>
    </row>
    <row r="756">
      <c r="A756" s="17">
        <f t="shared" si="12"/>
        <v>45832</v>
      </c>
      <c r="B756" s="3">
        <f t="shared" si="1"/>
        <v>3</v>
      </c>
      <c r="C756" s="3">
        <f t="shared" si="13"/>
        <v>755</v>
      </c>
      <c r="D756" s="3">
        <f t="shared" si="2"/>
        <v>5</v>
      </c>
      <c r="E756" s="3">
        <v>0.16838938202166964</v>
      </c>
      <c r="F756" s="3" t="str">
        <f t="shared" si="3"/>
        <v>L</v>
      </c>
      <c r="G756" s="18" t="str">
        <f t="shared" si="4"/>
        <v>front squat</v>
      </c>
      <c r="H756">
        <v>2.0</v>
      </c>
      <c r="I756" s="19" t="str">
        <f t="shared" si="5"/>
        <v>5 star shrugs</v>
      </c>
      <c r="J756">
        <v>49.0</v>
      </c>
      <c r="K756" s="19" t="str">
        <f t="shared" si="6"/>
        <v>5 mile bike</v>
      </c>
      <c r="L756">
        <v>6.0</v>
      </c>
      <c r="M756" s="19" t="str">
        <f t="shared" si="7"/>
        <v>5 pushups</v>
      </c>
      <c r="N756" s="16"/>
      <c r="O756" s="3" t="str">
        <f t="shared" si="8"/>
        <v>AMRAP</v>
      </c>
      <c r="P756">
        <v>10.0</v>
      </c>
      <c r="Q756" s="19" t="str">
        <f t="shared" si="9"/>
        <v>5 pull ups</v>
      </c>
      <c r="R756">
        <v>27.0</v>
      </c>
      <c r="S756" s="19" t="str">
        <f t="shared" si="10"/>
        <v>1 grapevines</v>
      </c>
      <c r="T756">
        <v>39.0</v>
      </c>
      <c r="U756" s="19" t="str">
        <f t="shared" si="11"/>
        <v>20s assault bike</v>
      </c>
      <c r="V756" s="19"/>
    </row>
    <row r="757">
      <c r="A757" s="17">
        <f t="shared" si="12"/>
        <v>45833</v>
      </c>
      <c r="B757" s="3">
        <f t="shared" si="1"/>
        <v>4</v>
      </c>
      <c r="C757" s="3">
        <f t="shared" si="13"/>
        <v>756</v>
      </c>
      <c r="D757" s="3">
        <f t="shared" si="2"/>
        <v>5</v>
      </c>
      <c r="E757" s="3">
        <v>0.8322764139101032</v>
      </c>
      <c r="F757" s="3" t="str">
        <f t="shared" si="3"/>
        <v>H</v>
      </c>
      <c r="G757" s="18" t="str">
        <f t="shared" si="4"/>
        <v>back squat</v>
      </c>
      <c r="H757">
        <v>6.0</v>
      </c>
      <c r="I757" s="19" t="str">
        <f t="shared" si="5"/>
        <v>5 KB snatch</v>
      </c>
      <c r="J757">
        <v>8.0</v>
      </c>
      <c r="K757" s="19" t="str">
        <f t="shared" si="6"/>
        <v>5 dumbell rows</v>
      </c>
      <c r="L757">
        <v>37.0</v>
      </c>
      <c r="M757" s="19" t="str">
        <f t="shared" si="7"/>
        <v>1 sled push</v>
      </c>
      <c r="N757" s="16"/>
      <c r="O757" s="3" t="str">
        <f t="shared" si="8"/>
        <v>EMOM</v>
      </c>
      <c r="P757">
        <v>8.0</v>
      </c>
      <c r="Q757" s="19" t="str">
        <f t="shared" si="9"/>
        <v>5 dumbell rows</v>
      </c>
      <c r="R757">
        <v>49.0</v>
      </c>
      <c r="S757" s="19" t="str">
        <f t="shared" si="10"/>
        <v>5 mile bike</v>
      </c>
      <c r="T757">
        <v>17.0</v>
      </c>
      <c r="U757" s="19" t="str">
        <f t="shared" si="11"/>
        <v>5 bench press</v>
      </c>
      <c r="V757" s="19"/>
    </row>
    <row r="758">
      <c r="A758" s="17">
        <f t="shared" si="12"/>
        <v>45834</v>
      </c>
      <c r="B758" s="3">
        <f t="shared" si="1"/>
        <v>5</v>
      </c>
      <c r="C758" s="3">
        <f t="shared" si="13"/>
        <v>757</v>
      </c>
      <c r="D758" s="3">
        <f t="shared" si="2"/>
        <v>10</v>
      </c>
      <c r="E758" s="3">
        <v>0.7370857966964292</v>
      </c>
      <c r="F758" s="3" t="str">
        <f t="shared" si="3"/>
        <v>H</v>
      </c>
      <c r="G758" s="18" t="str">
        <f t="shared" si="4"/>
        <v>clean</v>
      </c>
      <c r="H758">
        <v>8.0</v>
      </c>
      <c r="I758" s="19" t="str">
        <f t="shared" si="5"/>
        <v>5 sumo deadift</v>
      </c>
      <c r="J758">
        <v>40.0</v>
      </c>
      <c r="K758" s="19" t="str">
        <f t="shared" si="6"/>
        <v>3 minute run</v>
      </c>
      <c r="L758">
        <v>63.0</v>
      </c>
      <c r="M758" s="19" t="str">
        <f t="shared" si="7"/>
        <v/>
      </c>
      <c r="N758" s="16"/>
      <c r="O758" s="3" t="str">
        <f t="shared" si="8"/>
        <v>30 on 30 off</v>
      </c>
      <c r="P758">
        <v>9.0</v>
      </c>
      <c r="Q758" s="19" t="str">
        <f t="shared" si="9"/>
        <v>5 bentover_rows</v>
      </c>
      <c r="R758">
        <v>55.0</v>
      </c>
      <c r="S758" s="19" t="str">
        <f t="shared" si="10"/>
        <v>5 bentover_rows</v>
      </c>
      <c r="T758">
        <v>31.0</v>
      </c>
      <c r="U758" s="19" t="str">
        <f t="shared" si="11"/>
        <v>4 burpees</v>
      </c>
      <c r="V758" s="19"/>
    </row>
    <row r="759">
      <c r="A759" s="17">
        <f t="shared" si="12"/>
        <v>45835</v>
      </c>
      <c r="B759" s="3">
        <f t="shared" si="1"/>
        <v>6</v>
      </c>
      <c r="C759" s="3">
        <f t="shared" si="13"/>
        <v>758</v>
      </c>
      <c r="D759" s="3">
        <f t="shared" si="2"/>
        <v>3</v>
      </c>
      <c r="E759" s="3">
        <v>0.48583009838349855</v>
      </c>
      <c r="F759" s="3" t="str">
        <f t="shared" si="3"/>
        <v>M</v>
      </c>
      <c r="G759" s="18" t="str">
        <f t="shared" si="4"/>
        <v>over head squat</v>
      </c>
      <c r="H759">
        <v>4.0</v>
      </c>
      <c r="I759" s="19" t="str">
        <f t="shared" si="5"/>
        <v>5 clean</v>
      </c>
      <c r="J759">
        <v>15.0</v>
      </c>
      <c r="K759" s="19" t="str">
        <f t="shared" si="6"/>
        <v>10 seated russion twists</v>
      </c>
      <c r="L759">
        <v>73.0</v>
      </c>
      <c r="M759" s="19" t="str">
        <f t="shared" si="7"/>
        <v/>
      </c>
      <c r="N759" s="16"/>
      <c r="O759" s="3" t="str">
        <f t="shared" si="8"/>
        <v>N rounds</v>
      </c>
      <c r="P759">
        <v>5.0</v>
      </c>
      <c r="Q759" s="19" t="str">
        <f t="shared" si="9"/>
        <v>5 Dips</v>
      </c>
      <c r="R759">
        <v>38.0</v>
      </c>
      <c r="S759" s="19" t="str">
        <f t="shared" si="10"/>
        <v>5 tire flip</v>
      </c>
      <c r="T759">
        <v>20.0</v>
      </c>
      <c r="U759" s="19" t="str">
        <f t="shared" si="11"/>
        <v>10 step ups</v>
      </c>
      <c r="V759" s="19"/>
    </row>
    <row r="760">
      <c r="A760" s="17">
        <f t="shared" si="12"/>
        <v>45836</v>
      </c>
      <c r="B760" s="3">
        <f t="shared" si="1"/>
        <v>7</v>
      </c>
      <c r="C760" s="3">
        <f t="shared" si="13"/>
        <v>759</v>
      </c>
      <c r="D760" s="3">
        <f t="shared" si="2"/>
        <v>3</v>
      </c>
      <c r="E760" s="3">
        <v>0.9577807368111684</v>
      </c>
      <c r="F760" s="3" t="str">
        <f t="shared" si="3"/>
        <v>H</v>
      </c>
      <c r="G760" s="18" t="str">
        <f t="shared" si="4"/>
        <v>deadlift</v>
      </c>
      <c r="H760">
        <v>9.0</v>
      </c>
      <c r="I760" s="19" t="str">
        <f t="shared" si="5"/>
        <v>5 deadlift</v>
      </c>
      <c r="J760">
        <v>13.0</v>
      </c>
      <c r="K760" s="19" t="str">
        <f t="shared" si="6"/>
        <v>30s planks</v>
      </c>
      <c r="L760">
        <v>38.0</v>
      </c>
      <c r="M760" s="19" t="str">
        <f t="shared" si="7"/>
        <v>5 tire flip</v>
      </c>
      <c r="N760" s="16"/>
      <c r="O760" s="3" t="str">
        <f t="shared" si="8"/>
        <v>AMRAP</v>
      </c>
      <c r="P760">
        <v>9.0</v>
      </c>
      <c r="Q760" s="19" t="str">
        <f t="shared" si="9"/>
        <v>5 bentover_rows</v>
      </c>
      <c r="R760">
        <v>52.0</v>
      </c>
      <c r="S760" s="19" t="str">
        <f t="shared" si="10"/>
        <v/>
      </c>
      <c r="T760">
        <v>23.0</v>
      </c>
      <c r="U760" s="19" t="str">
        <f t="shared" si="11"/>
        <v>5 side lunges</v>
      </c>
      <c r="V760" s="19"/>
    </row>
    <row r="761">
      <c r="A761" s="17">
        <f t="shared" si="12"/>
        <v>45837</v>
      </c>
      <c r="B761" s="3">
        <f t="shared" si="1"/>
        <v>1</v>
      </c>
      <c r="C761" s="3">
        <f t="shared" si="13"/>
        <v>760</v>
      </c>
      <c r="D761" s="3">
        <f t="shared" si="2"/>
        <v>3</v>
      </c>
      <c r="E761" s="3">
        <v>0.6676358420135373</v>
      </c>
      <c r="F761" s="3" t="str">
        <f t="shared" si="3"/>
        <v>M</v>
      </c>
      <c r="G761" s="18" t="str">
        <f t="shared" si="4"/>
        <v>front squat</v>
      </c>
      <c r="H761">
        <v>5.0</v>
      </c>
      <c r="I761" s="19" t="str">
        <f t="shared" si="5"/>
        <v>10 box jumps</v>
      </c>
      <c r="J761">
        <v>52.0</v>
      </c>
      <c r="K761" s="19" t="str">
        <f t="shared" si="6"/>
        <v/>
      </c>
      <c r="L761">
        <v>56.0</v>
      </c>
      <c r="M761" s="19" t="str">
        <f t="shared" si="7"/>
        <v/>
      </c>
      <c r="N761" s="16"/>
      <c r="O761" s="3" t="str">
        <f t="shared" si="8"/>
        <v>N rounds</v>
      </c>
      <c r="P761">
        <v>8.0</v>
      </c>
      <c r="Q761" s="19" t="str">
        <f t="shared" si="9"/>
        <v>5 dumbell rows</v>
      </c>
      <c r="R761">
        <v>41.0</v>
      </c>
      <c r="S761" s="19" t="str">
        <f t="shared" si="10"/>
        <v>1 minute bike</v>
      </c>
      <c r="T761">
        <v>11.0</v>
      </c>
      <c r="U761" s="19" t="str">
        <f t="shared" si="11"/>
        <v>5 knees to elbows</v>
      </c>
      <c r="V761" s="19"/>
    </row>
    <row r="762">
      <c r="A762" s="17">
        <f t="shared" si="12"/>
        <v>45838</v>
      </c>
      <c r="B762" s="3">
        <f t="shared" si="1"/>
        <v>2</v>
      </c>
      <c r="C762" s="3">
        <f t="shared" si="13"/>
        <v>761</v>
      </c>
      <c r="D762" s="3">
        <f t="shared" si="2"/>
        <v>5</v>
      </c>
      <c r="E762" s="3">
        <v>0.30737455236064326</v>
      </c>
      <c r="F762" s="3" t="str">
        <f t="shared" si="3"/>
        <v>M</v>
      </c>
      <c r="G762" s="18" t="str">
        <f t="shared" si="4"/>
        <v>back squat</v>
      </c>
      <c r="H762">
        <v>11.0</v>
      </c>
      <c r="I762" s="19" t="str">
        <f t="shared" si="5"/>
        <v>5 high pulls</v>
      </c>
      <c r="J762">
        <v>28.0</v>
      </c>
      <c r="K762" s="19" t="str">
        <f t="shared" si="6"/>
        <v>1 farmer's carry</v>
      </c>
      <c r="L762">
        <v>63.0</v>
      </c>
      <c r="M762" s="19" t="str">
        <f t="shared" si="7"/>
        <v/>
      </c>
      <c r="N762" s="16"/>
      <c r="O762" s="3" t="str">
        <f t="shared" si="8"/>
        <v>Tabata</v>
      </c>
      <c r="P762">
        <v>2.0</v>
      </c>
      <c r="Q762" s="19" t="str">
        <f t="shared" si="9"/>
        <v>5 lunges</v>
      </c>
      <c r="R762">
        <v>44.0</v>
      </c>
      <c r="S762" s="19" t="str">
        <f t="shared" si="10"/>
        <v>5 ball slams</v>
      </c>
      <c r="T762">
        <v>36.0</v>
      </c>
      <c r="U762" s="19" t="str">
        <f t="shared" si="11"/>
        <v>10s ropes</v>
      </c>
      <c r="V762" s="19"/>
    </row>
    <row r="763">
      <c r="A763" s="17">
        <f t="shared" si="12"/>
        <v>45839</v>
      </c>
      <c r="B763" s="3">
        <f t="shared" si="1"/>
        <v>3</v>
      </c>
      <c r="C763" s="3">
        <f t="shared" si="13"/>
        <v>762</v>
      </c>
      <c r="D763" s="3">
        <f t="shared" si="2"/>
        <v>5</v>
      </c>
      <c r="E763" s="3">
        <v>0.6614991603094175</v>
      </c>
      <c r="F763" s="3" t="str">
        <f t="shared" si="3"/>
        <v>M</v>
      </c>
      <c r="G763" s="18" t="str">
        <f t="shared" si="4"/>
        <v>pistols/lunge/side lunge</v>
      </c>
      <c r="H763">
        <v>10.0</v>
      </c>
      <c r="I763" s="19" t="str">
        <f t="shared" si="5"/>
        <v>5 snatch</v>
      </c>
      <c r="J763">
        <v>3.0</v>
      </c>
      <c r="K763" s="19" t="str">
        <f t="shared" si="6"/>
        <v>5 Hammer curls</v>
      </c>
      <c r="L763">
        <v>52.0</v>
      </c>
      <c r="M763" s="19" t="str">
        <f t="shared" si="7"/>
        <v/>
      </c>
      <c r="N763" s="16"/>
      <c r="O763" s="3" t="str">
        <f t="shared" si="8"/>
        <v>30 on 30 off</v>
      </c>
      <c r="P763">
        <v>9.0</v>
      </c>
      <c r="Q763" s="19" t="str">
        <f t="shared" si="9"/>
        <v>5 bentover_rows</v>
      </c>
      <c r="R763">
        <v>34.0</v>
      </c>
      <c r="S763" s="19" t="str">
        <f t="shared" si="10"/>
        <v>5 bar complexes</v>
      </c>
      <c r="T763">
        <v>10.0</v>
      </c>
      <c r="U763" s="19" t="str">
        <f t="shared" si="11"/>
        <v>5 pull ups</v>
      </c>
      <c r="V763" s="19"/>
    </row>
    <row r="764">
      <c r="A764" s="17">
        <f t="shared" si="12"/>
        <v>45840</v>
      </c>
      <c r="B764" s="3">
        <f t="shared" si="1"/>
        <v>4</v>
      </c>
      <c r="C764" s="3">
        <f t="shared" si="13"/>
        <v>763</v>
      </c>
      <c r="D764" s="3">
        <f t="shared" si="2"/>
        <v>5</v>
      </c>
      <c r="E764" s="3">
        <v>0.23409519577167603</v>
      </c>
      <c r="F764" s="3" t="str">
        <f t="shared" si="3"/>
        <v>L</v>
      </c>
      <c r="G764" s="18" t="str">
        <f t="shared" si="4"/>
        <v>deadlift</v>
      </c>
      <c r="H764">
        <v>9.0</v>
      </c>
      <c r="I764" s="19" t="str">
        <f t="shared" si="5"/>
        <v>5 deadlift</v>
      </c>
      <c r="J764">
        <v>9.0</v>
      </c>
      <c r="K764" s="19" t="str">
        <f t="shared" si="6"/>
        <v>5 bentover_rows</v>
      </c>
      <c r="L764">
        <v>7.0</v>
      </c>
      <c r="M764" s="19" t="str">
        <f t="shared" si="7"/>
        <v>5 Ring Rows</v>
      </c>
      <c r="N764" s="16"/>
      <c r="O764" s="3" t="str">
        <f t="shared" si="8"/>
        <v>EMOM</v>
      </c>
      <c r="P764">
        <v>9.0</v>
      </c>
      <c r="Q764" s="19" t="str">
        <f t="shared" si="9"/>
        <v>5 bentover_rows</v>
      </c>
      <c r="R764">
        <v>12.0</v>
      </c>
      <c r="S764" s="19" t="str">
        <f t="shared" si="10"/>
        <v>5 GHD situps</v>
      </c>
      <c r="T764">
        <v>40.0</v>
      </c>
      <c r="U764" s="19" t="str">
        <f t="shared" si="11"/>
        <v>3 minute run</v>
      </c>
      <c r="V764" s="19"/>
    </row>
    <row r="765">
      <c r="A765" s="17">
        <f t="shared" si="12"/>
        <v>45841</v>
      </c>
      <c r="B765" s="3">
        <f t="shared" si="1"/>
        <v>5</v>
      </c>
      <c r="C765" s="3">
        <f t="shared" si="13"/>
        <v>764</v>
      </c>
      <c r="D765" s="3">
        <f t="shared" si="2"/>
        <v>5</v>
      </c>
      <c r="E765" s="3">
        <v>0.22067917911014467</v>
      </c>
      <c r="F765" s="3" t="str">
        <f t="shared" si="3"/>
        <v>L</v>
      </c>
      <c r="G765" s="18" t="str">
        <f t="shared" si="4"/>
        <v>front squat</v>
      </c>
      <c r="H765">
        <v>11.0</v>
      </c>
      <c r="I765" s="19" t="str">
        <f t="shared" si="5"/>
        <v>5 high pulls</v>
      </c>
      <c r="J765">
        <v>39.0</v>
      </c>
      <c r="K765" s="19" t="str">
        <f t="shared" si="6"/>
        <v>20s assault bike</v>
      </c>
      <c r="L765">
        <v>71.0</v>
      </c>
      <c r="M765" s="19" t="str">
        <f t="shared" si="7"/>
        <v/>
      </c>
      <c r="N765" s="16"/>
      <c r="O765" s="3" t="str">
        <f t="shared" si="8"/>
        <v>AMRAP</v>
      </c>
      <c r="P765">
        <v>10.0</v>
      </c>
      <c r="Q765" s="19" t="str">
        <f t="shared" si="9"/>
        <v>5 pull ups</v>
      </c>
      <c r="R765">
        <v>10.0</v>
      </c>
      <c r="S765" s="19" t="str">
        <f t="shared" si="10"/>
        <v>5 pull ups</v>
      </c>
      <c r="T765">
        <v>2.0</v>
      </c>
      <c r="U765" s="19" t="str">
        <f t="shared" si="11"/>
        <v>5 lunges</v>
      </c>
      <c r="V765" s="19"/>
    </row>
    <row r="766">
      <c r="A766" s="17">
        <f t="shared" si="12"/>
        <v>45842</v>
      </c>
      <c r="B766" s="3">
        <f t="shared" si="1"/>
        <v>6</v>
      </c>
      <c r="C766" s="3">
        <f t="shared" si="13"/>
        <v>765</v>
      </c>
      <c r="D766" s="3">
        <f t="shared" si="2"/>
        <v>5</v>
      </c>
      <c r="E766" s="3">
        <v>0.746371944674832</v>
      </c>
      <c r="F766" s="3" t="str">
        <f t="shared" si="3"/>
        <v>H</v>
      </c>
      <c r="G766" s="18" t="str">
        <f t="shared" si="4"/>
        <v>back squat</v>
      </c>
      <c r="H766">
        <v>2.0</v>
      </c>
      <c r="I766" s="19" t="str">
        <f t="shared" si="5"/>
        <v>5 star shrugs</v>
      </c>
      <c r="J766">
        <v>12.0</v>
      </c>
      <c r="K766" s="19" t="str">
        <f t="shared" si="6"/>
        <v>5 GHD situps</v>
      </c>
      <c r="L766">
        <v>71.0</v>
      </c>
      <c r="M766" s="19" t="str">
        <f t="shared" si="7"/>
        <v/>
      </c>
      <c r="N766" s="16"/>
      <c r="O766" s="3" t="str">
        <f t="shared" si="8"/>
        <v>clusters</v>
      </c>
      <c r="P766">
        <v>5.0</v>
      </c>
      <c r="Q766" s="19" t="str">
        <f t="shared" si="9"/>
        <v>5 Dips</v>
      </c>
      <c r="R766">
        <v>49.0</v>
      </c>
      <c r="S766" s="19" t="str">
        <f t="shared" si="10"/>
        <v>5 mile bike</v>
      </c>
      <c r="T766">
        <v>28.0</v>
      </c>
      <c r="U766" s="19" t="str">
        <f t="shared" si="11"/>
        <v>1 farmer's carry</v>
      </c>
      <c r="V766" s="19"/>
    </row>
    <row r="767">
      <c r="A767" s="17">
        <f t="shared" si="12"/>
        <v>45843</v>
      </c>
      <c r="B767" s="3">
        <f t="shared" si="1"/>
        <v>7</v>
      </c>
      <c r="C767" s="3">
        <f t="shared" si="13"/>
        <v>766</v>
      </c>
      <c r="D767" s="3">
        <f t="shared" si="2"/>
        <v>3</v>
      </c>
      <c r="E767" s="3">
        <v>0.42204007131110755</v>
      </c>
      <c r="F767" s="3" t="str">
        <f t="shared" si="3"/>
        <v>M</v>
      </c>
      <c r="G767" s="18" t="str">
        <f t="shared" si="4"/>
        <v>snatch</v>
      </c>
      <c r="H767">
        <v>9.0</v>
      </c>
      <c r="I767" s="19" t="str">
        <f t="shared" si="5"/>
        <v>5 deadlift</v>
      </c>
      <c r="J767">
        <v>43.0</v>
      </c>
      <c r="K767" s="19" t="str">
        <f t="shared" si="6"/>
        <v>5 sandbag drops</v>
      </c>
      <c r="L767">
        <v>52.0</v>
      </c>
      <c r="M767" s="19" t="str">
        <f t="shared" si="7"/>
        <v/>
      </c>
      <c r="N767" s="16"/>
      <c r="O767" s="3" t="str">
        <f t="shared" si="8"/>
        <v>N rounds</v>
      </c>
      <c r="P767">
        <v>4.0</v>
      </c>
      <c r="Q767" s="19" t="str">
        <f t="shared" si="9"/>
        <v>5 skull crushers</v>
      </c>
      <c r="R767">
        <v>12.0</v>
      </c>
      <c r="S767" s="19" t="str">
        <f t="shared" si="10"/>
        <v>5 GHD situps</v>
      </c>
      <c r="T767">
        <v>8.0</v>
      </c>
      <c r="U767" s="19" t="str">
        <f t="shared" si="11"/>
        <v>5 dumbell rows</v>
      </c>
      <c r="V767" s="19"/>
    </row>
    <row r="768">
      <c r="A768" s="17">
        <f t="shared" si="12"/>
        <v>45844</v>
      </c>
      <c r="B768" s="3">
        <f t="shared" si="1"/>
        <v>1</v>
      </c>
      <c r="C768" s="3">
        <f t="shared" si="13"/>
        <v>767</v>
      </c>
      <c r="D768" s="3">
        <f t="shared" si="2"/>
        <v>3</v>
      </c>
      <c r="E768" s="3">
        <v>0.8414882207795944</v>
      </c>
      <c r="F768" s="3" t="str">
        <f t="shared" si="3"/>
        <v>H</v>
      </c>
      <c r="G768" s="18" t="str">
        <f t="shared" si="4"/>
        <v>deadlift</v>
      </c>
      <c r="H768">
        <v>7.0</v>
      </c>
      <c r="I768" s="19" t="str">
        <f t="shared" si="5"/>
        <v>5 thrusters</v>
      </c>
      <c r="J768">
        <v>52.0</v>
      </c>
      <c r="K768" s="19" t="str">
        <f t="shared" si="6"/>
        <v/>
      </c>
      <c r="L768">
        <v>82.0</v>
      </c>
      <c r="M768" s="19" t="str">
        <f t="shared" si="7"/>
        <v/>
      </c>
      <c r="N768" s="16"/>
      <c r="O768" s="3" t="str">
        <f t="shared" si="8"/>
        <v>AMRAP</v>
      </c>
      <c r="P768">
        <v>3.0</v>
      </c>
      <c r="Q768" s="19" t="str">
        <f t="shared" si="9"/>
        <v>5 Hammer curls</v>
      </c>
      <c r="R768">
        <v>37.0</v>
      </c>
      <c r="S768" s="19" t="str">
        <f t="shared" si="10"/>
        <v>1 sled push</v>
      </c>
      <c r="T768">
        <v>41.0</v>
      </c>
      <c r="U768" s="19" t="str">
        <f t="shared" si="11"/>
        <v>1 minute bike</v>
      </c>
      <c r="V768" s="19"/>
    </row>
    <row r="769">
      <c r="A769" s="17">
        <f t="shared" si="12"/>
        <v>45845</v>
      </c>
      <c r="B769" s="3">
        <f t="shared" si="1"/>
        <v>2</v>
      </c>
      <c r="C769" s="3">
        <f t="shared" si="13"/>
        <v>768</v>
      </c>
      <c r="D769" s="3">
        <f t="shared" si="2"/>
        <v>3</v>
      </c>
      <c r="E769" s="3">
        <v>0.1253964017284337</v>
      </c>
      <c r="F769" s="3" t="str">
        <f t="shared" si="3"/>
        <v>L</v>
      </c>
      <c r="G769" s="18" t="str">
        <f t="shared" si="4"/>
        <v>front squat</v>
      </c>
      <c r="H769">
        <v>2.0</v>
      </c>
      <c r="I769" s="19" t="str">
        <f t="shared" si="5"/>
        <v>5 star shrugs</v>
      </c>
      <c r="J769">
        <v>47.0</v>
      </c>
      <c r="K769" s="19" t="str">
        <f t="shared" si="6"/>
        <v>20 mountain climbers</v>
      </c>
      <c r="L769">
        <v>72.0</v>
      </c>
      <c r="M769" s="19" t="str">
        <f t="shared" si="7"/>
        <v/>
      </c>
      <c r="N769" s="16"/>
      <c r="O769" s="3" t="str">
        <f t="shared" si="8"/>
        <v>EMOM</v>
      </c>
      <c r="P769">
        <v>11.0</v>
      </c>
      <c r="Q769" s="19" t="str">
        <f t="shared" si="9"/>
        <v>5 bentover_rows</v>
      </c>
      <c r="R769">
        <v>20.0</v>
      </c>
      <c r="S769" s="19" t="str">
        <f t="shared" si="10"/>
        <v>10 step ups</v>
      </c>
      <c r="T769">
        <v>16.0</v>
      </c>
      <c r="U769" s="19" t="str">
        <f t="shared" si="11"/>
        <v>10 landmine twists</v>
      </c>
      <c r="V769" s="19"/>
    </row>
    <row r="770">
      <c r="A770" s="17">
        <f t="shared" si="12"/>
        <v>45846</v>
      </c>
      <c r="B770" s="3">
        <f t="shared" si="1"/>
        <v>3</v>
      </c>
      <c r="C770" s="3">
        <f t="shared" si="13"/>
        <v>769</v>
      </c>
      <c r="D770" s="3">
        <f t="shared" si="2"/>
        <v>1</v>
      </c>
      <c r="E770" s="3">
        <v>0.11996103549244752</v>
      </c>
      <c r="F770" s="3" t="str">
        <f t="shared" si="3"/>
        <v>L</v>
      </c>
      <c r="G770" s="18" t="str">
        <f t="shared" si="4"/>
        <v>back squat</v>
      </c>
      <c r="H770">
        <v>6.0</v>
      </c>
      <c r="I770" s="19" t="str">
        <f t="shared" si="5"/>
        <v>5 KB snatch</v>
      </c>
      <c r="J770">
        <v>28.0</v>
      </c>
      <c r="K770" s="19" t="str">
        <f t="shared" si="6"/>
        <v>1 farmer's carry</v>
      </c>
      <c r="L770">
        <v>23.0</v>
      </c>
      <c r="M770" s="19" t="str">
        <f t="shared" si="7"/>
        <v>5 side lunges</v>
      </c>
      <c r="N770" s="16"/>
      <c r="O770" s="3" t="str">
        <f t="shared" si="8"/>
        <v>30 on 30 off</v>
      </c>
      <c r="P770">
        <v>7.0</v>
      </c>
      <c r="Q770" s="19" t="str">
        <f t="shared" si="9"/>
        <v>5 Ring Rows</v>
      </c>
      <c r="R770">
        <v>2.0</v>
      </c>
      <c r="S770" s="19" t="str">
        <f t="shared" si="10"/>
        <v>5 lunges</v>
      </c>
      <c r="T770">
        <v>45.0</v>
      </c>
      <c r="U770" s="19" t="str">
        <f t="shared" si="11"/>
        <v>10 good mornings</v>
      </c>
      <c r="V770" s="19"/>
    </row>
    <row r="771">
      <c r="A771" s="17">
        <f t="shared" si="12"/>
        <v>45847</v>
      </c>
      <c r="B771" s="3">
        <f t="shared" si="1"/>
        <v>4</v>
      </c>
      <c r="C771" s="3">
        <f t="shared" si="13"/>
        <v>770</v>
      </c>
      <c r="D771" s="3">
        <f t="shared" si="2"/>
        <v>1</v>
      </c>
      <c r="E771" s="3">
        <v>0.4881507908671162</v>
      </c>
      <c r="F771" s="3" t="str">
        <f t="shared" si="3"/>
        <v>M</v>
      </c>
      <c r="G771" s="18" t="str">
        <f t="shared" si="4"/>
        <v>over head squat</v>
      </c>
      <c r="H771">
        <v>2.0</v>
      </c>
      <c r="I771" s="19" t="str">
        <f t="shared" si="5"/>
        <v>5 star shrugs</v>
      </c>
      <c r="J771">
        <v>13.0</v>
      </c>
      <c r="K771" s="19" t="str">
        <f t="shared" si="6"/>
        <v>30s planks</v>
      </c>
      <c r="L771">
        <v>3.0</v>
      </c>
      <c r="M771" s="19" t="str">
        <f t="shared" si="7"/>
        <v>5 Hammer curls</v>
      </c>
      <c r="N771" s="16"/>
      <c r="O771" s="3" t="str">
        <f t="shared" si="8"/>
        <v>N rounds</v>
      </c>
      <c r="P771">
        <v>7.0</v>
      </c>
      <c r="Q771" s="19" t="str">
        <f t="shared" si="9"/>
        <v>5 Ring Rows</v>
      </c>
      <c r="R771">
        <v>43.0</v>
      </c>
      <c r="S771" s="19" t="str">
        <f t="shared" si="10"/>
        <v>5 sandbag drops</v>
      </c>
      <c r="T771">
        <v>5.0</v>
      </c>
      <c r="U771" s="19" t="str">
        <f t="shared" si="11"/>
        <v>5 Dips</v>
      </c>
      <c r="V771" s="19"/>
    </row>
    <row r="772">
      <c r="A772" s="17">
        <f t="shared" si="12"/>
        <v>45848</v>
      </c>
      <c r="B772" s="3">
        <f t="shared" si="1"/>
        <v>5</v>
      </c>
      <c r="C772" s="3">
        <f t="shared" si="13"/>
        <v>771</v>
      </c>
      <c r="D772" s="3">
        <f t="shared" si="2"/>
        <v>1</v>
      </c>
      <c r="E772" s="3">
        <v>0.5975530156425605</v>
      </c>
      <c r="F772" s="3" t="str">
        <f t="shared" si="3"/>
        <v>M</v>
      </c>
      <c r="G772" s="18" t="str">
        <f t="shared" si="4"/>
        <v>deadlift</v>
      </c>
      <c r="H772">
        <v>11.0</v>
      </c>
      <c r="I772" s="19" t="str">
        <f t="shared" si="5"/>
        <v>5 high pulls</v>
      </c>
      <c r="J772">
        <v>27.0</v>
      </c>
      <c r="K772" s="19" t="str">
        <f t="shared" si="6"/>
        <v>1 grapevines</v>
      </c>
      <c r="L772">
        <v>61.0</v>
      </c>
      <c r="M772" s="19" t="str">
        <f t="shared" si="7"/>
        <v/>
      </c>
      <c r="N772" s="16"/>
      <c r="O772" s="3" t="str">
        <f t="shared" si="8"/>
        <v>AMRAP</v>
      </c>
      <c r="P772">
        <v>7.0</v>
      </c>
      <c r="Q772" s="19" t="str">
        <f t="shared" si="9"/>
        <v>5 Ring Rows</v>
      </c>
      <c r="R772">
        <v>29.0</v>
      </c>
      <c r="S772" s="19" t="str">
        <f t="shared" si="10"/>
        <v>5 GHD back extensions</v>
      </c>
      <c r="T772">
        <v>43.0</v>
      </c>
      <c r="U772" s="19" t="str">
        <f t="shared" si="11"/>
        <v>5 sandbag drops</v>
      </c>
      <c r="V772" s="19"/>
    </row>
    <row r="773">
      <c r="A773" s="17">
        <f t="shared" si="12"/>
        <v>45849</v>
      </c>
      <c r="B773" s="3">
        <f t="shared" si="1"/>
        <v>6</v>
      </c>
      <c r="C773" s="3">
        <f t="shared" si="13"/>
        <v>772</v>
      </c>
      <c r="D773" s="3">
        <f t="shared" si="2"/>
        <v>5</v>
      </c>
      <c r="E773" s="3">
        <v>0.7644701742410851</v>
      </c>
      <c r="F773" s="3" t="str">
        <f t="shared" si="3"/>
        <v>H</v>
      </c>
      <c r="G773" s="18" t="str">
        <f t="shared" si="4"/>
        <v>front squat</v>
      </c>
      <c r="H773">
        <v>3.0</v>
      </c>
      <c r="I773" s="19" t="str">
        <f t="shared" si="5"/>
        <v>5 jerk</v>
      </c>
      <c r="J773">
        <v>9.0</v>
      </c>
      <c r="K773" s="19" t="str">
        <f t="shared" si="6"/>
        <v>5 bentover_rows</v>
      </c>
      <c r="L773">
        <v>23.0</v>
      </c>
      <c r="M773" s="19" t="str">
        <f t="shared" si="7"/>
        <v>5 side lunges</v>
      </c>
      <c r="N773" s="16"/>
      <c r="O773" s="3" t="str">
        <f t="shared" si="8"/>
        <v>N rounds</v>
      </c>
      <c r="P773">
        <v>2.0</v>
      </c>
      <c r="Q773" s="19" t="str">
        <f t="shared" si="9"/>
        <v>5 lunges</v>
      </c>
      <c r="R773">
        <v>51.0</v>
      </c>
      <c r="S773" s="19" t="str">
        <f t="shared" si="10"/>
        <v/>
      </c>
      <c r="T773">
        <v>54.0</v>
      </c>
      <c r="U773" s="19" t="str">
        <f t="shared" si="11"/>
        <v/>
      </c>
      <c r="V773" s="19"/>
    </row>
    <row r="774">
      <c r="A774" s="17">
        <f t="shared" si="12"/>
        <v>45850</v>
      </c>
      <c r="B774" s="3">
        <f t="shared" si="1"/>
        <v>7</v>
      </c>
      <c r="C774" s="3">
        <f t="shared" si="13"/>
        <v>773</v>
      </c>
      <c r="D774" s="3">
        <f t="shared" si="2"/>
        <v>10</v>
      </c>
      <c r="E774" s="3">
        <v>0.15651429318660626</v>
      </c>
      <c r="F774" s="3" t="str">
        <f t="shared" si="3"/>
        <v>L</v>
      </c>
      <c r="G774" s="18" t="str">
        <f t="shared" si="4"/>
        <v>back squat</v>
      </c>
      <c r="H774">
        <v>6.0</v>
      </c>
      <c r="I774" s="19" t="str">
        <f t="shared" si="5"/>
        <v>5 KB snatch</v>
      </c>
      <c r="J774">
        <v>1.0</v>
      </c>
      <c r="K774" s="19" t="str">
        <f t="shared" si="6"/>
        <v>5 side lunges</v>
      </c>
      <c r="L774">
        <v>35.0</v>
      </c>
      <c r="M774" s="19" t="str">
        <f t="shared" si="7"/>
        <v>500m row</v>
      </c>
      <c r="N774" s="16"/>
      <c r="O774" s="3" t="str">
        <f t="shared" si="8"/>
        <v>Tabata</v>
      </c>
      <c r="P774">
        <v>11.0</v>
      </c>
      <c r="Q774" s="19" t="str">
        <f t="shared" si="9"/>
        <v>5 bentover_rows</v>
      </c>
      <c r="R774">
        <v>32.0</v>
      </c>
      <c r="S774" s="19" t="str">
        <f t="shared" si="10"/>
        <v>5 grass hoppers</v>
      </c>
      <c r="T774">
        <v>36.0</v>
      </c>
      <c r="U774" s="19" t="str">
        <f t="shared" si="11"/>
        <v>10s ropes</v>
      </c>
      <c r="V774" s="19"/>
    </row>
    <row r="775">
      <c r="A775" s="17">
        <f t="shared" si="12"/>
        <v>45851</v>
      </c>
      <c r="B775" s="3">
        <f t="shared" si="1"/>
        <v>1</v>
      </c>
      <c r="C775" s="3">
        <f t="shared" si="13"/>
        <v>774</v>
      </c>
      <c r="D775" s="3">
        <f t="shared" si="2"/>
        <v>5</v>
      </c>
      <c r="E775" s="3">
        <v>0.745600698450254</v>
      </c>
      <c r="F775" s="3" t="str">
        <f t="shared" si="3"/>
        <v>H</v>
      </c>
      <c r="G775" s="18" t="str">
        <f t="shared" si="4"/>
        <v>over head squat</v>
      </c>
      <c r="H775">
        <v>2.0</v>
      </c>
      <c r="I775" s="19" t="str">
        <f t="shared" si="5"/>
        <v>5 star shrugs</v>
      </c>
      <c r="J775">
        <v>18.0</v>
      </c>
      <c r="K775" s="19" t="str">
        <f t="shared" si="6"/>
        <v>5 Pushpress</v>
      </c>
      <c r="L775">
        <v>16.0</v>
      </c>
      <c r="M775" s="19" t="str">
        <f t="shared" si="7"/>
        <v>10 landmine twists</v>
      </c>
      <c r="N775" s="16"/>
      <c r="O775" s="3" t="str">
        <f t="shared" si="8"/>
        <v>30 on 30 off</v>
      </c>
      <c r="P775">
        <v>2.0</v>
      </c>
      <c r="Q775" s="19" t="str">
        <f t="shared" si="9"/>
        <v>5 lunges</v>
      </c>
      <c r="R775">
        <v>15.0</v>
      </c>
      <c r="S775" s="19" t="str">
        <f t="shared" si="10"/>
        <v>10 seated russion twists</v>
      </c>
      <c r="T775">
        <v>52.0</v>
      </c>
      <c r="U775" s="19" t="str">
        <f t="shared" si="11"/>
        <v/>
      </c>
      <c r="V775" s="19"/>
    </row>
    <row r="776">
      <c r="A776" s="17">
        <f t="shared" si="12"/>
        <v>45852</v>
      </c>
      <c r="B776" s="3">
        <f t="shared" si="1"/>
        <v>2</v>
      </c>
      <c r="C776" s="3">
        <f t="shared" si="13"/>
        <v>775</v>
      </c>
      <c r="D776" s="3">
        <f t="shared" si="2"/>
        <v>5</v>
      </c>
      <c r="E776" s="3">
        <v>0.4751769970569969</v>
      </c>
      <c r="F776" s="3" t="str">
        <f t="shared" si="3"/>
        <v>M</v>
      </c>
      <c r="G776" s="18" t="str">
        <f t="shared" si="4"/>
        <v>deadlift</v>
      </c>
      <c r="H776">
        <v>7.0</v>
      </c>
      <c r="I776" s="19" t="str">
        <f t="shared" si="5"/>
        <v>5 thrusters</v>
      </c>
      <c r="J776">
        <v>47.0</v>
      </c>
      <c r="K776" s="19" t="str">
        <f t="shared" si="6"/>
        <v>20 mountain climbers</v>
      </c>
      <c r="L776">
        <v>71.0</v>
      </c>
      <c r="M776" s="19" t="str">
        <f t="shared" si="7"/>
        <v/>
      </c>
      <c r="N776" s="16"/>
      <c r="O776" s="3" t="str">
        <f t="shared" si="8"/>
        <v>EMOM</v>
      </c>
      <c r="P776">
        <v>4.0</v>
      </c>
      <c r="Q776" s="19" t="str">
        <f t="shared" si="9"/>
        <v>5 skull crushers</v>
      </c>
      <c r="R776">
        <v>53.0</v>
      </c>
      <c r="S776" s="19" t="str">
        <f t="shared" si="10"/>
        <v/>
      </c>
      <c r="T776">
        <v>20.0</v>
      </c>
      <c r="U776" s="19" t="str">
        <f t="shared" si="11"/>
        <v>10 step ups</v>
      </c>
      <c r="V776" s="19"/>
    </row>
    <row r="777">
      <c r="A777" s="17">
        <f t="shared" si="12"/>
        <v>45853</v>
      </c>
      <c r="B777" s="3">
        <f t="shared" si="1"/>
        <v>3</v>
      </c>
      <c r="C777" s="3">
        <f t="shared" si="13"/>
        <v>776</v>
      </c>
      <c r="D777" s="3">
        <f t="shared" si="2"/>
        <v>5</v>
      </c>
      <c r="E777" s="3">
        <v>0.6041447816739661</v>
      </c>
      <c r="F777" s="3" t="str">
        <f t="shared" si="3"/>
        <v>M</v>
      </c>
      <c r="G777" s="18" t="str">
        <f t="shared" si="4"/>
        <v>front squat</v>
      </c>
      <c r="H777">
        <v>10.0</v>
      </c>
      <c r="I777" s="19" t="str">
        <f t="shared" si="5"/>
        <v>5 snatch</v>
      </c>
      <c r="J777">
        <v>21.0</v>
      </c>
      <c r="K777" s="19" t="str">
        <f t="shared" si="6"/>
        <v>5 box jumps</v>
      </c>
      <c r="L777">
        <v>76.0</v>
      </c>
      <c r="M777" s="19" t="str">
        <f t="shared" si="7"/>
        <v/>
      </c>
      <c r="N777" s="16"/>
      <c r="O777" s="3" t="str">
        <f t="shared" si="8"/>
        <v>AMRAP</v>
      </c>
      <c r="P777">
        <v>7.0</v>
      </c>
      <c r="Q777" s="19" t="str">
        <f t="shared" si="9"/>
        <v>5 Ring Rows</v>
      </c>
      <c r="R777">
        <v>53.0</v>
      </c>
      <c r="S777" s="19" t="str">
        <f t="shared" si="10"/>
        <v/>
      </c>
      <c r="T777">
        <v>2.0</v>
      </c>
      <c r="U777" s="19" t="str">
        <f t="shared" si="11"/>
        <v>5 lunges</v>
      </c>
      <c r="V777" s="19"/>
    </row>
    <row r="778">
      <c r="A778" s="17">
        <f t="shared" si="12"/>
        <v>45854</v>
      </c>
      <c r="B778" s="3">
        <f t="shared" si="1"/>
        <v>4</v>
      </c>
      <c r="C778" s="3">
        <f t="shared" si="13"/>
        <v>777</v>
      </c>
      <c r="D778" s="3">
        <f t="shared" si="2"/>
        <v>3</v>
      </c>
      <c r="E778" s="3">
        <v>0.8601126333140547</v>
      </c>
      <c r="F778" s="3" t="str">
        <f t="shared" si="3"/>
        <v>H</v>
      </c>
      <c r="G778" s="18" t="str">
        <f t="shared" si="4"/>
        <v>back squat</v>
      </c>
      <c r="H778">
        <v>7.0</v>
      </c>
      <c r="I778" s="19" t="str">
        <f t="shared" si="5"/>
        <v>5 thrusters</v>
      </c>
      <c r="J778">
        <v>29.0</v>
      </c>
      <c r="K778" s="19" t="str">
        <f t="shared" si="6"/>
        <v>5 GHD back extensions</v>
      </c>
      <c r="L778">
        <v>75.0</v>
      </c>
      <c r="M778" s="19" t="str">
        <f t="shared" si="7"/>
        <v/>
      </c>
      <c r="N778" s="16"/>
      <c r="O778" s="3" t="str">
        <f t="shared" si="8"/>
        <v>clusters</v>
      </c>
      <c r="P778">
        <v>10.0</v>
      </c>
      <c r="Q778" s="19" t="str">
        <f t="shared" si="9"/>
        <v>5 pull ups</v>
      </c>
      <c r="R778">
        <v>55.0</v>
      </c>
      <c r="S778" s="19" t="str">
        <f t="shared" si="10"/>
        <v>5 bentover_rows</v>
      </c>
      <c r="T778">
        <v>54.0</v>
      </c>
      <c r="U778" s="19" t="str">
        <f t="shared" si="11"/>
        <v/>
      </c>
      <c r="V778" s="19"/>
    </row>
    <row r="779">
      <c r="A779" s="17">
        <f t="shared" si="12"/>
        <v>45855</v>
      </c>
      <c r="B779" s="3">
        <f t="shared" si="1"/>
        <v>5</v>
      </c>
      <c r="C779" s="3">
        <f t="shared" si="13"/>
        <v>778</v>
      </c>
      <c r="D779" s="3">
        <f t="shared" si="2"/>
        <v>3</v>
      </c>
      <c r="E779" s="3">
        <v>0.16150541841675747</v>
      </c>
      <c r="F779" s="3" t="str">
        <f t="shared" si="3"/>
        <v>L</v>
      </c>
      <c r="G779" s="18" t="str">
        <f t="shared" si="4"/>
        <v>clean</v>
      </c>
      <c r="H779">
        <v>4.0</v>
      </c>
      <c r="I779" s="19" t="str">
        <f t="shared" si="5"/>
        <v>5 clean</v>
      </c>
      <c r="J779">
        <v>12.0</v>
      </c>
      <c r="K779" s="19" t="str">
        <f t="shared" si="6"/>
        <v>5 GHD situps</v>
      </c>
      <c r="L779">
        <v>77.0</v>
      </c>
      <c r="M779" s="19" t="str">
        <f t="shared" si="7"/>
        <v/>
      </c>
      <c r="N779" s="16"/>
      <c r="O779" s="3" t="str">
        <f t="shared" si="8"/>
        <v>N rounds</v>
      </c>
      <c r="P779">
        <v>5.0</v>
      </c>
      <c r="Q779" s="19" t="str">
        <f t="shared" si="9"/>
        <v>5 Dips</v>
      </c>
      <c r="R779">
        <v>35.0</v>
      </c>
      <c r="S779" s="19" t="str">
        <f t="shared" si="10"/>
        <v>500m row</v>
      </c>
      <c r="T779">
        <v>19.0</v>
      </c>
      <c r="U779" s="19" t="str">
        <f t="shared" si="11"/>
        <v>5 strict press</v>
      </c>
      <c r="V779" s="19"/>
    </row>
    <row r="780">
      <c r="A780" s="17">
        <f t="shared" si="12"/>
        <v>45856</v>
      </c>
      <c r="B780" s="3">
        <f t="shared" si="1"/>
        <v>6</v>
      </c>
      <c r="C780" s="3">
        <f t="shared" si="13"/>
        <v>779</v>
      </c>
      <c r="D780" s="3">
        <f t="shared" si="2"/>
        <v>8</v>
      </c>
      <c r="E780" s="3">
        <v>0.663061167763295</v>
      </c>
      <c r="F780" s="3" t="str">
        <f t="shared" si="3"/>
        <v>M</v>
      </c>
      <c r="G780" s="18" t="str">
        <f t="shared" si="4"/>
        <v>deadlift</v>
      </c>
      <c r="H780">
        <v>1.0</v>
      </c>
      <c r="I780" s="19" t="str">
        <f t="shared" si="5"/>
        <v>10 KB swings</v>
      </c>
      <c r="J780">
        <v>32.0</v>
      </c>
      <c r="K780" s="19" t="str">
        <f t="shared" si="6"/>
        <v>5 grass hoppers</v>
      </c>
      <c r="L780">
        <v>71.0</v>
      </c>
      <c r="M780" s="19" t="str">
        <f t="shared" si="7"/>
        <v/>
      </c>
      <c r="N780" s="16"/>
      <c r="O780" s="3" t="str">
        <f t="shared" si="8"/>
        <v>AMRAP</v>
      </c>
      <c r="P780">
        <v>10.0</v>
      </c>
      <c r="Q780" s="19" t="str">
        <f t="shared" si="9"/>
        <v>5 pull ups</v>
      </c>
      <c r="R780">
        <v>44.0</v>
      </c>
      <c r="S780" s="19" t="str">
        <f t="shared" si="10"/>
        <v>5 ball slams</v>
      </c>
      <c r="T780">
        <v>13.0</v>
      </c>
      <c r="U780" s="19" t="str">
        <f t="shared" si="11"/>
        <v>30s planks</v>
      </c>
      <c r="V780" s="19"/>
    </row>
    <row r="781">
      <c r="A781" s="17">
        <f t="shared" si="12"/>
        <v>45857</v>
      </c>
      <c r="B781" s="3">
        <f t="shared" si="1"/>
        <v>7</v>
      </c>
      <c r="C781" s="3">
        <f t="shared" si="13"/>
        <v>780</v>
      </c>
      <c r="D781" s="3">
        <f t="shared" si="2"/>
        <v>8</v>
      </c>
      <c r="E781" s="3">
        <v>0.1661580511073225</v>
      </c>
      <c r="F781" s="3" t="str">
        <f t="shared" si="3"/>
        <v>L</v>
      </c>
      <c r="G781" s="18" t="str">
        <f t="shared" si="4"/>
        <v>front squat</v>
      </c>
      <c r="H781">
        <v>11.0</v>
      </c>
      <c r="I781" s="19" t="str">
        <f t="shared" si="5"/>
        <v>5 high pulls</v>
      </c>
      <c r="J781">
        <v>55.0</v>
      </c>
      <c r="K781" s="19" t="str">
        <f t="shared" si="6"/>
        <v>5 bentover_rows</v>
      </c>
      <c r="L781">
        <v>20.0</v>
      </c>
      <c r="M781" s="19" t="str">
        <f t="shared" si="7"/>
        <v>10 step ups</v>
      </c>
      <c r="N781" s="16"/>
      <c r="O781" s="3" t="str">
        <f t="shared" si="8"/>
        <v>EMOM</v>
      </c>
      <c r="P781">
        <v>9.0</v>
      </c>
      <c r="Q781" s="19" t="str">
        <f t="shared" si="9"/>
        <v>5 bentover_rows</v>
      </c>
      <c r="R781">
        <v>37.0</v>
      </c>
      <c r="S781" s="19" t="str">
        <f t="shared" si="10"/>
        <v>1 sled push</v>
      </c>
      <c r="T781">
        <v>51.0</v>
      </c>
      <c r="U781" s="19" t="str">
        <f t="shared" si="11"/>
        <v/>
      </c>
      <c r="V781" s="19"/>
    </row>
    <row r="782">
      <c r="A782" s="17">
        <f t="shared" si="12"/>
        <v>45858</v>
      </c>
      <c r="B782" s="3">
        <f t="shared" si="1"/>
        <v>1</v>
      </c>
      <c r="C782" s="3">
        <f t="shared" si="13"/>
        <v>781</v>
      </c>
      <c r="D782" s="3">
        <f t="shared" si="2"/>
        <v>8</v>
      </c>
      <c r="E782" s="3">
        <v>0.8967298786881402</v>
      </c>
      <c r="F782" s="3" t="str">
        <f t="shared" si="3"/>
        <v>H</v>
      </c>
      <c r="G782" s="18" t="str">
        <f t="shared" si="4"/>
        <v>back squat</v>
      </c>
      <c r="H782">
        <v>1.0</v>
      </c>
      <c r="I782" s="19" t="str">
        <f t="shared" si="5"/>
        <v>10 KB swings</v>
      </c>
      <c r="J782">
        <v>29.0</v>
      </c>
      <c r="K782" s="19" t="str">
        <f t="shared" si="6"/>
        <v>5 GHD back extensions</v>
      </c>
      <c r="L782">
        <v>51.0</v>
      </c>
      <c r="M782" s="19" t="str">
        <f t="shared" si="7"/>
        <v/>
      </c>
      <c r="N782" s="16"/>
      <c r="O782" s="3" t="str">
        <f t="shared" si="8"/>
        <v>30 on 30 off</v>
      </c>
      <c r="P782">
        <v>10.0</v>
      </c>
      <c r="Q782" s="19" t="str">
        <f t="shared" si="9"/>
        <v>5 pull ups</v>
      </c>
      <c r="R782">
        <v>40.0</v>
      </c>
      <c r="S782" s="19" t="str">
        <f t="shared" si="10"/>
        <v>3 minute run</v>
      </c>
      <c r="T782">
        <v>38.0</v>
      </c>
      <c r="U782" s="19" t="str">
        <f t="shared" si="11"/>
        <v>5 tire flip</v>
      </c>
      <c r="V782" s="19"/>
    </row>
    <row r="783">
      <c r="A783" s="17">
        <f t="shared" si="12"/>
        <v>45859</v>
      </c>
      <c r="B783" s="3">
        <f t="shared" si="1"/>
        <v>2</v>
      </c>
      <c r="C783" s="3">
        <f t="shared" si="13"/>
        <v>782</v>
      </c>
      <c r="D783" s="3">
        <f t="shared" si="2"/>
        <v>3</v>
      </c>
      <c r="E783" s="3">
        <v>0.6534763030809888</v>
      </c>
      <c r="F783" s="3" t="str">
        <f t="shared" si="3"/>
        <v>M</v>
      </c>
      <c r="G783" s="18" t="str">
        <f t="shared" si="4"/>
        <v>pistols/lunge/side lunge</v>
      </c>
      <c r="H783">
        <v>8.0</v>
      </c>
      <c r="I783" s="19" t="str">
        <f t="shared" si="5"/>
        <v>5 sumo deadift</v>
      </c>
      <c r="J783">
        <v>36.0</v>
      </c>
      <c r="K783" s="19" t="str">
        <f t="shared" si="6"/>
        <v>10s ropes</v>
      </c>
      <c r="L783">
        <v>58.0</v>
      </c>
      <c r="M783" s="19" t="str">
        <f t="shared" si="7"/>
        <v/>
      </c>
      <c r="N783" s="16"/>
      <c r="O783" s="3" t="str">
        <f t="shared" si="8"/>
        <v>N rounds</v>
      </c>
      <c r="P783">
        <v>10.0</v>
      </c>
      <c r="Q783" s="19" t="str">
        <f t="shared" si="9"/>
        <v>5 pull ups</v>
      </c>
      <c r="R783">
        <v>50.0</v>
      </c>
      <c r="S783" s="19" t="str">
        <f t="shared" si="10"/>
        <v>10 wall balls</v>
      </c>
      <c r="T783">
        <v>20.0</v>
      </c>
      <c r="U783" s="19" t="str">
        <f t="shared" si="11"/>
        <v>10 step ups</v>
      </c>
      <c r="V783" s="19"/>
    </row>
    <row r="784">
      <c r="A784" s="17">
        <f t="shared" si="12"/>
        <v>45860</v>
      </c>
      <c r="B784" s="3">
        <f t="shared" si="1"/>
        <v>3</v>
      </c>
      <c r="C784" s="3">
        <f t="shared" si="13"/>
        <v>783</v>
      </c>
      <c r="D784" s="3">
        <f t="shared" si="2"/>
        <v>3</v>
      </c>
      <c r="E784" s="3">
        <v>0.03593913102209534</v>
      </c>
      <c r="F784" s="3" t="str">
        <f t="shared" si="3"/>
        <v>L</v>
      </c>
      <c r="G784" s="18" t="str">
        <f t="shared" si="4"/>
        <v>deadlift</v>
      </c>
      <c r="H784">
        <v>4.0</v>
      </c>
      <c r="I784" s="19" t="str">
        <f t="shared" si="5"/>
        <v>5 clean</v>
      </c>
      <c r="J784">
        <v>9.0</v>
      </c>
      <c r="K784" s="19" t="str">
        <f t="shared" si="6"/>
        <v>5 bentover_rows</v>
      </c>
      <c r="L784">
        <v>56.0</v>
      </c>
      <c r="M784" s="19" t="str">
        <f t="shared" si="7"/>
        <v/>
      </c>
      <c r="N784" s="16"/>
      <c r="O784" s="3" t="str">
        <f t="shared" si="8"/>
        <v>AMRAP</v>
      </c>
      <c r="P784">
        <v>12.0</v>
      </c>
      <c r="Q784" s="19" t="str">
        <f t="shared" si="9"/>
        <v>5 side lunges</v>
      </c>
      <c r="R784">
        <v>7.0</v>
      </c>
      <c r="S784" s="19" t="str">
        <f t="shared" si="10"/>
        <v>5 Ring Rows</v>
      </c>
      <c r="T784">
        <v>43.0</v>
      </c>
      <c r="U784" s="19" t="str">
        <f t="shared" si="11"/>
        <v>5 sandbag drops</v>
      </c>
      <c r="V784" s="19"/>
    </row>
    <row r="785">
      <c r="A785" s="17">
        <f t="shared" si="12"/>
        <v>45861</v>
      </c>
      <c r="B785" s="3">
        <f t="shared" si="1"/>
        <v>4</v>
      </c>
      <c r="C785" s="3">
        <f t="shared" si="13"/>
        <v>784</v>
      </c>
      <c r="D785" s="3">
        <f t="shared" si="2"/>
        <v>3</v>
      </c>
      <c r="E785" s="3">
        <v>0.8486810563066229</v>
      </c>
      <c r="F785" s="3" t="str">
        <f t="shared" si="3"/>
        <v>H</v>
      </c>
      <c r="G785" s="18" t="str">
        <f t="shared" si="4"/>
        <v>front squat</v>
      </c>
      <c r="H785">
        <v>2.0</v>
      </c>
      <c r="I785" s="19" t="str">
        <f t="shared" si="5"/>
        <v>5 star shrugs</v>
      </c>
      <c r="J785">
        <v>53.0</v>
      </c>
      <c r="K785" s="19" t="str">
        <f t="shared" si="6"/>
        <v/>
      </c>
      <c r="L785">
        <v>86.0</v>
      </c>
      <c r="M785" s="19" t="str">
        <f t="shared" si="7"/>
        <v>5 side lunges</v>
      </c>
      <c r="N785" s="16"/>
      <c r="O785" s="3" t="str">
        <f t="shared" si="8"/>
        <v>N rounds</v>
      </c>
      <c r="P785">
        <v>2.0</v>
      </c>
      <c r="Q785" s="19" t="str">
        <f t="shared" si="9"/>
        <v>5 lunges</v>
      </c>
      <c r="R785">
        <v>14.0</v>
      </c>
      <c r="S785" s="19" t="str">
        <f t="shared" si="10"/>
        <v>20 dead bugs</v>
      </c>
      <c r="T785">
        <v>17.0</v>
      </c>
      <c r="U785" s="19" t="str">
        <f t="shared" si="11"/>
        <v>5 bench press</v>
      </c>
      <c r="V785" s="19"/>
    </row>
    <row r="786">
      <c r="A786" s="17">
        <f t="shared" si="12"/>
        <v>45862</v>
      </c>
      <c r="B786" s="3">
        <f t="shared" si="1"/>
        <v>5</v>
      </c>
      <c r="C786" s="3">
        <f t="shared" si="13"/>
        <v>785</v>
      </c>
      <c r="D786" s="3">
        <f t="shared" si="2"/>
        <v>1</v>
      </c>
      <c r="E786" s="3">
        <v>0.5856886199785556</v>
      </c>
      <c r="F786" s="3" t="str">
        <f t="shared" si="3"/>
        <v>M</v>
      </c>
      <c r="G786" s="18" t="str">
        <f t="shared" si="4"/>
        <v>back squat</v>
      </c>
      <c r="H786">
        <v>4.0</v>
      </c>
      <c r="I786" s="19" t="str">
        <f t="shared" si="5"/>
        <v>5 clean</v>
      </c>
      <c r="J786">
        <v>23.0</v>
      </c>
      <c r="K786" s="19" t="str">
        <f t="shared" si="6"/>
        <v>5 side lunges</v>
      </c>
      <c r="L786">
        <v>36.0</v>
      </c>
      <c r="M786" s="19" t="str">
        <f t="shared" si="7"/>
        <v>10s ropes</v>
      </c>
      <c r="N786" s="16"/>
      <c r="O786" s="3" t="str">
        <f t="shared" si="8"/>
        <v>Tabata</v>
      </c>
      <c r="P786">
        <v>8.0</v>
      </c>
      <c r="Q786" s="19" t="str">
        <f t="shared" si="9"/>
        <v>5 dumbell rows</v>
      </c>
      <c r="R786">
        <v>34.0</v>
      </c>
      <c r="S786" s="19" t="str">
        <f t="shared" si="10"/>
        <v>5 bar complexes</v>
      </c>
      <c r="T786">
        <v>26.0</v>
      </c>
      <c r="U786" s="19" t="str">
        <f t="shared" si="11"/>
        <v>1 bear crawls</v>
      </c>
      <c r="V786" s="19"/>
    </row>
    <row r="787">
      <c r="A787" s="17">
        <f t="shared" si="12"/>
        <v>45863</v>
      </c>
      <c r="B787" s="3">
        <f t="shared" si="1"/>
        <v>6</v>
      </c>
      <c r="C787" s="3">
        <f t="shared" si="13"/>
        <v>786</v>
      </c>
      <c r="D787" s="3">
        <f t="shared" si="2"/>
        <v>1</v>
      </c>
      <c r="E787" s="3">
        <v>0.0068890178187275275</v>
      </c>
      <c r="F787" s="3" t="str">
        <f t="shared" si="3"/>
        <v>L</v>
      </c>
      <c r="G787" s="18" t="str">
        <f t="shared" si="4"/>
        <v>clean</v>
      </c>
      <c r="H787">
        <v>5.0</v>
      </c>
      <c r="I787" s="19" t="str">
        <f t="shared" si="5"/>
        <v>10 box jumps</v>
      </c>
      <c r="J787">
        <v>37.0</v>
      </c>
      <c r="K787" s="19" t="str">
        <f t="shared" si="6"/>
        <v>1 sled push</v>
      </c>
      <c r="L787">
        <v>31.0</v>
      </c>
      <c r="M787" s="19" t="str">
        <f t="shared" si="7"/>
        <v>4 burpees</v>
      </c>
      <c r="N787" s="16"/>
      <c r="O787" s="3" t="str">
        <f t="shared" si="8"/>
        <v>30 on 30 off</v>
      </c>
      <c r="P787">
        <v>9.0</v>
      </c>
      <c r="Q787" s="19" t="str">
        <f t="shared" si="9"/>
        <v>5 bentover_rows</v>
      </c>
      <c r="R787">
        <v>26.0</v>
      </c>
      <c r="S787" s="19" t="str">
        <f t="shared" si="10"/>
        <v>1 bear crawls</v>
      </c>
      <c r="T787">
        <v>19.0</v>
      </c>
      <c r="U787" s="19" t="str">
        <f t="shared" si="11"/>
        <v>5 strict press</v>
      </c>
      <c r="V787" s="19"/>
    </row>
    <row r="788">
      <c r="A788" s="17">
        <f t="shared" si="12"/>
        <v>45864</v>
      </c>
      <c r="B788" s="3">
        <f t="shared" si="1"/>
        <v>7</v>
      </c>
      <c r="C788" s="3">
        <f t="shared" si="13"/>
        <v>787</v>
      </c>
      <c r="D788" s="3">
        <f t="shared" si="2"/>
        <v>1</v>
      </c>
      <c r="E788" s="3">
        <v>0.8633834216770426</v>
      </c>
      <c r="F788" s="3" t="str">
        <f t="shared" si="3"/>
        <v>H</v>
      </c>
      <c r="G788" s="18" t="str">
        <f t="shared" si="4"/>
        <v>over head squat</v>
      </c>
      <c r="H788">
        <v>5.0</v>
      </c>
      <c r="I788" s="19" t="str">
        <f t="shared" si="5"/>
        <v>10 box jumps</v>
      </c>
      <c r="J788">
        <v>46.0</v>
      </c>
      <c r="K788" s="19" t="str">
        <f t="shared" si="6"/>
        <v>5 romanian deadlift</v>
      </c>
      <c r="L788">
        <v>31.0</v>
      </c>
      <c r="M788" s="19" t="str">
        <f t="shared" si="7"/>
        <v>4 burpees</v>
      </c>
      <c r="N788" s="16"/>
      <c r="O788" s="3" t="str">
        <f t="shared" si="8"/>
        <v>EMOM</v>
      </c>
      <c r="P788">
        <v>11.0</v>
      </c>
      <c r="Q788" s="19" t="str">
        <f t="shared" si="9"/>
        <v>5 bentover_rows</v>
      </c>
      <c r="R788">
        <v>12.0</v>
      </c>
      <c r="S788" s="19" t="str">
        <f t="shared" si="10"/>
        <v>5 GHD situps</v>
      </c>
      <c r="T788">
        <v>56.0</v>
      </c>
      <c r="U788" s="19" t="str">
        <f t="shared" si="11"/>
        <v>5 side lunges</v>
      </c>
      <c r="V788" s="19"/>
    </row>
    <row r="789">
      <c r="A789" s="17">
        <f t="shared" si="12"/>
        <v>45865</v>
      </c>
      <c r="B789" s="3">
        <f t="shared" si="1"/>
        <v>1</v>
      </c>
      <c r="C789" s="3">
        <f t="shared" si="13"/>
        <v>788</v>
      </c>
      <c r="D789" s="3">
        <f t="shared" si="2"/>
        <v>10</v>
      </c>
      <c r="E789" s="3">
        <v>0.5826237759428898</v>
      </c>
      <c r="F789" s="3" t="str">
        <f t="shared" si="3"/>
        <v>M</v>
      </c>
      <c r="G789" s="18" t="str">
        <f t="shared" si="4"/>
        <v>deadlift</v>
      </c>
      <c r="H789">
        <v>11.0</v>
      </c>
      <c r="I789" s="19" t="str">
        <f t="shared" si="5"/>
        <v>5 high pulls</v>
      </c>
      <c r="J789">
        <v>13.0</v>
      </c>
      <c r="K789" s="19" t="str">
        <f t="shared" si="6"/>
        <v>30s planks</v>
      </c>
      <c r="L789">
        <v>67.0</v>
      </c>
      <c r="M789" s="19" t="str">
        <f t="shared" si="7"/>
        <v/>
      </c>
      <c r="N789" s="16"/>
      <c r="O789" s="3" t="str">
        <f t="shared" si="8"/>
        <v>AMRAP</v>
      </c>
      <c r="P789">
        <v>7.0</v>
      </c>
      <c r="Q789" s="19" t="str">
        <f t="shared" si="9"/>
        <v>5 Ring Rows</v>
      </c>
      <c r="R789">
        <v>52.0</v>
      </c>
      <c r="S789" s="19" t="str">
        <f t="shared" si="10"/>
        <v/>
      </c>
      <c r="T789">
        <v>12.0</v>
      </c>
      <c r="U789" s="19" t="str">
        <f t="shared" si="11"/>
        <v>5 GHD situps</v>
      </c>
      <c r="V789" s="19"/>
    </row>
    <row r="790">
      <c r="A790" s="17">
        <f t="shared" si="12"/>
        <v>45866</v>
      </c>
      <c r="B790" s="3">
        <f t="shared" si="1"/>
        <v>2</v>
      </c>
      <c r="C790" s="3">
        <f t="shared" si="13"/>
        <v>789</v>
      </c>
      <c r="D790" s="3">
        <f t="shared" si="2"/>
        <v>3</v>
      </c>
      <c r="E790" s="3">
        <v>0.1421697994556922</v>
      </c>
      <c r="F790" s="3" t="str">
        <f t="shared" si="3"/>
        <v>L</v>
      </c>
      <c r="G790" s="18" t="str">
        <f t="shared" si="4"/>
        <v>front squat</v>
      </c>
      <c r="H790">
        <v>10.0</v>
      </c>
      <c r="I790" s="19" t="str">
        <f t="shared" si="5"/>
        <v>5 snatch</v>
      </c>
      <c r="J790">
        <v>14.0</v>
      </c>
      <c r="K790" s="19" t="str">
        <f t="shared" si="6"/>
        <v>20 dead bugs</v>
      </c>
      <c r="L790">
        <v>21.0</v>
      </c>
      <c r="M790" s="19" t="str">
        <f t="shared" si="7"/>
        <v>5 box jumps</v>
      </c>
      <c r="N790" s="16"/>
      <c r="O790" s="3" t="str">
        <f t="shared" si="8"/>
        <v>clusters</v>
      </c>
      <c r="P790">
        <v>4.0</v>
      </c>
      <c r="Q790" s="19" t="str">
        <f t="shared" si="9"/>
        <v>5 skull crushers</v>
      </c>
      <c r="R790">
        <v>8.0</v>
      </c>
      <c r="S790" s="19" t="str">
        <f t="shared" si="10"/>
        <v>5 dumbell rows</v>
      </c>
      <c r="T790">
        <v>18.0</v>
      </c>
      <c r="U790" s="19" t="str">
        <f t="shared" si="11"/>
        <v>5 Pushpress</v>
      </c>
      <c r="V790" s="19"/>
    </row>
    <row r="791">
      <c r="A791" s="17">
        <f t="shared" si="12"/>
        <v>45867</v>
      </c>
      <c r="B791" s="3">
        <f t="shared" si="1"/>
        <v>3</v>
      </c>
      <c r="C791" s="3">
        <f t="shared" si="13"/>
        <v>790</v>
      </c>
      <c r="D791" s="3">
        <f t="shared" si="2"/>
        <v>3</v>
      </c>
      <c r="E791" s="3">
        <v>0.8505564219385486</v>
      </c>
      <c r="F791" s="3" t="str">
        <f t="shared" si="3"/>
        <v>H</v>
      </c>
      <c r="G791" s="18" t="str">
        <f t="shared" si="4"/>
        <v>back squat</v>
      </c>
      <c r="H791">
        <v>3.0</v>
      </c>
      <c r="I791" s="19" t="str">
        <f t="shared" si="5"/>
        <v>5 jerk</v>
      </c>
      <c r="J791">
        <v>51.0</v>
      </c>
      <c r="K791" s="19" t="str">
        <f t="shared" si="6"/>
        <v/>
      </c>
      <c r="L791">
        <v>72.0</v>
      </c>
      <c r="M791" s="19" t="str">
        <f t="shared" si="7"/>
        <v/>
      </c>
      <c r="N791" s="16"/>
      <c r="O791" s="3" t="str">
        <f t="shared" si="8"/>
        <v>N rounds</v>
      </c>
      <c r="P791">
        <v>8.0</v>
      </c>
      <c r="Q791" s="19" t="str">
        <f t="shared" si="9"/>
        <v>5 dumbell rows</v>
      </c>
      <c r="R791">
        <v>14.0</v>
      </c>
      <c r="S791" s="19" t="str">
        <f t="shared" si="10"/>
        <v>20 dead bugs</v>
      </c>
      <c r="T791">
        <v>50.0</v>
      </c>
      <c r="U791" s="19" t="str">
        <f t="shared" si="11"/>
        <v>10 wall balls</v>
      </c>
      <c r="V791" s="19"/>
    </row>
    <row r="792">
      <c r="A792" s="17">
        <f t="shared" si="12"/>
        <v>45868</v>
      </c>
      <c r="B792" s="3">
        <f t="shared" si="1"/>
        <v>4</v>
      </c>
      <c r="C792" s="3">
        <f t="shared" si="13"/>
        <v>791</v>
      </c>
      <c r="D792" s="3">
        <f t="shared" si="2"/>
        <v>3</v>
      </c>
      <c r="E792" s="3">
        <v>0.1651885945540602</v>
      </c>
      <c r="F792" s="3" t="str">
        <f t="shared" si="3"/>
        <v>L</v>
      </c>
      <c r="G792" s="18" t="str">
        <f t="shared" si="4"/>
        <v>pistols/lunge/side lunge</v>
      </c>
      <c r="H792">
        <v>10.0</v>
      </c>
      <c r="I792" s="19" t="str">
        <f t="shared" si="5"/>
        <v>5 snatch</v>
      </c>
      <c r="J792">
        <v>37.0</v>
      </c>
      <c r="K792" s="19" t="str">
        <f t="shared" si="6"/>
        <v>1 sled push</v>
      </c>
      <c r="L792">
        <v>72.0</v>
      </c>
      <c r="M792" s="19" t="str">
        <f t="shared" si="7"/>
        <v/>
      </c>
      <c r="N792" s="16"/>
      <c r="O792" s="3" t="str">
        <f t="shared" si="8"/>
        <v>AMRAP</v>
      </c>
      <c r="P792">
        <v>8.0</v>
      </c>
      <c r="Q792" s="19" t="str">
        <f t="shared" si="9"/>
        <v>5 dumbell rows</v>
      </c>
      <c r="R792">
        <v>50.0</v>
      </c>
      <c r="S792" s="19" t="str">
        <f t="shared" si="10"/>
        <v>10 wall balls</v>
      </c>
      <c r="T792">
        <v>35.0</v>
      </c>
      <c r="U792" s="19" t="str">
        <f t="shared" si="11"/>
        <v>500m row</v>
      </c>
      <c r="V792" s="19"/>
    </row>
    <row r="793">
      <c r="A793" s="17">
        <f t="shared" si="12"/>
        <v>45869</v>
      </c>
      <c r="B793" s="3">
        <f t="shared" si="1"/>
        <v>5</v>
      </c>
      <c r="C793" s="3">
        <f t="shared" si="13"/>
        <v>792</v>
      </c>
      <c r="D793" s="3">
        <f t="shared" si="2"/>
        <v>8</v>
      </c>
      <c r="E793" s="3">
        <v>0.6153299637212696</v>
      </c>
      <c r="F793" s="3" t="str">
        <f t="shared" si="3"/>
        <v>M</v>
      </c>
      <c r="G793" s="18" t="str">
        <f t="shared" si="4"/>
        <v>deadlift</v>
      </c>
      <c r="H793">
        <v>5.0</v>
      </c>
      <c r="I793" s="19" t="str">
        <f t="shared" si="5"/>
        <v>10 box jumps</v>
      </c>
      <c r="J793">
        <v>12.0</v>
      </c>
      <c r="K793" s="19" t="str">
        <f t="shared" si="6"/>
        <v>5 GHD situps</v>
      </c>
      <c r="L793">
        <v>18.0</v>
      </c>
      <c r="M793" s="19" t="str">
        <f t="shared" si="7"/>
        <v>5 Pushpress</v>
      </c>
      <c r="N793" s="16"/>
      <c r="O793" s="3" t="str">
        <f t="shared" si="8"/>
        <v>EMOM</v>
      </c>
      <c r="P793">
        <v>4.0</v>
      </c>
      <c r="Q793" s="19" t="str">
        <f t="shared" si="9"/>
        <v>5 skull crushers</v>
      </c>
      <c r="R793">
        <v>53.0</v>
      </c>
      <c r="S793" s="19" t="str">
        <f t="shared" si="10"/>
        <v/>
      </c>
      <c r="T793">
        <v>52.0</v>
      </c>
      <c r="U793" s="19" t="str">
        <f t="shared" si="11"/>
        <v/>
      </c>
      <c r="V793" s="19"/>
    </row>
    <row r="794">
      <c r="A794" s="17">
        <f t="shared" si="12"/>
        <v>45870</v>
      </c>
      <c r="B794" s="3">
        <f t="shared" si="1"/>
        <v>6</v>
      </c>
      <c r="C794" s="3">
        <f t="shared" si="13"/>
        <v>793</v>
      </c>
      <c r="D794" s="3">
        <f t="shared" si="2"/>
        <v>8</v>
      </c>
      <c r="E794" s="3">
        <v>0.41128523566876807</v>
      </c>
      <c r="F794" s="3" t="str">
        <f t="shared" si="3"/>
        <v>M</v>
      </c>
      <c r="G794" s="18" t="str">
        <f t="shared" si="4"/>
        <v>front squat</v>
      </c>
      <c r="H794">
        <v>4.0</v>
      </c>
      <c r="I794" s="19" t="str">
        <f t="shared" si="5"/>
        <v>5 clean</v>
      </c>
      <c r="J794">
        <v>9.0</v>
      </c>
      <c r="K794" s="19" t="str">
        <f t="shared" si="6"/>
        <v>5 bentover_rows</v>
      </c>
      <c r="L794">
        <v>39.0</v>
      </c>
      <c r="M794" s="19" t="str">
        <f t="shared" si="7"/>
        <v>20s assault bike</v>
      </c>
      <c r="N794" s="16"/>
      <c r="O794" s="3" t="str">
        <f t="shared" si="8"/>
        <v>30 on 30 off</v>
      </c>
      <c r="P794">
        <v>1.0</v>
      </c>
      <c r="Q794" s="19" t="str">
        <f t="shared" si="9"/>
        <v>5 side lunges</v>
      </c>
      <c r="R794">
        <v>39.0</v>
      </c>
      <c r="S794" s="19" t="str">
        <f t="shared" si="10"/>
        <v>20s assault bike</v>
      </c>
      <c r="T794">
        <v>26.0</v>
      </c>
      <c r="U794" s="19" t="str">
        <f t="shared" si="11"/>
        <v>1 bear crawls</v>
      </c>
      <c r="V794" s="19"/>
    </row>
    <row r="795">
      <c r="A795" s="17">
        <f t="shared" si="12"/>
        <v>45871</v>
      </c>
      <c r="B795" s="3">
        <f t="shared" si="1"/>
        <v>7</v>
      </c>
      <c r="C795" s="3">
        <f t="shared" si="13"/>
        <v>794</v>
      </c>
      <c r="D795" s="3">
        <f t="shared" si="2"/>
        <v>5</v>
      </c>
      <c r="E795" s="3">
        <v>0.6473786849762461</v>
      </c>
      <c r="F795" s="3" t="str">
        <f t="shared" si="3"/>
        <v>M</v>
      </c>
      <c r="G795" s="18" t="str">
        <f t="shared" si="4"/>
        <v>back squat</v>
      </c>
      <c r="H795">
        <v>6.0</v>
      </c>
      <c r="I795" s="19" t="str">
        <f t="shared" si="5"/>
        <v>5 KB snatch</v>
      </c>
      <c r="J795">
        <v>35.0</v>
      </c>
      <c r="K795" s="19" t="str">
        <f t="shared" si="6"/>
        <v>500m row</v>
      </c>
      <c r="L795">
        <v>43.0</v>
      </c>
      <c r="M795" s="19" t="str">
        <f t="shared" si="7"/>
        <v>5 sandbag drops</v>
      </c>
      <c r="N795" s="16"/>
      <c r="O795" s="3" t="str">
        <f t="shared" si="8"/>
        <v>N rounds</v>
      </c>
      <c r="P795">
        <v>2.0</v>
      </c>
      <c r="Q795" s="19" t="str">
        <f t="shared" si="9"/>
        <v>5 lunges</v>
      </c>
      <c r="R795">
        <v>35.0</v>
      </c>
      <c r="S795" s="19" t="str">
        <f t="shared" si="10"/>
        <v>500m row</v>
      </c>
      <c r="T795">
        <v>10.0</v>
      </c>
      <c r="U795" s="19" t="str">
        <f t="shared" si="11"/>
        <v>5 pull ups</v>
      </c>
      <c r="V795" s="19"/>
    </row>
    <row r="796">
      <c r="A796" s="17">
        <f t="shared" si="12"/>
        <v>45872</v>
      </c>
      <c r="B796" s="3">
        <f t="shared" si="1"/>
        <v>1</v>
      </c>
      <c r="C796" s="3">
        <f t="shared" si="13"/>
        <v>795</v>
      </c>
      <c r="D796" s="3">
        <f t="shared" si="2"/>
        <v>5</v>
      </c>
      <c r="E796" s="3">
        <v>0.9816724054200274</v>
      </c>
      <c r="F796" s="3" t="str">
        <f t="shared" si="3"/>
        <v>H</v>
      </c>
      <c r="G796" s="18" t="str">
        <f t="shared" si="4"/>
        <v>snatch</v>
      </c>
      <c r="H796">
        <v>8.0</v>
      </c>
      <c r="I796" s="19" t="str">
        <f t="shared" si="5"/>
        <v>5 sumo deadift</v>
      </c>
      <c r="J796">
        <v>30.0</v>
      </c>
      <c r="K796" s="19" t="str">
        <f t="shared" si="6"/>
        <v>5 renegade manmakers</v>
      </c>
      <c r="L796">
        <v>19.0</v>
      </c>
      <c r="M796" s="19" t="str">
        <f t="shared" si="7"/>
        <v>5 strict press</v>
      </c>
      <c r="N796" s="16"/>
      <c r="O796" s="3" t="str">
        <f t="shared" si="8"/>
        <v>AMRAP</v>
      </c>
      <c r="P796">
        <v>12.0</v>
      </c>
      <c r="Q796" s="19" t="str">
        <f t="shared" si="9"/>
        <v>5 side lunges</v>
      </c>
      <c r="R796">
        <v>29.0</v>
      </c>
      <c r="S796" s="19" t="str">
        <f t="shared" si="10"/>
        <v>5 GHD back extensions</v>
      </c>
      <c r="T796">
        <v>13.0</v>
      </c>
      <c r="U796" s="19" t="str">
        <f t="shared" si="11"/>
        <v>30s planks</v>
      </c>
      <c r="V796" s="19"/>
    </row>
    <row r="797">
      <c r="A797" s="17">
        <f t="shared" si="12"/>
        <v>45873</v>
      </c>
      <c r="B797" s="3">
        <f t="shared" si="1"/>
        <v>2</v>
      </c>
      <c r="C797" s="3">
        <f t="shared" si="13"/>
        <v>796</v>
      </c>
      <c r="D797" s="3">
        <f t="shared" si="2"/>
        <v>10</v>
      </c>
      <c r="E797" s="3">
        <v>0.5505976083452415</v>
      </c>
      <c r="F797" s="3" t="str">
        <f t="shared" si="3"/>
        <v>M</v>
      </c>
      <c r="G797" s="18" t="str">
        <f t="shared" si="4"/>
        <v>deadlift</v>
      </c>
      <c r="H797">
        <v>4.0</v>
      </c>
      <c r="I797" s="19" t="str">
        <f t="shared" si="5"/>
        <v>5 clean</v>
      </c>
      <c r="J797">
        <v>22.0</v>
      </c>
      <c r="K797" s="19" t="str">
        <f t="shared" si="6"/>
        <v>3 pistols</v>
      </c>
      <c r="L797">
        <v>43.0</v>
      </c>
      <c r="M797" s="19" t="str">
        <f t="shared" si="7"/>
        <v>5 sandbag drops</v>
      </c>
      <c r="N797" s="16"/>
      <c r="O797" s="3" t="str">
        <f t="shared" si="8"/>
        <v>N rounds</v>
      </c>
      <c r="P797">
        <v>6.0</v>
      </c>
      <c r="Q797" s="19" t="str">
        <f t="shared" si="9"/>
        <v>5 pushups</v>
      </c>
      <c r="R797">
        <v>22.0</v>
      </c>
      <c r="S797" s="19" t="str">
        <f t="shared" si="10"/>
        <v>3 pistols</v>
      </c>
      <c r="T797">
        <v>25.0</v>
      </c>
      <c r="U797" s="19" t="str">
        <f t="shared" si="11"/>
        <v>1 suicide sprints</v>
      </c>
      <c r="V797" s="19"/>
    </row>
    <row r="798">
      <c r="A798" s="17">
        <f t="shared" si="12"/>
        <v>45874</v>
      </c>
      <c r="B798" s="3">
        <f t="shared" si="1"/>
        <v>3</v>
      </c>
      <c r="C798" s="3">
        <f t="shared" si="13"/>
        <v>797</v>
      </c>
      <c r="D798" s="3">
        <f t="shared" si="2"/>
        <v>3</v>
      </c>
      <c r="E798" s="3">
        <v>0.7101985039919643</v>
      </c>
      <c r="F798" s="3" t="str">
        <f t="shared" si="3"/>
        <v>H</v>
      </c>
      <c r="G798" s="18" t="str">
        <f t="shared" si="4"/>
        <v>front squat</v>
      </c>
      <c r="H798">
        <v>5.0</v>
      </c>
      <c r="I798" s="19" t="str">
        <f t="shared" si="5"/>
        <v>10 box jumps</v>
      </c>
      <c r="J798">
        <v>28.0</v>
      </c>
      <c r="K798" s="19" t="str">
        <f t="shared" si="6"/>
        <v>1 farmer's carry</v>
      </c>
      <c r="L798">
        <v>40.0</v>
      </c>
      <c r="M798" s="19" t="str">
        <f t="shared" si="7"/>
        <v>3 minute run</v>
      </c>
      <c r="N798" s="16"/>
      <c r="O798" s="3" t="str">
        <f t="shared" si="8"/>
        <v>Tabata</v>
      </c>
      <c r="P798">
        <v>4.0</v>
      </c>
      <c r="Q798" s="19" t="str">
        <f t="shared" si="9"/>
        <v>5 skull crushers</v>
      </c>
      <c r="R798">
        <v>36.0</v>
      </c>
      <c r="S798" s="19" t="str">
        <f t="shared" si="10"/>
        <v>10s ropes</v>
      </c>
      <c r="T798">
        <v>50.0</v>
      </c>
      <c r="U798" s="19" t="str">
        <f t="shared" si="11"/>
        <v>10 wall balls</v>
      </c>
      <c r="V798" s="19"/>
    </row>
    <row r="799">
      <c r="A799" s="17">
        <f t="shared" si="12"/>
        <v>45875</v>
      </c>
      <c r="B799" s="3">
        <f t="shared" si="1"/>
        <v>4</v>
      </c>
      <c r="C799" s="3">
        <f t="shared" si="13"/>
        <v>798</v>
      </c>
      <c r="D799" s="3">
        <f t="shared" si="2"/>
        <v>3</v>
      </c>
      <c r="E799" s="3">
        <v>0.6340835801116713</v>
      </c>
      <c r="F799" s="3" t="str">
        <f t="shared" si="3"/>
        <v>M</v>
      </c>
      <c r="G799" s="18" t="str">
        <f t="shared" si="4"/>
        <v>back squat</v>
      </c>
      <c r="H799">
        <v>11.0</v>
      </c>
      <c r="I799" s="19" t="str">
        <f t="shared" si="5"/>
        <v>5 high pulls</v>
      </c>
      <c r="J799">
        <v>34.0</v>
      </c>
      <c r="K799" s="19" t="str">
        <f t="shared" si="6"/>
        <v>5 bar complexes</v>
      </c>
      <c r="L799">
        <v>59.0</v>
      </c>
      <c r="M799" s="19" t="str">
        <f t="shared" si="7"/>
        <v/>
      </c>
      <c r="N799" s="16"/>
      <c r="O799" s="3" t="str">
        <f t="shared" si="8"/>
        <v>30 on 30 off</v>
      </c>
      <c r="P799">
        <v>11.0</v>
      </c>
      <c r="Q799" s="19" t="str">
        <f t="shared" si="9"/>
        <v>5 bentover_rows</v>
      </c>
      <c r="R799">
        <v>41.0</v>
      </c>
      <c r="S799" s="19" t="str">
        <f t="shared" si="10"/>
        <v>1 minute bike</v>
      </c>
      <c r="T799">
        <v>39.0</v>
      </c>
      <c r="U799" s="19" t="str">
        <f t="shared" si="11"/>
        <v>20s assault bike</v>
      </c>
      <c r="V799" s="19"/>
    </row>
    <row r="800">
      <c r="A800" s="17">
        <f t="shared" si="12"/>
        <v>45876</v>
      </c>
      <c r="B800" s="3">
        <f t="shared" si="1"/>
        <v>5</v>
      </c>
      <c r="C800" s="3">
        <f t="shared" si="13"/>
        <v>799</v>
      </c>
      <c r="D800" s="3">
        <f t="shared" si="2"/>
        <v>3</v>
      </c>
      <c r="E800" s="3">
        <v>0.9688375640162552</v>
      </c>
      <c r="F800" s="3" t="str">
        <f t="shared" si="3"/>
        <v>H</v>
      </c>
      <c r="G800" s="18" t="str">
        <f t="shared" si="4"/>
        <v>over head squat</v>
      </c>
      <c r="H800">
        <v>9.0</v>
      </c>
      <c r="I800" s="19" t="str">
        <f t="shared" si="5"/>
        <v>5 deadlift</v>
      </c>
      <c r="J800">
        <v>3.0</v>
      </c>
      <c r="K800" s="19" t="str">
        <f t="shared" si="6"/>
        <v>5 Hammer curls</v>
      </c>
      <c r="L800">
        <v>50.0</v>
      </c>
      <c r="M800" s="19" t="str">
        <f t="shared" si="7"/>
        <v>10 wall balls</v>
      </c>
      <c r="N800" s="16"/>
      <c r="O800" s="3" t="str">
        <f t="shared" si="8"/>
        <v>EMOM</v>
      </c>
      <c r="P800">
        <v>2.0</v>
      </c>
      <c r="Q800" s="19" t="str">
        <f t="shared" si="9"/>
        <v>5 lunges</v>
      </c>
      <c r="R800">
        <v>23.0</v>
      </c>
      <c r="S800" s="19" t="str">
        <f t="shared" si="10"/>
        <v>5 side lunges</v>
      </c>
      <c r="T800">
        <v>40.0</v>
      </c>
      <c r="U800" s="19" t="str">
        <f t="shared" si="11"/>
        <v>3 minute run</v>
      </c>
      <c r="V800" s="19"/>
    </row>
    <row r="801">
      <c r="A801" s="17">
        <f t="shared" si="12"/>
        <v>45877</v>
      </c>
      <c r="B801" s="3">
        <f t="shared" si="1"/>
        <v>6</v>
      </c>
      <c r="C801" s="3">
        <f t="shared" si="13"/>
        <v>800</v>
      </c>
      <c r="D801" s="3">
        <f t="shared" si="2"/>
        <v>3</v>
      </c>
      <c r="E801" s="3">
        <v>0.14212604407746499</v>
      </c>
      <c r="F801" s="3" t="str">
        <f t="shared" si="3"/>
        <v>L</v>
      </c>
      <c r="G801" s="18" t="str">
        <f t="shared" si="4"/>
        <v>deadlift</v>
      </c>
      <c r="H801">
        <v>11.0</v>
      </c>
      <c r="I801" s="19" t="str">
        <f t="shared" si="5"/>
        <v>5 high pulls</v>
      </c>
      <c r="J801">
        <v>32.0</v>
      </c>
      <c r="K801" s="19" t="str">
        <f t="shared" si="6"/>
        <v>5 grass hoppers</v>
      </c>
      <c r="L801">
        <v>2.0</v>
      </c>
      <c r="M801" s="19" t="str">
        <f t="shared" si="7"/>
        <v>5 lunges</v>
      </c>
      <c r="N801" s="16"/>
      <c r="O801" s="3" t="str">
        <f t="shared" si="8"/>
        <v>AMRAP</v>
      </c>
      <c r="P801">
        <v>7.0</v>
      </c>
      <c r="Q801" s="19" t="str">
        <f t="shared" si="9"/>
        <v>5 Ring Rows</v>
      </c>
      <c r="R801">
        <v>26.0</v>
      </c>
      <c r="S801" s="19" t="str">
        <f t="shared" si="10"/>
        <v>1 bear crawls</v>
      </c>
      <c r="T801">
        <v>5.0</v>
      </c>
      <c r="U801" s="19" t="str">
        <f t="shared" si="11"/>
        <v>5 Dips</v>
      </c>
      <c r="V801" s="19"/>
    </row>
    <row r="802">
      <c r="A802" s="17">
        <f t="shared" si="12"/>
        <v>45878</v>
      </c>
      <c r="B802" s="3">
        <f t="shared" si="1"/>
        <v>7</v>
      </c>
      <c r="C802" s="3">
        <f t="shared" si="13"/>
        <v>801</v>
      </c>
      <c r="D802" s="3">
        <f t="shared" si="2"/>
        <v>3</v>
      </c>
      <c r="E802" s="3">
        <v>0.5520064579984227</v>
      </c>
      <c r="F802" s="3" t="str">
        <f t="shared" si="3"/>
        <v>M</v>
      </c>
      <c r="G802" s="18" t="str">
        <f t="shared" si="4"/>
        <v>front squat</v>
      </c>
      <c r="H802">
        <v>5.0</v>
      </c>
      <c r="I802" s="19" t="str">
        <f t="shared" si="5"/>
        <v>10 box jumps</v>
      </c>
      <c r="J802">
        <v>17.0</v>
      </c>
      <c r="K802" s="19" t="str">
        <f t="shared" si="6"/>
        <v>5 bench press</v>
      </c>
      <c r="L802">
        <v>11.0</v>
      </c>
      <c r="M802" s="19" t="str">
        <f t="shared" si="7"/>
        <v>5 knees to elbows</v>
      </c>
      <c r="N802" s="16"/>
      <c r="O802" s="3" t="str">
        <f t="shared" si="8"/>
        <v>clusters</v>
      </c>
      <c r="P802">
        <v>9.0</v>
      </c>
      <c r="Q802" s="19" t="str">
        <f t="shared" si="9"/>
        <v>5 bentover_rows</v>
      </c>
      <c r="R802">
        <v>30.0</v>
      </c>
      <c r="S802" s="19" t="str">
        <f t="shared" si="10"/>
        <v>5 renegade manmakers</v>
      </c>
      <c r="T802">
        <v>47.0</v>
      </c>
      <c r="U802" s="19" t="str">
        <f t="shared" si="11"/>
        <v>20 mountain climbers</v>
      </c>
      <c r="V802" s="19"/>
    </row>
    <row r="803">
      <c r="A803" s="17">
        <f t="shared" si="12"/>
        <v>45879</v>
      </c>
      <c r="B803" s="3">
        <f t="shared" si="1"/>
        <v>1</v>
      </c>
      <c r="C803" s="3">
        <f t="shared" si="13"/>
        <v>802</v>
      </c>
      <c r="D803" s="3">
        <f t="shared" si="2"/>
        <v>3</v>
      </c>
      <c r="E803" s="3">
        <v>0.6529582206741431</v>
      </c>
      <c r="F803" s="3" t="str">
        <f t="shared" si="3"/>
        <v>M</v>
      </c>
      <c r="G803" s="18" t="str">
        <f t="shared" si="4"/>
        <v>back squat</v>
      </c>
      <c r="H803">
        <v>6.0</v>
      </c>
      <c r="I803" s="19" t="str">
        <f t="shared" si="5"/>
        <v>5 KB snatch</v>
      </c>
      <c r="J803">
        <v>35.0</v>
      </c>
      <c r="K803" s="19" t="str">
        <f t="shared" si="6"/>
        <v>500m row</v>
      </c>
      <c r="L803">
        <v>18.0</v>
      </c>
      <c r="M803" s="19" t="str">
        <f t="shared" si="7"/>
        <v>5 Pushpress</v>
      </c>
      <c r="N803" s="16"/>
      <c r="O803" s="3" t="str">
        <f t="shared" si="8"/>
        <v>N rounds</v>
      </c>
      <c r="P803">
        <v>3.0</v>
      </c>
      <c r="Q803" s="19" t="str">
        <f t="shared" si="9"/>
        <v>5 Hammer curls</v>
      </c>
      <c r="R803">
        <v>32.0</v>
      </c>
      <c r="S803" s="19" t="str">
        <f t="shared" si="10"/>
        <v>5 grass hoppers</v>
      </c>
      <c r="T803">
        <v>21.0</v>
      </c>
      <c r="U803" s="19" t="str">
        <f t="shared" si="11"/>
        <v>5 box jumps</v>
      </c>
      <c r="V803" s="19"/>
    </row>
    <row r="804">
      <c r="A804" s="17">
        <f t="shared" si="12"/>
        <v>45880</v>
      </c>
      <c r="B804" s="3">
        <f t="shared" si="1"/>
        <v>2</v>
      </c>
      <c r="C804" s="3">
        <f t="shared" si="13"/>
        <v>803</v>
      </c>
      <c r="D804" s="3">
        <f t="shared" si="2"/>
        <v>8</v>
      </c>
      <c r="E804" s="3">
        <v>0.15118815468954383</v>
      </c>
      <c r="F804" s="3" t="str">
        <f t="shared" si="3"/>
        <v>L</v>
      </c>
      <c r="G804" s="18" t="str">
        <f t="shared" si="4"/>
        <v>over head squat</v>
      </c>
      <c r="H804">
        <v>8.0</v>
      </c>
      <c r="I804" s="19" t="str">
        <f t="shared" si="5"/>
        <v>5 sumo deadift</v>
      </c>
      <c r="J804">
        <v>42.0</v>
      </c>
      <c r="K804" s="19" t="str">
        <f t="shared" si="6"/>
        <v>5 flys</v>
      </c>
      <c r="L804">
        <v>29.0</v>
      </c>
      <c r="M804" s="19" t="str">
        <f t="shared" si="7"/>
        <v>5 GHD back extensions</v>
      </c>
      <c r="N804" s="16"/>
      <c r="O804" s="3" t="str">
        <f t="shared" si="8"/>
        <v>AMRAP</v>
      </c>
      <c r="P804">
        <v>9.0</v>
      </c>
      <c r="Q804" s="19" t="str">
        <f t="shared" si="9"/>
        <v>5 bentover_rows</v>
      </c>
      <c r="R804">
        <v>52.0</v>
      </c>
      <c r="S804" s="19" t="str">
        <f t="shared" si="10"/>
        <v/>
      </c>
      <c r="T804">
        <v>12.0</v>
      </c>
      <c r="U804" s="19" t="str">
        <f t="shared" si="11"/>
        <v>5 GHD situps</v>
      </c>
      <c r="V804" s="19"/>
    </row>
    <row r="805">
      <c r="A805" s="17">
        <f t="shared" si="12"/>
        <v>45881</v>
      </c>
      <c r="B805" s="3">
        <f t="shared" si="1"/>
        <v>3</v>
      </c>
      <c r="C805" s="3">
        <f t="shared" si="13"/>
        <v>804</v>
      </c>
      <c r="D805" s="3">
        <f t="shared" si="2"/>
        <v>8</v>
      </c>
      <c r="E805" s="3">
        <v>0.23690430670545826</v>
      </c>
      <c r="F805" s="3" t="str">
        <f t="shared" si="3"/>
        <v>L</v>
      </c>
      <c r="G805" s="18" t="str">
        <f t="shared" si="4"/>
        <v>deadlift</v>
      </c>
      <c r="H805">
        <v>11.0</v>
      </c>
      <c r="I805" s="19" t="str">
        <f t="shared" si="5"/>
        <v>5 high pulls</v>
      </c>
      <c r="J805">
        <v>7.0</v>
      </c>
      <c r="K805" s="19" t="str">
        <f t="shared" si="6"/>
        <v>5 Ring Rows</v>
      </c>
      <c r="L805">
        <v>49.0</v>
      </c>
      <c r="M805" s="19" t="str">
        <f t="shared" si="7"/>
        <v>5 mile bike</v>
      </c>
      <c r="N805" s="16"/>
      <c r="O805" s="3" t="str">
        <f t="shared" si="8"/>
        <v>EMOM</v>
      </c>
      <c r="P805">
        <v>6.0</v>
      </c>
      <c r="Q805" s="19" t="str">
        <f t="shared" si="9"/>
        <v>5 pushups</v>
      </c>
      <c r="R805">
        <v>40.0</v>
      </c>
      <c r="S805" s="19" t="str">
        <f t="shared" si="10"/>
        <v>3 minute run</v>
      </c>
      <c r="T805">
        <v>1.0</v>
      </c>
      <c r="U805" s="19" t="str">
        <f t="shared" si="11"/>
        <v>5 side lunges</v>
      </c>
      <c r="V805" s="19"/>
    </row>
    <row r="806">
      <c r="A806" s="17">
        <f t="shared" si="12"/>
        <v>45882</v>
      </c>
      <c r="B806" s="3">
        <f t="shared" si="1"/>
        <v>4</v>
      </c>
      <c r="C806" s="3">
        <f t="shared" si="13"/>
        <v>805</v>
      </c>
      <c r="D806" s="3">
        <f t="shared" si="2"/>
        <v>5</v>
      </c>
      <c r="E806" s="3">
        <v>0.9635701019410614</v>
      </c>
      <c r="F806" s="3" t="str">
        <f t="shared" si="3"/>
        <v>H</v>
      </c>
      <c r="G806" s="18" t="str">
        <f t="shared" si="4"/>
        <v>front squat</v>
      </c>
      <c r="H806">
        <v>9.0</v>
      </c>
      <c r="I806" s="19" t="str">
        <f t="shared" si="5"/>
        <v>5 deadlift</v>
      </c>
      <c r="J806">
        <v>8.0</v>
      </c>
      <c r="K806" s="19" t="str">
        <f t="shared" si="6"/>
        <v>5 dumbell rows</v>
      </c>
      <c r="L806">
        <v>79.0</v>
      </c>
      <c r="M806" s="19" t="str">
        <f t="shared" si="7"/>
        <v/>
      </c>
      <c r="N806" s="16"/>
      <c r="O806" s="3" t="str">
        <f t="shared" si="8"/>
        <v>30 on 30 off</v>
      </c>
      <c r="P806">
        <v>2.0</v>
      </c>
      <c r="Q806" s="19" t="str">
        <f t="shared" si="9"/>
        <v>5 lunges</v>
      </c>
      <c r="R806">
        <v>46.0</v>
      </c>
      <c r="S806" s="19" t="str">
        <f t="shared" si="10"/>
        <v>5 romanian deadlift</v>
      </c>
      <c r="T806">
        <v>14.0</v>
      </c>
      <c r="U806" s="19" t="str">
        <f t="shared" si="11"/>
        <v>20 dead bugs</v>
      </c>
      <c r="V806" s="19"/>
    </row>
    <row r="807">
      <c r="A807" s="17">
        <f t="shared" si="12"/>
        <v>45883</v>
      </c>
      <c r="B807" s="3">
        <f t="shared" si="1"/>
        <v>5</v>
      </c>
      <c r="C807" s="3">
        <f t="shared" si="13"/>
        <v>806</v>
      </c>
      <c r="D807" s="3">
        <f t="shared" si="2"/>
        <v>5</v>
      </c>
      <c r="E807" s="3">
        <v>0.8585132516332832</v>
      </c>
      <c r="F807" s="3" t="str">
        <f t="shared" si="3"/>
        <v>H</v>
      </c>
      <c r="G807" s="18" t="str">
        <f t="shared" si="4"/>
        <v>back squat</v>
      </c>
      <c r="H807">
        <v>11.0</v>
      </c>
      <c r="I807" s="19" t="str">
        <f t="shared" si="5"/>
        <v>5 high pulls</v>
      </c>
      <c r="J807">
        <v>50.0</v>
      </c>
      <c r="K807" s="19" t="str">
        <f t="shared" si="6"/>
        <v>10 wall balls</v>
      </c>
      <c r="L807">
        <v>40.0</v>
      </c>
      <c r="M807" s="19" t="str">
        <f t="shared" si="7"/>
        <v>3 minute run</v>
      </c>
      <c r="N807" s="16"/>
      <c r="O807" s="3" t="str">
        <f t="shared" si="8"/>
        <v>N rounds</v>
      </c>
      <c r="P807">
        <v>4.0</v>
      </c>
      <c r="Q807" s="19" t="str">
        <f t="shared" si="9"/>
        <v>5 skull crushers</v>
      </c>
      <c r="R807">
        <v>41.0</v>
      </c>
      <c r="S807" s="19" t="str">
        <f t="shared" si="10"/>
        <v>1 minute bike</v>
      </c>
      <c r="T807">
        <v>5.0</v>
      </c>
      <c r="U807" s="19" t="str">
        <f t="shared" si="11"/>
        <v>5 Dips</v>
      </c>
      <c r="V807" s="19"/>
    </row>
    <row r="808">
      <c r="A808" s="17">
        <f t="shared" si="12"/>
        <v>45884</v>
      </c>
      <c r="B808" s="3">
        <f t="shared" si="1"/>
        <v>6</v>
      </c>
      <c r="C808" s="3">
        <f t="shared" si="13"/>
        <v>807</v>
      </c>
      <c r="D808" s="3">
        <f t="shared" si="2"/>
        <v>10</v>
      </c>
      <c r="E808" s="3">
        <v>0.36909658004034207</v>
      </c>
      <c r="F808" s="3" t="str">
        <f t="shared" si="3"/>
        <v>M</v>
      </c>
      <c r="G808" s="18" t="str">
        <f t="shared" si="4"/>
        <v>clean</v>
      </c>
      <c r="H808">
        <v>9.0</v>
      </c>
      <c r="I808" s="19" t="str">
        <f t="shared" si="5"/>
        <v>5 deadlift</v>
      </c>
      <c r="J808">
        <v>24.0</v>
      </c>
      <c r="K808" s="19" t="str">
        <f t="shared" si="6"/>
        <v>5 lunges</v>
      </c>
      <c r="L808">
        <v>69.0</v>
      </c>
      <c r="M808" s="19" t="str">
        <f t="shared" si="7"/>
        <v/>
      </c>
      <c r="N808" s="16"/>
      <c r="O808" s="3" t="str">
        <f t="shared" si="8"/>
        <v>AMRAP</v>
      </c>
      <c r="P808">
        <v>9.0</v>
      </c>
      <c r="Q808" s="19" t="str">
        <f t="shared" si="9"/>
        <v>5 bentover_rows</v>
      </c>
      <c r="R808">
        <v>17.0</v>
      </c>
      <c r="S808" s="19" t="str">
        <f t="shared" si="10"/>
        <v>5 bench press</v>
      </c>
      <c r="T808">
        <v>41.0</v>
      </c>
      <c r="U808" s="19" t="str">
        <f t="shared" si="11"/>
        <v>1 minute bike</v>
      </c>
      <c r="V808" s="19"/>
    </row>
    <row r="809">
      <c r="A809" s="17">
        <f t="shared" si="12"/>
        <v>45885</v>
      </c>
      <c r="B809" s="3">
        <f t="shared" si="1"/>
        <v>7</v>
      </c>
      <c r="C809" s="3">
        <f t="shared" si="13"/>
        <v>808</v>
      </c>
      <c r="D809" s="3">
        <f t="shared" si="2"/>
        <v>3</v>
      </c>
      <c r="E809" s="3">
        <v>0.6957201736727058</v>
      </c>
      <c r="F809" s="3" t="str">
        <f t="shared" si="3"/>
        <v>M</v>
      </c>
      <c r="G809" s="18" t="str">
        <f t="shared" si="4"/>
        <v>deadlift</v>
      </c>
      <c r="H809">
        <v>6.0</v>
      </c>
      <c r="I809" s="19" t="str">
        <f t="shared" si="5"/>
        <v>5 KB snatch</v>
      </c>
      <c r="J809">
        <v>23.0</v>
      </c>
      <c r="K809" s="19" t="str">
        <f t="shared" si="6"/>
        <v>5 side lunges</v>
      </c>
      <c r="L809">
        <v>48.0</v>
      </c>
      <c r="M809" s="19" t="str">
        <f t="shared" si="7"/>
        <v>1 mile  run</v>
      </c>
      <c r="N809" s="16"/>
      <c r="O809" s="3" t="str">
        <f t="shared" si="8"/>
        <v>N rounds</v>
      </c>
      <c r="P809">
        <v>9.0</v>
      </c>
      <c r="Q809" s="19" t="str">
        <f t="shared" si="9"/>
        <v>5 bentover_rows</v>
      </c>
      <c r="R809">
        <v>21.0</v>
      </c>
      <c r="S809" s="19" t="str">
        <f t="shared" si="10"/>
        <v>5 box jumps</v>
      </c>
      <c r="T809">
        <v>42.0</v>
      </c>
      <c r="U809" s="19" t="str">
        <f t="shared" si="11"/>
        <v>5 flys</v>
      </c>
      <c r="V809" s="19"/>
    </row>
    <row r="810">
      <c r="A810" s="17">
        <f t="shared" si="12"/>
        <v>45886</v>
      </c>
      <c r="B810" s="3">
        <f t="shared" si="1"/>
        <v>1</v>
      </c>
      <c r="C810" s="3">
        <f t="shared" si="13"/>
        <v>809</v>
      </c>
      <c r="D810" s="3">
        <f t="shared" si="2"/>
        <v>3</v>
      </c>
      <c r="E810" s="3">
        <v>0.8292099224642334</v>
      </c>
      <c r="F810" s="3" t="str">
        <f t="shared" si="3"/>
        <v>H</v>
      </c>
      <c r="G810" s="18" t="str">
        <f t="shared" si="4"/>
        <v>front squat</v>
      </c>
      <c r="H810">
        <v>12.0</v>
      </c>
      <c r="I810" s="19" t="str">
        <f t="shared" si="5"/>
        <v>10 KB swings</v>
      </c>
      <c r="J810">
        <v>20.0</v>
      </c>
      <c r="K810" s="19" t="str">
        <f t="shared" si="6"/>
        <v>10 step ups</v>
      </c>
      <c r="L810">
        <v>77.0</v>
      </c>
      <c r="M810" s="19" t="str">
        <f t="shared" si="7"/>
        <v/>
      </c>
      <c r="N810" s="16"/>
      <c r="O810" s="3" t="str">
        <f t="shared" si="8"/>
        <v>Tabata</v>
      </c>
      <c r="P810">
        <v>4.0</v>
      </c>
      <c r="Q810" s="19" t="str">
        <f t="shared" si="9"/>
        <v>5 skull crushers</v>
      </c>
      <c r="R810">
        <v>6.0</v>
      </c>
      <c r="S810" s="19" t="str">
        <f t="shared" si="10"/>
        <v>5 pushups</v>
      </c>
      <c r="T810">
        <v>6.0</v>
      </c>
      <c r="U810" s="19" t="str">
        <f t="shared" si="11"/>
        <v>5 pushups</v>
      </c>
      <c r="V810" s="19"/>
    </row>
    <row r="811">
      <c r="A811" s="17">
        <f t="shared" si="12"/>
        <v>45887</v>
      </c>
      <c r="B811" s="3">
        <f t="shared" si="1"/>
        <v>2</v>
      </c>
      <c r="C811" s="3">
        <f t="shared" si="13"/>
        <v>810</v>
      </c>
      <c r="D811" s="3">
        <f t="shared" si="2"/>
        <v>3</v>
      </c>
      <c r="E811" s="3">
        <v>0.35330896355540553</v>
      </c>
      <c r="F811" s="3" t="str">
        <f t="shared" si="3"/>
        <v>M</v>
      </c>
      <c r="G811" s="18" t="str">
        <f t="shared" si="4"/>
        <v>back squat</v>
      </c>
      <c r="H811">
        <v>7.0</v>
      </c>
      <c r="I811" s="19" t="str">
        <f t="shared" si="5"/>
        <v>5 thrusters</v>
      </c>
      <c r="J811">
        <v>48.0</v>
      </c>
      <c r="K811" s="19" t="str">
        <f t="shared" si="6"/>
        <v>1 mile  run</v>
      </c>
      <c r="L811">
        <v>3.0</v>
      </c>
      <c r="M811" s="19" t="str">
        <f t="shared" si="7"/>
        <v>5 Hammer curls</v>
      </c>
      <c r="N811" s="16"/>
      <c r="O811" s="3" t="str">
        <f t="shared" si="8"/>
        <v>30 on 30 off</v>
      </c>
      <c r="P811">
        <v>5.0</v>
      </c>
      <c r="Q811" s="19" t="str">
        <f t="shared" si="9"/>
        <v>5 Dips</v>
      </c>
      <c r="R811">
        <v>51.0</v>
      </c>
      <c r="S811" s="19" t="str">
        <f t="shared" si="10"/>
        <v/>
      </c>
      <c r="T811">
        <v>49.0</v>
      </c>
      <c r="U811" s="19" t="str">
        <f t="shared" si="11"/>
        <v>5 mile bike</v>
      </c>
      <c r="V811" s="19"/>
    </row>
    <row r="812">
      <c r="A812" s="17">
        <f t="shared" si="12"/>
        <v>45888</v>
      </c>
      <c r="B812" s="3">
        <f t="shared" si="1"/>
        <v>3</v>
      </c>
      <c r="C812" s="3">
        <f t="shared" si="13"/>
        <v>811</v>
      </c>
      <c r="D812" s="3">
        <f t="shared" si="2"/>
        <v>5</v>
      </c>
      <c r="E812" s="3">
        <v>0.9429684887703634</v>
      </c>
      <c r="F812" s="3" t="str">
        <f t="shared" si="3"/>
        <v>H</v>
      </c>
      <c r="G812" s="18" t="str">
        <f t="shared" si="4"/>
        <v>pistols/lunge/side lunge</v>
      </c>
      <c r="H812">
        <v>3.0</v>
      </c>
      <c r="I812" s="19" t="str">
        <f t="shared" si="5"/>
        <v>5 jerk</v>
      </c>
      <c r="J812">
        <v>56.0</v>
      </c>
      <c r="K812" s="19" t="str">
        <f t="shared" si="6"/>
        <v>5 side lunges</v>
      </c>
      <c r="L812">
        <v>22.0</v>
      </c>
      <c r="M812" s="19" t="str">
        <f t="shared" si="7"/>
        <v>3 pistols</v>
      </c>
      <c r="N812" s="16"/>
      <c r="O812" s="3" t="str">
        <f t="shared" si="8"/>
        <v>EMOM</v>
      </c>
      <c r="P812">
        <v>8.0</v>
      </c>
      <c r="Q812" s="19" t="str">
        <f t="shared" si="9"/>
        <v>5 dumbell rows</v>
      </c>
      <c r="R812">
        <v>28.0</v>
      </c>
      <c r="S812" s="19" t="str">
        <f t="shared" si="10"/>
        <v>1 farmer's carry</v>
      </c>
      <c r="T812">
        <v>19.0</v>
      </c>
      <c r="U812" s="19" t="str">
        <f t="shared" si="11"/>
        <v>5 strict press</v>
      </c>
      <c r="V812" s="19"/>
    </row>
    <row r="813">
      <c r="A813" s="17">
        <f t="shared" si="12"/>
        <v>45889</v>
      </c>
      <c r="B813" s="3">
        <f t="shared" si="1"/>
        <v>4</v>
      </c>
      <c r="C813" s="3">
        <f t="shared" si="13"/>
        <v>812</v>
      </c>
      <c r="D813" s="3">
        <f t="shared" si="2"/>
        <v>5</v>
      </c>
      <c r="E813" s="3">
        <v>0.07988238155186012</v>
      </c>
      <c r="F813" s="3" t="str">
        <f t="shared" si="3"/>
        <v>L</v>
      </c>
      <c r="G813" s="18" t="str">
        <f t="shared" si="4"/>
        <v>deadlift</v>
      </c>
      <c r="H813">
        <v>4.0</v>
      </c>
      <c r="I813" s="19" t="str">
        <f t="shared" si="5"/>
        <v>5 clean</v>
      </c>
      <c r="J813">
        <v>23.0</v>
      </c>
      <c r="K813" s="19" t="str">
        <f t="shared" si="6"/>
        <v>5 side lunges</v>
      </c>
      <c r="L813">
        <v>64.0</v>
      </c>
      <c r="M813" s="19" t="str">
        <f t="shared" si="7"/>
        <v/>
      </c>
      <c r="N813" s="16"/>
      <c r="O813" s="3" t="str">
        <f t="shared" si="8"/>
        <v>AMRAP</v>
      </c>
      <c r="P813">
        <v>11.0</v>
      </c>
      <c r="Q813" s="19" t="str">
        <f t="shared" si="9"/>
        <v>5 bentover_rows</v>
      </c>
      <c r="R813">
        <v>49.0</v>
      </c>
      <c r="S813" s="19" t="str">
        <f t="shared" si="10"/>
        <v>5 mile bike</v>
      </c>
      <c r="T813">
        <v>53.0</v>
      </c>
      <c r="U813" s="19" t="str">
        <f t="shared" si="11"/>
        <v/>
      </c>
      <c r="V813" s="19"/>
    </row>
    <row r="814">
      <c r="A814" s="17">
        <f t="shared" si="12"/>
        <v>45890</v>
      </c>
      <c r="B814" s="3">
        <f t="shared" si="1"/>
        <v>5</v>
      </c>
      <c r="C814" s="3">
        <f t="shared" si="13"/>
        <v>813</v>
      </c>
      <c r="D814" s="3">
        <f t="shared" si="2"/>
        <v>5</v>
      </c>
      <c r="E814" s="3">
        <v>0.19315788819822544</v>
      </c>
      <c r="F814" s="3" t="str">
        <f t="shared" si="3"/>
        <v>L</v>
      </c>
      <c r="G814" s="18" t="str">
        <f t="shared" si="4"/>
        <v>front squat</v>
      </c>
      <c r="H814">
        <v>6.0</v>
      </c>
      <c r="I814" s="19" t="str">
        <f t="shared" si="5"/>
        <v>5 KB snatch</v>
      </c>
      <c r="J814">
        <v>21.0</v>
      </c>
      <c r="K814" s="19" t="str">
        <f t="shared" si="6"/>
        <v>5 box jumps</v>
      </c>
      <c r="L814">
        <v>30.0</v>
      </c>
      <c r="M814" s="19" t="str">
        <f t="shared" si="7"/>
        <v>5 renegade manmakers</v>
      </c>
      <c r="N814" s="16"/>
      <c r="O814" s="3" t="str">
        <f t="shared" si="8"/>
        <v>clusters</v>
      </c>
      <c r="P814">
        <v>4.0</v>
      </c>
      <c r="Q814" s="19" t="str">
        <f t="shared" si="9"/>
        <v>5 skull crushers</v>
      </c>
      <c r="R814">
        <v>14.0</v>
      </c>
      <c r="S814" s="19" t="str">
        <f t="shared" si="10"/>
        <v>20 dead bugs</v>
      </c>
      <c r="T814">
        <v>40.0</v>
      </c>
      <c r="U814" s="19" t="str">
        <f t="shared" si="11"/>
        <v>3 minute run</v>
      </c>
      <c r="V814" s="19"/>
    </row>
    <row r="815">
      <c r="A815" s="17">
        <f t="shared" si="12"/>
        <v>45891</v>
      </c>
      <c r="B815" s="3">
        <f t="shared" si="1"/>
        <v>6</v>
      </c>
      <c r="C815" s="3">
        <f t="shared" si="13"/>
        <v>814</v>
      </c>
      <c r="D815" s="3">
        <f t="shared" si="2"/>
        <v>5</v>
      </c>
      <c r="E815" s="3">
        <v>0.9097122416190941</v>
      </c>
      <c r="F815" s="3" t="str">
        <f t="shared" si="3"/>
        <v>H</v>
      </c>
      <c r="G815" s="18" t="str">
        <f t="shared" si="4"/>
        <v>back squat</v>
      </c>
      <c r="H815">
        <v>9.0</v>
      </c>
      <c r="I815" s="19" t="str">
        <f t="shared" si="5"/>
        <v>5 deadlift</v>
      </c>
      <c r="J815">
        <v>8.0</v>
      </c>
      <c r="K815" s="19" t="str">
        <f t="shared" si="6"/>
        <v>5 dumbell rows</v>
      </c>
      <c r="L815">
        <v>71.0</v>
      </c>
      <c r="M815" s="19" t="str">
        <f t="shared" si="7"/>
        <v/>
      </c>
      <c r="N815" s="16"/>
      <c r="O815" s="3" t="str">
        <f t="shared" si="8"/>
        <v>N rounds</v>
      </c>
      <c r="P815">
        <v>7.0</v>
      </c>
      <c r="Q815" s="19" t="str">
        <f t="shared" si="9"/>
        <v>5 Ring Rows</v>
      </c>
      <c r="R815">
        <v>22.0</v>
      </c>
      <c r="S815" s="19" t="str">
        <f t="shared" si="10"/>
        <v>3 pistols</v>
      </c>
      <c r="T815">
        <v>53.0</v>
      </c>
      <c r="U815" s="19" t="str">
        <f t="shared" si="11"/>
        <v/>
      </c>
      <c r="V815" s="19"/>
    </row>
    <row r="816">
      <c r="A816" s="17">
        <f t="shared" si="12"/>
        <v>45892</v>
      </c>
      <c r="B816" s="3">
        <f t="shared" si="1"/>
        <v>7</v>
      </c>
      <c r="C816" s="3">
        <f t="shared" si="13"/>
        <v>815</v>
      </c>
      <c r="D816" s="3">
        <f t="shared" si="2"/>
        <v>5</v>
      </c>
      <c r="E816" s="3">
        <v>0.3430541535061459</v>
      </c>
      <c r="F816" s="3" t="str">
        <f t="shared" si="3"/>
        <v>M</v>
      </c>
      <c r="G816" s="18" t="str">
        <f t="shared" si="4"/>
        <v>clean</v>
      </c>
      <c r="H816">
        <v>7.0</v>
      </c>
      <c r="I816" s="19" t="str">
        <f t="shared" si="5"/>
        <v>5 thrusters</v>
      </c>
      <c r="J816">
        <v>39.0</v>
      </c>
      <c r="K816" s="19" t="str">
        <f t="shared" si="6"/>
        <v>20s assault bike</v>
      </c>
      <c r="L816">
        <v>81.0</v>
      </c>
      <c r="M816" s="19" t="str">
        <f t="shared" si="7"/>
        <v/>
      </c>
      <c r="N816" s="16"/>
      <c r="O816" s="3" t="str">
        <f t="shared" si="8"/>
        <v>AMRAP</v>
      </c>
      <c r="P816">
        <v>12.0</v>
      </c>
      <c r="Q816" s="19" t="str">
        <f t="shared" si="9"/>
        <v>5 side lunges</v>
      </c>
      <c r="R816">
        <v>29.0</v>
      </c>
      <c r="S816" s="19" t="str">
        <f t="shared" si="10"/>
        <v>5 GHD back extensions</v>
      </c>
      <c r="T816">
        <v>48.0</v>
      </c>
      <c r="U816" s="19" t="str">
        <f t="shared" si="11"/>
        <v>1 mile  run</v>
      </c>
      <c r="V816" s="19"/>
    </row>
    <row r="817">
      <c r="A817" s="17">
        <f t="shared" si="12"/>
        <v>45893</v>
      </c>
      <c r="B817" s="3">
        <f t="shared" si="1"/>
        <v>1</v>
      </c>
      <c r="C817" s="3">
        <f t="shared" si="13"/>
        <v>816</v>
      </c>
      <c r="D817" s="3">
        <f t="shared" si="2"/>
        <v>3</v>
      </c>
      <c r="E817" s="3">
        <v>0.38641344460210614</v>
      </c>
      <c r="F817" s="3" t="str">
        <f t="shared" si="3"/>
        <v>M</v>
      </c>
      <c r="G817" s="18" t="str">
        <f t="shared" si="4"/>
        <v>over head squat</v>
      </c>
      <c r="H817">
        <v>2.0</v>
      </c>
      <c r="I817" s="19" t="str">
        <f t="shared" si="5"/>
        <v>5 star shrugs</v>
      </c>
      <c r="J817">
        <v>4.0</v>
      </c>
      <c r="K817" s="19" t="str">
        <f t="shared" si="6"/>
        <v>5 skull crushers</v>
      </c>
      <c r="L817">
        <v>20.0</v>
      </c>
      <c r="M817" s="19" t="str">
        <f t="shared" si="7"/>
        <v>10 step ups</v>
      </c>
      <c r="N817" s="16"/>
      <c r="O817" s="3" t="str">
        <f t="shared" si="8"/>
        <v>EMOM</v>
      </c>
      <c r="P817">
        <v>10.0</v>
      </c>
      <c r="Q817" s="19" t="str">
        <f t="shared" si="9"/>
        <v>5 pull ups</v>
      </c>
      <c r="R817">
        <v>10.0</v>
      </c>
      <c r="S817" s="19" t="str">
        <f t="shared" si="10"/>
        <v>5 pull ups</v>
      </c>
      <c r="T817">
        <v>30.0</v>
      </c>
      <c r="U817" s="19" t="str">
        <f t="shared" si="11"/>
        <v>5 renegade manmakers</v>
      </c>
      <c r="V817" s="19"/>
    </row>
    <row r="818">
      <c r="A818" s="17">
        <f t="shared" si="12"/>
        <v>45894</v>
      </c>
      <c r="B818" s="3">
        <f t="shared" si="1"/>
        <v>2</v>
      </c>
      <c r="C818" s="3">
        <f t="shared" si="13"/>
        <v>817</v>
      </c>
      <c r="D818" s="3">
        <f t="shared" si="2"/>
        <v>3</v>
      </c>
      <c r="E818" s="3">
        <v>0.7358841025415073</v>
      </c>
      <c r="F818" s="3" t="str">
        <f t="shared" si="3"/>
        <v>H</v>
      </c>
      <c r="G818" s="18" t="str">
        <f t="shared" si="4"/>
        <v>deadlift</v>
      </c>
      <c r="H818">
        <v>4.0</v>
      </c>
      <c r="I818" s="19" t="str">
        <f t="shared" si="5"/>
        <v>5 clean</v>
      </c>
      <c r="J818">
        <v>11.0</v>
      </c>
      <c r="K818" s="19" t="str">
        <f t="shared" si="6"/>
        <v>5 knees to elbows</v>
      </c>
      <c r="L818">
        <v>53.0</v>
      </c>
      <c r="M818" s="19" t="str">
        <f t="shared" si="7"/>
        <v/>
      </c>
      <c r="N818" s="16"/>
      <c r="O818" s="3" t="str">
        <f t="shared" si="8"/>
        <v>30 on 30 off</v>
      </c>
      <c r="P818">
        <v>6.0</v>
      </c>
      <c r="Q818" s="19" t="str">
        <f t="shared" si="9"/>
        <v>5 pushups</v>
      </c>
      <c r="R818">
        <v>43.0</v>
      </c>
      <c r="S818" s="19" t="str">
        <f t="shared" si="10"/>
        <v>5 sandbag drops</v>
      </c>
      <c r="T818">
        <v>16.0</v>
      </c>
      <c r="U818" s="19" t="str">
        <f t="shared" si="11"/>
        <v>10 landmine twists</v>
      </c>
      <c r="V818" s="19"/>
    </row>
    <row r="819">
      <c r="A819" s="17">
        <f t="shared" si="12"/>
        <v>45895</v>
      </c>
      <c r="B819" s="3">
        <f t="shared" si="1"/>
        <v>3</v>
      </c>
      <c r="C819" s="3">
        <f t="shared" si="13"/>
        <v>818</v>
      </c>
      <c r="D819" s="3">
        <f t="shared" si="2"/>
        <v>3</v>
      </c>
      <c r="E819" s="3">
        <v>0.06814223661354568</v>
      </c>
      <c r="F819" s="3" t="str">
        <f t="shared" si="3"/>
        <v>L</v>
      </c>
      <c r="G819" s="18" t="str">
        <f t="shared" si="4"/>
        <v>front squat</v>
      </c>
      <c r="H819">
        <v>10.0</v>
      </c>
      <c r="I819" s="19" t="str">
        <f t="shared" si="5"/>
        <v>5 snatch</v>
      </c>
      <c r="J819">
        <v>45.0</v>
      </c>
      <c r="K819" s="19" t="str">
        <f t="shared" si="6"/>
        <v>10 good mornings</v>
      </c>
      <c r="L819">
        <v>9.0</v>
      </c>
      <c r="M819" s="19" t="str">
        <f t="shared" si="7"/>
        <v>5 bentover_rows</v>
      </c>
      <c r="N819" s="16"/>
      <c r="O819" s="3" t="str">
        <f t="shared" si="8"/>
        <v>N rounds</v>
      </c>
      <c r="P819">
        <v>10.0</v>
      </c>
      <c r="Q819" s="19" t="str">
        <f t="shared" si="9"/>
        <v>5 pull ups</v>
      </c>
      <c r="R819">
        <v>54.0</v>
      </c>
      <c r="S819" s="19" t="str">
        <f t="shared" si="10"/>
        <v/>
      </c>
      <c r="T819">
        <v>39.0</v>
      </c>
      <c r="U819" s="19" t="str">
        <f t="shared" si="11"/>
        <v>20s assault bike</v>
      </c>
      <c r="V819" s="19"/>
    </row>
    <row r="820">
      <c r="A820" s="17">
        <f t="shared" si="12"/>
        <v>45896</v>
      </c>
      <c r="B820" s="3">
        <f t="shared" si="1"/>
        <v>4</v>
      </c>
      <c r="C820" s="3">
        <f t="shared" si="13"/>
        <v>819</v>
      </c>
      <c r="D820" s="3">
        <f t="shared" si="2"/>
        <v>1</v>
      </c>
      <c r="E820" s="3">
        <v>0.20160723906183953</v>
      </c>
      <c r="F820" s="3" t="str">
        <f t="shared" si="3"/>
        <v>L</v>
      </c>
      <c r="G820" s="18" t="str">
        <f t="shared" si="4"/>
        <v>back squat</v>
      </c>
      <c r="H820">
        <v>3.0</v>
      </c>
      <c r="I820" s="19" t="str">
        <f t="shared" si="5"/>
        <v>5 jerk</v>
      </c>
      <c r="J820">
        <v>7.0</v>
      </c>
      <c r="K820" s="19" t="str">
        <f t="shared" si="6"/>
        <v>5 Ring Rows</v>
      </c>
      <c r="L820">
        <v>34.0</v>
      </c>
      <c r="M820" s="19" t="str">
        <f t="shared" si="7"/>
        <v>5 bar complexes</v>
      </c>
      <c r="N820" s="16"/>
      <c r="O820" s="3" t="str">
        <f t="shared" si="8"/>
        <v>AMRAP</v>
      </c>
      <c r="P820">
        <v>1.0</v>
      </c>
      <c r="Q820" s="19" t="str">
        <f t="shared" si="9"/>
        <v>5 side lunges</v>
      </c>
      <c r="R820">
        <v>48.0</v>
      </c>
      <c r="S820" s="19" t="str">
        <f t="shared" si="10"/>
        <v>1 mile  run</v>
      </c>
      <c r="T820">
        <v>51.0</v>
      </c>
      <c r="U820" s="19" t="str">
        <f t="shared" si="11"/>
        <v/>
      </c>
      <c r="V820" s="19"/>
    </row>
    <row r="821">
      <c r="A821" s="17">
        <f t="shared" si="12"/>
        <v>45897</v>
      </c>
      <c r="B821" s="3">
        <f t="shared" si="1"/>
        <v>5</v>
      </c>
      <c r="C821" s="3">
        <f t="shared" si="13"/>
        <v>820</v>
      </c>
      <c r="D821" s="3">
        <f t="shared" si="2"/>
        <v>1</v>
      </c>
      <c r="E821" s="3">
        <v>0.13838417562362915</v>
      </c>
      <c r="F821" s="3" t="str">
        <f t="shared" si="3"/>
        <v>L</v>
      </c>
      <c r="G821" s="18" t="str">
        <f t="shared" si="4"/>
        <v>pistols/lunge/side lunge</v>
      </c>
      <c r="H821">
        <v>11.0</v>
      </c>
      <c r="I821" s="19" t="str">
        <f t="shared" si="5"/>
        <v>5 high pulls</v>
      </c>
      <c r="J821">
        <v>54.0</v>
      </c>
      <c r="K821" s="19" t="str">
        <f t="shared" si="6"/>
        <v/>
      </c>
      <c r="L821">
        <v>49.0</v>
      </c>
      <c r="M821" s="19" t="str">
        <f t="shared" si="7"/>
        <v>5 mile bike</v>
      </c>
      <c r="N821" s="16"/>
      <c r="O821" s="3" t="str">
        <f t="shared" si="8"/>
        <v>N rounds</v>
      </c>
      <c r="P821">
        <v>1.0</v>
      </c>
      <c r="Q821" s="19" t="str">
        <f t="shared" si="9"/>
        <v>5 side lunges</v>
      </c>
      <c r="R821">
        <v>48.0</v>
      </c>
      <c r="S821" s="19" t="str">
        <f t="shared" si="10"/>
        <v>1 mile  run</v>
      </c>
      <c r="T821">
        <v>13.0</v>
      </c>
      <c r="U821" s="19" t="str">
        <f t="shared" si="11"/>
        <v>30s planks</v>
      </c>
      <c r="V821" s="19"/>
    </row>
    <row r="822">
      <c r="A822" s="17">
        <f t="shared" si="12"/>
        <v>45898</v>
      </c>
      <c r="B822" s="3">
        <f t="shared" si="1"/>
        <v>6</v>
      </c>
      <c r="C822" s="3">
        <f t="shared" si="13"/>
        <v>821</v>
      </c>
      <c r="D822" s="3">
        <f t="shared" si="2"/>
        <v>1</v>
      </c>
      <c r="E822" s="3">
        <v>0.7028933938353198</v>
      </c>
      <c r="F822" s="3" t="str">
        <f t="shared" si="3"/>
        <v>H</v>
      </c>
      <c r="G822" s="18" t="str">
        <f t="shared" si="4"/>
        <v>deadlift</v>
      </c>
      <c r="H822">
        <v>11.0</v>
      </c>
      <c r="I822" s="19" t="str">
        <f t="shared" si="5"/>
        <v>5 high pulls</v>
      </c>
      <c r="J822">
        <v>19.0</v>
      </c>
      <c r="K822" s="19" t="str">
        <f t="shared" si="6"/>
        <v>5 strict press</v>
      </c>
      <c r="L822">
        <v>21.0</v>
      </c>
      <c r="M822" s="19" t="str">
        <f t="shared" si="7"/>
        <v>5 box jumps</v>
      </c>
      <c r="N822" s="16"/>
      <c r="O822" s="3" t="str">
        <f t="shared" si="8"/>
        <v>Tabata</v>
      </c>
      <c r="P822">
        <v>3.0</v>
      </c>
      <c r="Q822" s="19" t="str">
        <f t="shared" si="9"/>
        <v>5 Hammer curls</v>
      </c>
      <c r="R822">
        <v>4.0</v>
      </c>
      <c r="S822" s="19" t="str">
        <f t="shared" si="10"/>
        <v>5 skull crushers</v>
      </c>
      <c r="T822">
        <v>51.0</v>
      </c>
      <c r="U822" s="19" t="str">
        <f t="shared" si="11"/>
        <v/>
      </c>
      <c r="V822" s="19"/>
    </row>
    <row r="823">
      <c r="A823" s="17">
        <f t="shared" si="12"/>
        <v>45899</v>
      </c>
      <c r="B823" s="3">
        <f t="shared" si="1"/>
        <v>7</v>
      </c>
      <c r="C823" s="3">
        <f t="shared" si="13"/>
        <v>822</v>
      </c>
      <c r="D823" s="3">
        <f t="shared" si="2"/>
        <v>5</v>
      </c>
      <c r="E823" s="3">
        <v>0.06740162522680337</v>
      </c>
      <c r="F823" s="3" t="str">
        <f t="shared" si="3"/>
        <v>L</v>
      </c>
      <c r="G823" s="18" t="str">
        <f t="shared" si="4"/>
        <v>front squat</v>
      </c>
      <c r="H823">
        <v>1.0</v>
      </c>
      <c r="I823" s="19" t="str">
        <f t="shared" si="5"/>
        <v>10 KB swings</v>
      </c>
      <c r="J823">
        <v>22.0</v>
      </c>
      <c r="K823" s="19" t="str">
        <f t="shared" si="6"/>
        <v>3 pistols</v>
      </c>
      <c r="L823">
        <v>58.0</v>
      </c>
      <c r="M823" s="19" t="str">
        <f t="shared" si="7"/>
        <v/>
      </c>
      <c r="N823" s="16"/>
      <c r="O823" s="3" t="str">
        <f t="shared" si="8"/>
        <v>30 on 30 off</v>
      </c>
      <c r="P823">
        <v>11.0</v>
      </c>
      <c r="Q823" s="19" t="str">
        <f t="shared" si="9"/>
        <v>5 bentover_rows</v>
      </c>
      <c r="R823">
        <v>39.0</v>
      </c>
      <c r="S823" s="19" t="str">
        <f t="shared" si="10"/>
        <v>20s assault bike</v>
      </c>
      <c r="T823">
        <v>39.0</v>
      </c>
      <c r="U823" s="19" t="str">
        <f t="shared" si="11"/>
        <v>20s assault bike</v>
      </c>
      <c r="V823" s="19"/>
    </row>
    <row r="824">
      <c r="A824" s="17">
        <f t="shared" si="12"/>
        <v>45900</v>
      </c>
      <c r="B824" s="3">
        <f t="shared" si="1"/>
        <v>1</v>
      </c>
      <c r="C824" s="3">
        <f t="shared" si="13"/>
        <v>823</v>
      </c>
      <c r="D824" s="3">
        <f t="shared" si="2"/>
        <v>10</v>
      </c>
      <c r="E824" s="3">
        <v>0.8331925532273796</v>
      </c>
      <c r="F824" s="3" t="str">
        <f t="shared" si="3"/>
        <v>H</v>
      </c>
      <c r="G824" s="18" t="str">
        <f t="shared" si="4"/>
        <v>back squat</v>
      </c>
      <c r="H824">
        <v>2.0</v>
      </c>
      <c r="I824" s="19" t="str">
        <f t="shared" si="5"/>
        <v>5 star shrugs</v>
      </c>
      <c r="J824">
        <v>5.0</v>
      </c>
      <c r="K824" s="19" t="str">
        <f t="shared" si="6"/>
        <v>5 Dips</v>
      </c>
      <c r="L824">
        <v>54.0</v>
      </c>
      <c r="M824" s="19" t="str">
        <f t="shared" si="7"/>
        <v/>
      </c>
      <c r="N824" s="16"/>
      <c r="O824" s="3" t="str">
        <f t="shared" si="8"/>
        <v>EMOM</v>
      </c>
      <c r="P824">
        <v>7.0</v>
      </c>
      <c r="Q824" s="19" t="str">
        <f t="shared" si="9"/>
        <v>5 Ring Rows</v>
      </c>
      <c r="R824">
        <v>44.0</v>
      </c>
      <c r="S824" s="19" t="str">
        <f t="shared" si="10"/>
        <v>5 ball slams</v>
      </c>
      <c r="T824">
        <v>22.0</v>
      </c>
      <c r="U824" s="19" t="str">
        <f t="shared" si="11"/>
        <v>3 pistols</v>
      </c>
      <c r="V824" s="19"/>
    </row>
    <row r="825">
      <c r="A825" s="17">
        <f t="shared" si="12"/>
        <v>45901</v>
      </c>
      <c r="B825" s="3">
        <f t="shared" si="1"/>
        <v>2</v>
      </c>
      <c r="C825" s="3">
        <f t="shared" si="13"/>
        <v>824</v>
      </c>
      <c r="D825" s="3">
        <f t="shared" si="2"/>
        <v>5</v>
      </c>
      <c r="E825" s="3">
        <v>0.6927248503087923</v>
      </c>
      <c r="F825" s="3" t="str">
        <f t="shared" si="3"/>
        <v>M</v>
      </c>
      <c r="G825" s="18" t="str">
        <f t="shared" si="4"/>
        <v>snatch</v>
      </c>
      <c r="H825">
        <v>11.0</v>
      </c>
      <c r="I825" s="19" t="str">
        <f t="shared" si="5"/>
        <v>5 high pulls</v>
      </c>
      <c r="J825">
        <v>5.0</v>
      </c>
      <c r="K825" s="19" t="str">
        <f t="shared" si="6"/>
        <v>5 Dips</v>
      </c>
      <c r="L825">
        <v>32.0</v>
      </c>
      <c r="M825" s="19" t="str">
        <f t="shared" si="7"/>
        <v>5 grass hoppers</v>
      </c>
      <c r="N825" s="16"/>
      <c r="O825" s="3" t="str">
        <f t="shared" si="8"/>
        <v>AMRAP</v>
      </c>
      <c r="P825">
        <v>7.0</v>
      </c>
      <c r="Q825" s="19" t="str">
        <f t="shared" si="9"/>
        <v>5 Ring Rows</v>
      </c>
      <c r="R825">
        <v>34.0</v>
      </c>
      <c r="S825" s="19" t="str">
        <f t="shared" si="10"/>
        <v>5 bar complexes</v>
      </c>
      <c r="T825">
        <v>25.0</v>
      </c>
      <c r="U825" s="19" t="str">
        <f t="shared" si="11"/>
        <v>1 suicide sprints</v>
      </c>
      <c r="V825" s="19"/>
    </row>
    <row r="826">
      <c r="A826" s="17">
        <f t="shared" si="12"/>
        <v>45902</v>
      </c>
      <c r="B826" s="3">
        <f t="shared" si="1"/>
        <v>3</v>
      </c>
      <c r="C826" s="3">
        <f t="shared" si="13"/>
        <v>825</v>
      </c>
      <c r="D826" s="3">
        <f t="shared" si="2"/>
        <v>5</v>
      </c>
      <c r="E826" s="3">
        <v>0.40931320646794156</v>
      </c>
      <c r="F826" s="3" t="str">
        <f t="shared" si="3"/>
        <v>M</v>
      </c>
      <c r="G826" s="18" t="str">
        <f t="shared" si="4"/>
        <v>deadlift</v>
      </c>
      <c r="H826">
        <v>11.0</v>
      </c>
      <c r="I826" s="19" t="str">
        <f t="shared" si="5"/>
        <v>5 high pulls</v>
      </c>
      <c r="J826">
        <v>27.0</v>
      </c>
      <c r="K826" s="19" t="str">
        <f t="shared" si="6"/>
        <v>1 grapevines</v>
      </c>
      <c r="L826">
        <v>18.0</v>
      </c>
      <c r="M826" s="19" t="str">
        <f t="shared" si="7"/>
        <v>5 Pushpress</v>
      </c>
      <c r="N826" s="16"/>
      <c r="O826" s="3" t="str">
        <f t="shared" si="8"/>
        <v>clusters</v>
      </c>
      <c r="P826">
        <v>7.0</v>
      </c>
      <c r="Q826" s="19" t="str">
        <f t="shared" si="9"/>
        <v>5 Ring Rows</v>
      </c>
      <c r="R826">
        <v>25.0</v>
      </c>
      <c r="S826" s="19" t="str">
        <f t="shared" si="10"/>
        <v>1 suicide sprints</v>
      </c>
      <c r="T826">
        <v>37.0</v>
      </c>
      <c r="U826" s="19" t="str">
        <f t="shared" si="11"/>
        <v>1 sled push</v>
      </c>
      <c r="V826" s="19"/>
    </row>
    <row r="827">
      <c r="A827" s="17">
        <f t="shared" si="12"/>
        <v>45903</v>
      </c>
      <c r="B827" s="3">
        <f t="shared" si="1"/>
        <v>4</v>
      </c>
      <c r="C827" s="3">
        <f t="shared" si="13"/>
        <v>826</v>
      </c>
      <c r="D827" s="3">
        <f t="shared" si="2"/>
        <v>5</v>
      </c>
      <c r="E827" s="3">
        <v>0.25897941767626853</v>
      </c>
      <c r="F827" s="3" t="str">
        <f t="shared" si="3"/>
        <v>L</v>
      </c>
      <c r="G827" s="18" t="str">
        <f t="shared" si="4"/>
        <v>front squat</v>
      </c>
      <c r="H827">
        <v>7.0</v>
      </c>
      <c r="I827" s="19" t="str">
        <f t="shared" si="5"/>
        <v>5 thrusters</v>
      </c>
      <c r="J827">
        <v>26.0</v>
      </c>
      <c r="K827" s="19" t="str">
        <f t="shared" si="6"/>
        <v>1 bear crawls</v>
      </c>
      <c r="L827">
        <v>80.0</v>
      </c>
      <c r="M827" s="19" t="str">
        <f t="shared" si="7"/>
        <v/>
      </c>
      <c r="N827" s="16"/>
      <c r="O827" s="3" t="str">
        <f t="shared" si="8"/>
        <v>N rounds</v>
      </c>
      <c r="P827">
        <v>9.0</v>
      </c>
      <c r="Q827" s="19" t="str">
        <f t="shared" si="9"/>
        <v>5 bentover_rows</v>
      </c>
      <c r="R827">
        <v>16.0</v>
      </c>
      <c r="S827" s="19" t="str">
        <f t="shared" si="10"/>
        <v>10 landmine twists</v>
      </c>
      <c r="T827">
        <v>39.0</v>
      </c>
      <c r="U827" s="19" t="str">
        <f t="shared" si="11"/>
        <v>20s assault bike</v>
      </c>
      <c r="V827" s="19"/>
    </row>
    <row r="828">
      <c r="A828" s="17">
        <f t="shared" si="12"/>
        <v>45904</v>
      </c>
      <c r="B828" s="3">
        <f t="shared" si="1"/>
        <v>5</v>
      </c>
      <c r="C828" s="3">
        <f t="shared" si="13"/>
        <v>827</v>
      </c>
      <c r="D828" s="3">
        <f t="shared" si="2"/>
        <v>3</v>
      </c>
      <c r="E828" s="3">
        <v>0.5392966130930368</v>
      </c>
      <c r="F828" s="3" t="str">
        <f t="shared" si="3"/>
        <v>M</v>
      </c>
      <c r="G828" s="18" t="str">
        <f t="shared" si="4"/>
        <v>back squat</v>
      </c>
      <c r="H828">
        <v>2.0</v>
      </c>
      <c r="I828" s="19" t="str">
        <f t="shared" si="5"/>
        <v>5 star shrugs</v>
      </c>
      <c r="J828">
        <v>55.0</v>
      </c>
      <c r="K828" s="19" t="str">
        <f t="shared" si="6"/>
        <v>5 bentover_rows</v>
      </c>
      <c r="L828">
        <v>71.0</v>
      </c>
      <c r="M828" s="19" t="str">
        <f t="shared" si="7"/>
        <v/>
      </c>
      <c r="N828" s="16"/>
      <c r="O828" s="3" t="str">
        <f t="shared" si="8"/>
        <v>AMRAP</v>
      </c>
      <c r="P828">
        <v>6.0</v>
      </c>
      <c r="Q828" s="19" t="str">
        <f t="shared" si="9"/>
        <v>5 pushups</v>
      </c>
      <c r="R828">
        <v>34.0</v>
      </c>
      <c r="S828" s="19" t="str">
        <f t="shared" si="10"/>
        <v>5 bar complexes</v>
      </c>
      <c r="T828">
        <v>29.0</v>
      </c>
      <c r="U828" s="19" t="str">
        <f t="shared" si="11"/>
        <v>5 GHD back extensions</v>
      </c>
      <c r="V828" s="19"/>
    </row>
    <row r="829">
      <c r="A829" s="17">
        <f t="shared" si="12"/>
        <v>45905</v>
      </c>
      <c r="B829" s="3">
        <f t="shared" si="1"/>
        <v>6</v>
      </c>
      <c r="C829" s="3">
        <f t="shared" si="13"/>
        <v>828</v>
      </c>
      <c r="D829" s="3">
        <f t="shared" si="2"/>
        <v>3</v>
      </c>
      <c r="E829" s="3">
        <v>0.7147626740478206</v>
      </c>
      <c r="F829" s="3" t="str">
        <f t="shared" si="3"/>
        <v>H</v>
      </c>
      <c r="G829" s="18" t="str">
        <f t="shared" si="4"/>
        <v>over head squat</v>
      </c>
      <c r="H829">
        <v>5.0</v>
      </c>
      <c r="I829" s="19" t="str">
        <f t="shared" si="5"/>
        <v>10 box jumps</v>
      </c>
      <c r="J829">
        <v>15.0</v>
      </c>
      <c r="K829" s="19" t="str">
        <f t="shared" si="6"/>
        <v>10 seated russion twists</v>
      </c>
      <c r="L829">
        <v>36.0</v>
      </c>
      <c r="M829" s="19" t="str">
        <f t="shared" si="7"/>
        <v>10s ropes</v>
      </c>
      <c r="N829" s="16"/>
      <c r="O829" s="3" t="str">
        <f t="shared" si="8"/>
        <v>EMOM</v>
      </c>
      <c r="P829">
        <v>11.0</v>
      </c>
      <c r="Q829" s="19" t="str">
        <f t="shared" si="9"/>
        <v>5 bentover_rows</v>
      </c>
      <c r="R829">
        <v>53.0</v>
      </c>
      <c r="S829" s="19" t="str">
        <f t="shared" si="10"/>
        <v/>
      </c>
      <c r="T829">
        <v>28.0</v>
      </c>
      <c r="U829" s="19" t="str">
        <f t="shared" si="11"/>
        <v>1 farmer's carry</v>
      </c>
      <c r="V829" s="19"/>
    </row>
    <row r="830">
      <c r="A830" s="17">
        <f t="shared" si="12"/>
        <v>45906</v>
      </c>
      <c r="B830" s="3">
        <f t="shared" si="1"/>
        <v>7</v>
      </c>
      <c r="C830" s="3">
        <f t="shared" si="13"/>
        <v>829</v>
      </c>
      <c r="D830" s="3">
        <f t="shared" si="2"/>
        <v>8</v>
      </c>
      <c r="E830" s="3">
        <v>0.06957104276974879</v>
      </c>
      <c r="F830" s="3" t="str">
        <f t="shared" si="3"/>
        <v>L</v>
      </c>
      <c r="G830" s="18" t="str">
        <f t="shared" si="4"/>
        <v>deadlift</v>
      </c>
      <c r="H830">
        <v>12.0</v>
      </c>
      <c r="I830" s="19" t="str">
        <f t="shared" si="5"/>
        <v>10 KB swings</v>
      </c>
      <c r="J830">
        <v>55.0</v>
      </c>
      <c r="K830" s="19" t="str">
        <f t="shared" si="6"/>
        <v>5 bentover_rows</v>
      </c>
      <c r="L830">
        <v>7.0</v>
      </c>
      <c r="M830" s="19" t="str">
        <f t="shared" si="7"/>
        <v>5 Ring Rows</v>
      </c>
      <c r="N830" s="16"/>
      <c r="O830" s="3" t="str">
        <f t="shared" si="8"/>
        <v>30 on 30 off</v>
      </c>
      <c r="P830">
        <v>6.0</v>
      </c>
      <c r="Q830" s="19" t="str">
        <f t="shared" si="9"/>
        <v>5 pushups</v>
      </c>
      <c r="R830">
        <v>12.0</v>
      </c>
      <c r="S830" s="19" t="str">
        <f t="shared" si="10"/>
        <v>5 GHD situps</v>
      </c>
      <c r="T830">
        <v>28.0</v>
      </c>
      <c r="U830" s="19" t="str">
        <f t="shared" si="11"/>
        <v>1 farmer's carry</v>
      </c>
      <c r="V830" s="19"/>
    </row>
    <row r="831">
      <c r="A831" s="17">
        <f t="shared" si="12"/>
        <v>45907</v>
      </c>
      <c r="B831" s="3">
        <f t="shared" si="1"/>
        <v>1</v>
      </c>
      <c r="C831" s="3">
        <f t="shared" si="13"/>
        <v>830</v>
      </c>
      <c r="D831" s="3">
        <f t="shared" si="2"/>
        <v>8</v>
      </c>
      <c r="E831" s="3">
        <v>0.8847505612478391</v>
      </c>
      <c r="F831" s="3" t="str">
        <f t="shared" si="3"/>
        <v>H</v>
      </c>
      <c r="G831" s="18" t="str">
        <f t="shared" si="4"/>
        <v>front squat</v>
      </c>
      <c r="H831">
        <v>8.0</v>
      </c>
      <c r="I831" s="19" t="str">
        <f t="shared" si="5"/>
        <v>5 sumo deadift</v>
      </c>
      <c r="J831">
        <v>11.0</v>
      </c>
      <c r="K831" s="19" t="str">
        <f t="shared" si="6"/>
        <v>5 knees to elbows</v>
      </c>
      <c r="L831">
        <v>9.0</v>
      </c>
      <c r="M831" s="19" t="str">
        <f t="shared" si="7"/>
        <v>5 bentover_rows</v>
      </c>
      <c r="N831" s="16"/>
      <c r="O831" s="3" t="str">
        <f t="shared" si="8"/>
        <v>N rounds</v>
      </c>
      <c r="P831">
        <v>10.0</v>
      </c>
      <c r="Q831" s="19" t="str">
        <f t="shared" si="9"/>
        <v>5 pull ups</v>
      </c>
      <c r="R831">
        <v>13.0</v>
      </c>
      <c r="S831" s="19" t="str">
        <f t="shared" si="10"/>
        <v>30s planks</v>
      </c>
      <c r="T831">
        <v>6.0</v>
      </c>
      <c r="U831" s="19" t="str">
        <f t="shared" si="11"/>
        <v>5 pushups</v>
      </c>
      <c r="V831" s="19"/>
    </row>
    <row r="832">
      <c r="A832" s="17">
        <f t="shared" si="12"/>
        <v>45908</v>
      </c>
      <c r="B832" s="3">
        <f t="shared" si="1"/>
        <v>2</v>
      </c>
      <c r="C832" s="3">
        <f t="shared" si="13"/>
        <v>831</v>
      </c>
      <c r="D832" s="3">
        <f t="shared" si="2"/>
        <v>8</v>
      </c>
      <c r="E832" s="3">
        <v>0.364995963235655</v>
      </c>
      <c r="F832" s="3" t="str">
        <f t="shared" si="3"/>
        <v>M</v>
      </c>
      <c r="G832" s="18" t="str">
        <f t="shared" si="4"/>
        <v>back squat</v>
      </c>
      <c r="H832">
        <v>11.0</v>
      </c>
      <c r="I832" s="19" t="str">
        <f t="shared" si="5"/>
        <v>5 high pulls</v>
      </c>
      <c r="J832">
        <v>49.0</v>
      </c>
      <c r="K832" s="19" t="str">
        <f t="shared" si="6"/>
        <v>5 mile bike</v>
      </c>
      <c r="L832">
        <v>24.0</v>
      </c>
      <c r="M832" s="19" t="str">
        <f t="shared" si="7"/>
        <v>5 lunges</v>
      </c>
      <c r="N832" s="16"/>
      <c r="O832" s="3" t="str">
        <f t="shared" si="8"/>
        <v>AMRAP</v>
      </c>
      <c r="P832">
        <v>10.0</v>
      </c>
      <c r="Q832" s="19" t="str">
        <f t="shared" si="9"/>
        <v>5 pull ups</v>
      </c>
      <c r="R832">
        <v>52.0</v>
      </c>
      <c r="S832" s="19" t="str">
        <f t="shared" si="10"/>
        <v/>
      </c>
      <c r="T832">
        <v>29.0</v>
      </c>
      <c r="U832" s="19" t="str">
        <f t="shared" si="11"/>
        <v>5 GHD back extensions</v>
      </c>
      <c r="V832" s="19"/>
    </row>
    <row r="833">
      <c r="A833" s="17">
        <f t="shared" si="12"/>
        <v>45909</v>
      </c>
      <c r="B833" s="3">
        <f t="shared" si="1"/>
        <v>3</v>
      </c>
      <c r="C833" s="3">
        <f t="shared" si="13"/>
        <v>832</v>
      </c>
      <c r="D833" s="3">
        <f t="shared" si="2"/>
        <v>3</v>
      </c>
      <c r="E833" s="3">
        <v>0.38689868971161645</v>
      </c>
      <c r="F833" s="3" t="str">
        <f t="shared" si="3"/>
        <v>M</v>
      </c>
      <c r="G833" s="18" t="str">
        <f t="shared" si="4"/>
        <v>over head squat</v>
      </c>
      <c r="H833">
        <v>4.0</v>
      </c>
      <c r="I833" s="19" t="str">
        <f t="shared" si="5"/>
        <v>5 clean</v>
      </c>
      <c r="J833">
        <v>41.0</v>
      </c>
      <c r="K833" s="19" t="str">
        <f t="shared" si="6"/>
        <v>1 minute bike</v>
      </c>
      <c r="L833">
        <v>52.0</v>
      </c>
      <c r="M833" s="19" t="str">
        <f t="shared" si="7"/>
        <v/>
      </c>
      <c r="N833" s="16"/>
      <c r="O833" s="3" t="str">
        <f t="shared" si="8"/>
        <v>N rounds</v>
      </c>
      <c r="P833">
        <v>9.0</v>
      </c>
      <c r="Q833" s="19" t="str">
        <f t="shared" si="9"/>
        <v>5 bentover_rows</v>
      </c>
      <c r="R833">
        <v>45.0</v>
      </c>
      <c r="S833" s="19" t="str">
        <f t="shared" si="10"/>
        <v>10 good mornings</v>
      </c>
      <c r="T833">
        <v>11.0</v>
      </c>
      <c r="U833" s="19" t="str">
        <f t="shared" si="11"/>
        <v>5 knees to elbows</v>
      </c>
      <c r="V833" s="19"/>
    </row>
    <row r="834">
      <c r="A834" s="17">
        <f t="shared" si="12"/>
        <v>45910</v>
      </c>
      <c r="B834" s="3">
        <f t="shared" si="1"/>
        <v>4</v>
      </c>
      <c r="C834" s="3">
        <f t="shared" si="13"/>
        <v>833</v>
      </c>
      <c r="D834" s="3">
        <f t="shared" si="2"/>
        <v>3</v>
      </c>
      <c r="E834" s="3">
        <v>0.10868584915419721</v>
      </c>
      <c r="F834" s="3" t="str">
        <f t="shared" si="3"/>
        <v>L</v>
      </c>
      <c r="G834" s="18" t="str">
        <f t="shared" si="4"/>
        <v>deadlift</v>
      </c>
      <c r="H834">
        <v>7.0</v>
      </c>
      <c r="I834" s="19" t="str">
        <f t="shared" si="5"/>
        <v>5 thrusters</v>
      </c>
      <c r="J834">
        <v>24.0</v>
      </c>
      <c r="K834" s="19" t="str">
        <f t="shared" si="6"/>
        <v>5 lunges</v>
      </c>
      <c r="L834">
        <v>18.0</v>
      </c>
      <c r="M834" s="19" t="str">
        <f t="shared" si="7"/>
        <v>5 Pushpress</v>
      </c>
      <c r="N834" s="16"/>
      <c r="O834" s="3" t="str">
        <f t="shared" si="8"/>
        <v>Tabata</v>
      </c>
      <c r="P834">
        <v>2.0</v>
      </c>
      <c r="Q834" s="19" t="str">
        <f t="shared" si="9"/>
        <v>5 lunges</v>
      </c>
      <c r="R834">
        <v>24.0</v>
      </c>
      <c r="S834" s="19" t="str">
        <f t="shared" si="10"/>
        <v>5 lunges</v>
      </c>
      <c r="T834">
        <v>38.0</v>
      </c>
      <c r="U834" s="19" t="str">
        <f t="shared" si="11"/>
        <v>5 tire flip</v>
      </c>
      <c r="V834" s="19"/>
    </row>
    <row r="835">
      <c r="A835" s="17">
        <f t="shared" si="12"/>
        <v>45911</v>
      </c>
      <c r="B835" s="3">
        <f t="shared" si="1"/>
        <v>5</v>
      </c>
      <c r="C835" s="3">
        <f t="shared" si="13"/>
        <v>834</v>
      </c>
      <c r="D835" s="3">
        <f t="shared" si="2"/>
        <v>3</v>
      </c>
      <c r="E835" s="3">
        <v>0.3562860802148784</v>
      </c>
      <c r="F835" s="3" t="str">
        <f t="shared" si="3"/>
        <v>M</v>
      </c>
      <c r="G835" s="18" t="str">
        <f t="shared" si="4"/>
        <v>front squat</v>
      </c>
      <c r="H835">
        <v>11.0</v>
      </c>
      <c r="I835" s="19" t="str">
        <f t="shared" si="5"/>
        <v>5 high pulls</v>
      </c>
      <c r="J835">
        <v>28.0</v>
      </c>
      <c r="K835" s="19" t="str">
        <f t="shared" si="6"/>
        <v>1 farmer's carry</v>
      </c>
      <c r="L835">
        <v>18.0</v>
      </c>
      <c r="M835" s="19" t="str">
        <f t="shared" si="7"/>
        <v>5 Pushpress</v>
      </c>
      <c r="N835" s="16"/>
      <c r="O835" s="3" t="str">
        <f t="shared" si="8"/>
        <v>30 on 30 off</v>
      </c>
      <c r="P835">
        <v>11.0</v>
      </c>
      <c r="Q835" s="19" t="str">
        <f t="shared" si="9"/>
        <v>5 bentover_rows</v>
      </c>
      <c r="R835">
        <v>30.0</v>
      </c>
      <c r="S835" s="19" t="str">
        <f t="shared" si="10"/>
        <v>5 renegade manmakers</v>
      </c>
      <c r="T835">
        <v>43.0</v>
      </c>
      <c r="U835" s="19" t="str">
        <f t="shared" si="11"/>
        <v>5 sandbag drops</v>
      </c>
      <c r="V835" s="19"/>
    </row>
    <row r="836">
      <c r="A836" s="17">
        <f t="shared" si="12"/>
        <v>45912</v>
      </c>
      <c r="B836" s="3">
        <f t="shared" si="1"/>
        <v>6</v>
      </c>
      <c r="C836" s="3">
        <f t="shared" si="13"/>
        <v>835</v>
      </c>
      <c r="D836" s="3">
        <f t="shared" si="2"/>
        <v>1</v>
      </c>
      <c r="E836" s="3">
        <v>0.6482900700454712</v>
      </c>
      <c r="F836" s="3" t="str">
        <f t="shared" si="3"/>
        <v>M</v>
      </c>
      <c r="G836" s="18" t="str">
        <f t="shared" si="4"/>
        <v>back squat</v>
      </c>
      <c r="H836">
        <v>6.0</v>
      </c>
      <c r="I836" s="19" t="str">
        <f t="shared" si="5"/>
        <v>5 KB snatch</v>
      </c>
      <c r="J836">
        <v>17.0</v>
      </c>
      <c r="K836" s="19" t="str">
        <f t="shared" si="6"/>
        <v>5 bench press</v>
      </c>
      <c r="L836">
        <v>23.0</v>
      </c>
      <c r="M836" s="19" t="str">
        <f t="shared" si="7"/>
        <v>5 side lunges</v>
      </c>
      <c r="N836" s="16"/>
      <c r="O836" s="3" t="str">
        <f t="shared" si="8"/>
        <v>EMOM</v>
      </c>
      <c r="P836">
        <v>8.0</v>
      </c>
      <c r="Q836" s="19" t="str">
        <f t="shared" si="9"/>
        <v>5 dumbell rows</v>
      </c>
      <c r="R836">
        <v>25.0</v>
      </c>
      <c r="S836" s="19" t="str">
        <f t="shared" si="10"/>
        <v>1 suicide sprints</v>
      </c>
      <c r="T836">
        <v>34.0</v>
      </c>
      <c r="U836" s="19" t="str">
        <f t="shared" si="11"/>
        <v>5 bar complexes</v>
      </c>
      <c r="V836" s="19"/>
    </row>
    <row r="837">
      <c r="A837" s="17">
        <f t="shared" si="12"/>
        <v>45913</v>
      </c>
      <c r="B837" s="3">
        <f t="shared" si="1"/>
        <v>7</v>
      </c>
      <c r="C837" s="3">
        <f t="shared" si="13"/>
        <v>836</v>
      </c>
      <c r="D837" s="3">
        <f t="shared" si="2"/>
        <v>1</v>
      </c>
      <c r="E837" s="3">
        <v>0.06825132424746094</v>
      </c>
      <c r="F837" s="3" t="str">
        <f t="shared" si="3"/>
        <v>L</v>
      </c>
      <c r="G837" s="18" t="str">
        <f t="shared" si="4"/>
        <v>clean</v>
      </c>
      <c r="H837">
        <v>3.0</v>
      </c>
      <c r="I837" s="19" t="str">
        <f t="shared" si="5"/>
        <v>5 jerk</v>
      </c>
      <c r="J837">
        <v>45.0</v>
      </c>
      <c r="K837" s="19" t="str">
        <f t="shared" si="6"/>
        <v>10 good mornings</v>
      </c>
      <c r="L837">
        <v>8.0</v>
      </c>
      <c r="M837" s="19" t="str">
        <f t="shared" si="7"/>
        <v>5 dumbell rows</v>
      </c>
      <c r="N837" s="16"/>
      <c r="O837" s="3" t="str">
        <f t="shared" si="8"/>
        <v>AMRAP</v>
      </c>
      <c r="P837">
        <v>7.0</v>
      </c>
      <c r="Q837" s="19" t="str">
        <f t="shared" si="9"/>
        <v>5 Ring Rows</v>
      </c>
      <c r="R837">
        <v>22.0</v>
      </c>
      <c r="S837" s="19" t="str">
        <f t="shared" si="10"/>
        <v>3 pistols</v>
      </c>
      <c r="T837">
        <v>45.0</v>
      </c>
      <c r="U837" s="19" t="str">
        <f t="shared" si="11"/>
        <v>10 good mornings</v>
      </c>
      <c r="V837" s="19"/>
    </row>
    <row r="838">
      <c r="A838" s="17">
        <f t="shared" si="12"/>
        <v>45914</v>
      </c>
      <c r="B838" s="3">
        <f t="shared" si="1"/>
        <v>1</v>
      </c>
      <c r="C838" s="3">
        <f t="shared" si="13"/>
        <v>837</v>
      </c>
      <c r="D838" s="3">
        <f t="shared" si="2"/>
        <v>1</v>
      </c>
      <c r="E838" s="3">
        <v>0.30017489916113826</v>
      </c>
      <c r="F838" s="3" t="str">
        <f t="shared" si="3"/>
        <v>M</v>
      </c>
      <c r="G838" s="18" t="str">
        <f t="shared" si="4"/>
        <v>deadlift</v>
      </c>
      <c r="H838">
        <v>12.0</v>
      </c>
      <c r="I838" s="19" t="str">
        <f t="shared" si="5"/>
        <v>10 KB swings</v>
      </c>
      <c r="J838">
        <v>36.0</v>
      </c>
      <c r="K838" s="19" t="str">
        <f t="shared" si="6"/>
        <v>10s ropes</v>
      </c>
      <c r="L838">
        <v>31.0</v>
      </c>
      <c r="M838" s="19" t="str">
        <f t="shared" si="7"/>
        <v>4 burpees</v>
      </c>
      <c r="N838" s="16"/>
      <c r="O838" s="3" t="str">
        <f t="shared" si="8"/>
        <v>clusters</v>
      </c>
      <c r="P838">
        <v>4.0</v>
      </c>
      <c r="Q838" s="19" t="str">
        <f t="shared" si="9"/>
        <v>5 skull crushers</v>
      </c>
      <c r="R838">
        <v>36.0</v>
      </c>
      <c r="S838" s="19" t="str">
        <f t="shared" si="10"/>
        <v>10s ropes</v>
      </c>
      <c r="T838">
        <v>9.0</v>
      </c>
      <c r="U838" s="19" t="str">
        <f t="shared" si="11"/>
        <v>5 bentover_rows</v>
      </c>
      <c r="V838" s="19"/>
    </row>
    <row r="839">
      <c r="A839" s="17">
        <f t="shared" si="12"/>
        <v>45915</v>
      </c>
      <c r="B839" s="3">
        <f t="shared" si="1"/>
        <v>2</v>
      </c>
      <c r="C839" s="3">
        <f t="shared" si="13"/>
        <v>838</v>
      </c>
      <c r="D839" s="3">
        <f t="shared" si="2"/>
        <v>10</v>
      </c>
      <c r="E839" s="3">
        <v>0.4640273614734919</v>
      </c>
      <c r="F839" s="3" t="str">
        <f t="shared" si="3"/>
        <v>M</v>
      </c>
      <c r="G839" s="18" t="str">
        <f t="shared" si="4"/>
        <v>front squat</v>
      </c>
      <c r="H839">
        <v>4.0</v>
      </c>
      <c r="I839" s="19" t="str">
        <f t="shared" si="5"/>
        <v>5 clean</v>
      </c>
      <c r="J839">
        <v>53.0</v>
      </c>
      <c r="K839" s="19" t="str">
        <f t="shared" si="6"/>
        <v/>
      </c>
      <c r="L839">
        <v>47.0</v>
      </c>
      <c r="M839" s="19" t="str">
        <f t="shared" si="7"/>
        <v>20 mountain climbers</v>
      </c>
      <c r="N839" s="16"/>
      <c r="O839" s="3" t="str">
        <f t="shared" si="8"/>
        <v>N rounds</v>
      </c>
      <c r="P839">
        <v>12.0</v>
      </c>
      <c r="Q839" s="19" t="str">
        <f t="shared" si="9"/>
        <v>5 side lunges</v>
      </c>
      <c r="R839">
        <v>53.0</v>
      </c>
      <c r="S839" s="19" t="str">
        <f t="shared" si="10"/>
        <v/>
      </c>
      <c r="T839">
        <v>39.0</v>
      </c>
      <c r="U839" s="19" t="str">
        <f t="shared" si="11"/>
        <v>20s assault bike</v>
      </c>
      <c r="V839" s="19"/>
    </row>
    <row r="840">
      <c r="A840" s="17">
        <f t="shared" si="12"/>
        <v>45916</v>
      </c>
      <c r="B840" s="3">
        <f t="shared" si="1"/>
        <v>3</v>
      </c>
      <c r="C840" s="3">
        <f t="shared" si="13"/>
        <v>839</v>
      </c>
      <c r="D840" s="3">
        <f t="shared" si="2"/>
        <v>3</v>
      </c>
      <c r="E840" s="3">
        <v>0.6568070224665598</v>
      </c>
      <c r="F840" s="3" t="str">
        <f t="shared" si="3"/>
        <v>M</v>
      </c>
      <c r="G840" s="18" t="str">
        <f t="shared" si="4"/>
        <v>back squat</v>
      </c>
      <c r="H840">
        <v>10.0</v>
      </c>
      <c r="I840" s="19" t="str">
        <f t="shared" si="5"/>
        <v>5 snatch</v>
      </c>
      <c r="J840">
        <v>24.0</v>
      </c>
      <c r="K840" s="19" t="str">
        <f t="shared" si="6"/>
        <v>5 lunges</v>
      </c>
      <c r="L840">
        <v>39.0</v>
      </c>
      <c r="M840" s="19" t="str">
        <f t="shared" si="7"/>
        <v>20s assault bike</v>
      </c>
      <c r="N840" s="16"/>
      <c r="O840" s="3" t="str">
        <f t="shared" si="8"/>
        <v>AMRAP</v>
      </c>
      <c r="P840">
        <v>6.0</v>
      </c>
      <c r="Q840" s="19" t="str">
        <f t="shared" si="9"/>
        <v>5 pushups</v>
      </c>
      <c r="R840">
        <v>36.0</v>
      </c>
      <c r="S840" s="19" t="str">
        <f t="shared" si="10"/>
        <v>10s ropes</v>
      </c>
      <c r="T840">
        <v>38.0</v>
      </c>
      <c r="U840" s="19" t="str">
        <f t="shared" si="11"/>
        <v>5 tire flip</v>
      </c>
      <c r="V840" s="19"/>
    </row>
    <row r="841">
      <c r="A841" s="17">
        <f t="shared" si="12"/>
        <v>45917</v>
      </c>
      <c r="B841" s="3">
        <f t="shared" si="1"/>
        <v>4</v>
      </c>
      <c r="C841" s="3">
        <f t="shared" si="13"/>
        <v>840</v>
      </c>
      <c r="D841" s="3">
        <f t="shared" si="2"/>
        <v>3</v>
      </c>
      <c r="E841" s="3">
        <v>0.8027584258859515</v>
      </c>
      <c r="F841" s="3" t="str">
        <f t="shared" si="3"/>
        <v>H</v>
      </c>
      <c r="G841" s="18" t="str">
        <f t="shared" si="4"/>
        <v>pistols/lunge/side lunge</v>
      </c>
      <c r="H841">
        <v>2.0</v>
      </c>
      <c r="I841" s="19" t="str">
        <f t="shared" si="5"/>
        <v>5 star shrugs</v>
      </c>
      <c r="J841">
        <v>7.0</v>
      </c>
      <c r="K841" s="19" t="str">
        <f t="shared" si="6"/>
        <v>5 Ring Rows</v>
      </c>
      <c r="L841">
        <v>64.0</v>
      </c>
      <c r="M841" s="19" t="str">
        <f t="shared" si="7"/>
        <v/>
      </c>
      <c r="N841" s="16"/>
      <c r="O841" s="3" t="str">
        <f t="shared" si="8"/>
        <v>EMOM</v>
      </c>
      <c r="P841">
        <v>5.0</v>
      </c>
      <c r="Q841" s="19" t="str">
        <f t="shared" si="9"/>
        <v>5 Dips</v>
      </c>
      <c r="R841">
        <v>8.0</v>
      </c>
      <c r="S841" s="19" t="str">
        <f t="shared" si="10"/>
        <v>5 dumbell rows</v>
      </c>
      <c r="T841">
        <v>32.0</v>
      </c>
      <c r="U841" s="19" t="str">
        <f t="shared" si="11"/>
        <v>5 grass hoppers</v>
      </c>
      <c r="V841" s="19"/>
    </row>
    <row r="842">
      <c r="A842" s="17">
        <f t="shared" si="12"/>
        <v>45918</v>
      </c>
      <c r="B842" s="3">
        <f t="shared" si="1"/>
        <v>5</v>
      </c>
      <c r="C842" s="3">
        <f t="shared" si="13"/>
        <v>841</v>
      </c>
      <c r="D842" s="3">
        <f t="shared" si="2"/>
        <v>3</v>
      </c>
      <c r="E842" s="3">
        <v>0.04530375510022244</v>
      </c>
      <c r="F842" s="3" t="str">
        <f t="shared" si="3"/>
        <v>L</v>
      </c>
      <c r="G842" s="18" t="str">
        <f t="shared" si="4"/>
        <v>deadlift</v>
      </c>
      <c r="H842">
        <v>5.0</v>
      </c>
      <c r="I842" s="19" t="str">
        <f t="shared" si="5"/>
        <v>10 box jumps</v>
      </c>
      <c r="J842">
        <v>37.0</v>
      </c>
      <c r="K842" s="19" t="str">
        <f t="shared" si="6"/>
        <v>1 sled push</v>
      </c>
      <c r="L842">
        <v>61.0</v>
      </c>
      <c r="M842" s="19" t="str">
        <f t="shared" si="7"/>
        <v/>
      </c>
      <c r="N842" s="16"/>
      <c r="O842" s="3" t="str">
        <f t="shared" si="8"/>
        <v>30 on 30 off</v>
      </c>
      <c r="P842">
        <v>6.0</v>
      </c>
      <c r="Q842" s="19" t="str">
        <f t="shared" si="9"/>
        <v>5 pushups</v>
      </c>
      <c r="R842">
        <v>30.0</v>
      </c>
      <c r="S842" s="19" t="str">
        <f t="shared" si="10"/>
        <v>5 renegade manmakers</v>
      </c>
      <c r="T842">
        <v>14.0</v>
      </c>
      <c r="U842" s="19" t="str">
        <f t="shared" si="11"/>
        <v>20 dead bugs</v>
      </c>
      <c r="V842" s="19"/>
    </row>
    <row r="843">
      <c r="A843" s="17">
        <f t="shared" si="12"/>
        <v>45919</v>
      </c>
      <c r="B843" s="3">
        <f t="shared" si="1"/>
        <v>6</v>
      </c>
      <c r="C843" s="3">
        <f t="shared" si="13"/>
        <v>842</v>
      </c>
      <c r="D843" s="3">
        <f t="shared" si="2"/>
        <v>8</v>
      </c>
      <c r="E843" s="3">
        <v>0.2658664161205744</v>
      </c>
      <c r="F843" s="3" t="str">
        <f t="shared" si="3"/>
        <v>L</v>
      </c>
      <c r="G843" s="18" t="str">
        <f t="shared" si="4"/>
        <v>front squat</v>
      </c>
      <c r="H843">
        <v>8.0</v>
      </c>
      <c r="I843" s="19" t="str">
        <f t="shared" si="5"/>
        <v>5 sumo deadift</v>
      </c>
      <c r="J843">
        <v>39.0</v>
      </c>
      <c r="K843" s="19" t="str">
        <f t="shared" si="6"/>
        <v>20s assault bike</v>
      </c>
      <c r="L843">
        <v>24.0</v>
      </c>
      <c r="M843" s="19" t="str">
        <f t="shared" si="7"/>
        <v>5 lunges</v>
      </c>
      <c r="N843" s="16"/>
      <c r="O843" s="3" t="str">
        <f t="shared" si="8"/>
        <v>N rounds</v>
      </c>
      <c r="P843">
        <v>3.0</v>
      </c>
      <c r="Q843" s="19" t="str">
        <f t="shared" si="9"/>
        <v>5 Hammer curls</v>
      </c>
      <c r="R843">
        <v>27.0</v>
      </c>
      <c r="S843" s="19" t="str">
        <f t="shared" si="10"/>
        <v>1 grapevines</v>
      </c>
      <c r="T843">
        <v>4.0</v>
      </c>
      <c r="U843" s="19" t="str">
        <f t="shared" si="11"/>
        <v>5 skull crushers</v>
      </c>
      <c r="V843" s="19"/>
    </row>
    <row r="844">
      <c r="A844" s="17">
        <f t="shared" si="12"/>
        <v>45920</v>
      </c>
      <c r="B844" s="3">
        <f t="shared" si="1"/>
        <v>7</v>
      </c>
      <c r="C844" s="3">
        <f t="shared" si="13"/>
        <v>843</v>
      </c>
      <c r="D844" s="3">
        <f t="shared" si="2"/>
        <v>8</v>
      </c>
      <c r="E844" s="3">
        <v>0.8419417448016313</v>
      </c>
      <c r="F844" s="3" t="str">
        <f t="shared" si="3"/>
        <v>H</v>
      </c>
      <c r="G844" s="18" t="str">
        <f t="shared" si="4"/>
        <v>back squat</v>
      </c>
      <c r="H844">
        <v>1.0</v>
      </c>
      <c r="I844" s="19" t="str">
        <f t="shared" si="5"/>
        <v>10 KB swings</v>
      </c>
      <c r="J844">
        <v>10.0</v>
      </c>
      <c r="K844" s="19" t="str">
        <f t="shared" si="6"/>
        <v>5 pull ups</v>
      </c>
      <c r="L844">
        <v>48.0</v>
      </c>
      <c r="M844" s="19" t="str">
        <f t="shared" si="7"/>
        <v>1 mile  run</v>
      </c>
      <c r="N844" s="16"/>
      <c r="O844" s="3" t="str">
        <f t="shared" si="8"/>
        <v>AMRAP</v>
      </c>
      <c r="P844">
        <v>4.0</v>
      </c>
      <c r="Q844" s="19" t="str">
        <f t="shared" si="9"/>
        <v>5 skull crushers</v>
      </c>
      <c r="R844">
        <v>38.0</v>
      </c>
      <c r="S844" s="19" t="str">
        <f t="shared" si="10"/>
        <v>5 tire flip</v>
      </c>
      <c r="T844">
        <v>35.0</v>
      </c>
      <c r="U844" s="19" t="str">
        <f t="shared" si="11"/>
        <v>500m row</v>
      </c>
      <c r="V844" s="19"/>
    </row>
    <row r="845">
      <c r="A845" s="17">
        <f t="shared" si="12"/>
        <v>45921</v>
      </c>
      <c r="B845" s="3">
        <f t="shared" si="1"/>
        <v>1</v>
      </c>
      <c r="C845" s="3">
        <f t="shared" si="13"/>
        <v>844</v>
      </c>
      <c r="D845" s="3">
        <f t="shared" si="2"/>
        <v>5</v>
      </c>
      <c r="E845" s="3">
        <v>0.28514313403256275</v>
      </c>
      <c r="F845" s="3" t="str">
        <f t="shared" si="3"/>
        <v>L</v>
      </c>
      <c r="G845" s="18" t="str">
        <f t="shared" si="4"/>
        <v>clean</v>
      </c>
      <c r="H845">
        <v>5.0</v>
      </c>
      <c r="I845" s="19" t="str">
        <f t="shared" si="5"/>
        <v>10 box jumps</v>
      </c>
      <c r="J845">
        <v>25.0</v>
      </c>
      <c r="K845" s="19" t="str">
        <f t="shared" si="6"/>
        <v>1 suicide sprints</v>
      </c>
      <c r="L845">
        <v>5.0</v>
      </c>
      <c r="M845" s="19" t="str">
        <f t="shared" si="7"/>
        <v>5 Dips</v>
      </c>
      <c r="N845" s="16"/>
      <c r="O845" s="3" t="str">
        <f t="shared" si="8"/>
        <v>N rounds</v>
      </c>
      <c r="P845">
        <v>4.0</v>
      </c>
      <c r="Q845" s="19" t="str">
        <f t="shared" si="9"/>
        <v>5 skull crushers</v>
      </c>
      <c r="R845">
        <v>40.0</v>
      </c>
      <c r="S845" s="19" t="str">
        <f t="shared" si="10"/>
        <v>3 minute run</v>
      </c>
      <c r="T845">
        <v>5.0</v>
      </c>
      <c r="U845" s="19" t="str">
        <f t="shared" si="11"/>
        <v>5 Dips</v>
      </c>
      <c r="V845" s="19"/>
    </row>
    <row r="846">
      <c r="A846" s="17">
        <f t="shared" si="12"/>
        <v>45922</v>
      </c>
      <c r="B846" s="3">
        <f t="shared" si="1"/>
        <v>2</v>
      </c>
      <c r="C846" s="3">
        <f t="shared" si="13"/>
        <v>845</v>
      </c>
      <c r="D846" s="3">
        <f t="shared" si="2"/>
        <v>5</v>
      </c>
      <c r="E846" s="3">
        <v>0.859383577012882</v>
      </c>
      <c r="F846" s="3" t="str">
        <f t="shared" si="3"/>
        <v>H</v>
      </c>
      <c r="G846" s="18" t="str">
        <f t="shared" si="4"/>
        <v>over head squat</v>
      </c>
      <c r="H846">
        <v>6.0</v>
      </c>
      <c r="I846" s="19" t="str">
        <f t="shared" si="5"/>
        <v>5 KB snatch</v>
      </c>
      <c r="J846">
        <v>55.0</v>
      </c>
      <c r="K846" s="19" t="str">
        <f t="shared" si="6"/>
        <v>5 bentover_rows</v>
      </c>
      <c r="L846">
        <v>14.0</v>
      </c>
      <c r="M846" s="19" t="str">
        <f t="shared" si="7"/>
        <v>20 dead bugs</v>
      </c>
      <c r="N846" s="16"/>
      <c r="O846" s="3" t="str">
        <f t="shared" si="8"/>
        <v>Tabata</v>
      </c>
      <c r="P846">
        <v>6.0</v>
      </c>
      <c r="Q846" s="19" t="str">
        <f t="shared" si="9"/>
        <v>5 pushups</v>
      </c>
      <c r="R846">
        <v>7.0</v>
      </c>
      <c r="S846" s="19" t="str">
        <f t="shared" si="10"/>
        <v>5 Ring Rows</v>
      </c>
      <c r="T846">
        <v>38.0</v>
      </c>
      <c r="U846" s="19" t="str">
        <f t="shared" si="11"/>
        <v>5 tire flip</v>
      </c>
      <c r="V846" s="19"/>
    </row>
    <row r="847">
      <c r="A847" s="17">
        <f t="shared" si="12"/>
        <v>45923</v>
      </c>
      <c r="B847" s="3">
        <f t="shared" si="1"/>
        <v>3</v>
      </c>
      <c r="C847" s="3">
        <f t="shared" si="13"/>
        <v>846</v>
      </c>
      <c r="D847" s="3">
        <f t="shared" si="2"/>
        <v>10</v>
      </c>
      <c r="E847" s="3">
        <v>0.7572137834700806</v>
      </c>
      <c r="F847" s="3" t="str">
        <f t="shared" si="3"/>
        <v>H</v>
      </c>
      <c r="G847" s="18" t="str">
        <f t="shared" si="4"/>
        <v>deadlift</v>
      </c>
      <c r="H847">
        <v>7.0</v>
      </c>
      <c r="I847" s="19" t="str">
        <f t="shared" si="5"/>
        <v>5 thrusters</v>
      </c>
      <c r="J847">
        <v>32.0</v>
      </c>
      <c r="K847" s="19" t="str">
        <f t="shared" si="6"/>
        <v>5 grass hoppers</v>
      </c>
      <c r="L847">
        <v>2.0</v>
      </c>
      <c r="M847" s="19" t="str">
        <f t="shared" si="7"/>
        <v>5 lunges</v>
      </c>
      <c r="N847" s="16"/>
      <c r="O847" s="3" t="str">
        <f t="shared" si="8"/>
        <v>30 on 30 off</v>
      </c>
      <c r="P847">
        <v>7.0</v>
      </c>
      <c r="Q847" s="19" t="str">
        <f t="shared" si="9"/>
        <v>5 Ring Rows</v>
      </c>
      <c r="R847">
        <v>7.0</v>
      </c>
      <c r="S847" s="19" t="str">
        <f t="shared" si="10"/>
        <v>5 Ring Rows</v>
      </c>
      <c r="T847">
        <v>19.0</v>
      </c>
      <c r="U847" s="19" t="str">
        <f t="shared" si="11"/>
        <v>5 strict press</v>
      </c>
      <c r="V847" s="19"/>
    </row>
    <row r="848">
      <c r="A848" s="17">
        <f t="shared" si="12"/>
        <v>45924</v>
      </c>
      <c r="B848" s="3">
        <f t="shared" si="1"/>
        <v>4</v>
      </c>
      <c r="C848" s="3">
        <f t="shared" si="13"/>
        <v>847</v>
      </c>
      <c r="D848" s="3">
        <f t="shared" si="2"/>
        <v>3</v>
      </c>
      <c r="E848" s="3">
        <v>0.7570882551151943</v>
      </c>
      <c r="F848" s="3" t="str">
        <f t="shared" si="3"/>
        <v>H</v>
      </c>
      <c r="G848" s="18" t="str">
        <f t="shared" si="4"/>
        <v>front squat</v>
      </c>
      <c r="H848">
        <v>2.0</v>
      </c>
      <c r="I848" s="19" t="str">
        <f t="shared" si="5"/>
        <v>5 star shrugs</v>
      </c>
      <c r="J848">
        <v>16.0</v>
      </c>
      <c r="K848" s="19" t="str">
        <f t="shared" si="6"/>
        <v>10 landmine twists</v>
      </c>
      <c r="L848">
        <v>35.0</v>
      </c>
      <c r="M848" s="19" t="str">
        <f t="shared" si="7"/>
        <v>500m row</v>
      </c>
      <c r="N848" s="16"/>
      <c r="O848" s="3" t="str">
        <f t="shared" si="8"/>
        <v>EMOM</v>
      </c>
      <c r="P848">
        <v>5.0</v>
      </c>
      <c r="Q848" s="19" t="str">
        <f t="shared" si="9"/>
        <v>5 Dips</v>
      </c>
      <c r="R848">
        <v>14.0</v>
      </c>
      <c r="S848" s="19" t="str">
        <f t="shared" si="10"/>
        <v>20 dead bugs</v>
      </c>
      <c r="T848">
        <v>3.0</v>
      </c>
      <c r="U848" s="19" t="str">
        <f t="shared" si="11"/>
        <v>5 Hammer curls</v>
      </c>
      <c r="V848" s="19"/>
    </row>
    <row r="849">
      <c r="A849" s="17">
        <f t="shared" si="12"/>
        <v>45925</v>
      </c>
      <c r="B849" s="3">
        <f t="shared" si="1"/>
        <v>5</v>
      </c>
      <c r="C849" s="3">
        <f t="shared" si="13"/>
        <v>848</v>
      </c>
      <c r="D849" s="3">
        <f t="shared" si="2"/>
        <v>3</v>
      </c>
      <c r="E849" s="3">
        <v>0.6373128449289458</v>
      </c>
      <c r="F849" s="3" t="str">
        <f t="shared" si="3"/>
        <v>M</v>
      </c>
      <c r="G849" s="18" t="str">
        <f t="shared" si="4"/>
        <v>back squat</v>
      </c>
      <c r="H849">
        <v>5.0</v>
      </c>
      <c r="I849" s="19" t="str">
        <f t="shared" si="5"/>
        <v>10 box jumps</v>
      </c>
      <c r="J849">
        <v>3.0</v>
      </c>
      <c r="K849" s="19" t="str">
        <f t="shared" si="6"/>
        <v>5 Hammer curls</v>
      </c>
      <c r="L849">
        <v>34.0</v>
      </c>
      <c r="M849" s="19" t="str">
        <f t="shared" si="7"/>
        <v>5 bar complexes</v>
      </c>
      <c r="N849" s="16"/>
      <c r="O849" s="3" t="str">
        <f t="shared" si="8"/>
        <v>AMRAP</v>
      </c>
      <c r="P849">
        <v>5.0</v>
      </c>
      <c r="Q849" s="19" t="str">
        <f t="shared" si="9"/>
        <v>5 Dips</v>
      </c>
      <c r="R849">
        <v>5.0</v>
      </c>
      <c r="S849" s="19" t="str">
        <f t="shared" si="10"/>
        <v>5 Dips</v>
      </c>
      <c r="T849">
        <v>38.0</v>
      </c>
      <c r="U849" s="19" t="str">
        <f t="shared" si="11"/>
        <v>5 tire flip</v>
      </c>
      <c r="V849" s="19"/>
    </row>
    <row r="850">
      <c r="A850" s="17">
        <f t="shared" si="12"/>
        <v>45926</v>
      </c>
      <c r="B850" s="3">
        <f t="shared" si="1"/>
        <v>6</v>
      </c>
      <c r="C850" s="3">
        <f t="shared" si="13"/>
        <v>849</v>
      </c>
      <c r="D850" s="3">
        <f t="shared" si="2"/>
        <v>3</v>
      </c>
      <c r="E850" s="3">
        <v>0.6630469903401681</v>
      </c>
      <c r="F850" s="3" t="str">
        <f t="shared" si="3"/>
        <v>M</v>
      </c>
      <c r="G850" s="18" t="str">
        <f t="shared" si="4"/>
        <v>pistols/lunge/side lunge</v>
      </c>
      <c r="H850">
        <v>7.0</v>
      </c>
      <c r="I850" s="19" t="str">
        <f t="shared" si="5"/>
        <v>5 thrusters</v>
      </c>
      <c r="J850">
        <v>56.0</v>
      </c>
      <c r="K850" s="19" t="str">
        <f t="shared" si="6"/>
        <v>5 side lunges</v>
      </c>
      <c r="L850">
        <v>54.0</v>
      </c>
      <c r="M850" s="19" t="str">
        <f t="shared" si="7"/>
        <v/>
      </c>
      <c r="N850" s="16"/>
      <c r="O850" s="3" t="str">
        <f t="shared" si="8"/>
        <v>clusters</v>
      </c>
      <c r="P850">
        <v>4.0</v>
      </c>
      <c r="Q850" s="19" t="str">
        <f t="shared" si="9"/>
        <v>5 skull crushers</v>
      </c>
      <c r="R850">
        <v>21.0</v>
      </c>
      <c r="S850" s="19" t="str">
        <f t="shared" si="10"/>
        <v>5 box jumps</v>
      </c>
      <c r="T850">
        <v>27.0</v>
      </c>
      <c r="U850" s="19" t="str">
        <f t="shared" si="11"/>
        <v>1 grapevines</v>
      </c>
      <c r="V850" s="19"/>
    </row>
    <row r="851">
      <c r="A851" s="17">
        <f t="shared" si="12"/>
        <v>45927</v>
      </c>
      <c r="B851" s="3">
        <f t="shared" si="1"/>
        <v>7</v>
      </c>
      <c r="C851" s="3">
        <f t="shared" si="13"/>
        <v>850</v>
      </c>
      <c r="D851" s="3">
        <f t="shared" si="2"/>
        <v>3</v>
      </c>
      <c r="E851" s="3">
        <v>0.8084240962094332</v>
      </c>
      <c r="F851" s="3" t="str">
        <f t="shared" si="3"/>
        <v>H</v>
      </c>
      <c r="G851" s="18" t="str">
        <f t="shared" si="4"/>
        <v>deadlift</v>
      </c>
      <c r="H851">
        <v>6.0</v>
      </c>
      <c r="I851" s="19" t="str">
        <f t="shared" si="5"/>
        <v>5 KB snatch</v>
      </c>
      <c r="J851">
        <v>46.0</v>
      </c>
      <c r="K851" s="19" t="str">
        <f t="shared" si="6"/>
        <v>5 romanian deadlift</v>
      </c>
      <c r="L851">
        <v>78.0</v>
      </c>
      <c r="M851" s="19" t="str">
        <f t="shared" si="7"/>
        <v/>
      </c>
      <c r="N851" s="16"/>
      <c r="O851" s="3" t="str">
        <f t="shared" si="8"/>
        <v>N rounds</v>
      </c>
      <c r="P851">
        <v>9.0</v>
      </c>
      <c r="Q851" s="19" t="str">
        <f t="shared" si="9"/>
        <v>5 bentover_rows</v>
      </c>
      <c r="R851">
        <v>39.0</v>
      </c>
      <c r="S851" s="19" t="str">
        <f t="shared" si="10"/>
        <v>20s assault bike</v>
      </c>
      <c r="T851">
        <v>4.0</v>
      </c>
      <c r="U851" s="19" t="str">
        <f t="shared" si="11"/>
        <v>5 skull crushers</v>
      </c>
      <c r="V851" s="19"/>
    </row>
    <row r="852">
      <c r="A852" s="17">
        <f t="shared" si="12"/>
        <v>45928</v>
      </c>
      <c r="B852" s="3">
        <f t="shared" si="1"/>
        <v>1</v>
      </c>
      <c r="C852" s="3">
        <f t="shared" si="13"/>
        <v>851</v>
      </c>
      <c r="D852" s="3">
        <f t="shared" si="2"/>
        <v>3</v>
      </c>
      <c r="E852" s="3">
        <v>0.4844787890882827</v>
      </c>
      <c r="F852" s="3" t="str">
        <f t="shared" si="3"/>
        <v>M</v>
      </c>
      <c r="G852" s="18" t="str">
        <f t="shared" si="4"/>
        <v>front squat</v>
      </c>
      <c r="H852">
        <v>2.0</v>
      </c>
      <c r="I852" s="19" t="str">
        <f t="shared" si="5"/>
        <v>5 star shrugs</v>
      </c>
      <c r="J852">
        <v>20.0</v>
      </c>
      <c r="K852" s="19" t="str">
        <f t="shared" si="6"/>
        <v>10 step ups</v>
      </c>
      <c r="L852">
        <v>72.0</v>
      </c>
      <c r="M852" s="19" t="str">
        <f t="shared" si="7"/>
        <v/>
      </c>
      <c r="N852" s="16"/>
      <c r="O852" s="3" t="str">
        <f t="shared" si="8"/>
        <v>AMRAP</v>
      </c>
      <c r="P852">
        <v>4.0</v>
      </c>
      <c r="Q852" s="19" t="str">
        <f t="shared" si="9"/>
        <v>5 skull crushers</v>
      </c>
      <c r="R852">
        <v>17.0</v>
      </c>
      <c r="S852" s="19" t="str">
        <f t="shared" si="10"/>
        <v>5 bench press</v>
      </c>
      <c r="T852">
        <v>33.0</v>
      </c>
      <c r="U852" s="19" t="str">
        <f t="shared" si="11"/>
        <v>5 turkish getups</v>
      </c>
      <c r="V852" s="19"/>
    </row>
    <row r="853">
      <c r="A853" s="17">
        <f t="shared" si="12"/>
        <v>45929</v>
      </c>
      <c r="B853" s="3">
        <f t="shared" si="1"/>
        <v>2</v>
      </c>
      <c r="C853" s="3">
        <f t="shared" si="13"/>
        <v>852</v>
      </c>
      <c r="D853" s="3">
        <f t="shared" si="2"/>
        <v>3</v>
      </c>
      <c r="E853" s="3">
        <v>0.6221756180743986</v>
      </c>
      <c r="F853" s="3" t="str">
        <f t="shared" si="3"/>
        <v>M</v>
      </c>
      <c r="G853" s="18" t="str">
        <f t="shared" si="4"/>
        <v>back squat</v>
      </c>
      <c r="H853">
        <v>4.0</v>
      </c>
      <c r="I853" s="19" t="str">
        <f t="shared" si="5"/>
        <v>5 clean</v>
      </c>
      <c r="J853">
        <v>9.0</v>
      </c>
      <c r="K853" s="19" t="str">
        <f t="shared" si="6"/>
        <v>5 bentover_rows</v>
      </c>
      <c r="L853">
        <v>48.0</v>
      </c>
      <c r="M853" s="19" t="str">
        <f t="shared" si="7"/>
        <v>1 mile  run</v>
      </c>
      <c r="N853" s="16"/>
      <c r="O853" s="3" t="str">
        <f t="shared" si="8"/>
        <v>EMOM</v>
      </c>
      <c r="P853">
        <v>5.0</v>
      </c>
      <c r="Q853" s="19" t="str">
        <f t="shared" si="9"/>
        <v>5 Dips</v>
      </c>
      <c r="R853">
        <v>23.0</v>
      </c>
      <c r="S853" s="19" t="str">
        <f t="shared" si="10"/>
        <v>5 side lunges</v>
      </c>
      <c r="T853">
        <v>4.0</v>
      </c>
      <c r="U853" s="19" t="str">
        <f t="shared" si="11"/>
        <v>5 skull crushers</v>
      </c>
      <c r="V853" s="19"/>
    </row>
    <row r="854">
      <c r="A854" s="17">
        <f t="shared" si="12"/>
        <v>45930</v>
      </c>
      <c r="B854" s="3">
        <f t="shared" si="1"/>
        <v>3</v>
      </c>
      <c r="C854" s="3">
        <f t="shared" si="13"/>
        <v>853</v>
      </c>
      <c r="D854" s="3">
        <f t="shared" si="2"/>
        <v>8</v>
      </c>
      <c r="E854" s="3">
        <v>0.7899096255995278</v>
      </c>
      <c r="F854" s="3" t="str">
        <f t="shared" si="3"/>
        <v>H</v>
      </c>
      <c r="G854" s="18" t="str">
        <f t="shared" si="4"/>
        <v>snatch</v>
      </c>
      <c r="H854">
        <v>6.0</v>
      </c>
      <c r="I854" s="19" t="str">
        <f t="shared" si="5"/>
        <v>5 KB snatch</v>
      </c>
      <c r="J854">
        <v>28.0</v>
      </c>
      <c r="K854" s="19" t="str">
        <f t="shared" si="6"/>
        <v>1 farmer's carry</v>
      </c>
      <c r="L854">
        <v>25.0</v>
      </c>
      <c r="M854" s="19" t="str">
        <f t="shared" si="7"/>
        <v>1 suicide sprints</v>
      </c>
      <c r="N854" s="16"/>
      <c r="O854" s="3" t="str">
        <f t="shared" si="8"/>
        <v>30 on 30 off</v>
      </c>
      <c r="P854">
        <v>1.0</v>
      </c>
      <c r="Q854" s="19" t="str">
        <f t="shared" si="9"/>
        <v>5 side lunges</v>
      </c>
      <c r="R854">
        <v>28.0</v>
      </c>
      <c r="S854" s="19" t="str">
        <f t="shared" si="10"/>
        <v>1 farmer's carry</v>
      </c>
      <c r="T854">
        <v>25.0</v>
      </c>
      <c r="U854" s="19" t="str">
        <f t="shared" si="11"/>
        <v>1 suicide sprints</v>
      </c>
      <c r="V854" s="19"/>
    </row>
    <row r="855">
      <c r="A855" s="17">
        <f t="shared" si="12"/>
        <v>45931</v>
      </c>
      <c r="B855" s="3">
        <f t="shared" si="1"/>
        <v>4</v>
      </c>
      <c r="C855" s="3">
        <f t="shared" si="13"/>
        <v>854</v>
      </c>
      <c r="D855" s="3">
        <f t="shared" si="2"/>
        <v>8</v>
      </c>
      <c r="E855" s="3">
        <v>0.2704890098613957</v>
      </c>
      <c r="F855" s="3" t="str">
        <f t="shared" si="3"/>
        <v>L</v>
      </c>
      <c r="G855" s="18" t="str">
        <f t="shared" si="4"/>
        <v>deadlift</v>
      </c>
      <c r="H855">
        <v>5.0</v>
      </c>
      <c r="I855" s="19" t="str">
        <f t="shared" si="5"/>
        <v>10 box jumps</v>
      </c>
      <c r="J855">
        <v>15.0</v>
      </c>
      <c r="K855" s="19" t="str">
        <f t="shared" si="6"/>
        <v>10 seated russion twists</v>
      </c>
      <c r="L855">
        <v>74.0</v>
      </c>
      <c r="M855" s="19" t="str">
        <f t="shared" si="7"/>
        <v/>
      </c>
      <c r="N855" s="16"/>
      <c r="O855" s="3" t="str">
        <f t="shared" si="8"/>
        <v>N rounds</v>
      </c>
      <c r="P855">
        <v>8.0</v>
      </c>
      <c r="Q855" s="19" t="str">
        <f t="shared" si="9"/>
        <v>5 dumbell rows</v>
      </c>
      <c r="R855">
        <v>55.0</v>
      </c>
      <c r="S855" s="19" t="str">
        <f t="shared" si="10"/>
        <v>5 bentover_rows</v>
      </c>
      <c r="T855">
        <v>50.0</v>
      </c>
      <c r="U855" s="19" t="str">
        <f t="shared" si="11"/>
        <v>10 wall balls</v>
      </c>
      <c r="V855" s="19"/>
    </row>
    <row r="856">
      <c r="A856" s="17">
        <f t="shared" si="12"/>
        <v>45932</v>
      </c>
      <c r="B856" s="3">
        <f t="shared" si="1"/>
        <v>5</v>
      </c>
      <c r="C856" s="3">
        <f t="shared" si="13"/>
        <v>855</v>
      </c>
      <c r="D856" s="3">
        <f t="shared" si="2"/>
        <v>5</v>
      </c>
      <c r="E856" s="3">
        <v>0.49424442681669134</v>
      </c>
      <c r="F856" s="3" t="str">
        <f t="shared" si="3"/>
        <v>M</v>
      </c>
      <c r="G856" s="18" t="str">
        <f t="shared" si="4"/>
        <v>front squat</v>
      </c>
      <c r="H856">
        <v>7.0</v>
      </c>
      <c r="I856" s="19" t="str">
        <f t="shared" si="5"/>
        <v>5 thrusters</v>
      </c>
      <c r="J856">
        <v>47.0</v>
      </c>
      <c r="K856" s="19" t="str">
        <f t="shared" si="6"/>
        <v>20 mountain climbers</v>
      </c>
      <c r="L856">
        <v>3.0</v>
      </c>
      <c r="M856" s="19" t="str">
        <f t="shared" si="7"/>
        <v>5 Hammer curls</v>
      </c>
      <c r="N856" s="16"/>
      <c r="O856" s="3" t="str">
        <f t="shared" si="8"/>
        <v>AMRAP</v>
      </c>
      <c r="P856">
        <v>9.0</v>
      </c>
      <c r="Q856" s="19" t="str">
        <f t="shared" si="9"/>
        <v>5 bentover_rows</v>
      </c>
      <c r="R856">
        <v>35.0</v>
      </c>
      <c r="S856" s="19" t="str">
        <f t="shared" si="10"/>
        <v>500m row</v>
      </c>
      <c r="T856">
        <v>13.0</v>
      </c>
      <c r="U856" s="19" t="str">
        <f t="shared" si="11"/>
        <v>30s planks</v>
      </c>
      <c r="V856" s="19"/>
    </row>
    <row r="857">
      <c r="A857" s="17">
        <f t="shared" si="12"/>
        <v>45933</v>
      </c>
      <c r="B857" s="3">
        <f t="shared" si="1"/>
        <v>6</v>
      </c>
      <c r="C857" s="3">
        <f t="shared" si="13"/>
        <v>856</v>
      </c>
      <c r="D857" s="3">
        <f t="shared" si="2"/>
        <v>5</v>
      </c>
      <c r="E857" s="3">
        <v>0.7275208859065497</v>
      </c>
      <c r="F857" s="3" t="str">
        <f t="shared" si="3"/>
        <v>H</v>
      </c>
      <c r="G857" s="18" t="str">
        <f t="shared" si="4"/>
        <v>back squat</v>
      </c>
      <c r="H857">
        <v>5.0</v>
      </c>
      <c r="I857" s="19" t="str">
        <f t="shared" si="5"/>
        <v>10 box jumps</v>
      </c>
      <c r="J857">
        <v>5.0</v>
      </c>
      <c r="K857" s="19" t="str">
        <f t="shared" si="6"/>
        <v>5 Dips</v>
      </c>
      <c r="L857">
        <v>61.0</v>
      </c>
      <c r="M857" s="19" t="str">
        <f t="shared" si="7"/>
        <v/>
      </c>
      <c r="N857" s="16"/>
      <c r="O857" s="3" t="str">
        <f t="shared" si="8"/>
        <v>N rounds</v>
      </c>
      <c r="P857">
        <v>5.0</v>
      </c>
      <c r="Q857" s="19" t="str">
        <f t="shared" si="9"/>
        <v>5 Dips</v>
      </c>
      <c r="R857">
        <v>11.0</v>
      </c>
      <c r="S857" s="19" t="str">
        <f t="shared" si="10"/>
        <v>5 knees to elbows</v>
      </c>
      <c r="T857">
        <v>55.0</v>
      </c>
      <c r="U857" s="19" t="str">
        <f t="shared" si="11"/>
        <v>5 bentover_rows</v>
      </c>
      <c r="V857" s="19"/>
    </row>
    <row r="858">
      <c r="A858" s="17">
        <f t="shared" si="12"/>
        <v>45934</v>
      </c>
      <c r="B858" s="3">
        <f t="shared" si="1"/>
        <v>7</v>
      </c>
      <c r="C858" s="3">
        <f t="shared" si="13"/>
        <v>857</v>
      </c>
      <c r="D858" s="3">
        <f t="shared" si="2"/>
        <v>10</v>
      </c>
      <c r="E858" s="3">
        <v>0.7167516142164222</v>
      </c>
      <c r="F858" s="3" t="str">
        <f t="shared" si="3"/>
        <v>H</v>
      </c>
      <c r="G858" s="18" t="str">
        <f t="shared" si="4"/>
        <v>over head squat</v>
      </c>
      <c r="H858">
        <v>11.0</v>
      </c>
      <c r="I858" s="19" t="str">
        <f t="shared" si="5"/>
        <v>5 high pulls</v>
      </c>
      <c r="J858">
        <v>17.0</v>
      </c>
      <c r="K858" s="19" t="str">
        <f t="shared" si="6"/>
        <v>5 bench press</v>
      </c>
      <c r="L858">
        <v>14.0</v>
      </c>
      <c r="M858" s="19" t="str">
        <f t="shared" si="7"/>
        <v>20 dead bugs</v>
      </c>
      <c r="N858" s="16"/>
      <c r="O858" s="3" t="str">
        <f t="shared" si="8"/>
        <v>Tabata</v>
      </c>
      <c r="P858">
        <v>11.0</v>
      </c>
      <c r="Q858" s="19" t="str">
        <f t="shared" si="9"/>
        <v>5 bentover_rows</v>
      </c>
      <c r="R858">
        <v>31.0</v>
      </c>
      <c r="S858" s="19" t="str">
        <f t="shared" si="10"/>
        <v>4 burpees</v>
      </c>
      <c r="T858">
        <v>38.0</v>
      </c>
      <c r="U858" s="19" t="str">
        <f t="shared" si="11"/>
        <v>5 tire flip</v>
      </c>
      <c r="V858" s="19"/>
    </row>
    <row r="859">
      <c r="A859" s="17">
        <f t="shared" si="12"/>
        <v>45935</v>
      </c>
      <c r="B859" s="3">
        <f t="shared" si="1"/>
        <v>1</v>
      </c>
      <c r="C859" s="3">
        <f t="shared" si="13"/>
        <v>858</v>
      </c>
      <c r="D859" s="3">
        <f t="shared" si="2"/>
        <v>3</v>
      </c>
      <c r="E859" s="3">
        <v>0.596195876954779</v>
      </c>
      <c r="F859" s="3" t="str">
        <f t="shared" si="3"/>
        <v>M</v>
      </c>
      <c r="G859" s="18" t="str">
        <f t="shared" si="4"/>
        <v>deadlift</v>
      </c>
      <c r="H859">
        <v>6.0</v>
      </c>
      <c r="I859" s="19" t="str">
        <f t="shared" si="5"/>
        <v>5 KB snatch</v>
      </c>
      <c r="J859">
        <v>30.0</v>
      </c>
      <c r="K859" s="19" t="str">
        <f t="shared" si="6"/>
        <v>5 renegade manmakers</v>
      </c>
      <c r="L859">
        <v>28.0</v>
      </c>
      <c r="M859" s="19" t="str">
        <f t="shared" si="7"/>
        <v>1 farmer's carry</v>
      </c>
      <c r="N859" s="16"/>
      <c r="O859" s="3" t="str">
        <f t="shared" si="8"/>
        <v>30 on 30 off</v>
      </c>
      <c r="P859">
        <v>7.0</v>
      </c>
      <c r="Q859" s="19" t="str">
        <f t="shared" si="9"/>
        <v>5 Ring Rows</v>
      </c>
      <c r="R859">
        <v>48.0</v>
      </c>
      <c r="S859" s="19" t="str">
        <f t="shared" si="10"/>
        <v>1 mile  run</v>
      </c>
      <c r="T859">
        <v>46.0</v>
      </c>
      <c r="U859" s="19" t="str">
        <f t="shared" si="11"/>
        <v>5 romanian deadlift</v>
      </c>
      <c r="V859" s="19"/>
    </row>
    <row r="860">
      <c r="A860" s="17">
        <f t="shared" si="12"/>
        <v>45936</v>
      </c>
      <c r="B860" s="3">
        <f t="shared" si="1"/>
        <v>2</v>
      </c>
      <c r="C860" s="3">
        <f t="shared" si="13"/>
        <v>859</v>
      </c>
      <c r="D860" s="3">
        <f t="shared" si="2"/>
        <v>3</v>
      </c>
      <c r="E860" s="3">
        <v>0.2196630020088548</v>
      </c>
      <c r="F860" s="3" t="str">
        <f t="shared" si="3"/>
        <v>L</v>
      </c>
      <c r="G860" s="18" t="str">
        <f t="shared" si="4"/>
        <v>front squat</v>
      </c>
      <c r="H860">
        <v>8.0</v>
      </c>
      <c r="I860" s="19" t="str">
        <f t="shared" si="5"/>
        <v>5 sumo deadift</v>
      </c>
      <c r="J860">
        <v>34.0</v>
      </c>
      <c r="K860" s="19" t="str">
        <f t="shared" si="6"/>
        <v>5 bar complexes</v>
      </c>
      <c r="L860">
        <v>33.0</v>
      </c>
      <c r="M860" s="19" t="str">
        <f t="shared" si="7"/>
        <v>5 turkish getups</v>
      </c>
      <c r="N860" s="16"/>
      <c r="O860" s="3" t="str">
        <f t="shared" si="8"/>
        <v>EMOM</v>
      </c>
      <c r="P860">
        <v>2.0</v>
      </c>
      <c r="Q860" s="19" t="str">
        <f t="shared" si="9"/>
        <v>5 lunges</v>
      </c>
      <c r="R860">
        <v>7.0</v>
      </c>
      <c r="S860" s="19" t="str">
        <f t="shared" si="10"/>
        <v>5 Ring Rows</v>
      </c>
      <c r="T860">
        <v>53.0</v>
      </c>
      <c r="U860" s="19" t="str">
        <f t="shared" si="11"/>
        <v/>
      </c>
      <c r="V860" s="19"/>
    </row>
    <row r="861">
      <c r="A861" s="17">
        <f t="shared" si="12"/>
        <v>45937</v>
      </c>
      <c r="B861" s="3">
        <f t="shared" si="1"/>
        <v>3</v>
      </c>
      <c r="C861" s="3">
        <f t="shared" si="13"/>
        <v>860</v>
      </c>
      <c r="D861" s="3">
        <f t="shared" si="2"/>
        <v>3</v>
      </c>
      <c r="E861" s="3">
        <v>0.8895271236073823</v>
      </c>
      <c r="F861" s="3" t="str">
        <f t="shared" si="3"/>
        <v>H</v>
      </c>
      <c r="G861" s="18" t="str">
        <f t="shared" si="4"/>
        <v>back squat</v>
      </c>
      <c r="H861">
        <v>6.0</v>
      </c>
      <c r="I861" s="19" t="str">
        <f t="shared" si="5"/>
        <v>5 KB snatch</v>
      </c>
      <c r="J861">
        <v>42.0</v>
      </c>
      <c r="K861" s="19" t="str">
        <f t="shared" si="6"/>
        <v>5 flys</v>
      </c>
      <c r="L861">
        <v>17.0</v>
      </c>
      <c r="M861" s="19" t="str">
        <f t="shared" si="7"/>
        <v>5 bench press</v>
      </c>
      <c r="N861" s="16"/>
      <c r="O861" s="3" t="str">
        <f t="shared" si="8"/>
        <v>AMRAP</v>
      </c>
      <c r="P861">
        <v>5.0</v>
      </c>
      <c r="Q861" s="19" t="str">
        <f t="shared" si="9"/>
        <v>5 Dips</v>
      </c>
      <c r="R861">
        <v>12.0</v>
      </c>
      <c r="S861" s="19" t="str">
        <f t="shared" si="10"/>
        <v>5 GHD situps</v>
      </c>
      <c r="T861">
        <v>11.0</v>
      </c>
      <c r="U861" s="19" t="str">
        <f t="shared" si="11"/>
        <v>5 knees to elbows</v>
      </c>
      <c r="V861" s="19"/>
    </row>
    <row r="862">
      <c r="A862" s="17">
        <f t="shared" si="12"/>
        <v>45938</v>
      </c>
      <c r="B862" s="3">
        <f t="shared" si="1"/>
        <v>4</v>
      </c>
      <c r="C862" s="3">
        <f t="shared" si="13"/>
        <v>861</v>
      </c>
      <c r="D862" s="3">
        <f t="shared" si="2"/>
        <v>5</v>
      </c>
      <c r="E862" s="3">
        <v>0.39832960375813686</v>
      </c>
      <c r="F862" s="3" t="str">
        <f t="shared" si="3"/>
        <v>M</v>
      </c>
      <c r="G862" s="18" t="str">
        <f t="shared" si="4"/>
        <v>over head squat</v>
      </c>
      <c r="H862">
        <v>5.0</v>
      </c>
      <c r="I862" s="19" t="str">
        <f t="shared" si="5"/>
        <v>10 box jumps</v>
      </c>
      <c r="J862">
        <v>35.0</v>
      </c>
      <c r="K862" s="19" t="str">
        <f t="shared" si="6"/>
        <v>500m row</v>
      </c>
      <c r="L862">
        <v>86.0</v>
      </c>
      <c r="M862" s="19" t="str">
        <f t="shared" si="7"/>
        <v>5 side lunges</v>
      </c>
      <c r="N862" s="16"/>
      <c r="O862" s="3" t="str">
        <f t="shared" si="8"/>
        <v>clusters</v>
      </c>
      <c r="P862">
        <v>11.0</v>
      </c>
      <c r="Q862" s="19" t="str">
        <f t="shared" si="9"/>
        <v>5 bentover_rows</v>
      </c>
      <c r="R862">
        <v>54.0</v>
      </c>
      <c r="S862" s="19" t="str">
        <f t="shared" si="10"/>
        <v/>
      </c>
      <c r="T862">
        <v>11.0</v>
      </c>
      <c r="U862" s="19" t="str">
        <f t="shared" si="11"/>
        <v>5 knees to elbows</v>
      </c>
      <c r="V862" s="19"/>
    </row>
    <row r="863">
      <c r="A863" s="17">
        <f t="shared" si="12"/>
        <v>45939</v>
      </c>
      <c r="B863" s="3">
        <f t="shared" si="1"/>
        <v>5</v>
      </c>
      <c r="C863" s="3">
        <f t="shared" si="13"/>
        <v>862</v>
      </c>
      <c r="D863" s="3">
        <f t="shared" si="2"/>
        <v>5</v>
      </c>
      <c r="E863" s="3">
        <v>0.8014895872268618</v>
      </c>
      <c r="F863" s="3" t="str">
        <f t="shared" si="3"/>
        <v>H</v>
      </c>
      <c r="G863" s="18" t="str">
        <f t="shared" si="4"/>
        <v>deadlift</v>
      </c>
      <c r="H863">
        <v>6.0</v>
      </c>
      <c r="I863" s="19" t="str">
        <f t="shared" si="5"/>
        <v>5 KB snatch</v>
      </c>
      <c r="J863">
        <v>46.0</v>
      </c>
      <c r="K863" s="19" t="str">
        <f t="shared" si="6"/>
        <v>5 romanian deadlift</v>
      </c>
      <c r="L863">
        <v>48.0</v>
      </c>
      <c r="M863" s="19" t="str">
        <f t="shared" si="7"/>
        <v>1 mile  run</v>
      </c>
      <c r="N863" s="16"/>
      <c r="O863" s="3" t="str">
        <f t="shared" si="8"/>
        <v>N rounds</v>
      </c>
      <c r="P863">
        <v>2.0</v>
      </c>
      <c r="Q863" s="19" t="str">
        <f t="shared" si="9"/>
        <v>5 lunges</v>
      </c>
      <c r="R863">
        <v>16.0</v>
      </c>
      <c r="S863" s="19" t="str">
        <f t="shared" si="10"/>
        <v>10 landmine twists</v>
      </c>
      <c r="T863">
        <v>24.0</v>
      </c>
      <c r="U863" s="19" t="str">
        <f t="shared" si="11"/>
        <v>5 lunges</v>
      </c>
      <c r="V863" s="19"/>
    </row>
    <row r="864">
      <c r="A864" s="17">
        <f t="shared" si="12"/>
        <v>45940</v>
      </c>
      <c r="B864" s="3">
        <f t="shared" si="1"/>
        <v>6</v>
      </c>
      <c r="C864" s="3">
        <f t="shared" si="13"/>
        <v>863</v>
      </c>
      <c r="D864" s="3">
        <f t="shared" si="2"/>
        <v>5</v>
      </c>
      <c r="E864" s="3">
        <v>0.2741623423696887</v>
      </c>
      <c r="F864" s="3" t="str">
        <f t="shared" si="3"/>
        <v>L</v>
      </c>
      <c r="G864" s="18" t="str">
        <f t="shared" si="4"/>
        <v>front squat</v>
      </c>
      <c r="H864">
        <v>6.0</v>
      </c>
      <c r="I864" s="19" t="str">
        <f t="shared" si="5"/>
        <v>5 KB snatch</v>
      </c>
      <c r="J864">
        <v>32.0</v>
      </c>
      <c r="K864" s="19" t="str">
        <f t="shared" si="6"/>
        <v>5 grass hoppers</v>
      </c>
      <c r="L864">
        <v>33.0</v>
      </c>
      <c r="M864" s="19" t="str">
        <f t="shared" si="7"/>
        <v>5 turkish getups</v>
      </c>
      <c r="N864" s="16"/>
      <c r="O864" s="3" t="str">
        <f t="shared" si="8"/>
        <v>AMRAP</v>
      </c>
      <c r="P864">
        <v>5.0</v>
      </c>
      <c r="Q864" s="19" t="str">
        <f t="shared" si="9"/>
        <v>5 Dips</v>
      </c>
      <c r="R864">
        <v>22.0</v>
      </c>
      <c r="S864" s="19" t="str">
        <f t="shared" si="10"/>
        <v>3 pistols</v>
      </c>
      <c r="T864">
        <v>8.0</v>
      </c>
      <c r="U864" s="19" t="str">
        <f t="shared" si="11"/>
        <v>5 dumbell rows</v>
      </c>
      <c r="V864" s="19"/>
    </row>
    <row r="865">
      <c r="A865" s="17">
        <f t="shared" si="12"/>
        <v>45941</v>
      </c>
      <c r="B865" s="3">
        <f t="shared" si="1"/>
        <v>7</v>
      </c>
      <c r="C865" s="3">
        <f t="shared" si="13"/>
        <v>864</v>
      </c>
      <c r="D865" s="3">
        <f t="shared" si="2"/>
        <v>5</v>
      </c>
      <c r="E865" s="3">
        <v>0.4936214270979493</v>
      </c>
      <c r="F865" s="3" t="str">
        <f t="shared" si="3"/>
        <v>M</v>
      </c>
      <c r="G865" s="18" t="str">
        <f t="shared" si="4"/>
        <v>back squat</v>
      </c>
      <c r="H865">
        <v>2.0</v>
      </c>
      <c r="I865" s="19" t="str">
        <f t="shared" si="5"/>
        <v>5 star shrugs</v>
      </c>
      <c r="J865">
        <v>31.0</v>
      </c>
      <c r="K865" s="19" t="str">
        <f t="shared" si="6"/>
        <v>4 burpees</v>
      </c>
      <c r="L865">
        <v>81.0</v>
      </c>
      <c r="M865" s="19" t="str">
        <f t="shared" si="7"/>
        <v/>
      </c>
      <c r="N865" s="16"/>
      <c r="O865" s="3" t="str">
        <f t="shared" si="8"/>
        <v>EMOM</v>
      </c>
      <c r="P865">
        <v>12.0</v>
      </c>
      <c r="Q865" s="19" t="str">
        <f t="shared" si="9"/>
        <v>5 side lunges</v>
      </c>
      <c r="R865">
        <v>23.0</v>
      </c>
      <c r="S865" s="19" t="str">
        <f t="shared" si="10"/>
        <v>5 side lunges</v>
      </c>
      <c r="T865">
        <v>43.0</v>
      </c>
      <c r="U865" s="19" t="str">
        <f t="shared" si="11"/>
        <v>5 sandbag drops</v>
      </c>
      <c r="V865" s="19"/>
    </row>
    <row r="866">
      <c r="A866" s="17">
        <f t="shared" si="12"/>
        <v>45942</v>
      </c>
      <c r="B866" s="3">
        <f t="shared" si="1"/>
        <v>1</v>
      </c>
      <c r="C866" s="3">
        <f t="shared" si="13"/>
        <v>865</v>
      </c>
      <c r="D866" s="3">
        <f t="shared" si="2"/>
        <v>5</v>
      </c>
      <c r="E866" s="3">
        <v>0.7461562862585062</v>
      </c>
      <c r="F866" s="3" t="str">
        <f t="shared" si="3"/>
        <v>H</v>
      </c>
      <c r="G866" s="18" t="str">
        <f t="shared" si="4"/>
        <v>clean</v>
      </c>
      <c r="H866">
        <v>12.0</v>
      </c>
      <c r="I866" s="19" t="str">
        <f t="shared" si="5"/>
        <v>10 KB swings</v>
      </c>
      <c r="J866">
        <v>33.0</v>
      </c>
      <c r="K866" s="19" t="str">
        <f t="shared" si="6"/>
        <v>5 turkish getups</v>
      </c>
      <c r="L866">
        <v>83.0</v>
      </c>
      <c r="M866" s="19" t="str">
        <f t="shared" si="7"/>
        <v/>
      </c>
      <c r="N866" s="16"/>
      <c r="O866" s="3" t="str">
        <f t="shared" si="8"/>
        <v>30 on 30 off</v>
      </c>
      <c r="P866">
        <v>1.0</v>
      </c>
      <c r="Q866" s="19" t="str">
        <f t="shared" si="9"/>
        <v>5 side lunges</v>
      </c>
      <c r="R866">
        <v>27.0</v>
      </c>
      <c r="S866" s="19" t="str">
        <f t="shared" si="10"/>
        <v>1 grapevines</v>
      </c>
      <c r="T866">
        <v>41.0</v>
      </c>
      <c r="U866" s="19" t="str">
        <f t="shared" si="11"/>
        <v>1 minute bike</v>
      </c>
      <c r="V866" s="19"/>
    </row>
    <row r="867">
      <c r="A867" s="17">
        <f t="shared" si="12"/>
        <v>45943</v>
      </c>
      <c r="B867" s="3">
        <f t="shared" si="1"/>
        <v>2</v>
      </c>
      <c r="C867" s="3">
        <f t="shared" si="13"/>
        <v>866</v>
      </c>
      <c r="D867" s="3">
        <f t="shared" si="2"/>
        <v>3</v>
      </c>
      <c r="E867" s="3">
        <v>0.10056436997905627</v>
      </c>
      <c r="F867" s="3" t="str">
        <f t="shared" si="3"/>
        <v>L</v>
      </c>
      <c r="G867" s="18" t="str">
        <f t="shared" si="4"/>
        <v>deadlift</v>
      </c>
      <c r="H867">
        <v>6.0</v>
      </c>
      <c r="I867" s="19" t="str">
        <f t="shared" si="5"/>
        <v>5 KB snatch</v>
      </c>
      <c r="J867">
        <v>51.0</v>
      </c>
      <c r="K867" s="19" t="str">
        <f t="shared" si="6"/>
        <v/>
      </c>
      <c r="L867">
        <v>59.0</v>
      </c>
      <c r="M867" s="19" t="str">
        <f t="shared" si="7"/>
        <v/>
      </c>
      <c r="N867" s="16"/>
      <c r="O867" s="3" t="str">
        <f t="shared" si="8"/>
        <v>N rounds</v>
      </c>
      <c r="P867">
        <v>7.0</v>
      </c>
      <c r="Q867" s="19" t="str">
        <f t="shared" si="9"/>
        <v>5 Ring Rows</v>
      </c>
      <c r="R867">
        <v>8.0</v>
      </c>
      <c r="S867" s="19" t="str">
        <f t="shared" si="10"/>
        <v>5 dumbell rows</v>
      </c>
      <c r="T867">
        <v>23.0</v>
      </c>
      <c r="U867" s="19" t="str">
        <f t="shared" si="11"/>
        <v>5 side lunges</v>
      </c>
      <c r="V867" s="19"/>
    </row>
    <row r="868">
      <c r="A868" s="17">
        <f t="shared" si="12"/>
        <v>45944</v>
      </c>
      <c r="B868" s="3">
        <f t="shared" si="1"/>
        <v>3</v>
      </c>
      <c r="C868" s="3">
        <f t="shared" si="13"/>
        <v>867</v>
      </c>
      <c r="D868" s="3">
        <f t="shared" si="2"/>
        <v>3</v>
      </c>
      <c r="E868" s="3">
        <v>0.15849766404849586</v>
      </c>
      <c r="F868" s="3" t="str">
        <f t="shared" si="3"/>
        <v>L</v>
      </c>
      <c r="G868" s="18" t="str">
        <f t="shared" si="4"/>
        <v>front squat</v>
      </c>
      <c r="H868">
        <v>10.0</v>
      </c>
      <c r="I868" s="19" t="str">
        <f t="shared" si="5"/>
        <v>5 snatch</v>
      </c>
      <c r="J868">
        <v>11.0</v>
      </c>
      <c r="K868" s="19" t="str">
        <f t="shared" si="6"/>
        <v>5 knees to elbows</v>
      </c>
      <c r="L868">
        <v>33.0</v>
      </c>
      <c r="M868" s="19" t="str">
        <f t="shared" si="7"/>
        <v>5 turkish getups</v>
      </c>
      <c r="N868" s="16"/>
      <c r="O868" s="3" t="str">
        <f t="shared" si="8"/>
        <v>AMRAP</v>
      </c>
      <c r="P868">
        <v>11.0</v>
      </c>
      <c r="Q868" s="19" t="str">
        <f t="shared" si="9"/>
        <v>5 bentover_rows</v>
      </c>
      <c r="R868">
        <v>53.0</v>
      </c>
      <c r="S868" s="19" t="str">
        <f t="shared" si="10"/>
        <v/>
      </c>
      <c r="T868">
        <v>18.0</v>
      </c>
      <c r="U868" s="19" t="str">
        <f t="shared" si="11"/>
        <v>5 Pushpress</v>
      </c>
      <c r="V868" s="19"/>
    </row>
    <row r="869">
      <c r="A869" s="17">
        <f t="shared" si="12"/>
        <v>45945</v>
      </c>
      <c r="B869" s="3">
        <f t="shared" si="1"/>
        <v>4</v>
      </c>
      <c r="C869" s="3">
        <f t="shared" si="13"/>
        <v>868</v>
      </c>
      <c r="D869" s="3">
        <f t="shared" si="2"/>
        <v>3</v>
      </c>
      <c r="E869" s="3">
        <v>0.6898316345501241</v>
      </c>
      <c r="F869" s="3" t="str">
        <f t="shared" si="3"/>
        <v>M</v>
      </c>
      <c r="G869" s="18" t="str">
        <f t="shared" si="4"/>
        <v>back squat</v>
      </c>
      <c r="H869">
        <v>4.0</v>
      </c>
      <c r="I869" s="19" t="str">
        <f t="shared" si="5"/>
        <v>5 clean</v>
      </c>
      <c r="J869">
        <v>38.0</v>
      </c>
      <c r="K869" s="19" t="str">
        <f t="shared" si="6"/>
        <v>5 tire flip</v>
      </c>
      <c r="L869">
        <v>55.0</v>
      </c>
      <c r="M869" s="19" t="str">
        <f t="shared" si="7"/>
        <v/>
      </c>
      <c r="N869" s="16"/>
      <c r="O869" s="3" t="str">
        <f t="shared" si="8"/>
        <v>N rounds</v>
      </c>
      <c r="P869">
        <v>11.0</v>
      </c>
      <c r="Q869" s="19" t="str">
        <f t="shared" si="9"/>
        <v>5 bentover_rows</v>
      </c>
      <c r="R869">
        <v>40.0</v>
      </c>
      <c r="S869" s="19" t="str">
        <f t="shared" si="10"/>
        <v>3 minute run</v>
      </c>
      <c r="T869">
        <v>36.0</v>
      </c>
      <c r="U869" s="19" t="str">
        <f t="shared" si="11"/>
        <v>10s ropes</v>
      </c>
      <c r="V869" s="19"/>
    </row>
    <row r="870">
      <c r="A870" s="17">
        <f t="shared" si="12"/>
        <v>45946</v>
      </c>
      <c r="B870" s="3">
        <f t="shared" si="1"/>
        <v>5</v>
      </c>
      <c r="C870" s="3">
        <f t="shared" si="13"/>
        <v>869</v>
      </c>
      <c r="D870" s="3">
        <f t="shared" si="2"/>
        <v>1</v>
      </c>
      <c r="E870" s="3">
        <v>0.2290613131267838</v>
      </c>
      <c r="F870" s="3" t="str">
        <f t="shared" si="3"/>
        <v>L</v>
      </c>
      <c r="G870" s="18" t="str">
        <f t="shared" si="4"/>
        <v>pistols/lunge/side lunge</v>
      </c>
      <c r="H870">
        <v>11.0</v>
      </c>
      <c r="I870" s="19" t="str">
        <f t="shared" si="5"/>
        <v>5 high pulls</v>
      </c>
      <c r="J870">
        <v>8.0</v>
      </c>
      <c r="K870" s="19" t="str">
        <f t="shared" si="6"/>
        <v>5 dumbell rows</v>
      </c>
      <c r="L870">
        <v>84.0</v>
      </c>
      <c r="M870" s="19" t="str">
        <f t="shared" si="7"/>
        <v/>
      </c>
      <c r="N870" s="16"/>
      <c r="O870" s="3" t="str">
        <f t="shared" si="8"/>
        <v>Tabata</v>
      </c>
      <c r="P870">
        <v>7.0</v>
      </c>
      <c r="Q870" s="19" t="str">
        <f t="shared" si="9"/>
        <v>5 Ring Rows</v>
      </c>
      <c r="R870">
        <v>5.0</v>
      </c>
      <c r="S870" s="19" t="str">
        <f t="shared" si="10"/>
        <v>5 Dips</v>
      </c>
      <c r="T870">
        <v>26.0</v>
      </c>
      <c r="U870" s="19" t="str">
        <f t="shared" si="11"/>
        <v>1 bear crawls</v>
      </c>
      <c r="V870" s="19"/>
    </row>
    <row r="871">
      <c r="A871" s="17">
        <f t="shared" si="12"/>
        <v>45947</v>
      </c>
      <c r="B871" s="3">
        <f t="shared" si="1"/>
        <v>6</v>
      </c>
      <c r="C871" s="3">
        <f t="shared" si="13"/>
        <v>870</v>
      </c>
      <c r="D871" s="3">
        <f t="shared" si="2"/>
        <v>1</v>
      </c>
      <c r="E871" s="3">
        <v>0.08825127362360496</v>
      </c>
      <c r="F871" s="3" t="str">
        <f t="shared" si="3"/>
        <v>L</v>
      </c>
      <c r="G871" s="18" t="str">
        <f t="shared" si="4"/>
        <v>deadlift</v>
      </c>
      <c r="H871">
        <v>5.0</v>
      </c>
      <c r="I871" s="19" t="str">
        <f t="shared" si="5"/>
        <v>10 box jumps</v>
      </c>
      <c r="J871">
        <v>28.0</v>
      </c>
      <c r="K871" s="19" t="str">
        <f t="shared" si="6"/>
        <v>1 farmer's carry</v>
      </c>
      <c r="L871">
        <v>57.0</v>
      </c>
      <c r="M871" s="19" t="str">
        <f t="shared" si="7"/>
        <v/>
      </c>
      <c r="N871" s="16"/>
      <c r="O871" s="3" t="str">
        <f t="shared" si="8"/>
        <v>30 on 30 off</v>
      </c>
      <c r="P871">
        <v>3.0</v>
      </c>
      <c r="Q871" s="19" t="str">
        <f t="shared" si="9"/>
        <v>5 Hammer curls</v>
      </c>
      <c r="R871">
        <v>1.0</v>
      </c>
      <c r="S871" s="19" t="str">
        <f t="shared" si="10"/>
        <v>5 side lunges</v>
      </c>
      <c r="T871">
        <v>20.0</v>
      </c>
      <c r="U871" s="19" t="str">
        <f t="shared" si="11"/>
        <v>10 step ups</v>
      </c>
      <c r="V871" s="19"/>
    </row>
    <row r="872">
      <c r="A872" s="17">
        <f t="shared" si="12"/>
        <v>45948</v>
      </c>
      <c r="B872" s="3">
        <f t="shared" si="1"/>
        <v>7</v>
      </c>
      <c r="C872" s="3">
        <f t="shared" si="13"/>
        <v>871</v>
      </c>
      <c r="D872" s="3">
        <f t="shared" si="2"/>
        <v>1</v>
      </c>
      <c r="E872" s="3">
        <v>0.5106240382018946</v>
      </c>
      <c r="F872" s="3" t="str">
        <f t="shared" si="3"/>
        <v>M</v>
      </c>
      <c r="G872" s="18" t="str">
        <f t="shared" si="4"/>
        <v>front squat</v>
      </c>
      <c r="H872">
        <v>2.0</v>
      </c>
      <c r="I872" s="19" t="str">
        <f t="shared" si="5"/>
        <v>5 star shrugs</v>
      </c>
      <c r="J872">
        <v>9.0</v>
      </c>
      <c r="K872" s="19" t="str">
        <f t="shared" si="6"/>
        <v>5 bentover_rows</v>
      </c>
      <c r="L872">
        <v>27.0</v>
      </c>
      <c r="M872" s="19" t="str">
        <f t="shared" si="7"/>
        <v>1 grapevines</v>
      </c>
      <c r="N872" s="16"/>
      <c r="O872" s="3" t="str">
        <f t="shared" si="8"/>
        <v>EMOM</v>
      </c>
      <c r="P872">
        <v>8.0</v>
      </c>
      <c r="Q872" s="19" t="str">
        <f t="shared" si="9"/>
        <v>5 dumbell rows</v>
      </c>
      <c r="R872">
        <v>46.0</v>
      </c>
      <c r="S872" s="19" t="str">
        <f t="shared" si="10"/>
        <v>5 romanian deadlift</v>
      </c>
      <c r="T872">
        <v>37.0</v>
      </c>
      <c r="U872" s="19" t="str">
        <f t="shared" si="11"/>
        <v>1 sled push</v>
      </c>
      <c r="V872" s="19"/>
    </row>
    <row r="873">
      <c r="A873" s="17">
        <f t="shared" si="12"/>
        <v>45949</v>
      </c>
      <c r="B873" s="3">
        <f t="shared" si="1"/>
        <v>1</v>
      </c>
      <c r="C873" s="3">
        <f t="shared" si="13"/>
        <v>872</v>
      </c>
      <c r="D873" s="3">
        <f t="shared" si="2"/>
        <v>5</v>
      </c>
      <c r="E873" s="3">
        <v>0.9904344068852984</v>
      </c>
      <c r="F873" s="3" t="str">
        <f t="shared" si="3"/>
        <v>H</v>
      </c>
      <c r="G873" s="18" t="str">
        <f t="shared" si="4"/>
        <v>back squat</v>
      </c>
      <c r="H873">
        <v>3.0</v>
      </c>
      <c r="I873" s="19" t="str">
        <f t="shared" si="5"/>
        <v>5 jerk</v>
      </c>
      <c r="J873">
        <v>21.0</v>
      </c>
      <c r="K873" s="19" t="str">
        <f t="shared" si="6"/>
        <v>5 box jumps</v>
      </c>
      <c r="L873">
        <v>63.0</v>
      </c>
      <c r="M873" s="19" t="str">
        <f t="shared" si="7"/>
        <v/>
      </c>
      <c r="N873" s="16"/>
      <c r="O873" s="3" t="str">
        <f t="shared" si="8"/>
        <v>AMRAP</v>
      </c>
      <c r="P873">
        <v>9.0</v>
      </c>
      <c r="Q873" s="19" t="str">
        <f t="shared" si="9"/>
        <v>5 bentover_rows</v>
      </c>
      <c r="R873">
        <v>17.0</v>
      </c>
      <c r="S873" s="19" t="str">
        <f t="shared" si="10"/>
        <v>5 bench press</v>
      </c>
      <c r="T873">
        <v>13.0</v>
      </c>
      <c r="U873" s="19" t="str">
        <f t="shared" si="11"/>
        <v>30s planks</v>
      </c>
      <c r="V873" s="19"/>
    </row>
    <row r="874">
      <c r="A874" s="17">
        <f t="shared" si="12"/>
        <v>45950</v>
      </c>
      <c r="B874" s="3">
        <f t="shared" si="1"/>
        <v>2</v>
      </c>
      <c r="C874" s="3">
        <f t="shared" si="13"/>
        <v>873</v>
      </c>
      <c r="D874" s="3">
        <f t="shared" si="2"/>
        <v>10</v>
      </c>
      <c r="E874" s="3">
        <v>0.7930739201330363</v>
      </c>
      <c r="F874" s="3" t="str">
        <f t="shared" si="3"/>
        <v>H</v>
      </c>
      <c r="G874" s="18" t="str">
        <f t="shared" si="4"/>
        <v>clean</v>
      </c>
      <c r="H874">
        <v>2.0</v>
      </c>
      <c r="I874" s="19" t="str">
        <f t="shared" si="5"/>
        <v>5 star shrugs</v>
      </c>
      <c r="J874">
        <v>31.0</v>
      </c>
      <c r="K874" s="19" t="str">
        <f t="shared" si="6"/>
        <v>4 burpees</v>
      </c>
      <c r="L874">
        <v>47.0</v>
      </c>
      <c r="M874" s="19" t="str">
        <f t="shared" si="7"/>
        <v>20 mountain climbers</v>
      </c>
      <c r="N874" s="16"/>
      <c r="O874" s="3" t="str">
        <f t="shared" si="8"/>
        <v>clusters</v>
      </c>
      <c r="P874">
        <v>11.0</v>
      </c>
      <c r="Q874" s="19" t="str">
        <f t="shared" si="9"/>
        <v>5 bentover_rows</v>
      </c>
      <c r="R874">
        <v>51.0</v>
      </c>
      <c r="S874" s="19" t="str">
        <f t="shared" si="10"/>
        <v/>
      </c>
      <c r="T874">
        <v>29.0</v>
      </c>
      <c r="U874" s="19" t="str">
        <f t="shared" si="11"/>
        <v>5 GHD back extensions</v>
      </c>
      <c r="V874" s="19"/>
    </row>
    <row r="875">
      <c r="A875" s="17">
        <f t="shared" si="12"/>
        <v>45951</v>
      </c>
      <c r="B875" s="3">
        <f t="shared" si="1"/>
        <v>3</v>
      </c>
      <c r="C875" s="3">
        <f t="shared" si="13"/>
        <v>874</v>
      </c>
      <c r="D875" s="3">
        <f t="shared" si="2"/>
        <v>5</v>
      </c>
      <c r="E875" s="3">
        <v>0.9145557836150066</v>
      </c>
      <c r="F875" s="3" t="str">
        <f t="shared" si="3"/>
        <v>H</v>
      </c>
      <c r="G875" s="18" t="str">
        <f t="shared" si="4"/>
        <v>over head squat</v>
      </c>
      <c r="H875">
        <v>7.0</v>
      </c>
      <c r="I875" s="19" t="str">
        <f t="shared" si="5"/>
        <v>5 thrusters</v>
      </c>
      <c r="J875">
        <v>1.0</v>
      </c>
      <c r="K875" s="19" t="str">
        <f t="shared" si="6"/>
        <v>5 side lunges</v>
      </c>
      <c r="L875">
        <v>57.0</v>
      </c>
      <c r="M875" s="19" t="str">
        <f t="shared" si="7"/>
        <v/>
      </c>
      <c r="N875" s="16"/>
      <c r="O875" s="3" t="str">
        <f t="shared" si="8"/>
        <v>N rounds</v>
      </c>
      <c r="P875">
        <v>4.0</v>
      </c>
      <c r="Q875" s="19" t="str">
        <f t="shared" si="9"/>
        <v>5 skull crushers</v>
      </c>
      <c r="R875">
        <v>20.0</v>
      </c>
      <c r="S875" s="19" t="str">
        <f t="shared" si="10"/>
        <v>10 step ups</v>
      </c>
      <c r="T875">
        <v>38.0</v>
      </c>
      <c r="U875" s="19" t="str">
        <f t="shared" si="11"/>
        <v>5 tire flip</v>
      </c>
      <c r="V875" s="19"/>
    </row>
    <row r="876">
      <c r="A876" s="17">
        <f t="shared" si="12"/>
        <v>45952</v>
      </c>
      <c r="B876" s="3">
        <f t="shared" si="1"/>
        <v>4</v>
      </c>
      <c r="C876" s="3">
        <f t="shared" si="13"/>
        <v>875</v>
      </c>
      <c r="D876" s="3">
        <f t="shared" si="2"/>
        <v>5</v>
      </c>
      <c r="E876" s="3">
        <v>0.43613626722106014</v>
      </c>
      <c r="F876" s="3" t="str">
        <f t="shared" si="3"/>
        <v>M</v>
      </c>
      <c r="G876" s="18" t="str">
        <f t="shared" si="4"/>
        <v>deadlift</v>
      </c>
      <c r="H876">
        <v>12.0</v>
      </c>
      <c r="I876" s="19" t="str">
        <f t="shared" si="5"/>
        <v>10 KB swings</v>
      </c>
      <c r="J876">
        <v>38.0</v>
      </c>
      <c r="K876" s="19" t="str">
        <f t="shared" si="6"/>
        <v>5 tire flip</v>
      </c>
      <c r="L876">
        <v>50.0</v>
      </c>
      <c r="M876" s="19" t="str">
        <f t="shared" si="7"/>
        <v>10 wall balls</v>
      </c>
      <c r="N876" s="16"/>
      <c r="O876" s="3" t="str">
        <f t="shared" si="8"/>
        <v>AMRAP</v>
      </c>
      <c r="P876">
        <v>7.0</v>
      </c>
      <c r="Q876" s="19" t="str">
        <f t="shared" si="9"/>
        <v>5 Ring Rows</v>
      </c>
      <c r="R876">
        <v>45.0</v>
      </c>
      <c r="S876" s="19" t="str">
        <f t="shared" si="10"/>
        <v>10 good mornings</v>
      </c>
      <c r="T876">
        <v>14.0</v>
      </c>
      <c r="U876" s="19" t="str">
        <f t="shared" si="11"/>
        <v>20 dead bugs</v>
      </c>
      <c r="V876" s="19"/>
    </row>
    <row r="877">
      <c r="A877" s="17">
        <f t="shared" si="12"/>
        <v>45953</v>
      </c>
      <c r="B877" s="3">
        <f t="shared" si="1"/>
        <v>5</v>
      </c>
      <c r="C877" s="3">
        <f t="shared" si="13"/>
        <v>876</v>
      </c>
      <c r="D877" s="3">
        <f t="shared" si="2"/>
        <v>5</v>
      </c>
      <c r="E877" s="3">
        <v>0.5796176370440732</v>
      </c>
      <c r="F877" s="3" t="str">
        <f t="shared" si="3"/>
        <v>M</v>
      </c>
      <c r="G877" s="18" t="str">
        <f t="shared" si="4"/>
        <v>front squat</v>
      </c>
      <c r="H877">
        <v>7.0</v>
      </c>
      <c r="I877" s="19" t="str">
        <f t="shared" si="5"/>
        <v>5 thrusters</v>
      </c>
      <c r="J877">
        <v>28.0</v>
      </c>
      <c r="K877" s="19" t="str">
        <f t="shared" si="6"/>
        <v>1 farmer's carry</v>
      </c>
      <c r="L877">
        <v>61.0</v>
      </c>
      <c r="M877" s="19" t="str">
        <f t="shared" si="7"/>
        <v/>
      </c>
      <c r="N877" s="16"/>
      <c r="O877" s="3" t="str">
        <f t="shared" si="8"/>
        <v>EMOM</v>
      </c>
      <c r="P877">
        <v>5.0</v>
      </c>
      <c r="Q877" s="19" t="str">
        <f t="shared" si="9"/>
        <v>5 Dips</v>
      </c>
      <c r="R877">
        <v>50.0</v>
      </c>
      <c r="S877" s="19" t="str">
        <f t="shared" si="10"/>
        <v>10 wall balls</v>
      </c>
      <c r="T877">
        <v>18.0</v>
      </c>
      <c r="U877" s="19" t="str">
        <f t="shared" si="11"/>
        <v>5 Pushpress</v>
      </c>
      <c r="V877" s="19"/>
    </row>
    <row r="878">
      <c r="A878" s="17">
        <f t="shared" si="12"/>
        <v>45954</v>
      </c>
      <c r="B878" s="3">
        <f t="shared" si="1"/>
        <v>6</v>
      </c>
      <c r="C878" s="3">
        <f t="shared" si="13"/>
        <v>877</v>
      </c>
      <c r="D878" s="3">
        <f t="shared" si="2"/>
        <v>3</v>
      </c>
      <c r="E878" s="3">
        <v>0.29914391908059446</v>
      </c>
      <c r="F878" s="3" t="str">
        <f t="shared" si="3"/>
        <v>L</v>
      </c>
      <c r="G878" s="18" t="str">
        <f t="shared" si="4"/>
        <v>back squat</v>
      </c>
      <c r="H878">
        <v>6.0</v>
      </c>
      <c r="I878" s="19" t="str">
        <f t="shared" si="5"/>
        <v>5 KB snatch</v>
      </c>
      <c r="J878">
        <v>28.0</v>
      </c>
      <c r="K878" s="19" t="str">
        <f t="shared" si="6"/>
        <v>1 farmer's carry</v>
      </c>
      <c r="L878">
        <v>5.0</v>
      </c>
      <c r="M878" s="19" t="str">
        <f t="shared" si="7"/>
        <v>5 Dips</v>
      </c>
      <c r="N878" s="16"/>
      <c r="O878" s="3" t="str">
        <f t="shared" si="8"/>
        <v>30 on 30 off</v>
      </c>
      <c r="P878">
        <v>10.0</v>
      </c>
      <c r="Q878" s="19" t="str">
        <f t="shared" si="9"/>
        <v>5 pull ups</v>
      </c>
      <c r="R878">
        <v>45.0</v>
      </c>
      <c r="S878" s="19" t="str">
        <f t="shared" si="10"/>
        <v>10 good mornings</v>
      </c>
      <c r="T878">
        <v>23.0</v>
      </c>
      <c r="U878" s="19" t="str">
        <f t="shared" si="11"/>
        <v>5 side lunges</v>
      </c>
      <c r="V878" s="19"/>
    </row>
    <row r="879">
      <c r="A879" s="17">
        <f t="shared" si="12"/>
        <v>45955</v>
      </c>
      <c r="B879" s="3">
        <f t="shared" si="1"/>
        <v>7</v>
      </c>
      <c r="C879" s="3">
        <f t="shared" si="13"/>
        <v>878</v>
      </c>
      <c r="D879" s="3">
        <f t="shared" si="2"/>
        <v>3</v>
      </c>
      <c r="E879" s="3">
        <v>0.4987395968320887</v>
      </c>
      <c r="F879" s="3" t="str">
        <f t="shared" si="3"/>
        <v>M</v>
      </c>
      <c r="G879" s="18" t="str">
        <f t="shared" si="4"/>
        <v>pistols/lunge/side lunge</v>
      </c>
      <c r="H879">
        <v>3.0</v>
      </c>
      <c r="I879" s="19" t="str">
        <f t="shared" si="5"/>
        <v>5 jerk</v>
      </c>
      <c r="J879">
        <v>24.0</v>
      </c>
      <c r="K879" s="19" t="str">
        <f t="shared" si="6"/>
        <v>5 lunges</v>
      </c>
      <c r="L879">
        <v>44.0</v>
      </c>
      <c r="M879" s="19" t="str">
        <f t="shared" si="7"/>
        <v>5 ball slams</v>
      </c>
      <c r="N879" s="16"/>
      <c r="O879" s="3" t="str">
        <f t="shared" si="8"/>
        <v>N rounds</v>
      </c>
      <c r="P879">
        <v>1.0</v>
      </c>
      <c r="Q879" s="19" t="str">
        <f t="shared" si="9"/>
        <v>5 side lunges</v>
      </c>
      <c r="R879">
        <v>39.0</v>
      </c>
      <c r="S879" s="19" t="str">
        <f t="shared" si="10"/>
        <v>20s assault bike</v>
      </c>
      <c r="T879">
        <v>13.0</v>
      </c>
      <c r="U879" s="19" t="str">
        <f t="shared" si="11"/>
        <v>30s planks</v>
      </c>
      <c r="V879" s="19"/>
    </row>
    <row r="880">
      <c r="A880" s="17">
        <f t="shared" si="12"/>
        <v>45956</v>
      </c>
      <c r="B880" s="3">
        <f t="shared" si="1"/>
        <v>1</v>
      </c>
      <c r="C880" s="3">
        <f t="shared" si="13"/>
        <v>879</v>
      </c>
      <c r="D880" s="3">
        <f t="shared" si="2"/>
        <v>8</v>
      </c>
      <c r="E880" s="3">
        <v>0.22374984804281328</v>
      </c>
      <c r="F880" s="3" t="str">
        <f t="shared" si="3"/>
        <v>L</v>
      </c>
      <c r="G880" s="18" t="str">
        <f t="shared" si="4"/>
        <v>deadlift</v>
      </c>
      <c r="H880">
        <v>5.0</v>
      </c>
      <c r="I880" s="19" t="str">
        <f t="shared" si="5"/>
        <v>10 box jumps</v>
      </c>
      <c r="J880">
        <v>9.0</v>
      </c>
      <c r="K880" s="19" t="str">
        <f t="shared" si="6"/>
        <v>5 bentover_rows</v>
      </c>
      <c r="L880">
        <v>78.0</v>
      </c>
      <c r="M880" s="19" t="str">
        <f t="shared" si="7"/>
        <v/>
      </c>
      <c r="N880" s="16"/>
      <c r="O880" s="3" t="str">
        <f t="shared" si="8"/>
        <v>AMRAP</v>
      </c>
      <c r="P880">
        <v>12.0</v>
      </c>
      <c r="Q880" s="19" t="str">
        <f t="shared" si="9"/>
        <v>5 side lunges</v>
      </c>
      <c r="R880">
        <v>14.0</v>
      </c>
      <c r="S880" s="19" t="str">
        <f t="shared" si="10"/>
        <v>20 dead bugs</v>
      </c>
      <c r="T880">
        <v>33.0</v>
      </c>
      <c r="U880" s="19" t="str">
        <f t="shared" si="11"/>
        <v>5 turkish getups</v>
      </c>
      <c r="V880" s="19"/>
    </row>
    <row r="881">
      <c r="A881" s="17">
        <f t="shared" si="12"/>
        <v>45957</v>
      </c>
      <c r="B881" s="3">
        <f t="shared" si="1"/>
        <v>2</v>
      </c>
      <c r="C881" s="3">
        <f t="shared" si="13"/>
        <v>880</v>
      </c>
      <c r="D881" s="3">
        <f t="shared" si="2"/>
        <v>8</v>
      </c>
      <c r="E881" s="3">
        <v>0.75803912492013</v>
      </c>
      <c r="F881" s="3" t="str">
        <f t="shared" si="3"/>
        <v>H</v>
      </c>
      <c r="G881" s="18" t="str">
        <f t="shared" si="4"/>
        <v>front squat</v>
      </c>
      <c r="H881">
        <v>3.0</v>
      </c>
      <c r="I881" s="19" t="str">
        <f t="shared" si="5"/>
        <v>5 jerk</v>
      </c>
      <c r="J881">
        <v>5.0</v>
      </c>
      <c r="K881" s="19" t="str">
        <f t="shared" si="6"/>
        <v>5 Dips</v>
      </c>
      <c r="L881">
        <v>12.0</v>
      </c>
      <c r="M881" s="19" t="str">
        <f t="shared" si="7"/>
        <v>5 GHD situps</v>
      </c>
      <c r="N881" s="16"/>
      <c r="O881" s="3" t="str">
        <f t="shared" si="8"/>
        <v>N rounds</v>
      </c>
      <c r="P881">
        <v>6.0</v>
      </c>
      <c r="Q881" s="19" t="str">
        <f t="shared" si="9"/>
        <v>5 pushups</v>
      </c>
      <c r="R881">
        <v>30.0</v>
      </c>
      <c r="S881" s="19" t="str">
        <f t="shared" si="10"/>
        <v>5 renegade manmakers</v>
      </c>
      <c r="T881">
        <v>20.0</v>
      </c>
      <c r="U881" s="19" t="str">
        <f t="shared" si="11"/>
        <v>10 step ups</v>
      </c>
      <c r="V881" s="19"/>
    </row>
    <row r="882">
      <c r="A882" s="17">
        <f t="shared" si="12"/>
        <v>45958</v>
      </c>
      <c r="B882" s="3">
        <f t="shared" si="1"/>
        <v>3</v>
      </c>
      <c r="C882" s="3">
        <f t="shared" si="13"/>
        <v>881</v>
      </c>
      <c r="D882" s="3">
        <f t="shared" si="2"/>
        <v>8</v>
      </c>
      <c r="E882" s="3">
        <v>0.4594446740713366</v>
      </c>
      <c r="F882" s="3" t="str">
        <f t="shared" si="3"/>
        <v>M</v>
      </c>
      <c r="G882" s="18" t="str">
        <f t="shared" si="4"/>
        <v>back squat</v>
      </c>
      <c r="H882">
        <v>6.0</v>
      </c>
      <c r="I882" s="19" t="str">
        <f t="shared" si="5"/>
        <v>5 KB snatch</v>
      </c>
      <c r="J882">
        <v>31.0</v>
      </c>
      <c r="K882" s="19" t="str">
        <f t="shared" si="6"/>
        <v>4 burpees</v>
      </c>
      <c r="L882">
        <v>49.0</v>
      </c>
      <c r="M882" s="19" t="str">
        <f t="shared" si="7"/>
        <v>5 mile bike</v>
      </c>
      <c r="N882" s="16"/>
      <c r="O882" s="3" t="str">
        <f t="shared" si="8"/>
        <v>Tabata</v>
      </c>
      <c r="P882">
        <v>11.0</v>
      </c>
      <c r="Q882" s="19" t="str">
        <f t="shared" si="9"/>
        <v>5 bentover_rows</v>
      </c>
      <c r="R882">
        <v>17.0</v>
      </c>
      <c r="S882" s="19" t="str">
        <f t="shared" si="10"/>
        <v>5 bench press</v>
      </c>
      <c r="T882">
        <v>54.0</v>
      </c>
      <c r="U882" s="19" t="str">
        <f t="shared" si="11"/>
        <v/>
      </c>
      <c r="V882" s="19"/>
    </row>
    <row r="883">
      <c r="A883" s="17">
        <f t="shared" si="12"/>
        <v>45959</v>
      </c>
      <c r="B883" s="3">
        <f t="shared" si="1"/>
        <v>4</v>
      </c>
      <c r="C883" s="3">
        <f t="shared" si="13"/>
        <v>882</v>
      </c>
      <c r="D883" s="3">
        <f t="shared" si="2"/>
        <v>3</v>
      </c>
      <c r="E883" s="3">
        <v>0.4641294479490382</v>
      </c>
      <c r="F883" s="3" t="str">
        <f t="shared" si="3"/>
        <v>M</v>
      </c>
      <c r="G883" s="18" t="str">
        <f t="shared" si="4"/>
        <v>snatch</v>
      </c>
      <c r="H883">
        <v>2.0</v>
      </c>
      <c r="I883" s="19" t="str">
        <f t="shared" si="5"/>
        <v>5 star shrugs</v>
      </c>
      <c r="J883">
        <v>14.0</v>
      </c>
      <c r="K883" s="19" t="str">
        <f t="shared" si="6"/>
        <v>20 dead bugs</v>
      </c>
      <c r="L883">
        <v>49.0</v>
      </c>
      <c r="M883" s="19" t="str">
        <f t="shared" si="7"/>
        <v>5 mile bike</v>
      </c>
      <c r="N883" s="16"/>
      <c r="O883" s="3" t="str">
        <f t="shared" si="8"/>
        <v>30 on 30 off</v>
      </c>
      <c r="P883">
        <v>5.0</v>
      </c>
      <c r="Q883" s="19" t="str">
        <f t="shared" si="9"/>
        <v>5 Dips</v>
      </c>
      <c r="R883">
        <v>4.0</v>
      </c>
      <c r="S883" s="19" t="str">
        <f t="shared" si="10"/>
        <v>5 skull crushers</v>
      </c>
      <c r="T883">
        <v>41.0</v>
      </c>
      <c r="U883" s="19" t="str">
        <f t="shared" si="11"/>
        <v>1 minute bike</v>
      </c>
      <c r="V883" s="19"/>
    </row>
    <row r="884">
      <c r="A884" s="17">
        <f t="shared" si="12"/>
        <v>45960</v>
      </c>
      <c r="B884" s="3">
        <f t="shared" si="1"/>
        <v>5</v>
      </c>
      <c r="C884" s="3">
        <f t="shared" si="13"/>
        <v>883</v>
      </c>
      <c r="D884" s="3">
        <f t="shared" si="2"/>
        <v>3</v>
      </c>
      <c r="E884" s="3">
        <v>0.7981489138805818</v>
      </c>
      <c r="F884" s="3" t="str">
        <f t="shared" si="3"/>
        <v>H</v>
      </c>
      <c r="G884" s="18" t="str">
        <f t="shared" si="4"/>
        <v>deadlift</v>
      </c>
      <c r="H884">
        <v>7.0</v>
      </c>
      <c r="I884" s="19" t="str">
        <f t="shared" si="5"/>
        <v>5 thrusters</v>
      </c>
      <c r="J884">
        <v>30.0</v>
      </c>
      <c r="K884" s="19" t="str">
        <f t="shared" si="6"/>
        <v>5 renegade manmakers</v>
      </c>
      <c r="L884">
        <v>33.0</v>
      </c>
      <c r="M884" s="19" t="str">
        <f t="shared" si="7"/>
        <v>5 turkish getups</v>
      </c>
      <c r="N884" s="16"/>
      <c r="O884" s="3" t="str">
        <f t="shared" si="8"/>
        <v>EMOM</v>
      </c>
      <c r="P884">
        <v>5.0</v>
      </c>
      <c r="Q884" s="19" t="str">
        <f t="shared" si="9"/>
        <v>5 Dips</v>
      </c>
      <c r="R884">
        <v>39.0</v>
      </c>
      <c r="S884" s="19" t="str">
        <f t="shared" si="10"/>
        <v>20s assault bike</v>
      </c>
      <c r="T884">
        <v>15.0</v>
      </c>
      <c r="U884" s="19" t="str">
        <f t="shared" si="11"/>
        <v>10 seated russion twists</v>
      </c>
      <c r="V884" s="19"/>
    </row>
    <row r="885">
      <c r="A885" s="17">
        <f t="shared" si="12"/>
        <v>45961</v>
      </c>
      <c r="B885" s="3">
        <f t="shared" si="1"/>
        <v>6</v>
      </c>
      <c r="C885" s="3">
        <f t="shared" si="13"/>
        <v>884</v>
      </c>
      <c r="D885" s="3">
        <f t="shared" si="2"/>
        <v>3</v>
      </c>
      <c r="E885" s="3">
        <v>0.4695776166100891</v>
      </c>
      <c r="F885" s="3" t="str">
        <f t="shared" si="3"/>
        <v>M</v>
      </c>
      <c r="G885" s="18" t="str">
        <f t="shared" si="4"/>
        <v>front squat</v>
      </c>
      <c r="H885">
        <v>12.0</v>
      </c>
      <c r="I885" s="19" t="str">
        <f t="shared" si="5"/>
        <v>10 KB swings</v>
      </c>
      <c r="J885">
        <v>5.0</v>
      </c>
      <c r="K885" s="19" t="str">
        <f t="shared" si="6"/>
        <v>5 Dips</v>
      </c>
      <c r="L885">
        <v>78.0</v>
      </c>
      <c r="M885" s="19" t="str">
        <f t="shared" si="7"/>
        <v/>
      </c>
      <c r="N885" s="16"/>
      <c r="O885" s="3" t="str">
        <f t="shared" si="8"/>
        <v>AMRAP</v>
      </c>
      <c r="P885">
        <v>6.0</v>
      </c>
      <c r="Q885" s="19" t="str">
        <f t="shared" si="9"/>
        <v>5 pushups</v>
      </c>
      <c r="R885">
        <v>27.0</v>
      </c>
      <c r="S885" s="19" t="str">
        <f t="shared" si="10"/>
        <v>1 grapevines</v>
      </c>
      <c r="T885">
        <v>40.0</v>
      </c>
      <c r="U885" s="19" t="str">
        <f t="shared" si="11"/>
        <v>3 minute run</v>
      </c>
      <c r="V885" s="19"/>
    </row>
    <row r="886">
      <c r="A886" s="17">
        <f t="shared" si="12"/>
        <v>45962</v>
      </c>
      <c r="B886" s="3">
        <f t="shared" si="1"/>
        <v>7</v>
      </c>
      <c r="C886" s="3">
        <f t="shared" si="13"/>
        <v>885</v>
      </c>
      <c r="D886" s="3">
        <f t="shared" si="2"/>
        <v>1</v>
      </c>
      <c r="E886" s="3">
        <v>0.8164778690327396</v>
      </c>
      <c r="F886" s="3" t="str">
        <f t="shared" si="3"/>
        <v>H</v>
      </c>
      <c r="G886" s="18" t="str">
        <f t="shared" si="4"/>
        <v>back squat</v>
      </c>
      <c r="H886">
        <v>9.0</v>
      </c>
      <c r="I886" s="19" t="str">
        <f t="shared" si="5"/>
        <v>5 deadlift</v>
      </c>
      <c r="J886">
        <v>5.0</v>
      </c>
      <c r="K886" s="19" t="str">
        <f t="shared" si="6"/>
        <v>5 Dips</v>
      </c>
      <c r="L886">
        <v>55.0</v>
      </c>
      <c r="M886" s="19" t="str">
        <f t="shared" si="7"/>
        <v/>
      </c>
      <c r="N886" s="16"/>
      <c r="O886" s="3" t="str">
        <f t="shared" si="8"/>
        <v>clusters</v>
      </c>
      <c r="P886">
        <v>11.0</v>
      </c>
      <c r="Q886" s="19" t="str">
        <f t="shared" si="9"/>
        <v>5 bentover_rows</v>
      </c>
      <c r="R886">
        <v>11.0</v>
      </c>
      <c r="S886" s="19" t="str">
        <f t="shared" si="10"/>
        <v>5 knees to elbows</v>
      </c>
      <c r="T886">
        <v>34.0</v>
      </c>
      <c r="U886" s="19" t="str">
        <f t="shared" si="11"/>
        <v>5 bar complexes</v>
      </c>
      <c r="V886" s="19"/>
    </row>
    <row r="887">
      <c r="A887" s="17">
        <f t="shared" si="12"/>
        <v>45963</v>
      </c>
      <c r="B887" s="3">
        <f t="shared" si="1"/>
        <v>1</v>
      </c>
      <c r="C887" s="3">
        <f t="shared" si="13"/>
        <v>886</v>
      </c>
      <c r="D887" s="3">
        <f t="shared" si="2"/>
        <v>1</v>
      </c>
      <c r="E887" s="3">
        <v>0.139874722156216</v>
      </c>
      <c r="F887" s="3" t="str">
        <f t="shared" si="3"/>
        <v>L</v>
      </c>
      <c r="G887" s="18" t="str">
        <f t="shared" si="4"/>
        <v>over head squat</v>
      </c>
      <c r="H887">
        <v>10.0</v>
      </c>
      <c r="I887" s="19" t="str">
        <f t="shared" si="5"/>
        <v>5 snatch</v>
      </c>
      <c r="J887">
        <v>15.0</v>
      </c>
      <c r="K887" s="19" t="str">
        <f t="shared" si="6"/>
        <v>10 seated russion twists</v>
      </c>
      <c r="L887">
        <v>55.0</v>
      </c>
      <c r="M887" s="19" t="str">
        <f t="shared" si="7"/>
        <v/>
      </c>
      <c r="N887" s="16"/>
      <c r="O887" s="3" t="str">
        <f t="shared" si="8"/>
        <v>N rounds</v>
      </c>
      <c r="P887">
        <v>6.0</v>
      </c>
      <c r="Q887" s="19" t="str">
        <f t="shared" si="9"/>
        <v>5 pushups</v>
      </c>
      <c r="R887">
        <v>42.0</v>
      </c>
      <c r="S887" s="19" t="str">
        <f t="shared" si="10"/>
        <v>5 flys</v>
      </c>
      <c r="T887">
        <v>22.0</v>
      </c>
      <c r="U887" s="19" t="str">
        <f t="shared" si="11"/>
        <v>3 pistols</v>
      </c>
      <c r="V887" s="19"/>
    </row>
    <row r="888">
      <c r="A888" s="17">
        <f t="shared" si="12"/>
        <v>45964</v>
      </c>
      <c r="B888" s="3">
        <f t="shared" si="1"/>
        <v>2</v>
      </c>
      <c r="C888" s="3">
        <f t="shared" si="13"/>
        <v>887</v>
      </c>
      <c r="D888" s="3">
        <f t="shared" si="2"/>
        <v>1</v>
      </c>
      <c r="E888" s="3">
        <v>0.5916274216626379</v>
      </c>
      <c r="F888" s="3" t="str">
        <f t="shared" si="3"/>
        <v>M</v>
      </c>
      <c r="G888" s="18" t="str">
        <f t="shared" si="4"/>
        <v>deadlift</v>
      </c>
      <c r="H888">
        <v>9.0</v>
      </c>
      <c r="I888" s="19" t="str">
        <f t="shared" si="5"/>
        <v>5 deadlift</v>
      </c>
      <c r="J888">
        <v>12.0</v>
      </c>
      <c r="K888" s="19" t="str">
        <f t="shared" si="6"/>
        <v>5 GHD situps</v>
      </c>
      <c r="L888">
        <v>70.0</v>
      </c>
      <c r="M888" s="19" t="str">
        <f t="shared" si="7"/>
        <v/>
      </c>
      <c r="N888" s="16"/>
      <c r="O888" s="3" t="str">
        <f t="shared" si="8"/>
        <v>AMRAP</v>
      </c>
      <c r="P888">
        <v>9.0</v>
      </c>
      <c r="Q888" s="19" t="str">
        <f t="shared" si="9"/>
        <v>5 bentover_rows</v>
      </c>
      <c r="R888">
        <v>53.0</v>
      </c>
      <c r="S888" s="19" t="str">
        <f t="shared" si="10"/>
        <v/>
      </c>
      <c r="T888">
        <v>52.0</v>
      </c>
      <c r="U888" s="19" t="str">
        <f t="shared" si="11"/>
        <v/>
      </c>
      <c r="V888" s="19"/>
    </row>
    <row r="889">
      <c r="A889" s="17">
        <f t="shared" si="12"/>
        <v>45965</v>
      </c>
      <c r="B889" s="3">
        <f t="shared" si="1"/>
        <v>3</v>
      </c>
      <c r="C889" s="3">
        <f t="shared" si="13"/>
        <v>888</v>
      </c>
      <c r="D889" s="3">
        <f t="shared" si="2"/>
        <v>10</v>
      </c>
      <c r="E889" s="3">
        <v>0.9132364967951104</v>
      </c>
      <c r="F889" s="3" t="str">
        <f t="shared" si="3"/>
        <v>H</v>
      </c>
      <c r="G889" s="18" t="str">
        <f t="shared" si="4"/>
        <v>front squat</v>
      </c>
      <c r="H889">
        <v>10.0</v>
      </c>
      <c r="I889" s="19" t="str">
        <f t="shared" si="5"/>
        <v>5 snatch</v>
      </c>
      <c r="J889">
        <v>26.0</v>
      </c>
      <c r="K889" s="19" t="str">
        <f t="shared" si="6"/>
        <v>1 bear crawls</v>
      </c>
      <c r="L889">
        <v>11.0</v>
      </c>
      <c r="M889" s="19" t="str">
        <f t="shared" si="7"/>
        <v>5 knees to elbows</v>
      </c>
      <c r="N889" s="16"/>
      <c r="O889" s="3" t="str">
        <f t="shared" si="8"/>
        <v>EMOM</v>
      </c>
      <c r="P889">
        <v>2.0</v>
      </c>
      <c r="Q889" s="19" t="str">
        <f t="shared" si="9"/>
        <v>5 lunges</v>
      </c>
      <c r="R889">
        <v>3.0</v>
      </c>
      <c r="S889" s="19" t="str">
        <f t="shared" si="10"/>
        <v>5 Hammer curls</v>
      </c>
      <c r="T889">
        <v>18.0</v>
      </c>
      <c r="U889" s="19" t="str">
        <f t="shared" si="11"/>
        <v>5 Pushpress</v>
      </c>
      <c r="V889" s="19"/>
    </row>
    <row r="890">
      <c r="A890" s="17">
        <f t="shared" si="12"/>
        <v>45966</v>
      </c>
      <c r="B890" s="3">
        <f t="shared" si="1"/>
        <v>4</v>
      </c>
      <c r="C890" s="3">
        <f t="shared" si="13"/>
        <v>889</v>
      </c>
      <c r="D890" s="3">
        <f t="shared" si="2"/>
        <v>3</v>
      </c>
      <c r="E890" s="3">
        <v>0.6539266603135436</v>
      </c>
      <c r="F890" s="3" t="str">
        <f t="shared" si="3"/>
        <v>M</v>
      </c>
      <c r="G890" s="18" t="str">
        <f t="shared" si="4"/>
        <v>back squat</v>
      </c>
      <c r="H890">
        <v>12.0</v>
      </c>
      <c r="I890" s="19" t="str">
        <f t="shared" si="5"/>
        <v>10 KB swings</v>
      </c>
      <c r="J890">
        <v>9.0</v>
      </c>
      <c r="K890" s="19" t="str">
        <f t="shared" si="6"/>
        <v>5 bentover_rows</v>
      </c>
      <c r="L890">
        <v>27.0</v>
      </c>
      <c r="M890" s="19" t="str">
        <f t="shared" si="7"/>
        <v>1 grapevines</v>
      </c>
      <c r="N890" s="16"/>
      <c r="O890" s="3" t="str">
        <f t="shared" si="8"/>
        <v>30 on 30 off</v>
      </c>
      <c r="P890">
        <v>4.0</v>
      </c>
      <c r="Q890" s="19" t="str">
        <f t="shared" si="9"/>
        <v>5 skull crushers</v>
      </c>
      <c r="R890">
        <v>43.0</v>
      </c>
      <c r="S890" s="19" t="str">
        <f t="shared" si="10"/>
        <v>5 sandbag drops</v>
      </c>
      <c r="T890">
        <v>44.0</v>
      </c>
      <c r="U890" s="19" t="str">
        <f t="shared" si="11"/>
        <v>5 ball slams</v>
      </c>
      <c r="V890" s="19"/>
    </row>
    <row r="891">
      <c r="A891" s="17">
        <f t="shared" si="12"/>
        <v>45967</v>
      </c>
      <c r="B891" s="3">
        <f t="shared" si="1"/>
        <v>5</v>
      </c>
      <c r="C891" s="3">
        <f t="shared" si="13"/>
        <v>890</v>
      </c>
      <c r="D891" s="3">
        <f t="shared" si="2"/>
        <v>3</v>
      </c>
      <c r="E891" s="3">
        <v>0.6721649550083293</v>
      </c>
      <c r="F891" s="3" t="str">
        <f t="shared" si="3"/>
        <v>M</v>
      </c>
      <c r="G891" s="18" t="str">
        <f t="shared" si="4"/>
        <v>over head squat</v>
      </c>
      <c r="H891">
        <v>11.0</v>
      </c>
      <c r="I891" s="19" t="str">
        <f t="shared" si="5"/>
        <v>5 high pulls</v>
      </c>
      <c r="J891">
        <v>39.0</v>
      </c>
      <c r="K891" s="19" t="str">
        <f t="shared" si="6"/>
        <v>20s assault bike</v>
      </c>
      <c r="L891">
        <v>23.0</v>
      </c>
      <c r="M891" s="19" t="str">
        <f t="shared" si="7"/>
        <v>5 side lunges</v>
      </c>
      <c r="N891" s="16"/>
      <c r="O891" s="3" t="str">
        <f t="shared" si="8"/>
        <v>N rounds</v>
      </c>
      <c r="P891">
        <v>1.0</v>
      </c>
      <c r="Q891" s="19" t="str">
        <f t="shared" si="9"/>
        <v>5 side lunges</v>
      </c>
      <c r="R891">
        <v>16.0</v>
      </c>
      <c r="S891" s="19" t="str">
        <f t="shared" si="10"/>
        <v>10 landmine twists</v>
      </c>
      <c r="T891">
        <v>31.0</v>
      </c>
      <c r="U891" s="19" t="str">
        <f t="shared" si="11"/>
        <v>4 burpees</v>
      </c>
      <c r="V891" s="19"/>
    </row>
    <row r="892">
      <c r="A892" s="17">
        <f t="shared" si="12"/>
        <v>45968</v>
      </c>
      <c r="B892" s="3">
        <f t="shared" si="1"/>
        <v>6</v>
      </c>
      <c r="C892" s="3">
        <f t="shared" si="13"/>
        <v>891</v>
      </c>
      <c r="D892" s="3">
        <f t="shared" si="2"/>
        <v>3</v>
      </c>
      <c r="E892" s="3">
        <v>0.12630305451475787</v>
      </c>
      <c r="F892" s="3" t="str">
        <f t="shared" si="3"/>
        <v>L</v>
      </c>
      <c r="G892" s="18" t="str">
        <f t="shared" si="4"/>
        <v>deadlift</v>
      </c>
      <c r="H892">
        <v>6.0</v>
      </c>
      <c r="I892" s="19" t="str">
        <f t="shared" si="5"/>
        <v>5 KB snatch</v>
      </c>
      <c r="J892">
        <v>6.0</v>
      </c>
      <c r="K892" s="19" t="str">
        <f t="shared" si="6"/>
        <v>5 pushups</v>
      </c>
      <c r="L892">
        <v>54.0</v>
      </c>
      <c r="M892" s="19" t="str">
        <f t="shared" si="7"/>
        <v/>
      </c>
      <c r="N892" s="16"/>
      <c r="O892" s="3" t="str">
        <f t="shared" si="8"/>
        <v>AMRAP</v>
      </c>
      <c r="P892">
        <v>9.0</v>
      </c>
      <c r="Q892" s="19" t="str">
        <f t="shared" si="9"/>
        <v>5 bentover_rows</v>
      </c>
      <c r="R892">
        <v>18.0</v>
      </c>
      <c r="S892" s="19" t="str">
        <f t="shared" si="10"/>
        <v>5 Pushpress</v>
      </c>
      <c r="T892">
        <v>39.0</v>
      </c>
      <c r="U892" s="19" t="str">
        <f t="shared" si="11"/>
        <v>20s assault bike</v>
      </c>
      <c r="V892" s="19"/>
    </row>
    <row r="893">
      <c r="A893" s="17">
        <f t="shared" si="12"/>
        <v>45969</v>
      </c>
      <c r="B893" s="3">
        <f t="shared" si="1"/>
        <v>7</v>
      </c>
      <c r="C893" s="3">
        <f t="shared" si="13"/>
        <v>892</v>
      </c>
      <c r="D893" s="3">
        <f t="shared" si="2"/>
        <v>8</v>
      </c>
      <c r="E893" s="3">
        <v>0.8300744032207072</v>
      </c>
      <c r="F893" s="3" t="str">
        <f t="shared" si="3"/>
        <v>H</v>
      </c>
      <c r="G893" s="18" t="str">
        <f t="shared" si="4"/>
        <v>front squat</v>
      </c>
      <c r="H893">
        <v>1.0</v>
      </c>
      <c r="I893" s="19" t="str">
        <f t="shared" si="5"/>
        <v>10 KB swings</v>
      </c>
      <c r="J893">
        <v>14.0</v>
      </c>
      <c r="K893" s="19" t="str">
        <f t="shared" si="6"/>
        <v>20 dead bugs</v>
      </c>
      <c r="L893">
        <v>9.0</v>
      </c>
      <c r="M893" s="19" t="str">
        <f t="shared" si="7"/>
        <v>5 bentover_rows</v>
      </c>
      <c r="N893" s="16"/>
      <c r="O893" s="3" t="str">
        <f t="shared" si="8"/>
        <v>N rounds</v>
      </c>
      <c r="P893">
        <v>8.0</v>
      </c>
      <c r="Q893" s="19" t="str">
        <f t="shared" si="9"/>
        <v>5 dumbell rows</v>
      </c>
      <c r="R893">
        <v>41.0</v>
      </c>
      <c r="S893" s="19" t="str">
        <f t="shared" si="10"/>
        <v>1 minute bike</v>
      </c>
      <c r="T893">
        <v>47.0</v>
      </c>
      <c r="U893" s="19" t="str">
        <f t="shared" si="11"/>
        <v>20 mountain climbers</v>
      </c>
      <c r="V893" s="19"/>
    </row>
    <row r="894">
      <c r="A894" s="17">
        <f t="shared" si="12"/>
        <v>45970</v>
      </c>
      <c r="B894" s="3">
        <f t="shared" si="1"/>
        <v>1</v>
      </c>
      <c r="C894" s="3">
        <f t="shared" si="13"/>
        <v>893</v>
      </c>
      <c r="D894" s="3">
        <f t="shared" si="2"/>
        <v>8</v>
      </c>
      <c r="E894" s="3">
        <v>0.854180359202527</v>
      </c>
      <c r="F894" s="3" t="str">
        <f t="shared" si="3"/>
        <v>H</v>
      </c>
      <c r="G894" s="18" t="str">
        <f t="shared" si="4"/>
        <v>back squat</v>
      </c>
      <c r="H894">
        <v>7.0</v>
      </c>
      <c r="I894" s="19" t="str">
        <f t="shared" si="5"/>
        <v>5 thrusters</v>
      </c>
      <c r="J894">
        <v>43.0</v>
      </c>
      <c r="K894" s="19" t="str">
        <f t="shared" si="6"/>
        <v>5 sandbag drops</v>
      </c>
      <c r="L894">
        <v>28.0</v>
      </c>
      <c r="M894" s="19" t="str">
        <f t="shared" si="7"/>
        <v>1 farmer's carry</v>
      </c>
      <c r="N894" s="16"/>
      <c r="O894" s="3" t="str">
        <f t="shared" si="8"/>
        <v>Tabata</v>
      </c>
      <c r="P894">
        <v>8.0</v>
      </c>
      <c r="Q894" s="19" t="str">
        <f t="shared" si="9"/>
        <v>5 dumbell rows</v>
      </c>
      <c r="R894">
        <v>47.0</v>
      </c>
      <c r="S894" s="19" t="str">
        <f t="shared" si="10"/>
        <v>20 mountain climbers</v>
      </c>
      <c r="T894">
        <v>14.0</v>
      </c>
      <c r="U894" s="19" t="str">
        <f t="shared" si="11"/>
        <v>20 dead bugs</v>
      </c>
      <c r="V894" s="19"/>
    </row>
    <row r="895">
      <c r="A895" s="17">
        <f t="shared" si="12"/>
        <v>45971</v>
      </c>
      <c r="B895" s="3">
        <f t="shared" si="1"/>
        <v>2</v>
      </c>
      <c r="C895" s="3">
        <f t="shared" si="13"/>
        <v>894</v>
      </c>
      <c r="D895" s="3">
        <f t="shared" si="2"/>
        <v>5</v>
      </c>
      <c r="E895" s="3">
        <v>0.014957364822334895</v>
      </c>
      <c r="F895" s="3" t="str">
        <f t="shared" si="3"/>
        <v>L</v>
      </c>
      <c r="G895" s="18" t="str">
        <f t="shared" si="4"/>
        <v>clean</v>
      </c>
      <c r="H895">
        <v>6.0</v>
      </c>
      <c r="I895" s="19" t="str">
        <f t="shared" si="5"/>
        <v>5 KB snatch</v>
      </c>
      <c r="J895">
        <v>26.0</v>
      </c>
      <c r="K895" s="19" t="str">
        <f t="shared" si="6"/>
        <v>1 bear crawls</v>
      </c>
      <c r="L895">
        <v>80.0</v>
      </c>
      <c r="M895" s="19" t="str">
        <f t="shared" si="7"/>
        <v/>
      </c>
      <c r="N895" s="16"/>
      <c r="O895" s="3" t="str">
        <f t="shared" si="8"/>
        <v>30 on 30 off</v>
      </c>
      <c r="P895">
        <v>2.0</v>
      </c>
      <c r="Q895" s="19" t="str">
        <f t="shared" si="9"/>
        <v>5 lunges</v>
      </c>
      <c r="R895">
        <v>30.0</v>
      </c>
      <c r="S895" s="19" t="str">
        <f t="shared" si="10"/>
        <v>5 renegade manmakers</v>
      </c>
      <c r="T895">
        <v>20.0</v>
      </c>
      <c r="U895" s="19" t="str">
        <f t="shared" si="11"/>
        <v>10 step ups</v>
      </c>
      <c r="V895" s="19"/>
    </row>
    <row r="896">
      <c r="A896" s="17">
        <f t="shared" si="12"/>
        <v>45972</v>
      </c>
      <c r="B896" s="3">
        <f t="shared" si="1"/>
        <v>3</v>
      </c>
      <c r="C896" s="3">
        <f t="shared" si="13"/>
        <v>895</v>
      </c>
      <c r="D896" s="3">
        <f t="shared" si="2"/>
        <v>5</v>
      </c>
      <c r="E896" s="3">
        <v>0.4902831080871556</v>
      </c>
      <c r="F896" s="3" t="str">
        <f t="shared" si="3"/>
        <v>M</v>
      </c>
      <c r="G896" s="18" t="str">
        <f t="shared" si="4"/>
        <v>deadlift</v>
      </c>
      <c r="H896">
        <v>4.0</v>
      </c>
      <c r="I896" s="19" t="str">
        <f t="shared" si="5"/>
        <v>5 clean</v>
      </c>
      <c r="J896">
        <v>55.0</v>
      </c>
      <c r="K896" s="19" t="str">
        <f t="shared" si="6"/>
        <v>5 bentover_rows</v>
      </c>
      <c r="L896">
        <v>57.0</v>
      </c>
      <c r="M896" s="19" t="str">
        <f t="shared" si="7"/>
        <v/>
      </c>
      <c r="N896" s="16"/>
      <c r="O896" s="3" t="str">
        <f t="shared" si="8"/>
        <v>EMOM</v>
      </c>
      <c r="P896">
        <v>11.0</v>
      </c>
      <c r="Q896" s="19" t="str">
        <f t="shared" si="9"/>
        <v>5 bentover_rows</v>
      </c>
      <c r="R896">
        <v>40.0</v>
      </c>
      <c r="S896" s="19" t="str">
        <f t="shared" si="10"/>
        <v>3 minute run</v>
      </c>
      <c r="T896">
        <v>22.0</v>
      </c>
      <c r="U896" s="19" t="str">
        <f t="shared" si="11"/>
        <v>3 pistols</v>
      </c>
      <c r="V896" s="19"/>
    </row>
    <row r="897">
      <c r="A897" s="17">
        <f t="shared" si="12"/>
        <v>45973</v>
      </c>
      <c r="B897" s="3">
        <f t="shared" si="1"/>
        <v>4</v>
      </c>
      <c r="C897" s="3">
        <f t="shared" si="13"/>
        <v>896</v>
      </c>
      <c r="D897" s="3">
        <f t="shared" si="2"/>
        <v>10</v>
      </c>
      <c r="E897" s="3">
        <v>0.17320104079728948</v>
      </c>
      <c r="F897" s="3" t="str">
        <f t="shared" si="3"/>
        <v>L</v>
      </c>
      <c r="G897" s="18" t="str">
        <f t="shared" si="4"/>
        <v>front squat</v>
      </c>
      <c r="H897">
        <v>12.0</v>
      </c>
      <c r="I897" s="19" t="str">
        <f t="shared" si="5"/>
        <v>10 KB swings</v>
      </c>
      <c r="J897">
        <v>25.0</v>
      </c>
      <c r="K897" s="19" t="str">
        <f t="shared" si="6"/>
        <v>1 suicide sprints</v>
      </c>
      <c r="L897">
        <v>74.0</v>
      </c>
      <c r="M897" s="19" t="str">
        <f t="shared" si="7"/>
        <v/>
      </c>
      <c r="N897" s="16"/>
      <c r="O897" s="3" t="str">
        <f t="shared" si="8"/>
        <v>AMRAP</v>
      </c>
      <c r="P897">
        <v>9.0</v>
      </c>
      <c r="Q897" s="19" t="str">
        <f t="shared" si="9"/>
        <v>5 bentover_rows</v>
      </c>
      <c r="R897">
        <v>47.0</v>
      </c>
      <c r="S897" s="19" t="str">
        <f t="shared" si="10"/>
        <v>20 mountain climbers</v>
      </c>
      <c r="T897">
        <v>5.0</v>
      </c>
      <c r="U897" s="19" t="str">
        <f t="shared" si="11"/>
        <v>5 Dips</v>
      </c>
      <c r="V897" s="19"/>
    </row>
    <row r="898">
      <c r="A898" s="17">
        <f t="shared" si="12"/>
        <v>45974</v>
      </c>
      <c r="B898" s="3">
        <f t="shared" si="1"/>
        <v>5</v>
      </c>
      <c r="C898" s="3">
        <f t="shared" si="13"/>
        <v>897</v>
      </c>
      <c r="D898" s="3">
        <f t="shared" si="2"/>
        <v>3</v>
      </c>
      <c r="E898" s="3">
        <v>0.6246802531938626</v>
      </c>
      <c r="F898" s="3" t="str">
        <f t="shared" si="3"/>
        <v>M</v>
      </c>
      <c r="G898" s="18" t="str">
        <f t="shared" si="4"/>
        <v>back squat</v>
      </c>
      <c r="H898">
        <v>1.0</v>
      </c>
      <c r="I898" s="19" t="str">
        <f t="shared" si="5"/>
        <v>10 KB swings</v>
      </c>
      <c r="J898">
        <v>37.0</v>
      </c>
      <c r="K898" s="19" t="str">
        <f t="shared" si="6"/>
        <v>1 sled push</v>
      </c>
      <c r="L898">
        <v>43.0</v>
      </c>
      <c r="M898" s="19" t="str">
        <f t="shared" si="7"/>
        <v>5 sandbag drops</v>
      </c>
      <c r="N898" s="16"/>
      <c r="O898" s="3" t="str">
        <f t="shared" si="8"/>
        <v>clusters</v>
      </c>
      <c r="P898">
        <v>12.0</v>
      </c>
      <c r="Q898" s="19" t="str">
        <f t="shared" si="9"/>
        <v>5 side lunges</v>
      </c>
      <c r="R898">
        <v>18.0</v>
      </c>
      <c r="S898" s="19" t="str">
        <f t="shared" si="10"/>
        <v>5 Pushpress</v>
      </c>
      <c r="T898">
        <v>6.0</v>
      </c>
      <c r="U898" s="19" t="str">
        <f t="shared" si="11"/>
        <v>5 pushups</v>
      </c>
      <c r="V898" s="19"/>
    </row>
    <row r="899">
      <c r="A899" s="17">
        <f t="shared" si="12"/>
        <v>45975</v>
      </c>
      <c r="B899" s="3">
        <f t="shared" si="1"/>
        <v>6</v>
      </c>
      <c r="C899" s="3">
        <f t="shared" si="13"/>
        <v>898</v>
      </c>
      <c r="D899" s="3">
        <f t="shared" si="2"/>
        <v>3</v>
      </c>
      <c r="E899" s="3">
        <v>0.3290532561179772</v>
      </c>
      <c r="F899" s="3" t="str">
        <f t="shared" si="3"/>
        <v>M</v>
      </c>
      <c r="G899" s="18" t="str">
        <f t="shared" si="4"/>
        <v>pistols/lunge/side lunge</v>
      </c>
      <c r="H899">
        <v>1.0</v>
      </c>
      <c r="I899" s="19" t="str">
        <f t="shared" si="5"/>
        <v>10 KB swings</v>
      </c>
      <c r="J899">
        <v>34.0</v>
      </c>
      <c r="K899" s="19" t="str">
        <f t="shared" si="6"/>
        <v>5 bar complexes</v>
      </c>
      <c r="L899">
        <v>75.0</v>
      </c>
      <c r="M899" s="19" t="str">
        <f t="shared" si="7"/>
        <v/>
      </c>
      <c r="N899" s="16"/>
      <c r="O899" s="3" t="str">
        <f t="shared" si="8"/>
        <v>N rounds</v>
      </c>
      <c r="P899">
        <v>4.0</v>
      </c>
      <c r="Q899" s="19" t="str">
        <f t="shared" si="9"/>
        <v>5 skull crushers</v>
      </c>
      <c r="R899">
        <v>46.0</v>
      </c>
      <c r="S899" s="19" t="str">
        <f t="shared" si="10"/>
        <v>5 romanian deadlift</v>
      </c>
      <c r="T899">
        <v>3.0</v>
      </c>
      <c r="U899" s="19" t="str">
        <f t="shared" si="11"/>
        <v>5 Hammer curls</v>
      </c>
      <c r="V899" s="19"/>
    </row>
    <row r="900">
      <c r="A900" s="17">
        <f t="shared" si="12"/>
        <v>45976</v>
      </c>
      <c r="B900" s="3">
        <f t="shared" si="1"/>
        <v>7</v>
      </c>
      <c r="C900" s="3">
        <f t="shared" si="13"/>
        <v>899</v>
      </c>
      <c r="D900" s="3">
        <f t="shared" si="2"/>
        <v>3</v>
      </c>
      <c r="E900" s="3">
        <v>0.06401464251680011</v>
      </c>
      <c r="F900" s="3" t="str">
        <f t="shared" si="3"/>
        <v>L</v>
      </c>
      <c r="G900" s="18" t="str">
        <f t="shared" si="4"/>
        <v>deadlift</v>
      </c>
      <c r="H900">
        <v>5.0</v>
      </c>
      <c r="I900" s="19" t="str">
        <f t="shared" si="5"/>
        <v>10 box jumps</v>
      </c>
      <c r="J900">
        <v>1.0</v>
      </c>
      <c r="K900" s="19" t="str">
        <f t="shared" si="6"/>
        <v>5 side lunges</v>
      </c>
      <c r="L900">
        <v>46.0</v>
      </c>
      <c r="M900" s="19" t="str">
        <f t="shared" si="7"/>
        <v>5 romanian deadlift</v>
      </c>
      <c r="N900" s="16"/>
      <c r="O900" s="3" t="str">
        <f t="shared" si="8"/>
        <v>AMRAP</v>
      </c>
      <c r="P900">
        <v>5.0</v>
      </c>
      <c r="Q900" s="19" t="str">
        <f t="shared" si="9"/>
        <v>5 Dips</v>
      </c>
      <c r="R900">
        <v>33.0</v>
      </c>
      <c r="S900" s="19" t="str">
        <f t="shared" si="10"/>
        <v>5 turkish getups</v>
      </c>
      <c r="T900">
        <v>9.0</v>
      </c>
      <c r="U900" s="19" t="str">
        <f t="shared" si="11"/>
        <v>5 bentover_rows</v>
      </c>
      <c r="V900" s="19"/>
    </row>
    <row r="901">
      <c r="A901" s="17">
        <f t="shared" si="12"/>
        <v>45977</v>
      </c>
      <c r="B901" s="3">
        <f t="shared" si="1"/>
        <v>1</v>
      </c>
      <c r="C901" s="3">
        <f t="shared" si="13"/>
        <v>900</v>
      </c>
      <c r="D901" s="3">
        <f t="shared" si="2"/>
        <v>3</v>
      </c>
      <c r="E901" s="3">
        <v>0.518290584311153</v>
      </c>
      <c r="F901" s="3" t="str">
        <f t="shared" si="3"/>
        <v>M</v>
      </c>
      <c r="G901" s="18" t="str">
        <f t="shared" si="4"/>
        <v>front squat</v>
      </c>
      <c r="H901">
        <v>5.0</v>
      </c>
      <c r="I901" s="19" t="str">
        <f t="shared" si="5"/>
        <v>10 box jumps</v>
      </c>
      <c r="J901">
        <v>41.0</v>
      </c>
      <c r="K901" s="19" t="str">
        <f t="shared" si="6"/>
        <v>1 minute bike</v>
      </c>
      <c r="L901">
        <v>82.0</v>
      </c>
      <c r="M901" s="19" t="str">
        <f t="shared" si="7"/>
        <v/>
      </c>
      <c r="N901" s="16"/>
      <c r="O901" s="3" t="str">
        <f t="shared" si="8"/>
        <v>EMOM</v>
      </c>
      <c r="P901">
        <v>7.0</v>
      </c>
      <c r="Q901" s="19" t="str">
        <f t="shared" si="9"/>
        <v>5 Ring Rows</v>
      </c>
      <c r="R901">
        <v>38.0</v>
      </c>
      <c r="S901" s="19" t="str">
        <f t="shared" si="10"/>
        <v>5 tire flip</v>
      </c>
      <c r="T901">
        <v>40.0</v>
      </c>
      <c r="U901" s="19" t="str">
        <f t="shared" si="11"/>
        <v>3 minute run</v>
      </c>
      <c r="V901" s="19"/>
    </row>
    <row r="902">
      <c r="A902" s="17">
        <f t="shared" si="12"/>
        <v>45978</v>
      </c>
      <c r="B902" s="3">
        <f t="shared" si="1"/>
        <v>2</v>
      </c>
      <c r="C902" s="3">
        <f t="shared" si="13"/>
        <v>901</v>
      </c>
      <c r="D902" s="3">
        <f t="shared" si="2"/>
        <v>3</v>
      </c>
      <c r="E902" s="3">
        <v>0.7037128050325933</v>
      </c>
      <c r="F902" s="3" t="str">
        <f t="shared" si="3"/>
        <v>H</v>
      </c>
      <c r="G902" s="18" t="str">
        <f t="shared" si="4"/>
        <v>back squat</v>
      </c>
      <c r="H902">
        <v>7.0</v>
      </c>
      <c r="I902" s="19" t="str">
        <f t="shared" si="5"/>
        <v>5 thrusters</v>
      </c>
      <c r="J902">
        <v>10.0</v>
      </c>
      <c r="K902" s="19" t="str">
        <f t="shared" si="6"/>
        <v>5 pull ups</v>
      </c>
      <c r="L902">
        <v>50.0</v>
      </c>
      <c r="M902" s="19" t="str">
        <f t="shared" si="7"/>
        <v>10 wall balls</v>
      </c>
      <c r="N902" s="16"/>
      <c r="O902" s="3" t="str">
        <f t="shared" si="8"/>
        <v>30 on 30 off</v>
      </c>
      <c r="P902">
        <v>8.0</v>
      </c>
      <c r="Q902" s="19" t="str">
        <f t="shared" si="9"/>
        <v>5 dumbell rows</v>
      </c>
      <c r="R902">
        <v>42.0</v>
      </c>
      <c r="S902" s="19" t="str">
        <f t="shared" si="10"/>
        <v>5 flys</v>
      </c>
      <c r="T902">
        <v>41.0</v>
      </c>
      <c r="U902" s="19" t="str">
        <f t="shared" si="11"/>
        <v>1 minute bike</v>
      </c>
      <c r="V902" s="19"/>
    </row>
    <row r="903">
      <c r="A903" s="17">
        <f t="shared" si="12"/>
        <v>45979</v>
      </c>
      <c r="B903" s="3">
        <f t="shared" si="1"/>
        <v>3</v>
      </c>
      <c r="C903" s="3">
        <f t="shared" si="13"/>
        <v>902</v>
      </c>
      <c r="D903" s="3">
        <f t="shared" si="2"/>
        <v>3</v>
      </c>
      <c r="E903" s="3">
        <v>0.10840183009578552</v>
      </c>
      <c r="F903" s="3" t="str">
        <f t="shared" si="3"/>
        <v>L</v>
      </c>
      <c r="G903" s="18" t="str">
        <f t="shared" si="4"/>
        <v>clean</v>
      </c>
      <c r="H903">
        <v>3.0</v>
      </c>
      <c r="I903" s="19" t="str">
        <f t="shared" si="5"/>
        <v>5 jerk</v>
      </c>
      <c r="J903">
        <v>17.0</v>
      </c>
      <c r="K903" s="19" t="str">
        <f t="shared" si="6"/>
        <v>5 bench press</v>
      </c>
      <c r="L903">
        <v>71.0</v>
      </c>
      <c r="M903" s="19" t="str">
        <f t="shared" si="7"/>
        <v/>
      </c>
      <c r="N903" s="16"/>
      <c r="O903" s="3" t="str">
        <f t="shared" si="8"/>
        <v>N rounds</v>
      </c>
      <c r="P903">
        <v>5.0</v>
      </c>
      <c r="Q903" s="19" t="str">
        <f t="shared" si="9"/>
        <v>5 Dips</v>
      </c>
      <c r="R903">
        <v>35.0</v>
      </c>
      <c r="S903" s="19" t="str">
        <f t="shared" si="10"/>
        <v>500m row</v>
      </c>
      <c r="T903">
        <v>50.0</v>
      </c>
      <c r="U903" s="19" t="str">
        <f t="shared" si="11"/>
        <v>10 wall balls</v>
      </c>
      <c r="V903" s="19"/>
    </row>
    <row r="904">
      <c r="A904" s="17">
        <f t="shared" si="12"/>
        <v>45980</v>
      </c>
      <c r="B904" s="3">
        <f t="shared" si="1"/>
        <v>4</v>
      </c>
      <c r="C904" s="3">
        <f t="shared" si="13"/>
        <v>903</v>
      </c>
      <c r="D904" s="3">
        <f t="shared" si="2"/>
        <v>8</v>
      </c>
      <c r="E904" s="3">
        <v>0.3071518651040571</v>
      </c>
      <c r="F904" s="3" t="str">
        <f t="shared" si="3"/>
        <v>M</v>
      </c>
      <c r="G904" s="18" t="str">
        <f t="shared" si="4"/>
        <v>over head squat</v>
      </c>
      <c r="H904">
        <v>9.0</v>
      </c>
      <c r="I904" s="19" t="str">
        <f t="shared" si="5"/>
        <v>5 deadlift</v>
      </c>
      <c r="J904">
        <v>50.0</v>
      </c>
      <c r="K904" s="19" t="str">
        <f t="shared" si="6"/>
        <v>10 wall balls</v>
      </c>
      <c r="L904">
        <v>10.0</v>
      </c>
      <c r="M904" s="19" t="str">
        <f t="shared" si="7"/>
        <v>5 pull ups</v>
      </c>
      <c r="N904" s="16"/>
      <c r="O904" s="3" t="str">
        <f t="shared" si="8"/>
        <v>AMRAP</v>
      </c>
      <c r="P904">
        <v>10.0</v>
      </c>
      <c r="Q904" s="19" t="str">
        <f t="shared" si="9"/>
        <v>5 pull ups</v>
      </c>
      <c r="R904">
        <v>30.0</v>
      </c>
      <c r="S904" s="19" t="str">
        <f t="shared" si="10"/>
        <v>5 renegade manmakers</v>
      </c>
      <c r="T904">
        <v>3.0</v>
      </c>
      <c r="U904" s="19" t="str">
        <f t="shared" si="11"/>
        <v>5 Hammer curls</v>
      </c>
      <c r="V904" s="19"/>
    </row>
    <row r="905">
      <c r="A905" s="17">
        <f t="shared" si="12"/>
        <v>45981</v>
      </c>
      <c r="B905" s="3">
        <f t="shared" si="1"/>
        <v>5</v>
      </c>
      <c r="C905" s="3">
        <f t="shared" si="13"/>
        <v>904</v>
      </c>
      <c r="D905" s="3">
        <f t="shared" si="2"/>
        <v>8</v>
      </c>
      <c r="E905" s="3">
        <v>0.75272921350932</v>
      </c>
      <c r="F905" s="3" t="str">
        <f t="shared" si="3"/>
        <v>H</v>
      </c>
      <c r="G905" s="18" t="str">
        <f t="shared" si="4"/>
        <v>deadlift</v>
      </c>
      <c r="H905">
        <v>7.0</v>
      </c>
      <c r="I905" s="19" t="str">
        <f t="shared" si="5"/>
        <v>5 thrusters</v>
      </c>
      <c r="J905">
        <v>20.0</v>
      </c>
      <c r="K905" s="19" t="str">
        <f t="shared" si="6"/>
        <v>10 step ups</v>
      </c>
      <c r="L905">
        <v>76.0</v>
      </c>
      <c r="M905" s="19" t="str">
        <f t="shared" si="7"/>
        <v/>
      </c>
      <c r="N905" s="16"/>
      <c r="O905" s="3" t="str">
        <f t="shared" si="8"/>
        <v>N rounds</v>
      </c>
      <c r="P905">
        <v>2.0</v>
      </c>
      <c r="Q905" s="19" t="str">
        <f t="shared" si="9"/>
        <v>5 lunges</v>
      </c>
      <c r="R905">
        <v>47.0</v>
      </c>
      <c r="S905" s="19" t="str">
        <f t="shared" si="10"/>
        <v>20 mountain climbers</v>
      </c>
      <c r="T905">
        <v>18.0</v>
      </c>
      <c r="U905" s="19" t="str">
        <f t="shared" si="11"/>
        <v>5 Pushpress</v>
      </c>
      <c r="V905" s="19"/>
    </row>
    <row r="906">
      <c r="A906" s="17">
        <f t="shared" si="12"/>
        <v>45982</v>
      </c>
      <c r="B906" s="3">
        <f t="shared" si="1"/>
        <v>6</v>
      </c>
      <c r="C906" s="3">
        <f t="shared" si="13"/>
        <v>905</v>
      </c>
      <c r="D906" s="3">
        <f t="shared" si="2"/>
        <v>5</v>
      </c>
      <c r="E906" s="3">
        <v>0.12600283289122916</v>
      </c>
      <c r="F906" s="3" t="str">
        <f t="shared" si="3"/>
        <v>L</v>
      </c>
      <c r="G906" s="18" t="str">
        <f t="shared" si="4"/>
        <v>front squat</v>
      </c>
      <c r="H906">
        <v>8.0</v>
      </c>
      <c r="I906" s="19" t="str">
        <f t="shared" si="5"/>
        <v>5 sumo deadift</v>
      </c>
      <c r="J906">
        <v>4.0</v>
      </c>
      <c r="K906" s="19" t="str">
        <f t="shared" si="6"/>
        <v>5 skull crushers</v>
      </c>
      <c r="L906">
        <v>14.0</v>
      </c>
      <c r="M906" s="19" t="str">
        <f t="shared" si="7"/>
        <v>20 dead bugs</v>
      </c>
      <c r="N906" s="16"/>
      <c r="O906" s="3" t="str">
        <f t="shared" si="8"/>
        <v>Tabata</v>
      </c>
      <c r="P906">
        <v>6.0</v>
      </c>
      <c r="Q906" s="19" t="str">
        <f t="shared" si="9"/>
        <v>5 pushups</v>
      </c>
      <c r="R906">
        <v>19.0</v>
      </c>
      <c r="S906" s="19" t="str">
        <f t="shared" si="10"/>
        <v>5 strict press</v>
      </c>
      <c r="T906">
        <v>19.0</v>
      </c>
      <c r="U906" s="19" t="str">
        <f t="shared" si="11"/>
        <v>5 strict press</v>
      </c>
      <c r="V906" s="19"/>
    </row>
    <row r="907">
      <c r="A907" s="17">
        <f t="shared" si="12"/>
        <v>45983</v>
      </c>
      <c r="B907" s="3">
        <f t="shared" si="1"/>
        <v>7</v>
      </c>
      <c r="C907" s="3">
        <f t="shared" si="13"/>
        <v>906</v>
      </c>
      <c r="D907" s="3">
        <f t="shared" si="2"/>
        <v>5</v>
      </c>
      <c r="E907" s="3">
        <v>0.17379818138908498</v>
      </c>
      <c r="F907" s="3" t="str">
        <f t="shared" si="3"/>
        <v>L</v>
      </c>
      <c r="G907" s="18" t="str">
        <f t="shared" si="4"/>
        <v>back squat</v>
      </c>
      <c r="H907">
        <v>2.0</v>
      </c>
      <c r="I907" s="19" t="str">
        <f t="shared" si="5"/>
        <v>5 star shrugs</v>
      </c>
      <c r="J907">
        <v>27.0</v>
      </c>
      <c r="K907" s="19" t="str">
        <f t="shared" si="6"/>
        <v>1 grapevines</v>
      </c>
      <c r="L907">
        <v>81.0</v>
      </c>
      <c r="M907" s="19" t="str">
        <f t="shared" si="7"/>
        <v/>
      </c>
      <c r="N907" s="16"/>
      <c r="O907" s="3" t="str">
        <f t="shared" si="8"/>
        <v>30 on 30 off</v>
      </c>
      <c r="P907">
        <v>6.0</v>
      </c>
      <c r="Q907" s="19" t="str">
        <f t="shared" si="9"/>
        <v>5 pushups</v>
      </c>
      <c r="R907">
        <v>35.0</v>
      </c>
      <c r="S907" s="19" t="str">
        <f t="shared" si="10"/>
        <v>500m row</v>
      </c>
      <c r="T907">
        <v>11.0</v>
      </c>
      <c r="U907" s="19" t="str">
        <f t="shared" si="11"/>
        <v>5 knees to elbows</v>
      </c>
      <c r="V907" s="19"/>
    </row>
    <row r="908">
      <c r="A908" s="17">
        <f t="shared" si="12"/>
        <v>45984</v>
      </c>
      <c r="B908" s="3">
        <f t="shared" si="1"/>
        <v>1</v>
      </c>
      <c r="C908" s="3">
        <f t="shared" si="13"/>
        <v>907</v>
      </c>
      <c r="D908" s="3">
        <f t="shared" si="2"/>
        <v>10</v>
      </c>
      <c r="E908" s="3">
        <v>0.15162569825034244</v>
      </c>
      <c r="F908" s="3" t="str">
        <f t="shared" si="3"/>
        <v>L</v>
      </c>
      <c r="G908" s="18" t="str">
        <f t="shared" si="4"/>
        <v>pistols/lunge/side lunge</v>
      </c>
      <c r="H908">
        <v>1.0</v>
      </c>
      <c r="I908" s="19" t="str">
        <f t="shared" si="5"/>
        <v>10 KB swings</v>
      </c>
      <c r="J908">
        <v>12.0</v>
      </c>
      <c r="K908" s="19" t="str">
        <f t="shared" si="6"/>
        <v>5 GHD situps</v>
      </c>
      <c r="L908">
        <v>26.0</v>
      </c>
      <c r="M908" s="19" t="str">
        <f t="shared" si="7"/>
        <v>1 bear crawls</v>
      </c>
      <c r="N908" s="16"/>
      <c r="O908" s="3" t="str">
        <f t="shared" si="8"/>
        <v>EMOM</v>
      </c>
      <c r="P908">
        <v>8.0</v>
      </c>
      <c r="Q908" s="19" t="str">
        <f t="shared" si="9"/>
        <v>5 dumbell rows</v>
      </c>
      <c r="R908">
        <v>22.0</v>
      </c>
      <c r="S908" s="19" t="str">
        <f t="shared" si="10"/>
        <v>3 pistols</v>
      </c>
      <c r="T908">
        <v>30.0</v>
      </c>
      <c r="U908" s="19" t="str">
        <f t="shared" si="11"/>
        <v>5 renegade manmakers</v>
      </c>
      <c r="V908" s="19"/>
    </row>
    <row r="909">
      <c r="A909" s="17">
        <f t="shared" si="12"/>
        <v>45985</v>
      </c>
      <c r="B909" s="3">
        <f t="shared" si="1"/>
        <v>2</v>
      </c>
      <c r="C909" s="3">
        <f t="shared" si="13"/>
        <v>908</v>
      </c>
      <c r="D909" s="3">
        <f t="shared" si="2"/>
        <v>3</v>
      </c>
      <c r="E909" s="3">
        <v>0.29342717967512766</v>
      </c>
      <c r="F909" s="3" t="str">
        <f t="shared" si="3"/>
        <v>L</v>
      </c>
      <c r="G909" s="18" t="str">
        <f t="shared" si="4"/>
        <v>deadlift</v>
      </c>
      <c r="H909">
        <v>10.0</v>
      </c>
      <c r="I909" s="19" t="str">
        <f t="shared" si="5"/>
        <v>5 snatch</v>
      </c>
      <c r="J909">
        <v>28.0</v>
      </c>
      <c r="K909" s="19" t="str">
        <f t="shared" si="6"/>
        <v>1 farmer's carry</v>
      </c>
      <c r="L909">
        <v>36.0</v>
      </c>
      <c r="M909" s="19" t="str">
        <f t="shared" si="7"/>
        <v>10s ropes</v>
      </c>
      <c r="N909" s="16"/>
      <c r="O909" s="3" t="str">
        <f t="shared" si="8"/>
        <v>AMRAP</v>
      </c>
      <c r="P909">
        <v>2.0</v>
      </c>
      <c r="Q909" s="19" t="str">
        <f t="shared" si="9"/>
        <v>5 lunges</v>
      </c>
      <c r="R909">
        <v>6.0</v>
      </c>
      <c r="S909" s="19" t="str">
        <f t="shared" si="10"/>
        <v>5 pushups</v>
      </c>
      <c r="T909">
        <v>50.0</v>
      </c>
      <c r="U909" s="19" t="str">
        <f t="shared" si="11"/>
        <v>10 wall balls</v>
      </c>
      <c r="V909" s="19"/>
    </row>
    <row r="910">
      <c r="A910" s="17">
        <f t="shared" si="12"/>
        <v>45986</v>
      </c>
      <c r="B910" s="3">
        <f t="shared" si="1"/>
        <v>3</v>
      </c>
      <c r="C910" s="3">
        <f t="shared" si="13"/>
        <v>909</v>
      </c>
      <c r="D910" s="3">
        <f t="shared" si="2"/>
        <v>3</v>
      </c>
      <c r="E910" s="3">
        <v>0.8794365208427509</v>
      </c>
      <c r="F910" s="3" t="str">
        <f t="shared" si="3"/>
        <v>H</v>
      </c>
      <c r="G910" s="18" t="str">
        <f t="shared" si="4"/>
        <v>front squat</v>
      </c>
      <c r="H910">
        <v>5.0</v>
      </c>
      <c r="I910" s="19" t="str">
        <f t="shared" si="5"/>
        <v>10 box jumps</v>
      </c>
      <c r="J910">
        <v>21.0</v>
      </c>
      <c r="K910" s="19" t="str">
        <f t="shared" si="6"/>
        <v>5 box jumps</v>
      </c>
      <c r="L910">
        <v>72.0</v>
      </c>
      <c r="M910" s="19" t="str">
        <f t="shared" si="7"/>
        <v/>
      </c>
      <c r="N910" s="16"/>
      <c r="O910" s="3" t="str">
        <f t="shared" si="8"/>
        <v>clusters</v>
      </c>
      <c r="P910">
        <v>8.0</v>
      </c>
      <c r="Q910" s="19" t="str">
        <f t="shared" si="9"/>
        <v>5 dumbell rows</v>
      </c>
      <c r="R910">
        <v>52.0</v>
      </c>
      <c r="S910" s="19" t="str">
        <f t="shared" si="10"/>
        <v/>
      </c>
      <c r="T910">
        <v>38.0</v>
      </c>
      <c r="U910" s="19" t="str">
        <f t="shared" si="11"/>
        <v>5 tire flip</v>
      </c>
      <c r="V910" s="19"/>
    </row>
    <row r="911">
      <c r="A911" s="17">
        <f t="shared" si="12"/>
        <v>45987</v>
      </c>
      <c r="B911" s="3">
        <f t="shared" si="1"/>
        <v>4</v>
      </c>
      <c r="C911" s="3">
        <f t="shared" si="13"/>
        <v>910</v>
      </c>
      <c r="D911" s="3">
        <f t="shared" si="2"/>
        <v>3</v>
      </c>
      <c r="E911" s="3">
        <v>0.52668235736588</v>
      </c>
      <c r="F911" s="3" t="str">
        <f t="shared" si="3"/>
        <v>M</v>
      </c>
      <c r="G911" s="18" t="str">
        <f t="shared" si="4"/>
        <v>back squat</v>
      </c>
      <c r="H911">
        <v>1.0</v>
      </c>
      <c r="I911" s="19" t="str">
        <f t="shared" si="5"/>
        <v>10 KB swings</v>
      </c>
      <c r="J911">
        <v>31.0</v>
      </c>
      <c r="K911" s="19" t="str">
        <f t="shared" si="6"/>
        <v>4 burpees</v>
      </c>
      <c r="L911">
        <v>24.0</v>
      </c>
      <c r="M911" s="19" t="str">
        <f t="shared" si="7"/>
        <v>5 lunges</v>
      </c>
      <c r="N911" s="16"/>
      <c r="O911" s="3" t="str">
        <f t="shared" si="8"/>
        <v>N rounds</v>
      </c>
      <c r="P911">
        <v>5.0</v>
      </c>
      <c r="Q911" s="19" t="str">
        <f t="shared" si="9"/>
        <v>5 Dips</v>
      </c>
      <c r="R911">
        <v>4.0</v>
      </c>
      <c r="S911" s="19" t="str">
        <f t="shared" si="10"/>
        <v>5 skull crushers</v>
      </c>
      <c r="T911">
        <v>12.0</v>
      </c>
      <c r="U911" s="19" t="str">
        <f t="shared" si="11"/>
        <v>5 GHD situps</v>
      </c>
      <c r="V911" s="19"/>
    </row>
    <row r="912">
      <c r="A912" s="17">
        <f t="shared" si="12"/>
        <v>45988</v>
      </c>
      <c r="B912" s="3">
        <f t="shared" si="1"/>
        <v>5</v>
      </c>
      <c r="C912" s="3">
        <f t="shared" si="13"/>
        <v>911</v>
      </c>
      <c r="D912" s="3">
        <f t="shared" si="2"/>
        <v>5</v>
      </c>
      <c r="E912" s="3">
        <v>0.5632018457001745</v>
      </c>
      <c r="F912" s="3" t="str">
        <f t="shared" si="3"/>
        <v>M</v>
      </c>
      <c r="G912" s="18" t="str">
        <f t="shared" si="4"/>
        <v>snatch</v>
      </c>
      <c r="H912">
        <v>10.0</v>
      </c>
      <c r="I912" s="19" t="str">
        <f t="shared" si="5"/>
        <v>5 snatch</v>
      </c>
      <c r="J912">
        <v>40.0</v>
      </c>
      <c r="K912" s="19" t="str">
        <f t="shared" si="6"/>
        <v>3 minute run</v>
      </c>
      <c r="L912">
        <v>17.0</v>
      </c>
      <c r="M912" s="19" t="str">
        <f t="shared" si="7"/>
        <v>5 bench press</v>
      </c>
      <c r="N912" s="16"/>
      <c r="O912" s="3" t="str">
        <f t="shared" si="8"/>
        <v>AMRAP</v>
      </c>
      <c r="P912">
        <v>5.0</v>
      </c>
      <c r="Q912" s="19" t="str">
        <f t="shared" si="9"/>
        <v>5 Dips</v>
      </c>
      <c r="R912">
        <v>10.0</v>
      </c>
      <c r="S912" s="19" t="str">
        <f t="shared" si="10"/>
        <v>5 pull ups</v>
      </c>
      <c r="T912">
        <v>11.0</v>
      </c>
      <c r="U912" s="19" t="str">
        <f t="shared" si="11"/>
        <v>5 knees to elbows</v>
      </c>
      <c r="V912" s="19"/>
    </row>
    <row r="913">
      <c r="A913" s="17">
        <f t="shared" si="12"/>
        <v>45989</v>
      </c>
      <c r="B913" s="3">
        <f t="shared" si="1"/>
        <v>6</v>
      </c>
      <c r="C913" s="3">
        <f t="shared" si="13"/>
        <v>912</v>
      </c>
      <c r="D913" s="3">
        <f t="shared" si="2"/>
        <v>5</v>
      </c>
      <c r="E913" s="3">
        <v>0.32649007400047536</v>
      </c>
      <c r="F913" s="3" t="str">
        <f t="shared" si="3"/>
        <v>M</v>
      </c>
      <c r="G913" s="18" t="str">
        <f t="shared" si="4"/>
        <v>deadlift</v>
      </c>
      <c r="H913">
        <v>1.0</v>
      </c>
      <c r="I913" s="19" t="str">
        <f t="shared" si="5"/>
        <v>10 KB swings</v>
      </c>
      <c r="J913">
        <v>32.0</v>
      </c>
      <c r="K913" s="19" t="str">
        <f t="shared" si="6"/>
        <v>5 grass hoppers</v>
      </c>
      <c r="L913">
        <v>26.0</v>
      </c>
      <c r="M913" s="19" t="str">
        <f t="shared" si="7"/>
        <v>1 bear crawls</v>
      </c>
      <c r="N913" s="16"/>
      <c r="O913" s="3" t="str">
        <f t="shared" si="8"/>
        <v>EMOM</v>
      </c>
      <c r="P913">
        <v>10.0</v>
      </c>
      <c r="Q913" s="19" t="str">
        <f t="shared" si="9"/>
        <v>5 pull ups</v>
      </c>
      <c r="R913">
        <v>33.0</v>
      </c>
      <c r="S913" s="19" t="str">
        <f t="shared" si="10"/>
        <v>5 turkish getups</v>
      </c>
      <c r="T913">
        <v>55.0</v>
      </c>
      <c r="U913" s="19" t="str">
        <f t="shared" si="11"/>
        <v>5 bentover_rows</v>
      </c>
      <c r="V913" s="19"/>
    </row>
    <row r="914">
      <c r="A914" s="17">
        <f t="shared" si="12"/>
        <v>45990</v>
      </c>
      <c r="B914" s="3">
        <f t="shared" si="1"/>
        <v>7</v>
      </c>
      <c r="C914" s="3">
        <f t="shared" si="13"/>
        <v>913</v>
      </c>
      <c r="D914" s="3">
        <f t="shared" si="2"/>
        <v>5</v>
      </c>
      <c r="E914" s="3">
        <v>0.8164694942927473</v>
      </c>
      <c r="F914" s="3" t="str">
        <f t="shared" si="3"/>
        <v>H</v>
      </c>
      <c r="G914" s="18" t="str">
        <f t="shared" si="4"/>
        <v>front squat</v>
      </c>
      <c r="H914">
        <v>11.0</v>
      </c>
      <c r="I914" s="19" t="str">
        <f t="shared" si="5"/>
        <v>5 high pulls</v>
      </c>
      <c r="J914">
        <v>42.0</v>
      </c>
      <c r="K914" s="19" t="str">
        <f t="shared" si="6"/>
        <v>5 flys</v>
      </c>
      <c r="L914">
        <v>8.0</v>
      </c>
      <c r="M914" s="19" t="str">
        <f t="shared" si="7"/>
        <v>5 dumbell rows</v>
      </c>
      <c r="N914" s="16"/>
      <c r="O914" s="3" t="str">
        <f t="shared" si="8"/>
        <v>30 on 30 off</v>
      </c>
      <c r="P914">
        <v>10.0</v>
      </c>
      <c r="Q914" s="19" t="str">
        <f t="shared" si="9"/>
        <v>5 pull ups</v>
      </c>
      <c r="R914">
        <v>36.0</v>
      </c>
      <c r="S914" s="19" t="str">
        <f t="shared" si="10"/>
        <v>10s ropes</v>
      </c>
      <c r="T914">
        <v>14.0</v>
      </c>
      <c r="U914" s="19" t="str">
        <f t="shared" si="11"/>
        <v>20 dead bugs</v>
      </c>
      <c r="V914" s="19"/>
    </row>
    <row r="915">
      <c r="A915" s="17">
        <f t="shared" si="12"/>
        <v>45991</v>
      </c>
      <c r="B915" s="3">
        <f t="shared" si="1"/>
        <v>1</v>
      </c>
      <c r="C915" s="3">
        <f t="shared" si="13"/>
        <v>914</v>
      </c>
      <c r="D915" s="3">
        <f t="shared" si="2"/>
        <v>5</v>
      </c>
      <c r="E915" s="3">
        <v>0.9395342390763589</v>
      </c>
      <c r="F915" s="3" t="str">
        <f t="shared" si="3"/>
        <v>H</v>
      </c>
      <c r="G915" s="18" t="str">
        <f t="shared" si="4"/>
        <v>back squat</v>
      </c>
      <c r="H915">
        <v>6.0</v>
      </c>
      <c r="I915" s="19" t="str">
        <f t="shared" si="5"/>
        <v>5 KB snatch</v>
      </c>
      <c r="J915">
        <v>38.0</v>
      </c>
      <c r="K915" s="19" t="str">
        <f t="shared" si="6"/>
        <v>5 tire flip</v>
      </c>
      <c r="L915">
        <v>50.0</v>
      </c>
      <c r="M915" s="19" t="str">
        <f t="shared" si="7"/>
        <v>10 wall balls</v>
      </c>
      <c r="N915" s="16"/>
      <c r="O915" s="3" t="str">
        <f t="shared" si="8"/>
        <v>N rounds</v>
      </c>
      <c r="P915">
        <v>5.0</v>
      </c>
      <c r="Q915" s="19" t="str">
        <f t="shared" si="9"/>
        <v>5 Dips</v>
      </c>
      <c r="R915">
        <v>2.0</v>
      </c>
      <c r="S915" s="19" t="str">
        <f t="shared" si="10"/>
        <v>5 lunges</v>
      </c>
      <c r="T915">
        <v>55.0</v>
      </c>
      <c r="U915" s="19" t="str">
        <f t="shared" si="11"/>
        <v>5 bentover_rows</v>
      </c>
      <c r="V915" s="19"/>
    </row>
    <row r="916">
      <c r="A916" s="17">
        <f t="shared" si="12"/>
        <v>45992</v>
      </c>
      <c r="B916" s="3">
        <f t="shared" si="1"/>
        <v>2</v>
      </c>
      <c r="C916" s="3">
        <f t="shared" si="13"/>
        <v>915</v>
      </c>
      <c r="D916" s="3">
        <f t="shared" si="2"/>
        <v>5</v>
      </c>
      <c r="E916" s="3">
        <v>0.13166518741821098</v>
      </c>
      <c r="F916" s="3" t="str">
        <f t="shared" si="3"/>
        <v>L</v>
      </c>
      <c r="G916" s="18" t="str">
        <f t="shared" si="4"/>
        <v>over head squat</v>
      </c>
      <c r="H916">
        <v>12.0</v>
      </c>
      <c r="I916" s="19" t="str">
        <f t="shared" si="5"/>
        <v>10 KB swings</v>
      </c>
      <c r="J916">
        <v>49.0</v>
      </c>
      <c r="K916" s="19" t="str">
        <f t="shared" si="6"/>
        <v>5 mile bike</v>
      </c>
      <c r="L916">
        <v>21.0</v>
      </c>
      <c r="M916" s="19" t="str">
        <f t="shared" si="7"/>
        <v>5 box jumps</v>
      </c>
      <c r="N916" s="16"/>
      <c r="O916" s="3" t="str">
        <f t="shared" si="8"/>
        <v>AMRAP</v>
      </c>
      <c r="P916">
        <v>5.0</v>
      </c>
      <c r="Q916" s="19" t="str">
        <f t="shared" si="9"/>
        <v>5 Dips</v>
      </c>
      <c r="R916">
        <v>21.0</v>
      </c>
      <c r="S916" s="19" t="str">
        <f t="shared" si="10"/>
        <v>5 box jumps</v>
      </c>
      <c r="T916">
        <v>1.0</v>
      </c>
      <c r="U916" s="19" t="str">
        <f t="shared" si="11"/>
        <v>5 side lunges</v>
      </c>
      <c r="V916" s="19"/>
    </row>
    <row r="917">
      <c r="A917" s="17">
        <f t="shared" si="12"/>
        <v>45993</v>
      </c>
      <c r="B917" s="3">
        <f t="shared" si="1"/>
        <v>3</v>
      </c>
      <c r="C917" s="3">
        <f t="shared" si="13"/>
        <v>916</v>
      </c>
      <c r="D917" s="3">
        <f t="shared" si="2"/>
        <v>3</v>
      </c>
      <c r="E917" s="3">
        <v>0.33635789512596637</v>
      </c>
      <c r="F917" s="3" t="str">
        <f t="shared" si="3"/>
        <v>M</v>
      </c>
      <c r="G917" s="18" t="str">
        <f t="shared" si="4"/>
        <v>deadlift</v>
      </c>
      <c r="H917">
        <v>6.0</v>
      </c>
      <c r="I917" s="19" t="str">
        <f t="shared" si="5"/>
        <v>5 KB snatch</v>
      </c>
      <c r="J917">
        <v>40.0</v>
      </c>
      <c r="K917" s="19" t="str">
        <f t="shared" si="6"/>
        <v>3 minute run</v>
      </c>
      <c r="L917">
        <v>16.0</v>
      </c>
      <c r="M917" s="19" t="str">
        <f t="shared" si="7"/>
        <v>10 landmine twists</v>
      </c>
      <c r="N917" s="16"/>
      <c r="O917" s="3" t="str">
        <f t="shared" si="8"/>
        <v>N rounds</v>
      </c>
      <c r="P917">
        <v>8.0</v>
      </c>
      <c r="Q917" s="19" t="str">
        <f t="shared" si="9"/>
        <v>5 dumbell rows</v>
      </c>
      <c r="R917">
        <v>41.0</v>
      </c>
      <c r="S917" s="19" t="str">
        <f t="shared" si="10"/>
        <v>1 minute bike</v>
      </c>
      <c r="T917">
        <v>19.0</v>
      </c>
      <c r="U917" s="19" t="str">
        <f t="shared" si="11"/>
        <v>5 strict press</v>
      </c>
      <c r="V917" s="19"/>
    </row>
    <row r="918">
      <c r="A918" s="17">
        <f t="shared" si="12"/>
        <v>45994</v>
      </c>
      <c r="B918" s="3">
        <f t="shared" si="1"/>
        <v>4</v>
      </c>
      <c r="C918" s="3">
        <f t="shared" si="13"/>
        <v>917</v>
      </c>
      <c r="D918" s="3">
        <f t="shared" si="2"/>
        <v>3</v>
      </c>
      <c r="E918" s="3">
        <v>0.9972529819461109</v>
      </c>
      <c r="F918" s="3" t="str">
        <f t="shared" si="3"/>
        <v>H</v>
      </c>
      <c r="G918" s="18" t="str">
        <f t="shared" si="4"/>
        <v>front squat</v>
      </c>
      <c r="H918">
        <v>3.0</v>
      </c>
      <c r="I918" s="19" t="str">
        <f t="shared" si="5"/>
        <v>5 jerk</v>
      </c>
      <c r="J918">
        <v>3.0</v>
      </c>
      <c r="K918" s="19" t="str">
        <f t="shared" si="6"/>
        <v>5 Hammer curls</v>
      </c>
      <c r="L918">
        <v>33.0</v>
      </c>
      <c r="M918" s="19" t="str">
        <f t="shared" si="7"/>
        <v>5 turkish getups</v>
      </c>
      <c r="N918" s="16"/>
      <c r="O918" s="3" t="str">
        <f t="shared" si="8"/>
        <v>Tabata</v>
      </c>
      <c r="P918">
        <v>10.0</v>
      </c>
      <c r="Q918" s="19" t="str">
        <f t="shared" si="9"/>
        <v>5 pull ups</v>
      </c>
      <c r="R918">
        <v>52.0</v>
      </c>
      <c r="S918" s="19" t="str">
        <f t="shared" si="10"/>
        <v/>
      </c>
      <c r="T918">
        <v>39.0</v>
      </c>
      <c r="U918" s="19" t="str">
        <f t="shared" si="11"/>
        <v>20s assault bike</v>
      </c>
      <c r="V918" s="19"/>
    </row>
    <row r="919">
      <c r="A919" s="17">
        <f t="shared" si="12"/>
        <v>45995</v>
      </c>
      <c r="B919" s="3">
        <f t="shared" si="1"/>
        <v>5</v>
      </c>
      <c r="C919" s="3">
        <f t="shared" si="13"/>
        <v>918</v>
      </c>
      <c r="D919" s="3">
        <f t="shared" si="2"/>
        <v>3</v>
      </c>
      <c r="E919" s="3">
        <v>0.07439917169291921</v>
      </c>
      <c r="F919" s="3" t="str">
        <f t="shared" si="3"/>
        <v>L</v>
      </c>
      <c r="G919" s="18" t="str">
        <f t="shared" si="4"/>
        <v>back squat</v>
      </c>
      <c r="H919">
        <v>4.0</v>
      </c>
      <c r="I919" s="19" t="str">
        <f t="shared" si="5"/>
        <v>5 clean</v>
      </c>
      <c r="J919">
        <v>35.0</v>
      </c>
      <c r="K919" s="19" t="str">
        <f t="shared" si="6"/>
        <v>500m row</v>
      </c>
      <c r="L919">
        <v>12.0</v>
      </c>
      <c r="M919" s="19" t="str">
        <f t="shared" si="7"/>
        <v>5 GHD situps</v>
      </c>
      <c r="N919" s="16"/>
      <c r="O919" s="3" t="str">
        <f t="shared" si="8"/>
        <v>30 on 30 off</v>
      </c>
      <c r="P919">
        <v>4.0</v>
      </c>
      <c r="Q919" s="19" t="str">
        <f t="shared" si="9"/>
        <v>5 skull crushers</v>
      </c>
      <c r="R919">
        <v>37.0</v>
      </c>
      <c r="S919" s="19" t="str">
        <f t="shared" si="10"/>
        <v>1 sled push</v>
      </c>
      <c r="T919">
        <v>21.0</v>
      </c>
      <c r="U919" s="19" t="str">
        <f t="shared" si="11"/>
        <v>5 box jumps</v>
      </c>
      <c r="V919" s="19"/>
    </row>
    <row r="920">
      <c r="A920" s="17">
        <f t="shared" si="12"/>
        <v>45996</v>
      </c>
      <c r="B920" s="3">
        <f t="shared" si="1"/>
        <v>6</v>
      </c>
      <c r="C920" s="3">
        <f t="shared" si="13"/>
        <v>919</v>
      </c>
      <c r="D920" s="3">
        <f t="shared" si="2"/>
        <v>1</v>
      </c>
      <c r="E920" s="3">
        <v>0.12887026282929614</v>
      </c>
      <c r="F920" s="3" t="str">
        <f t="shared" si="3"/>
        <v>L</v>
      </c>
      <c r="G920" s="18" t="str">
        <f t="shared" si="4"/>
        <v>over head squat</v>
      </c>
      <c r="H920">
        <v>7.0</v>
      </c>
      <c r="I920" s="19" t="str">
        <f t="shared" si="5"/>
        <v>5 thrusters</v>
      </c>
      <c r="J920">
        <v>49.0</v>
      </c>
      <c r="K920" s="19" t="str">
        <f t="shared" si="6"/>
        <v>5 mile bike</v>
      </c>
      <c r="L920">
        <v>12.0</v>
      </c>
      <c r="M920" s="19" t="str">
        <f t="shared" si="7"/>
        <v>5 GHD situps</v>
      </c>
      <c r="N920" s="16"/>
      <c r="O920" s="3" t="str">
        <f t="shared" si="8"/>
        <v>EMOM</v>
      </c>
      <c r="P920">
        <v>1.0</v>
      </c>
      <c r="Q920" s="19" t="str">
        <f t="shared" si="9"/>
        <v>5 side lunges</v>
      </c>
      <c r="R920">
        <v>35.0</v>
      </c>
      <c r="S920" s="19" t="str">
        <f t="shared" si="10"/>
        <v>500m row</v>
      </c>
      <c r="T920">
        <v>43.0</v>
      </c>
      <c r="U920" s="19" t="str">
        <f t="shared" si="11"/>
        <v>5 sandbag drops</v>
      </c>
      <c r="V920" s="19"/>
    </row>
    <row r="921">
      <c r="A921" s="17">
        <f t="shared" si="12"/>
        <v>45997</v>
      </c>
      <c r="B921" s="3">
        <f t="shared" si="1"/>
        <v>7</v>
      </c>
      <c r="C921" s="3">
        <f t="shared" si="13"/>
        <v>920</v>
      </c>
      <c r="D921" s="3">
        <f t="shared" si="2"/>
        <v>1</v>
      </c>
      <c r="E921" s="3">
        <v>0.4976846773071003</v>
      </c>
      <c r="F921" s="3" t="str">
        <f t="shared" si="3"/>
        <v>M</v>
      </c>
      <c r="G921" s="18" t="str">
        <f t="shared" si="4"/>
        <v>deadlift</v>
      </c>
      <c r="H921">
        <v>3.0</v>
      </c>
      <c r="I921" s="19" t="str">
        <f t="shared" si="5"/>
        <v>5 jerk</v>
      </c>
      <c r="J921">
        <v>20.0</v>
      </c>
      <c r="K921" s="19" t="str">
        <f t="shared" si="6"/>
        <v>10 step ups</v>
      </c>
      <c r="L921">
        <v>32.0</v>
      </c>
      <c r="M921" s="19" t="str">
        <f t="shared" si="7"/>
        <v>5 grass hoppers</v>
      </c>
      <c r="N921" s="16"/>
      <c r="O921" s="3" t="str">
        <f t="shared" si="8"/>
        <v>AMRAP</v>
      </c>
      <c r="P921">
        <v>3.0</v>
      </c>
      <c r="Q921" s="19" t="str">
        <f t="shared" si="9"/>
        <v>5 Hammer curls</v>
      </c>
      <c r="R921">
        <v>55.0</v>
      </c>
      <c r="S921" s="19" t="str">
        <f t="shared" si="10"/>
        <v>5 bentover_rows</v>
      </c>
      <c r="T921">
        <v>8.0</v>
      </c>
      <c r="U921" s="19" t="str">
        <f t="shared" si="11"/>
        <v>5 dumbell rows</v>
      </c>
      <c r="V921" s="19"/>
    </row>
    <row r="922">
      <c r="A922" s="17">
        <f t="shared" si="12"/>
        <v>45998</v>
      </c>
      <c r="B922" s="3">
        <f t="shared" si="1"/>
        <v>1</v>
      </c>
      <c r="C922" s="3">
        <f t="shared" si="13"/>
        <v>921</v>
      </c>
      <c r="D922" s="3">
        <f t="shared" si="2"/>
        <v>1</v>
      </c>
      <c r="E922" s="3">
        <v>0.23623674425867502</v>
      </c>
      <c r="F922" s="3" t="str">
        <f t="shared" si="3"/>
        <v>L</v>
      </c>
      <c r="G922" s="18" t="str">
        <f t="shared" si="4"/>
        <v>front squat</v>
      </c>
      <c r="H922">
        <v>7.0</v>
      </c>
      <c r="I922" s="19" t="str">
        <f t="shared" si="5"/>
        <v>5 thrusters</v>
      </c>
      <c r="J922">
        <v>23.0</v>
      </c>
      <c r="K922" s="19" t="str">
        <f t="shared" si="6"/>
        <v>5 side lunges</v>
      </c>
      <c r="L922">
        <v>31.0</v>
      </c>
      <c r="M922" s="19" t="str">
        <f t="shared" si="7"/>
        <v>4 burpees</v>
      </c>
      <c r="N922" s="16"/>
      <c r="O922" s="3" t="str">
        <f t="shared" si="8"/>
        <v>clusters</v>
      </c>
      <c r="P922">
        <v>7.0</v>
      </c>
      <c r="Q922" s="19" t="str">
        <f t="shared" si="9"/>
        <v>5 Ring Rows</v>
      </c>
      <c r="R922">
        <v>45.0</v>
      </c>
      <c r="S922" s="19" t="str">
        <f t="shared" si="10"/>
        <v>10 good mornings</v>
      </c>
      <c r="T922">
        <v>2.0</v>
      </c>
      <c r="U922" s="19" t="str">
        <f t="shared" si="11"/>
        <v>5 lunges</v>
      </c>
      <c r="V922" s="19"/>
    </row>
    <row r="923">
      <c r="A923" s="17">
        <f t="shared" si="12"/>
        <v>45999</v>
      </c>
      <c r="B923" s="3">
        <f t="shared" si="1"/>
        <v>2</v>
      </c>
      <c r="C923" s="3">
        <f t="shared" si="13"/>
        <v>922</v>
      </c>
      <c r="D923" s="3">
        <f t="shared" si="2"/>
        <v>5</v>
      </c>
      <c r="E923" s="3">
        <v>0.8673674205364283</v>
      </c>
      <c r="F923" s="3" t="str">
        <f t="shared" si="3"/>
        <v>H</v>
      </c>
      <c r="G923" s="18" t="str">
        <f t="shared" si="4"/>
        <v>back squat</v>
      </c>
      <c r="H923">
        <v>9.0</v>
      </c>
      <c r="I923" s="19" t="str">
        <f t="shared" si="5"/>
        <v>5 deadlift</v>
      </c>
      <c r="J923">
        <v>37.0</v>
      </c>
      <c r="K923" s="19" t="str">
        <f t="shared" si="6"/>
        <v>1 sled push</v>
      </c>
      <c r="L923">
        <v>67.0</v>
      </c>
      <c r="M923" s="19" t="str">
        <f t="shared" si="7"/>
        <v/>
      </c>
      <c r="N923" s="16"/>
      <c r="O923" s="3" t="str">
        <f t="shared" si="8"/>
        <v>N rounds</v>
      </c>
      <c r="P923">
        <v>4.0</v>
      </c>
      <c r="Q923" s="19" t="str">
        <f t="shared" si="9"/>
        <v>5 skull crushers</v>
      </c>
      <c r="R923">
        <v>17.0</v>
      </c>
      <c r="S923" s="19" t="str">
        <f t="shared" si="10"/>
        <v>5 bench press</v>
      </c>
      <c r="T923">
        <v>41.0</v>
      </c>
      <c r="U923" s="19" t="str">
        <f t="shared" si="11"/>
        <v>1 minute bike</v>
      </c>
      <c r="V923" s="19"/>
    </row>
    <row r="924">
      <c r="A924" s="17">
        <f t="shared" si="12"/>
        <v>46000</v>
      </c>
      <c r="B924" s="3">
        <f t="shared" si="1"/>
        <v>3</v>
      </c>
      <c r="C924" s="3">
        <f t="shared" si="13"/>
        <v>923</v>
      </c>
      <c r="D924" s="3">
        <f t="shared" si="2"/>
        <v>10</v>
      </c>
      <c r="E924" s="3">
        <v>0.3342486621573588</v>
      </c>
      <c r="F924" s="3" t="str">
        <f t="shared" si="3"/>
        <v>M</v>
      </c>
      <c r="G924" s="18" t="str">
        <f t="shared" si="4"/>
        <v>clean</v>
      </c>
      <c r="H924">
        <v>10.0</v>
      </c>
      <c r="I924" s="19" t="str">
        <f t="shared" si="5"/>
        <v>5 snatch</v>
      </c>
      <c r="J924">
        <v>14.0</v>
      </c>
      <c r="K924" s="19" t="str">
        <f t="shared" si="6"/>
        <v>20 dead bugs</v>
      </c>
      <c r="L924">
        <v>66.0</v>
      </c>
      <c r="M924" s="19" t="str">
        <f t="shared" si="7"/>
        <v/>
      </c>
      <c r="N924" s="16"/>
      <c r="O924" s="3" t="str">
        <f t="shared" si="8"/>
        <v>AMRAP</v>
      </c>
      <c r="P924">
        <v>3.0</v>
      </c>
      <c r="Q924" s="19" t="str">
        <f t="shared" si="9"/>
        <v>5 Hammer curls</v>
      </c>
      <c r="R924">
        <v>50.0</v>
      </c>
      <c r="S924" s="19" t="str">
        <f t="shared" si="10"/>
        <v>10 wall balls</v>
      </c>
      <c r="T924">
        <v>27.0</v>
      </c>
      <c r="U924" s="19" t="str">
        <f t="shared" si="11"/>
        <v>1 grapevines</v>
      </c>
      <c r="V924" s="19"/>
    </row>
    <row r="925">
      <c r="A925" s="17">
        <f t="shared" si="12"/>
        <v>46001</v>
      </c>
      <c r="B925" s="3">
        <f t="shared" si="1"/>
        <v>4</v>
      </c>
      <c r="C925" s="3">
        <f t="shared" si="13"/>
        <v>924</v>
      </c>
      <c r="D925" s="3">
        <f t="shared" si="2"/>
        <v>5</v>
      </c>
      <c r="E925" s="3">
        <v>0.3401452904302248</v>
      </c>
      <c r="F925" s="3" t="str">
        <f t="shared" si="3"/>
        <v>M</v>
      </c>
      <c r="G925" s="18" t="str">
        <f t="shared" si="4"/>
        <v>deadlift</v>
      </c>
      <c r="H925">
        <v>7.0</v>
      </c>
      <c r="I925" s="19" t="str">
        <f t="shared" si="5"/>
        <v>5 thrusters</v>
      </c>
      <c r="J925">
        <v>10.0</v>
      </c>
      <c r="K925" s="19" t="str">
        <f t="shared" si="6"/>
        <v>5 pull ups</v>
      </c>
      <c r="L925">
        <v>7.0</v>
      </c>
      <c r="M925" s="19" t="str">
        <f t="shared" si="7"/>
        <v>5 Ring Rows</v>
      </c>
      <c r="N925" s="16"/>
      <c r="O925" s="3" t="str">
        <f t="shared" si="8"/>
        <v>EMOM</v>
      </c>
      <c r="P925">
        <v>5.0</v>
      </c>
      <c r="Q925" s="19" t="str">
        <f t="shared" si="9"/>
        <v>5 Dips</v>
      </c>
      <c r="R925">
        <v>19.0</v>
      </c>
      <c r="S925" s="19" t="str">
        <f t="shared" si="10"/>
        <v>5 strict press</v>
      </c>
      <c r="T925">
        <v>27.0</v>
      </c>
      <c r="U925" s="19" t="str">
        <f t="shared" si="11"/>
        <v>1 grapevines</v>
      </c>
      <c r="V925" s="19"/>
    </row>
    <row r="926">
      <c r="A926" s="17">
        <f t="shared" si="12"/>
        <v>46002</v>
      </c>
      <c r="B926" s="3">
        <f t="shared" si="1"/>
        <v>5</v>
      </c>
      <c r="C926" s="3">
        <f t="shared" si="13"/>
        <v>925</v>
      </c>
      <c r="D926" s="3">
        <f t="shared" si="2"/>
        <v>5</v>
      </c>
      <c r="E926" s="3">
        <v>0.9999846289458725</v>
      </c>
      <c r="F926" s="3" t="str">
        <f t="shared" si="3"/>
        <v>H</v>
      </c>
      <c r="G926" s="18" t="str">
        <f t="shared" si="4"/>
        <v>front squat</v>
      </c>
      <c r="H926">
        <v>8.0</v>
      </c>
      <c r="I926" s="19" t="str">
        <f t="shared" si="5"/>
        <v>5 sumo deadift</v>
      </c>
      <c r="J926">
        <v>32.0</v>
      </c>
      <c r="K926" s="19" t="str">
        <f t="shared" si="6"/>
        <v>5 grass hoppers</v>
      </c>
      <c r="L926">
        <v>46.0</v>
      </c>
      <c r="M926" s="19" t="str">
        <f t="shared" si="7"/>
        <v>5 romanian deadlift</v>
      </c>
      <c r="N926" s="16"/>
      <c r="O926" s="3" t="str">
        <f t="shared" si="8"/>
        <v>30 on 30 off</v>
      </c>
      <c r="P926">
        <v>8.0</v>
      </c>
      <c r="Q926" s="19" t="str">
        <f t="shared" si="9"/>
        <v>5 dumbell rows</v>
      </c>
      <c r="R926">
        <v>25.0</v>
      </c>
      <c r="S926" s="19" t="str">
        <f t="shared" si="10"/>
        <v>1 suicide sprints</v>
      </c>
      <c r="T926">
        <v>26.0</v>
      </c>
      <c r="U926" s="19" t="str">
        <f t="shared" si="11"/>
        <v>1 bear crawls</v>
      </c>
      <c r="V926" s="19"/>
    </row>
    <row r="927">
      <c r="A927" s="17">
        <f t="shared" si="12"/>
        <v>46003</v>
      </c>
      <c r="B927" s="3">
        <f t="shared" si="1"/>
        <v>6</v>
      </c>
      <c r="C927" s="3">
        <f t="shared" si="13"/>
        <v>926</v>
      </c>
      <c r="D927" s="3">
        <f t="shared" si="2"/>
        <v>5</v>
      </c>
      <c r="E927" s="3">
        <v>0.8943703669140748</v>
      </c>
      <c r="F927" s="3" t="str">
        <f t="shared" si="3"/>
        <v>H</v>
      </c>
      <c r="G927" s="18" t="str">
        <f t="shared" si="4"/>
        <v>back squat</v>
      </c>
      <c r="H927">
        <v>5.0</v>
      </c>
      <c r="I927" s="19" t="str">
        <f t="shared" si="5"/>
        <v>10 box jumps</v>
      </c>
      <c r="J927">
        <v>17.0</v>
      </c>
      <c r="K927" s="19" t="str">
        <f t="shared" si="6"/>
        <v>5 bench press</v>
      </c>
      <c r="L927">
        <v>34.0</v>
      </c>
      <c r="M927" s="19" t="str">
        <f t="shared" si="7"/>
        <v>5 bar complexes</v>
      </c>
      <c r="N927" s="16"/>
      <c r="O927" s="3" t="str">
        <f t="shared" si="8"/>
        <v>N rounds</v>
      </c>
      <c r="P927">
        <v>10.0</v>
      </c>
      <c r="Q927" s="19" t="str">
        <f t="shared" si="9"/>
        <v>5 pull ups</v>
      </c>
      <c r="R927">
        <v>39.0</v>
      </c>
      <c r="S927" s="19" t="str">
        <f t="shared" si="10"/>
        <v>20s assault bike</v>
      </c>
      <c r="T927">
        <v>10.0</v>
      </c>
      <c r="U927" s="19" t="str">
        <f t="shared" si="11"/>
        <v>5 pull ups</v>
      </c>
      <c r="V927" s="19"/>
    </row>
    <row r="928">
      <c r="A928" s="17">
        <f t="shared" si="12"/>
        <v>46004</v>
      </c>
      <c r="B928" s="3">
        <f t="shared" si="1"/>
        <v>7</v>
      </c>
      <c r="C928" s="3">
        <f t="shared" si="13"/>
        <v>927</v>
      </c>
      <c r="D928" s="3">
        <f t="shared" si="2"/>
        <v>3</v>
      </c>
      <c r="E928" s="3">
        <v>0.0689661839611807</v>
      </c>
      <c r="F928" s="3" t="str">
        <f t="shared" si="3"/>
        <v>L</v>
      </c>
      <c r="G928" s="18" t="str">
        <f t="shared" si="4"/>
        <v>pistols/lunge/side lunge</v>
      </c>
      <c r="H928">
        <v>5.0</v>
      </c>
      <c r="I928" s="19" t="str">
        <f t="shared" si="5"/>
        <v>10 box jumps</v>
      </c>
      <c r="J928">
        <v>7.0</v>
      </c>
      <c r="K928" s="19" t="str">
        <f t="shared" si="6"/>
        <v>5 Ring Rows</v>
      </c>
      <c r="L928">
        <v>60.0</v>
      </c>
      <c r="M928" s="19" t="str">
        <f t="shared" si="7"/>
        <v/>
      </c>
      <c r="N928" s="16"/>
      <c r="O928" s="3" t="str">
        <f t="shared" si="8"/>
        <v>AMRAP</v>
      </c>
      <c r="P928">
        <v>11.0</v>
      </c>
      <c r="Q928" s="19" t="str">
        <f t="shared" si="9"/>
        <v>5 bentover_rows</v>
      </c>
      <c r="R928">
        <v>30.0</v>
      </c>
      <c r="S928" s="19" t="str">
        <f t="shared" si="10"/>
        <v>5 renegade manmakers</v>
      </c>
      <c r="T928">
        <v>12.0</v>
      </c>
      <c r="U928" s="19" t="str">
        <f t="shared" si="11"/>
        <v>5 GHD situps</v>
      </c>
      <c r="V928" s="19"/>
    </row>
    <row r="929">
      <c r="A929" s="17">
        <f t="shared" si="12"/>
        <v>46005</v>
      </c>
      <c r="B929" s="3">
        <f t="shared" si="1"/>
        <v>1</v>
      </c>
      <c r="C929" s="3">
        <f t="shared" si="13"/>
        <v>928</v>
      </c>
      <c r="D929" s="3">
        <f t="shared" si="2"/>
        <v>3</v>
      </c>
      <c r="E929" s="3">
        <v>0.4645205122204513</v>
      </c>
      <c r="F929" s="3" t="str">
        <f t="shared" si="3"/>
        <v>M</v>
      </c>
      <c r="G929" s="18" t="str">
        <f t="shared" si="4"/>
        <v>deadlift</v>
      </c>
      <c r="H929">
        <v>4.0</v>
      </c>
      <c r="I929" s="19" t="str">
        <f t="shared" si="5"/>
        <v>5 clean</v>
      </c>
      <c r="J929">
        <v>8.0</v>
      </c>
      <c r="K929" s="19" t="str">
        <f t="shared" si="6"/>
        <v>5 dumbell rows</v>
      </c>
      <c r="L929">
        <v>15.0</v>
      </c>
      <c r="M929" s="19" t="str">
        <f t="shared" si="7"/>
        <v>10 seated russion twists</v>
      </c>
      <c r="N929" s="16"/>
      <c r="O929" s="3" t="str">
        <f t="shared" si="8"/>
        <v>N rounds</v>
      </c>
      <c r="P929">
        <v>2.0</v>
      </c>
      <c r="Q929" s="19" t="str">
        <f t="shared" si="9"/>
        <v>5 lunges</v>
      </c>
      <c r="R929">
        <v>42.0</v>
      </c>
      <c r="S929" s="19" t="str">
        <f t="shared" si="10"/>
        <v>5 flys</v>
      </c>
      <c r="T929">
        <v>35.0</v>
      </c>
      <c r="U929" s="19" t="str">
        <f t="shared" si="11"/>
        <v>500m row</v>
      </c>
      <c r="V929" s="19"/>
    </row>
    <row r="930">
      <c r="A930" s="17">
        <f t="shared" si="12"/>
        <v>46006</v>
      </c>
      <c r="B930" s="3">
        <f t="shared" si="1"/>
        <v>2</v>
      </c>
      <c r="C930" s="3">
        <f t="shared" si="13"/>
        <v>929</v>
      </c>
      <c r="D930" s="3">
        <f t="shared" si="2"/>
        <v>8</v>
      </c>
      <c r="E930" s="3">
        <v>0.961164694384584</v>
      </c>
      <c r="F930" s="3" t="str">
        <f t="shared" si="3"/>
        <v>H</v>
      </c>
      <c r="G930" s="18" t="str">
        <f t="shared" si="4"/>
        <v>front squat</v>
      </c>
      <c r="H930">
        <v>8.0</v>
      </c>
      <c r="I930" s="19" t="str">
        <f t="shared" si="5"/>
        <v>5 sumo deadift</v>
      </c>
      <c r="J930">
        <v>12.0</v>
      </c>
      <c r="K930" s="19" t="str">
        <f t="shared" si="6"/>
        <v>5 GHD situps</v>
      </c>
      <c r="L930">
        <v>77.0</v>
      </c>
      <c r="M930" s="19" t="str">
        <f t="shared" si="7"/>
        <v/>
      </c>
      <c r="N930" s="16"/>
      <c r="O930" s="3" t="str">
        <f t="shared" si="8"/>
        <v>Tabata</v>
      </c>
      <c r="P930">
        <v>4.0</v>
      </c>
      <c r="Q930" s="19" t="str">
        <f t="shared" si="9"/>
        <v>5 skull crushers</v>
      </c>
      <c r="R930">
        <v>14.0</v>
      </c>
      <c r="S930" s="19" t="str">
        <f t="shared" si="10"/>
        <v>20 dead bugs</v>
      </c>
      <c r="T930">
        <v>30.0</v>
      </c>
      <c r="U930" s="19" t="str">
        <f t="shared" si="11"/>
        <v>5 renegade manmakers</v>
      </c>
      <c r="V930" s="19"/>
    </row>
    <row r="931">
      <c r="A931" s="17">
        <f t="shared" si="12"/>
        <v>46007</v>
      </c>
      <c r="B931" s="3">
        <f t="shared" si="1"/>
        <v>3</v>
      </c>
      <c r="C931" s="3">
        <f t="shared" si="13"/>
        <v>930</v>
      </c>
      <c r="D931" s="3">
        <f t="shared" si="2"/>
        <v>8</v>
      </c>
      <c r="E931" s="3">
        <v>0.44244478656907693</v>
      </c>
      <c r="F931" s="3" t="str">
        <f t="shared" si="3"/>
        <v>M</v>
      </c>
      <c r="G931" s="18" t="str">
        <f t="shared" si="4"/>
        <v>back squat</v>
      </c>
      <c r="H931">
        <v>4.0</v>
      </c>
      <c r="I931" s="19" t="str">
        <f t="shared" si="5"/>
        <v>5 clean</v>
      </c>
      <c r="J931">
        <v>50.0</v>
      </c>
      <c r="K931" s="19" t="str">
        <f t="shared" si="6"/>
        <v>10 wall balls</v>
      </c>
      <c r="L931">
        <v>77.0</v>
      </c>
      <c r="M931" s="19" t="str">
        <f t="shared" si="7"/>
        <v/>
      </c>
      <c r="N931" s="16"/>
      <c r="O931" s="3" t="str">
        <f t="shared" si="8"/>
        <v>30 on 30 off</v>
      </c>
      <c r="P931">
        <v>4.0</v>
      </c>
      <c r="Q931" s="19" t="str">
        <f t="shared" si="9"/>
        <v>5 skull crushers</v>
      </c>
      <c r="R931">
        <v>48.0</v>
      </c>
      <c r="S931" s="19" t="str">
        <f t="shared" si="10"/>
        <v>1 mile  run</v>
      </c>
      <c r="T931">
        <v>24.0</v>
      </c>
      <c r="U931" s="19" t="str">
        <f t="shared" si="11"/>
        <v>5 lunges</v>
      </c>
      <c r="V931" s="19"/>
    </row>
    <row r="932">
      <c r="A932" s="17">
        <f t="shared" si="12"/>
        <v>46008</v>
      </c>
      <c r="B932" s="3">
        <f t="shared" si="1"/>
        <v>4</v>
      </c>
      <c r="C932" s="3">
        <f t="shared" si="13"/>
        <v>931</v>
      </c>
      <c r="D932" s="3">
        <f t="shared" si="2"/>
        <v>8</v>
      </c>
      <c r="E932" s="3">
        <v>0.3027736071236776</v>
      </c>
      <c r="F932" s="3" t="str">
        <f t="shared" si="3"/>
        <v>M</v>
      </c>
      <c r="G932" s="18" t="str">
        <f t="shared" si="4"/>
        <v>clean</v>
      </c>
      <c r="H932">
        <v>9.0</v>
      </c>
      <c r="I932" s="19" t="str">
        <f t="shared" si="5"/>
        <v>5 deadlift</v>
      </c>
      <c r="J932">
        <v>51.0</v>
      </c>
      <c r="K932" s="19" t="str">
        <f t="shared" si="6"/>
        <v/>
      </c>
      <c r="L932">
        <v>24.0</v>
      </c>
      <c r="M932" s="19" t="str">
        <f t="shared" si="7"/>
        <v>5 lunges</v>
      </c>
      <c r="N932" s="16"/>
      <c r="O932" s="3" t="str">
        <f t="shared" si="8"/>
        <v>EMOM</v>
      </c>
      <c r="P932">
        <v>3.0</v>
      </c>
      <c r="Q932" s="19" t="str">
        <f t="shared" si="9"/>
        <v>5 Hammer curls</v>
      </c>
      <c r="R932">
        <v>33.0</v>
      </c>
      <c r="S932" s="19" t="str">
        <f t="shared" si="10"/>
        <v>5 turkish getups</v>
      </c>
      <c r="T932">
        <v>15.0</v>
      </c>
      <c r="U932" s="19" t="str">
        <f t="shared" si="11"/>
        <v>10 seated russion twists</v>
      </c>
      <c r="V932" s="19"/>
    </row>
    <row r="933">
      <c r="A933" s="17">
        <f t="shared" si="12"/>
        <v>46009</v>
      </c>
      <c r="B933" s="3">
        <f t="shared" si="1"/>
        <v>5</v>
      </c>
      <c r="C933" s="3">
        <f t="shared" si="13"/>
        <v>932</v>
      </c>
      <c r="D933" s="3">
        <f t="shared" si="2"/>
        <v>3</v>
      </c>
      <c r="E933" s="3">
        <v>0.9878248878216518</v>
      </c>
      <c r="F933" s="3" t="str">
        <f t="shared" si="3"/>
        <v>H</v>
      </c>
      <c r="G933" s="18" t="str">
        <f t="shared" si="4"/>
        <v>over head squat</v>
      </c>
      <c r="H933">
        <v>8.0</v>
      </c>
      <c r="I933" s="19" t="str">
        <f t="shared" si="5"/>
        <v>5 sumo deadift</v>
      </c>
      <c r="J933">
        <v>38.0</v>
      </c>
      <c r="K933" s="19" t="str">
        <f t="shared" si="6"/>
        <v>5 tire flip</v>
      </c>
      <c r="L933">
        <v>68.0</v>
      </c>
      <c r="M933" s="19" t="str">
        <f t="shared" si="7"/>
        <v/>
      </c>
      <c r="N933" s="16"/>
      <c r="O933" s="3" t="str">
        <f t="shared" si="8"/>
        <v>AMRAP</v>
      </c>
      <c r="P933">
        <v>10.0</v>
      </c>
      <c r="Q933" s="19" t="str">
        <f t="shared" si="9"/>
        <v>5 pull ups</v>
      </c>
      <c r="R933">
        <v>52.0</v>
      </c>
      <c r="S933" s="19" t="str">
        <f t="shared" si="10"/>
        <v/>
      </c>
      <c r="T933">
        <v>7.0</v>
      </c>
      <c r="U933" s="19" t="str">
        <f t="shared" si="11"/>
        <v>5 Ring Rows</v>
      </c>
      <c r="V933" s="19"/>
    </row>
    <row r="934">
      <c r="A934" s="17">
        <f t="shared" si="12"/>
        <v>46010</v>
      </c>
      <c r="B934" s="3">
        <f t="shared" si="1"/>
        <v>6</v>
      </c>
      <c r="C934" s="3">
        <f t="shared" si="13"/>
        <v>933</v>
      </c>
      <c r="D934" s="3">
        <f t="shared" si="2"/>
        <v>3</v>
      </c>
      <c r="E934" s="3">
        <v>0.4521527737029155</v>
      </c>
      <c r="F934" s="3" t="str">
        <f t="shared" si="3"/>
        <v>M</v>
      </c>
      <c r="G934" s="18" t="str">
        <f t="shared" si="4"/>
        <v>deadlift</v>
      </c>
      <c r="H934">
        <v>8.0</v>
      </c>
      <c r="I934" s="19" t="str">
        <f t="shared" si="5"/>
        <v>5 sumo deadift</v>
      </c>
      <c r="J934">
        <v>6.0</v>
      </c>
      <c r="K934" s="19" t="str">
        <f t="shared" si="6"/>
        <v>5 pushups</v>
      </c>
      <c r="L934">
        <v>50.0</v>
      </c>
      <c r="M934" s="19" t="str">
        <f t="shared" si="7"/>
        <v>10 wall balls</v>
      </c>
      <c r="N934" s="16"/>
      <c r="O934" s="3" t="str">
        <f t="shared" si="8"/>
        <v>clusters</v>
      </c>
      <c r="P934">
        <v>10.0</v>
      </c>
      <c r="Q934" s="19" t="str">
        <f t="shared" si="9"/>
        <v>5 pull ups</v>
      </c>
      <c r="R934">
        <v>6.0</v>
      </c>
      <c r="S934" s="19" t="str">
        <f t="shared" si="10"/>
        <v>5 pushups</v>
      </c>
      <c r="T934">
        <v>13.0</v>
      </c>
      <c r="U934" s="19" t="str">
        <f t="shared" si="11"/>
        <v>30s planks</v>
      </c>
      <c r="V934" s="19"/>
    </row>
    <row r="935">
      <c r="A935" s="17">
        <f t="shared" si="12"/>
        <v>46011</v>
      </c>
      <c r="B935" s="3">
        <f t="shared" si="1"/>
        <v>7</v>
      </c>
      <c r="C935" s="3">
        <f t="shared" si="13"/>
        <v>934</v>
      </c>
      <c r="D935" s="3">
        <f t="shared" si="2"/>
        <v>3</v>
      </c>
      <c r="E935" s="3">
        <v>0.05065595674651191</v>
      </c>
      <c r="F935" s="3" t="str">
        <f t="shared" si="3"/>
        <v>L</v>
      </c>
      <c r="G935" s="18" t="str">
        <f t="shared" si="4"/>
        <v>front squat</v>
      </c>
      <c r="H935">
        <v>6.0</v>
      </c>
      <c r="I935" s="19" t="str">
        <f t="shared" si="5"/>
        <v>5 KB snatch</v>
      </c>
      <c r="J935">
        <v>28.0</v>
      </c>
      <c r="K935" s="19" t="str">
        <f t="shared" si="6"/>
        <v>1 farmer's carry</v>
      </c>
      <c r="L935">
        <v>13.0</v>
      </c>
      <c r="M935" s="19" t="str">
        <f t="shared" si="7"/>
        <v>30s planks</v>
      </c>
      <c r="N935" s="16"/>
      <c r="O935" s="3" t="str">
        <f t="shared" si="8"/>
        <v>N rounds</v>
      </c>
      <c r="P935">
        <v>1.0</v>
      </c>
      <c r="Q935" s="19" t="str">
        <f t="shared" si="9"/>
        <v>5 side lunges</v>
      </c>
      <c r="R935">
        <v>37.0</v>
      </c>
      <c r="S935" s="19" t="str">
        <f t="shared" si="10"/>
        <v>1 sled push</v>
      </c>
      <c r="T935">
        <v>6.0</v>
      </c>
      <c r="U935" s="19" t="str">
        <f t="shared" si="11"/>
        <v>5 pushups</v>
      </c>
      <c r="V935" s="19"/>
    </row>
    <row r="936">
      <c r="A936" s="17">
        <f t="shared" si="12"/>
        <v>46012</v>
      </c>
      <c r="B936" s="3">
        <f t="shared" si="1"/>
        <v>1</v>
      </c>
      <c r="C936" s="3">
        <f t="shared" si="13"/>
        <v>935</v>
      </c>
      <c r="D936" s="3">
        <f t="shared" si="2"/>
        <v>1</v>
      </c>
      <c r="E936" s="3">
        <v>0.4016972069887086</v>
      </c>
      <c r="F936" s="3" t="str">
        <f t="shared" si="3"/>
        <v>M</v>
      </c>
      <c r="G936" s="18" t="str">
        <f t="shared" si="4"/>
        <v>back squat</v>
      </c>
      <c r="H936">
        <v>3.0</v>
      </c>
      <c r="I936" s="19" t="str">
        <f t="shared" si="5"/>
        <v>5 jerk</v>
      </c>
      <c r="J936">
        <v>34.0</v>
      </c>
      <c r="K936" s="19" t="str">
        <f t="shared" si="6"/>
        <v>5 bar complexes</v>
      </c>
      <c r="L936">
        <v>59.0</v>
      </c>
      <c r="M936" s="19" t="str">
        <f t="shared" si="7"/>
        <v/>
      </c>
      <c r="N936" s="16"/>
      <c r="O936" s="3" t="str">
        <f t="shared" si="8"/>
        <v>AMRAP</v>
      </c>
      <c r="P936">
        <v>6.0</v>
      </c>
      <c r="Q936" s="19" t="str">
        <f t="shared" si="9"/>
        <v>5 pushups</v>
      </c>
      <c r="R936">
        <v>19.0</v>
      </c>
      <c r="S936" s="19" t="str">
        <f t="shared" si="10"/>
        <v>5 strict press</v>
      </c>
      <c r="T936">
        <v>27.0</v>
      </c>
      <c r="U936" s="19" t="str">
        <f t="shared" si="11"/>
        <v>1 grapevines</v>
      </c>
      <c r="V936" s="19"/>
    </row>
    <row r="937">
      <c r="A937" s="17">
        <f t="shared" si="12"/>
        <v>46013</v>
      </c>
      <c r="B937" s="3">
        <f t="shared" si="1"/>
        <v>2</v>
      </c>
      <c r="C937" s="3">
        <f t="shared" si="13"/>
        <v>936</v>
      </c>
      <c r="D937" s="3">
        <f t="shared" si="2"/>
        <v>1</v>
      </c>
      <c r="E937" s="3">
        <v>0.8259068699915006</v>
      </c>
      <c r="F937" s="3" t="str">
        <f t="shared" si="3"/>
        <v>H</v>
      </c>
      <c r="G937" s="18" t="str">
        <f t="shared" si="4"/>
        <v>pistols/lunge/side lunge</v>
      </c>
      <c r="H937">
        <v>10.0</v>
      </c>
      <c r="I937" s="19" t="str">
        <f t="shared" si="5"/>
        <v>5 snatch</v>
      </c>
      <c r="J937">
        <v>42.0</v>
      </c>
      <c r="K937" s="19" t="str">
        <f t="shared" si="6"/>
        <v>5 flys</v>
      </c>
      <c r="L937">
        <v>28.0</v>
      </c>
      <c r="M937" s="19" t="str">
        <f t="shared" si="7"/>
        <v>1 farmer's carry</v>
      </c>
      <c r="N937" s="16"/>
      <c r="O937" s="3" t="str">
        <f t="shared" si="8"/>
        <v>EMOM</v>
      </c>
      <c r="P937">
        <v>1.0</v>
      </c>
      <c r="Q937" s="19" t="str">
        <f t="shared" si="9"/>
        <v>5 side lunges</v>
      </c>
      <c r="R937">
        <v>28.0</v>
      </c>
      <c r="S937" s="19" t="str">
        <f t="shared" si="10"/>
        <v>1 farmer's carry</v>
      </c>
      <c r="T937">
        <v>7.0</v>
      </c>
      <c r="U937" s="19" t="str">
        <f t="shared" si="11"/>
        <v>5 Ring Rows</v>
      </c>
      <c r="V937" s="19"/>
    </row>
    <row r="938">
      <c r="A938" s="17">
        <f t="shared" si="12"/>
        <v>46014</v>
      </c>
      <c r="B938" s="3">
        <f t="shared" si="1"/>
        <v>3</v>
      </c>
      <c r="C938" s="3">
        <f t="shared" si="13"/>
        <v>937</v>
      </c>
      <c r="D938" s="3">
        <f t="shared" si="2"/>
        <v>1</v>
      </c>
      <c r="E938" s="3">
        <v>0.7814146160872739</v>
      </c>
      <c r="F938" s="3" t="str">
        <f t="shared" si="3"/>
        <v>H</v>
      </c>
      <c r="G938" s="18" t="str">
        <f t="shared" si="4"/>
        <v>deadlift</v>
      </c>
      <c r="H938">
        <v>5.0</v>
      </c>
      <c r="I938" s="19" t="str">
        <f t="shared" si="5"/>
        <v>10 box jumps</v>
      </c>
      <c r="J938">
        <v>20.0</v>
      </c>
      <c r="K938" s="19" t="str">
        <f t="shared" si="6"/>
        <v>10 step ups</v>
      </c>
      <c r="L938">
        <v>62.0</v>
      </c>
      <c r="M938" s="19" t="str">
        <f t="shared" si="7"/>
        <v/>
      </c>
      <c r="N938" s="16"/>
      <c r="O938" s="3" t="str">
        <f t="shared" si="8"/>
        <v>30 on 30 off</v>
      </c>
      <c r="P938">
        <v>9.0</v>
      </c>
      <c r="Q938" s="19" t="str">
        <f t="shared" si="9"/>
        <v>5 bentover_rows</v>
      </c>
      <c r="R938">
        <v>18.0</v>
      </c>
      <c r="S938" s="19" t="str">
        <f t="shared" si="10"/>
        <v>5 Pushpress</v>
      </c>
      <c r="T938">
        <v>24.0</v>
      </c>
      <c r="U938" s="19" t="str">
        <f t="shared" si="11"/>
        <v>5 lunges</v>
      </c>
      <c r="V938" s="19"/>
    </row>
    <row r="939">
      <c r="A939" s="17">
        <f t="shared" si="12"/>
        <v>46015</v>
      </c>
      <c r="B939" s="3">
        <f t="shared" si="1"/>
        <v>4</v>
      </c>
      <c r="C939" s="3">
        <f t="shared" si="13"/>
        <v>938</v>
      </c>
      <c r="D939" s="3">
        <f t="shared" si="2"/>
        <v>10</v>
      </c>
      <c r="E939" s="3">
        <v>0.35615943421272467</v>
      </c>
      <c r="F939" s="3" t="str">
        <f t="shared" si="3"/>
        <v>M</v>
      </c>
      <c r="G939" s="18" t="str">
        <f t="shared" si="4"/>
        <v>front squat</v>
      </c>
      <c r="H939">
        <v>6.0</v>
      </c>
      <c r="I939" s="19" t="str">
        <f t="shared" si="5"/>
        <v>5 KB snatch</v>
      </c>
      <c r="J939">
        <v>10.0</v>
      </c>
      <c r="K939" s="19" t="str">
        <f t="shared" si="6"/>
        <v>5 pull ups</v>
      </c>
      <c r="L939">
        <v>84.0</v>
      </c>
      <c r="M939" s="19" t="str">
        <f t="shared" si="7"/>
        <v/>
      </c>
      <c r="N939" s="16"/>
      <c r="O939" s="3" t="str">
        <f t="shared" si="8"/>
        <v>N rounds</v>
      </c>
      <c r="P939">
        <v>4.0</v>
      </c>
      <c r="Q939" s="19" t="str">
        <f t="shared" si="9"/>
        <v>5 skull crushers</v>
      </c>
      <c r="R939">
        <v>37.0</v>
      </c>
      <c r="S939" s="19" t="str">
        <f t="shared" si="10"/>
        <v>1 sled push</v>
      </c>
      <c r="T939">
        <v>33.0</v>
      </c>
      <c r="U939" s="19" t="str">
        <f t="shared" si="11"/>
        <v>5 turkish getups</v>
      </c>
      <c r="V939" s="19"/>
    </row>
    <row r="940">
      <c r="A940" s="17">
        <f t="shared" si="12"/>
        <v>46016</v>
      </c>
      <c r="B940" s="3">
        <f t="shared" si="1"/>
        <v>5</v>
      </c>
      <c r="C940" s="3">
        <f t="shared" si="13"/>
        <v>939</v>
      </c>
      <c r="D940" s="3">
        <f t="shared" si="2"/>
        <v>3</v>
      </c>
      <c r="E940" s="3">
        <v>0.07006619975930595</v>
      </c>
      <c r="F940" s="3" t="str">
        <f t="shared" si="3"/>
        <v>L</v>
      </c>
      <c r="G940" s="18" t="str">
        <f t="shared" si="4"/>
        <v>back squat</v>
      </c>
      <c r="H940">
        <v>8.0</v>
      </c>
      <c r="I940" s="19" t="str">
        <f t="shared" si="5"/>
        <v>5 sumo deadift</v>
      </c>
      <c r="J940">
        <v>4.0</v>
      </c>
      <c r="K940" s="19" t="str">
        <f t="shared" si="6"/>
        <v>5 skull crushers</v>
      </c>
      <c r="L940">
        <v>81.0</v>
      </c>
      <c r="M940" s="19" t="str">
        <f t="shared" si="7"/>
        <v/>
      </c>
      <c r="N940" s="16"/>
      <c r="O940" s="3" t="str">
        <f t="shared" si="8"/>
        <v>AMRAP</v>
      </c>
      <c r="P940">
        <v>4.0</v>
      </c>
      <c r="Q940" s="19" t="str">
        <f t="shared" si="9"/>
        <v>5 skull crushers</v>
      </c>
      <c r="R940">
        <v>50.0</v>
      </c>
      <c r="S940" s="19" t="str">
        <f t="shared" si="10"/>
        <v>10 wall balls</v>
      </c>
      <c r="T940">
        <v>50.0</v>
      </c>
      <c r="U940" s="19" t="str">
        <f t="shared" si="11"/>
        <v>10 wall balls</v>
      </c>
      <c r="V940" s="19"/>
    </row>
    <row r="941">
      <c r="A941" s="17">
        <f t="shared" si="12"/>
        <v>46017</v>
      </c>
      <c r="B941" s="3">
        <f t="shared" si="1"/>
        <v>6</v>
      </c>
      <c r="C941" s="3">
        <f t="shared" si="13"/>
        <v>940</v>
      </c>
      <c r="D941" s="3">
        <f t="shared" si="2"/>
        <v>3</v>
      </c>
      <c r="E941" s="3">
        <v>0.8838636087566667</v>
      </c>
      <c r="F941" s="3" t="str">
        <f t="shared" si="3"/>
        <v>H</v>
      </c>
      <c r="G941" s="18" t="str">
        <f t="shared" si="4"/>
        <v>snatch</v>
      </c>
      <c r="H941">
        <v>5.0</v>
      </c>
      <c r="I941" s="19" t="str">
        <f t="shared" si="5"/>
        <v>10 box jumps</v>
      </c>
      <c r="J941">
        <v>53.0</v>
      </c>
      <c r="K941" s="19" t="str">
        <f t="shared" si="6"/>
        <v/>
      </c>
      <c r="L941">
        <v>21.0</v>
      </c>
      <c r="M941" s="19" t="str">
        <f t="shared" si="7"/>
        <v>5 box jumps</v>
      </c>
      <c r="N941" s="16"/>
      <c r="O941" s="3" t="str">
        <f t="shared" si="8"/>
        <v>N rounds</v>
      </c>
      <c r="P941">
        <v>6.0</v>
      </c>
      <c r="Q941" s="19" t="str">
        <f t="shared" si="9"/>
        <v>5 pushups</v>
      </c>
      <c r="R941">
        <v>7.0</v>
      </c>
      <c r="S941" s="19" t="str">
        <f t="shared" si="10"/>
        <v>5 Ring Rows</v>
      </c>
      <c r="T941">
        <v>40.0</v>
      </c>
      <c r="U941" s="19" t="str">
        <f t="shared" si="11"/>
        <v>3 minute run</v>
      </c>
      <c r="V941" s="19"/>
    </row>
    <row r="942">
      <c r="A942" s="17">
        <f t="shared" si="12"/>
        <v>46018</v>
      </c>
      <c r="B942" s="3">
        <f t="shared" si="1"/>
        <v>7</v>
      </c>
      <c r="C942" s="3">
        <f t="shared" si="13"/>
        <v>941</v>
      </c>
      <c r="D942" s="3">
        <f t="shared" si="2"/>
        <v>3</v>
      </c>
      <c r="E942" s="3">
        <v>0.8768086933524603</v>
      </c>
      <c r="F942" s="3" t="str">
        <f t="shared" si="3"/>
        <v>H</v>
      </c>
      <c r="G942" s="18" t="str">
        <f t="shared" si="4"/>
        <v>deadlift</v>
      </c>
      <c r="H942">
        <v>7.0</v>
      </c>
      <c r="I942" s="19" t="str">
        <f t="shared" si="5"/>
        <v>5 thrusters</v>
      </c>
      <c r="J942">
        <v>43.0</v>
      </c>
      <c r="K942" s="19" t="str">
        <f t="shared" si="6"/>
        <v>5 sandbag drops</v>
      </c>
      <c r="L942">
        <v>79.0</v>
      </c>
      <c r="M942" s="19" t="str">
        <f t="shared" si="7"/>
        <v/>
      </c>
      <c r="N942" s="16"/>
      <c r="O942" s="3" t="str">
        <f t="shared" si="8"/>
        <v>Tabata</v>
      </c>
      <c r="P942">
        <v>10.0</v>
      </c>
      <c r="Q942" s="19" t="str">
        <f t="shared" si="9"/>
        <v>5 pull ups</v>
      </c>
      <c r="R942">
        <v>29.0</v>
      </c>
      <c r="S942" s="19" t="str">
        <f t="shared" si="10"/>
        <v>5 GHD back extensions</v>
      </c>
      <c r="T942">
        <v>18.0</v>
      </c>
      <c r="U942" s="19" t="str">
        <f t="shared" si="11"/>
        <v>5 Pushpress</v>
      </c>
      <c r="V942" s="19"/>
    </row>
    <row r="943">
      <c r="A943" s="17">
        <f t="shared" si="12"/>
        <v>46019</v>
      </c>
      <c r="B943" s="3">
        <f t="shared" si="1"/>
        <v>1</v>
      </c>
      <c r="C943" s="3">
        <f t="shared" si="13"/>
        <v>942</v>
      </c>
      <c r="D943" s="3">
        <f t="shared" si="2"/>
        <v>8</v>
      </c>
      <c r="E943" s="3">
        <v>0.18342019563284284</v>
      </c>
      <c r="F943" s="3" t="str">
        <f t="shared" si="3"/>
        <v>L</v>
      </c>
      <c r="G943" s="18" t="str">
        <f t="shared" si="4"/>
        <v>front squat</v>
      </c>
      <c r="H943">
        <v>12.0</v>
      </c>
      <c r="I943" s="19" t="str">
        <f t="shared" si="5"/>
        <v>10 KB swings</v>
      </c>
      <c r="J943">
        <v>49.0</v>
      </c>
      <c r="K943" s="19" t="str">
        <f t="shared" si="6"/>
        <v>5 mile bike</v>
      </c>
      <c r="L943">
        <v>28.0</v>
      </c>
      <c r="M943" s="19" t="str">
        <f t="shared" si="7"/>
        <v>1 farmer's carry</v>
      </c>
      <c r="N943" s="16"/>
      <c r="O943" s="3" t="str">
        <f t="shared" si="8"/>
        <v>30 on 30 off</v>
      </c>
      <c r="P943">
        <v>10.0</v>
      </c>
      <c r="Q943" s="19" t="str">
        <f t="shared" si="9"/>
        <v>5 pull ups</v>
      </c>
      <c r="R943">
        <v>30.0</v>
      </c>
      <c r="S943" s="19" t="str">
        <f t="shared" si="10"/>
        <v>5 renegade manmakers</v>
      </c>
      <c r="T943">
        <v>53.0</v>
      </c>
      <c r="U943" s="19" t="str">
        <f t="shared" si="11"/>
        <v/>
      </c>
      <c r="V943" s="19"/>
    </row>
    <row r="944">
      <c r="A944" s="17">
        <f t="shared" si="12"/>
        <v>46020</v>
      </c>
      <c r="B944" s="3">
        <f t="shared" si="1"/>
        <v>2</v>
      </c>
      <c r="C944" s="3">
        <f t="shared" si="13"/>
        <v>943</v>
      </c>
      <c r="D944" s="3">
        <f t="shared" si="2"/>
        <v>8</v>
      </c>
      <c r="E944" s="3">
        <v>0.30697573599901773</v>
      </c>
      <c r="F944" s="3" t="str">
        <f t="shared" si="3"/>
        <v>M</v>
      </c>
      <c r="G944" s="18" t="str">
        <f t="shared" si="4"/>
        <v>back squat</v>
      </c>
      <c r="H944">
        <v>10.0</v>
      </c>
      <c r="I944" s="19" t="str">
        <f t="shared" si="5"/>
        <v>5 snatch</v>
      </c>
      <c r="J944">
        <v>49.0</v>
      </c>
      <c r="K944" s="19" t="str">
        <f t="shared" si="6"/>
        <v>5 mile bike</v>
      </c>
      <c r="L944">
        <v>29.0</v>
      </c>
      <c r="M944" s="19" t="str">
        <f t="shared" si="7"/>
        <v>5 GHD back extensions</v>
      </c>
      <c r="N944" s="16"/>
      <c r="O944" s="3" t="str">
        <f t="shared" si="8"/>
        <v>EMOM</v>
      </c>
      <c r="P944">
        <v>1.0</v>
      </c>
      <c r="Q944" s="19" t="str">
        <f t="shared" si="9"/>
        <v>5 side lunges</v>
      </c>
      <c r="R944">
        <v>25.0</v>
      </c>
      <c r="S944" s="19" t="str">
        <f t="shared" si="10"/>
        <v>1 suicide sprints</v>
      </c>
      <c r="T944">
        <v>25.0</v>
      </c>
      <c r="U944" s="19" t="str">
        <f t="shared" si="11"/>
        <v>1 suicide sprints</v>
      </c>
      <c r="V944" s="19"/>
    </row>
    <row r="945">
      <c r="A945" s="17">
        <f t="shared" si="12"/>
        <v>46021</v>
      </c>
      <c r="B945" s="3">
        <f t="shared" si="1"/>
        <v>3</v>
      </c>
      <c r="C945" s="3">
        <f t="shared" si="13"/>
        <v>944</v>
      </c>
      <c r="D945" s="3">
        <f t="shared" si="2"/>
        <v>5</v>
      </c>
      <c r="E945" s="3">
        <v>0.7177779879618821</v>
      </c>
      <c r="F945" s="3" t="str">
        <f t="shared" si="3"/>
        <v>H</v>
      </c>
      <c r="G945" s="18" t="str">
        <f t="shared" si="4"/>
        <v>over head squat</v>
      </c>
      <c r="H945">
        <v>10.0</v>
      </c>
      <c r="I945" s="19" t="str">
        <f t="shared" si="5"/>
        <v>5 snatch</v>
      </c>
      <c r="J945">
        <v>24.0</v>
      </c>
      <c r="K945" s="19" t="str">
        <f t="shared" si="6"/>
        <v>5 lunges</v>
      </c>
      <c r="L945">
        <v>60.0</v>
      </c>
      <c r="M945" s="19" t="str">
        <f t="shared" si="7"/>
        <v/>
      </c>
      <c r="N945" s="16"/>
      <c r="O945" s="3" t="str">
        <f t="shared" si="8"/>
        <v>AMRAP</v>
      </c>
      <c r="P945">
        <v>6.0</v>
      </c>
      <c r="Q945" s="19" t="str">
        <f t="shared" si="9"/>
        <v>5 pushups</v>
      </c>
      <c r="R945">
        <v>12.0</v>
      </c>
      <c r="S945" s="19" t="str">
        <f t="shared" si="10"/>
        <v>5 GHD situps</v>
      </c>
      <c r="T945">
        <v>14.0</v>
      </c>
      <c r="U945" s="19" t="str">
        <f t="shared" si="11"/>
        <v>20 dead bugs</v>
      </c>
      <c r="V945" s="19"/>
    </row>
    <row r="946">
      <c r="A946" s="17">
        <f t="shared" si="12"/>
        <v>46022</v>
      </c>
      <c r="B946" s="3">
        <f t="shared" si="1"/>
        <v>4</v>
      </c>
      <c r="C946" s="3">
        <f t="shared" si="13"/>
        <v>945</v>
      </c>
      <c r="D946" s="3">
        <f t="shared" si="2"/>
        <v>5</v>
      </c>
      <c r="E946" s="3">
        <v>0.0021777301885166356</v>
      </c>
      <c r="F946" s="3" t="str">
        <f t="shared" si="3"/>
        <v>L</v>
      </c>
      <c r="G946" s="18" t="str">
        <f t="shared" si="4"/>
        <v>deadlift</v>
      </c>
      <c r="H946">
        <v>6.0</v>
      </c>
      <c r="I946" s="19" t="str">
        <f t="shared" si="5"/>
        <v>5 KB snatch</v>
      </c>
      <c r="J946">
        <v>17.0</v>
      </c>
      <c r="K946" s="19" t="str">
        <f t="shared" si="6"/>
        <v>5 bench press</v>
      </c>
      <c r="L946">
        <v>74.0</v>
      </c>
      <c r="M946" s="19" t="str">
        <f t="shared" si="7"/>
        <v/>
      </c>
      <c r="N946" s="16"/>
      <c r="O946" s="3" t="str">
        <f t="shared" si="8"/>
        <v>clusters</v>
      </c>
      <c r="P946">
        <v>9.0</v>
      </c>
      <c r="Q946" s="19" t="str">
        <f t="shared" si="9"/>
        <v>5 bentover_rows</v>
      </c>
      <c r="R946">
        <v>35.0</v>
      </c>
      <c r="S946" s="19" t="str">
        <f t="shared" si="10"/>
        <v>500m row</v>
      </c>
      <c r="T946">
        <v>37.0</v>
      </c>
      <c r="U946" s="19" t="str">
        <f t="shared" si="11"/>
        <v>1 sled push</v>
      </c>
      <c r="V946" s="19"/>
    </row>
    <row r="947">
      <c r="A947" s="17">
        <f t="shared" si="12"/>
        <v>46023</v>
      </c>
      <c r="B947" s="3">
        <f t="shared" si="1"/>
        <v>5</v>
      </c>
      <c r="C947" s="3">
        <f t="shared" si="13"/>
        <v>946</v>
      </c>
      <c r="D947" s="3">
        <f t="shared" si="2"/>
        <v>10</v>
      </c>
      <c r="E947" s="3">
        <v>0.9483969401513148</v>
      </c>
      <c r="F947" s="3" t="str">
        <f t="shared" si="3"/>
        <v>H</v>
      </c>
      <c r="G947" s="18" t="str">
        <f t="shared" si="4"/>
        <v>front squat</v>
      </c>
      <c r="H947">
        <v>4.0</v>
      </c>
      <c r="I947" s="19" t="str">
        <f t="shared" si="5"/>
        <v>5 clean</v>
      </c>
      <c r="J947">
        <v>56.0</v>
      </c>
      <c r="K947" s="19" t="str">
        <f t="shared" si="6"/>
        <v>5 side lunges</v>
      </c>
      <c r="L947">
        <v>47.0</v>
      </c>
      <c r="M947" s="19" t="str">
        <f t="shared" si="7"/>
        <v>20 mountain climbers</v>
      </c>
      <c r="N947" s="16"/>
      <c r="O947" s="3" t="str">
        <f t="shared" si="8"/>
        <v>N rounds</v>
      </c>
      <c r="P947">
        <v>2.0</v>
      </c>
      <c r="Q947" s="19" t="str">
        <f t="shared" si="9"/>
        <v>5 lunges</v>
      </c>
      <c r="R947">
        <v>6.0</v>
      </c>
      <c r="S947" s="19" t="str">
        <f t="shared" si="10"/>
        <v>5 pushups</v>
      </c>
      <c r="T947">
        <v>41.0</v>
      </c>
      <c r="U947" s="19" t="str">
        <f t="shared" si="11"/>
        <v>1 minute bike</v>
      </c>
      <c r="V947" s="19"/>
    </row>
    <row r="948">
      <c r="A948" s="17">
        <f t="shared" si="12"/>
        <v>46024</v>
      </c>
      <c r="B948" s="3">
        <f t="shared" si="1"/>
        <v>6</v>
      </c>
      <c r="C948" s="3">
        <f t="shared" si="13"/>
        <v>947</v>
      </c>
      <c r="D948" s="3">
        <f t="shared" si="2"/>
        <v>3</v>
      </c>
      <c r="E948" s="3">
        <v>0.745136285445118</v>
      </c>
      <c r="F948" s="3" t="str">
        <f t="shared" si="3"/>
        <v>H</v>
      </c>
      <c r="G948" s="18" t="str">
        <f t="shared" si="4"/>
        <v>back squat</v>
      </c>
      <c r="H948">
        <v>12.0</v>
      </c>
      <c r="I948" s="19" t="str">
        <f t="shared" si="5"/>
        <v>10 KB swings</v>
      </c>
      <c r="J948">
        <v>2.0</v>
      </c>
      <c r="K948" s="19" t="str">
        <f t="shared" si="6"/>
        <v>5 lunges</v>
      </c>
      <c r="L948">
        <v>86.0</v>
      </c>
      <c r="M948" s="19" t="str">
        <f t="shared" si="7"/>
        <v>5 side lunges</v>
      </c>
      <c r="N948" s="16"/>
      <c r="O948" s="3" t="str">
        <f t="shared" si="8"/>
        <v>AMRAP</v>
      </c>
      <c r="P948">
        <v>9.0</v>
      </c>
      <c r="Q948" s="19" t="str">
        <f t="shared" si="9"/>
        <v>5 bentover_rows</v>
      </c>
      <c r="R948">
        <v>43.0</v>
      </c>
      <c r="S948" s="19" t="str">
        <f t="shared" si="10"/>
        <v>5 sandbag drops</v>
      </c>
      <c r="T948">
        <v>45.0</v>
      </c>
      <c r="U948" s="19" t="str">
        <f t="shared" si="11"/>
        <v>10 good mornings</v>
      </c>
      <c r="V948" s="19"/>
    </row>
    <row r="949">
      <c r="A949" s="17">
        <f t="shared" si="12"/>
        <v>46025</v>
      </c>
      <c r="B949" s="3">
        <f t="shared" si="1"/>
        <v>7</v>
      </c>
      <c r="C949" s="3">
        <f t="shared" si="13"/>
        <v>948</v>
      </c>
      <c r="D949" s="3">
        <f t="shared" si="2"/>
        <v>3</v>
      </c>
      <c r="E949" s="3">
        <v>0.25569885579194307</v>
      </c>
      <c r="F949" s="3" t="str">
        <f t="shared" si="3"/>
        <v>L</v>
      </c>
      <c r="G949" s="18" t="str">
        <f t="shared" si="4"/>
        <v>over head squat</v>
      </c>
      <c r="H949">
        <v>9.0</v>
      </c>
      <c r="I949" s="19" t="str">
        <f t="shared" si="5"/>
        <v>5 deadlift</v>
      </c>
      <c r="J949">
        <v>52.0</v>
      </c>
      <c r="K949" s="19" t="str">
        <f t="shared" si="6"/>
        <v/>
      </c>
      <c r="L949">
        <v>56.0</v>
      </c>
      <c r="M949" s="19" t="str">
        <f t="shared" si="7"/>
        <v/>
      </c>
      <c r="N949" s="16"/>
      <c r="O949" s="3" t="str">
        <f t="shared" si="8"/>
        <v>EMOM</v>
      </c>
      <c r="P949">
        <v>10.0</v>
      </c>
      <c r="Q949" s="19" t="str">
        <f t="shared" si="9"/>
        <v>5 pull ups</v>
      </c>
      <c r="R949">
        <v>6.0</v>
      </c>
      <c r="S949" s="19" t="str">
        <f t="shared" si="10"/>
        <v>5 pushups</v>
      </c>
      <c r="T949">
        <v>13.0</v>
      </c>
      <c r="U949" s="19" t="str">
        <f t="shared" si="11"/>
        <v>30s planks</v>
      </c>
      <c r="V949" s="19"/>
    </row>
    <row r="950">
      <c r="A950" s="17">
        <f t="shared" si="12"/>
        <v>46026</v>
      </c>
      <c r="B950" s="3">
        <f t="shared" si="1"/>
        <v>1</v>
      </c>
      <c r="C950" s="3">
        <f t="shared" si="13"/>
        <v>949</v>
      </c>
      <c r="D950" s="3">
        <f t="shared" si="2"/>
        <v>3</v>
      </c>
      <c r="E950" s="3">
        <v>0.3570742408919282</v>
      </c>
      <c r="F950" s="3" t="str">
        <f t="shared" si="3"/>
        <v>M</v>
      </c>
      <c r="G950" s="18" t="str">
        <f t="shared" si="4"/>
        <v>deadlift</v>
      </c>
      <c r="H950">
        <v>7.0</v>
      </c>
      <c r="I950" s="19" t="str">
        <f t="shared" si="5"/>
        <v>5 thrusters</v>
      </c>
      <c r="J950">
        <v>49.0</v>
      </c>
      <c r="K950" s="19" t="str">
        <f t="shared" si="6"/>
        <v>5 mile bike</v>
      </c>
      <c r="L950">
        <v>55.0</v>
      </c>
      <c r="M950" s="19" t="str">
        <f t="shared" si="7"/>
        <v/>
      </c>
      <c r="N950" s="16"/>
      <c r="O950" s="3" t="str">
        <f t="shared" si="8"/>
        <v>30 on 30 off</v>
      </c>
      <c r="P950">
        <v>10.0</v>
      </c>
      <c r="Q950" s="19" t="str">
        <f t="shared" si="9"/>
        <v>5 pull ups</v>
      </c>
      <c r="R950">
        <v>11.0</v>
      </c>
      <c r="S950" s="19" t="str">
        <f t="shared" si="10"/>
        <v>5 knees to elbows</v>
      </c>
      <c r="T950">
        <v>38.0</v>
      </c>
      <c r="U950" s="19" t="str">
        <f t="shared" si="11"/>
        <v>5 tire flip</v>
      </c>
      <c r="V950" s="19"/>
    </row>
    <row r="951">
      <c r="A951" s="17">
        <f t="shared" si="12"/>
        <v>46027</v>
      </c>
      <c r="B951" s="3">
        <f t="shared" si="1"/>
        <v>2</v>
      </c>
      <c r="C951" s="3">
        <f t="shared" si="13"/>
        <v>950</v>
      </c>
      <c r="D951" s="3">
        <f t="shared" si="2"/>
        <v>3</v>
      </c>
      <c r="E951" s="3">
        <v>0.6145387069329616</v>
      </c>
      <c r="F951" s="3" t="str">
        <f t="shared" si="3"/>
        <v>M</v>
      </c>
      <c r="G951" s="18" t="str">
        <f t="shared" si="4"/>
        <v>front squat</v>
      </c>
      <c r="H951">
        <v>1.0</v>
      </c>
      <c r="I951" s="19" t="str">
        <f t="shared" si="5"/>
        <v>10 KB swings</v>
      </c>
      <c r="J951">
        <v>46.0</v>
      </c>
      <c r="K951" s="19" t="str">
        <f t="shared" si="6"/>
        <v>5 romanian deadlift</v>
      </c>
      <c r="L951">
        <v>67.0</v>
      </c>
      <c r="M951" s="19" t="str">
        <f t="shared" si="7"/>
        <v/>
      </c>
      <c r="N951" s="16"/>
      <c r="O951" s="3" t="str">
        <f t="shared" si="8"/>
        <v>N rounds</v>
      </c>
      <c r="P951">
        <v>9.0</v>
      </c>
      <c r="Q951" s="19" t="str">
        <f t="shared" si="9"/>
        <v>5 bentover_rows</v>
      </c>
      <c r="R951">
        <v>13.0</v>
      </c>
      <c r="S951" s="19" t="str">
        <f t="shared" si="10"/>
        <v>30s planks</v>
      </c>
      <c r="T951">
        <v>11.0</v>
      </c>
      <c r="U951" s="19" t="str">
        <f t="shared" si="11"/>
        <v>5 knees to elbows</v>
      </c>
      <c r="V951" s="19"/>
    </row>
    <row r="952">
      <c r="A952" s="17">
        <f t="shared" si="12"/>
        <v>46028</v>
      </c>
      <c r="B952" s="3">
        <f t="shared" si="1"/>
        <v>3</v>
      </c>
      <c r="C952" s="3">
        <f t="shared" si="13"/>
        <v>951</v>
      </c>
      <c r="D952" s="3">
        <f t="shared" si="2"/>
        <v>3</v>
      </c>
      <c r="E952" s="3">
        <v>0.5691612645931783</v>
      </c>
      <c r="F952" s="3" t="str">
        <f t="shared" si="3"/>
        <v>M</v>
      </c>
      <c r="G952" s="18" t="str">
        <f t="shared" si="4"/>
        <v>back squat</v>
      </c>
      <c r="H952">
        <v>8.0</v>
      </c>
      <c r="I952" s="19" t="str">
        <f t="shared" si="5"/>
        <v>5 sumo deadift</v>
      </c>
      <c r="J952">
        <v>6.0</v>
      </c>
      <c r="K952" s="19" t="str">
        <f t="shared" si="6"/>
        <v>5 pushups</v>
      </c>
      <c r="L952">
        <v>50.0</v>
      </c>
      <c r="M952" s="19" t="str">
        <f t="shared" si="7"/>
        <v>10 wall balls</v>
      </c>
      <c r="N952" s="16"/>
      <c r="O952" s="3" t="str">
        <f t="shared" si="8"/>
        <v>AMRAP</v>
      </c>
      <c r="P952">
        <v>2.0</v>
      </c>
      <c r="Q952" s="19" t="str">
        <f t="shared" si="9"/>
        <v>5 lunges</v>
      </c>
      <c r="R952">
        <v>52.0</v>
      </c>
      <c r="S952" s="19" t="str">
        <f t="shared" si="10"/>
        <v/>
      </c>
      <c r="T952">
        <v>8.0</v>
      </c>
      <c r="U952" s="19" t="str">
        <f t="shared" si="11"/>
        <v>5 dumbell rows</v>
      </c>
      <c r="V952" s="19"/>
    </row>
    <row r="953">
      <c r="A953" s="17">
        <f t="shared" si="12"/>
        <v>46029</v>
      </c>
      <c r="B953" s="3">
        <f t="shared" si="1"/>
        <v>4</v>
      </c>
      <c r="C953" s="3">
        <f t="shared" si="13"/>
        <v>952</v>
      </c>
      <c r="D953" s="3">
        <f t="shared" si="2"/>
        <v>3</v>
      </c>
      <c r="E953" s="3">
        <v>0.7214495939602321</v>
      </c>
      <c r="F953" s="3" t="str">
        <f t="shared" si="3"/>
        <v>H</v>
      </c>
      <c r="G953" s="18" t="str">
        <f t="shared" si="4"/>
        <v>clean</v>
      </c>
      <c r="H953">
        <v>2.0</v>
      </c>
      <c r="I953" s="19" t="str">
        <f t="shared" si="5"/>
        <v>5 star shrugs</v>
      </c>
      <c r="J953">
        <v>5.0</v>
      </c>
      <c r="K953" s="19" t="str">
        <f t="shared" si="6"/>
        <v>5 Dips</v>
      </c>
      <c r="L953">
        <v>75.0</v>
      </c>
      <c r="M953" s="19" t="str">
        <f t="shared" si="7"/>
        <v/>
      </c>
      <c r="N953" s="16"/>
      <c r="O953" s="3" t="str">
        <f t="shared" si="8"/>
        <v>N rounds</v>
      </c>
      <c r="P953">
        <v>6.0</v>
      </c>
      <c r="Q953" s="19" t="str">
        <f t="shared" si="9"/>
        <v>5 pushups</v>
      </c>
      <c r="R953">
        <v>23.0</v>
      </c>
      <c r="S953" s="19" t="str">
        <f t="shared" si="10"/>
        <v>5 side lunges</v>
      </c>
      <c r="T953">
        <v>55.0</v>
      </c>
      <c r="U953" s="19" t="str">
        <f t="shared" si="11"/>
        <v>5 bentover_rows</v>
      </c>
      <c r="V953" s="19"/>
    </row>
    <row r="954">
      <c r="A954" s="17">
        <f t="shared" si="12"/>
        <v>46030</v>
      </c>
      <c r="B954" s="3">
        <f t="shared" si="1"/>
        <v>5</v>
      </c>
      <c r="C954" s="3">
        <f t="shared" si="13"/>
        <v>953</v>
      </c>
      <c r="D954" s="3">
        <f t="shared" si="2"/>
        <v>8</v>
      </c>
      <c r="E954" s="3">
        <v>0.21419149432618256</v>
      </c>
      <c r="F954" s="3" t="str">
        <f t="shared" si="3"/>
        <v>L</v>
      </c>
      <c r="G954" s="18" t="str">
        <f t="shared" si="4"/>
        <v>deadlift</v>
      </c>
      <c r="H954">
        <v>10.0</v>
      </c>
      <c r="I954" s="19" t="str">
        <f t="shared" si="5"/>
        <v>5 snatch</v>
      </c>
      <c r="J954">
        <v>18.0</v>
      </c>
      <c r="K954" s="19" t="str">
        <f t="shared" si="6"/>
        <v>5 Pushpress</v>
      </c>
      <c r="L954">
        <v>70.0</v>
      </c>
      <c r="M954" s="19" t="str">
        <f t="shared" si="7"/>
        <v/>
      </c>
      <c r="N954" s="16"/>
      <c r="O954" s="3" t="str">
        <f t="shared" si="8"/>
        <v>Tabata</v>
      </c>
      <c r="P954">
        <v>2.0</v>
      </c>
      <c r="Q954" s="19" t="str">
        <f t="shared" si="9"/>
        <v>5 lunges</v>
      </c>
      <c r="R954">
        <v>14.0</v>
      </c>
      <c r="S954" s="19" t="str">
        <f t="shared" si="10"/>
        <v>20 dead bugs</v>
      </c>
      <c r="T954">
        <v>23.0</v>
      </c>
      <c r="U954" s="19" t="str">
        <f t="shared" si="11"/>
        <v>5 side lunges</v>
      </c>
      <c r="V954" s="19"/>
    </row>
    <row r="955">
      <c r="A955" s="17">
        <f t="shared" si="12"/>
        <v>46031</v>
      </c>
      <c r="B955" s="3">
        <f t="shared" si="1"/>
        <v>6</v>
      </c>
      <c r="C955" s="3">
        <f t="shared" si="13"/>
        <v>954</v>
      </c>
      <c r="D955" s="3">
        <f t="shared" si="2"/>
        <v>8</v>
      </c>
      <c r="E955" s="3">
        <v>0.6337295296266608</v>
      </c>
      <c r="F955" s="3" t="str">
        <f t="shared" si="3"/>
        <v>M</v>
      </c>
      <c r="G955" s="18" t="str">
        <f t="shared" si="4"/>
        <v>front squat</v>
      </c>
      <c r="H955">
        <v>7.0</v>
      </c>
      <c r="I955" s="19" t="str">
        <f t="shared" si="5"/>
        <v>5 thrusters</v>
      </c>
      <c r="J955">
        <v>13.0</v>
      </c>
      <c r="K955" s="19" t="str">
        <f t="shared" si="6"/>
        <v>30s planks</v>
      </c>
      <c r="L955">
        <v>61.0</v>
      </c>
      <c r="M955" s="19" t="str">
        <f t="shared" si="7"/>
        <v/>
      </c>
      <c r="N955" s="16"/>
      <c r="O955" s="3" t="str">
        <f t="shared" si="8"/>
        <v>30 on 30 off</v>
      </c>
      <c r="P955">
        <v>1.0</v>
      </c>
      <c r="Q955" s="19" t="str">
        <f t="shared" si="9"/>
        <v>5 side lunges</v>
      </c>
      <c r="R955">
        <v>5.0</v>
      </c>
      <c r="S955" s="19" t="str">
        <f t="shared" si="10"/>
        <v>5 Dips</v>
      </c>
      <c r="T955">
        <v>8.0</v>
      </c>
      <c r="U955" s="19" t="str">
        <f t="shared" si="11"/>
        <v>5 dumbell rows</v>
      </c>
      <c r="V955" s="19"/>
    </row>
    <row r="956">
      <c r="A956" s="17">
        <f t="shared" si="12"/>
        <v>46032</v>
      </c>
      <c r="B956" s="3">
        <f t="shared" si="1"/>
        <v>7</v>
      </c>
      <c r="C956" s="3">
        <f t="shared" si="13"/>
        <v>955</v>
      </c>
      <c r="D956" s="3">
        <f t="shared" si="2"/>
        <v>5</v>
      </c>
      <c r="E956" s="3">
        <v>0.32069619477462463</v>
      </c>
      <c r="F956" s="3" t="str">
        <f t="shared" si="3"/>
        <v>M</v>
      </c>
      <c r="G956" s="18" t="str">
        <f t="shared" si="4"/>
        <v>back squat</v>
      </c>
      <c r="H956">
        <v>9.0</v>
      </c>
      <c r="I956" s="19" t="str">
        <f t="shared" si="5"/>
        <v>5 deadlift</v>
      </c>
      <c r="J956">
        <v>38.0</v>
      </c>
      <c r="K956" s="19" t="str">
        <f t="shared" si="6"/>
        <v>5 tire flip</v>
      </c>
      <c r="L956">
        <v>64.0</v>
      </c>
      <c r="M956" s="19" t="str">
        <f t="shared" si="7"/>
        <v/>
      </c>
      <c r="N956" s="16"/>
      <c r="O956" s="3" t="str">
        <f t="shared" si="8"/>
        <v>EMOM</v>
      </c>
      <c r="P956">
        <v>3.0</v>
      </c>
      <c r="Q956" s="19" t="str">
        <f t="shared" si="9"/>
        <v>5 Hammer curls</v>
      </c>
      <c r="R956">
        <v>12.0</v>
      </c>
      <c r="S956" s="19" t="str">
        <f t="shared" si="10"/>
        <v>5 GHD situps</v>
      </c>
      <c r="T956">
        <v>40.0</v>
      </c>
      <c r="U956" s="19" t="str">
        <f t="shared" si="11"/>
        <v>3 minute run</v>
      </c>
      <c r="V956" s="19"/>
    </row>
    <row r="957">
      <c r="A957" s="17">
        <f t="shared" si="12"/>
        <v>46033</v>
      </c>
      <c r="B957" s="3">
        <f t="shared" si="1"/>
        <v>1</v>
      </c>
      <c r="C957" s="3">
        <f t="shared" si="13"/>
        <v>956</v>
      </c>
      <c r="D957" s="3">
        <f t="shared" si="2"/>
        <v>5</v>
      </c>
      <c r="E957" s="3">
        <v>0.9917644111783813</v>
      </c>
      <c r="F957" s="3" t="str">
        <f t="shared" si="3"/>
        <v>H</v>
      </c>
      <c r="G957" s="18" t="str">
        <f t="shared" si="4"/>
        <v>pistols/lunge/side lunge</v>
      </c>
      <c r="H957">
        <v>10.0</v>
      </c>
      <c r="I957" s="19" t="str">
        <f t="shared" si="5"/>
        <v>5 snatch</v>
      </c>
      <c r="J957">
        <v>20.0</v>
      </c>
      <c r="K957" s="19" t="str">
        <f t="shared" si="6"/>
        <v>10 step ups</v>
      </c>
      <c r="L957">
        <v>13.0</v>
      </c>
      <c r="M957" s="19" t="str">
        <f t="shared" si="7"/>
        <v>30s planks</v>
      </c>
      <c r="N957" s="16"/>
      <c r="O957" s="3" t="str">
        <f t="shared" si="8"/>
        <v>AMRAP</v>
      </c>
      <c r="P957">
        <v>11.0</v>
      </c>
      <c r="Q957" s="19" t="str">
        <f t="shared" si="9"/>
        <v>5 bentover_rows</v>
      </c>
      <c r="R957">
        <v>21.0</v>
      </c>
      <c r="S957" s="19" t="str">
        <f t="shared" si="10"/>
        <v>5 box jumps</v>
      </c>
      <c r="T957">
        <v>20.0</v>
      </c>
      <c r="U957" s="19" t="str">
        <f t="shared" si="11"/>
        <v>10 step ups</v>
      </c>
      <c r="V957" s="19"/>
    </row>
    <row r="958">
      <c r="A958" s="17">
        <f t="shared" si="12"/>
        <v>46034</v>
      </c>
      <c r="B958" s="3">
        <f t="shared" si="1"/>
        <v>2</v>
      </c>
      <c r="C958" s="3">
        <f t="shared" si="13"/>
        <v>957</v>
      </c>
      <c r="D958" s="3">
        <f t="shared" si="2"/>
        <v>10</v>
      </c>
      <c r="E958" s="3">
        <v>0.8750479916630447</v>
      </c>
      <c r="F958" s="3" t="str">
        <f t="shared" si="3"/>
        <v>H</v>
      </c>
      <c r="G958" s="18" t="str">
        <f t="shared" si="4"/>
        <v>deadlift</v>
      </c>
      <c r="H958">
        <v>12.0</v>
      </c>
      <c r="I958" s="19" t="str">
        <f t="shared" si="5"/>
        <v>10 KB swings</v>
      </c>
      <c r="J958">
        <v>24.0</v>
      </c>
      <c r="K958" s="19" t="str">
        <f t="shared" si="6"/>
        <v>5 lunges</v>
      </c>
      <c r="L958">
        <v>35.0</v>
      </c>
      <c r="M958" s="19" t="str">
        <f t="shared" si="7"/>
        <v>500m row</v>
      </c>
      <c r="N958" s="16"/>
      <c r="O958" s="3" t="str">
        <f t="shared" si="8"/>
        <v>clusters</v>
      </c>
      <c r="P958">
        <v>11.0</v>
      </c>
      <c r="Q958" s="19" t="str">
        <f t="shared" si="9"/>
        <v>5 bentover_rows</v>
      </c>
      <c r="R958">
        <v>36.0</v>
      </c>
      <c r="S958" s="19" t="str">
        <f t="shared" si="10"/>
        <v>10s ropes</v>
      </c>
      <c r="T958">
        <v>16.0</v>
      </c>
      <c r="U958" s="19" t="str">
        <f t="shared" si="11"/>
        <v>10 landmine twists</v>
      </c>
      <c r="V958" s="19"/>
    </row>
    <row r="959">
      <c r="A959" s="17">
        <f t="shared" si="12"/>
        <v>46035</v>
      </c>
      <c r="B959" s="3">
        <f t="shared" si="1"/>
        <v>3</v>
      </c>
      <c r="C959" s="3">
        <f t="shared" si="13"/>
        <v>958</v>
      </c>
      <c r="D959" s="3">
        <f t="shared" si="2"/>
        <v>3</v>
      </c>
      <c r="E959" s="3">
        <v>0.5328563488439948</v>
      </c>
      <c r="F959" s="3" t="str">
        <f t="shared" si="3"/>
        <v>M</v>
      </c>
      <c r="G959" s="18" t="str">
        <f t="shared" si="4"/>
        <v>front squat</v>
      </c>
      <c r="H959">
        <v>9.0</v>
      </c>
      <c r="I959" s="19" t="str">
        <f t="shared" si="5"/>
        <v>5 deadlift</v>
      </c>
      <c r="J959">
        <v>23.0</v>
      </c>
      <c r="K959" s="19" t="str">
        <f t="shared" si="6"/>
        <v>5 side lunges</v>
      </c>
      <c r="L959">
        <v>81.0</v>
      </c>
      <c r="M959" s="19" t="str">
        <f t="shared" si="7"/>
        <v/>
      </c>
      <c r="N959" s="16"/>
      <c r="O959" s="3" t="str">
        <f t="shared" si="8"/>
        <v>N rounds</v>
      </c>
      <c r="P959">
        <v>11.0</v>
      </c>
      <c r="Q959" s="19" t="str">
        <f t="shared" si="9"/>
        <v>5 bentover_rows</v>
      </c>
      <c r="R959">
        <v>48.0</v>
      </c>
      <c r="S959" s="19" t="str">
        <f t="shared" si="10"/>
        <v>1 mile  run</v>
      </c>
      <c r="T959">
        <v>16.0</v>
      </c>
      <c r="U959" s="19" t="str">
        <f t="shared" si="11"/>
        <v>10 landmine twists</v>
      </c>
      <c r="V959" s="19"/>
    </row>
    <row r="960">
      <c r="A960" s="17">
        <f t="shared" si="12"/>
        <v>46036</v>
      </c>
      <c r="B960" s="3">
        <f t="shared" si="1"/>
        <v>4</v>
      </c>
      <c r="C960" s="3">
        <f t="shared" si="13"/>
        <v>959</v>
      </c>
      <c r="D960" s="3">
        <f t="shared" si="2"/>
        <v>3</v>
      </c>
      <c r="E960" s="3">
        <v>0.28939509306540967</v>
      </c>
      <c r="F960" s="3" t="str">
        <f t="shared" si="3"/>
        <v>L</v>
      </c>
      <c r="G960" s="18" t="str">
        <f t="shared" si="4"/>
        <v>back squat</v>
      </c>
      <c r="H960">
        <v>8.0</v>
      </c>
      <c r="I960" s="19" t="str">
        <f t="shared" si="5"/>
        <v>5 sumo deadift</v>
      </c>
      <c r="J960">
        <v>29.0</v>
      </c>
      <c r="K960" s="19" t="str">
        <f t="shared" si="6"/>
        <v>5 GHD back extensions</v>
      </c>
      <c r="L960">
        <v>41.0</v>
      </c>
      <c r="M960" s="19" t="str">
        <f t="shared" si="7"/>
        <v>1 minute bike</v>
      </c>
      <c r="N960" s="16"/>
      <c r="O960" s="3" t="str">
        <f t="shared" si="8"/>
        <v>AMRAP</v>
      </c>
      <c r="P960">
        <v>5.0</v>
      </c>
      <c r="Q960" s="19" t="str">
        <f t="shared" si="9"/>
        <v>5 Dips</v>
      </c>
      <c r="R960">
        <v>19.0</v>
      </c>
      <c r="S960" s="19" t="str">
        <f t="shared" si="10"/>
        <v>5 strict press</v>
      </c>
      <c r="T960">
        <v>17.0</v>
      </c>
      <c r="U960" s="19" t="str">
        <f t="shared" si="11"/>
        <v>5 bench press</v>
      </c>
      <c r="V960" s="19"/>
    </row>
    <row r="961">
      <c r="A961" s="17">
        <f t="shared" si="12"/>
        <v>46037</v>
      </c>
      <c r="B961" s="3">
        <f t="shared" si="1"/>
        <v>5</v>
      </c>
      <c r="C961" s="3">
        <f t="shared" si="13"/>
        <v>960</v>
      </c>
      <c r="D961" s="3">
        <f t="shared" si="2"/>
        <v>3</v>
      </c>
      <c r="E961" s="3">
        <v>0.23541558371439608</v>
      </c>
      <c r="F961" s="3" t="str">
        <f t="shared" si="3"/>
        <v>L</v>
      </c>
      <c r="G961" s="18" t="str">
        <f t="shared" si="4"/>
        <v>clean</v>
      </c>
      <c r="H961">
        <v>9.0</v>
      </c>
      <c r="I961" s="19" t="str">
        <f t="shared" si="5"/>
        <v>5 deadlift</v>
      </c>
      <c r="J961">
        <v>55.0</v>
      </c>
      <c r="K961" s="19" t="str">
        <f t="shared" si="6"/>
        <v>5 bentover_rows</v>
      </c>
      <c r="L961">
        <v>57.0</v>
      </c>
      <c r="M961" s="19" t="str">
        <f t="shared" si="7"/>
        <v/>
      </c>
      <c r="N961" s="16"/>
      <c r="O961" s="3" t="str">
        <f t="shared" si="8"/>
        <v>EMOM</v>
      </c>
      <c r="P961">
        <v>8.0</v>
      </c>
      <c r="Q961" s="19" t="str">
        <f t="shared" si="9"/>
        <v>5 dumbell rows</v>
      </c>
      <c r="R961">
        <v>10.0</v>
      </c>
      <c r="S961" s="19" t="str">
        <f t="shared" si="10"/>
        <v>5 pull ups</v>
      </c>
      <c r="T961">
        <v>32.0</v>
      </c>
      <c r="U961" s="19" t="str">
        <f t="shared" si="11"/>
        <v>5 grass hoppers</v>
      </c>
      <c r="V961" s="19"/>
    </row>
    <row r="962">
      <c r="A962" s="17">
        <f t="shared" si="12"/>
        <v>46038</v>
      </c>
      <c r="B962" s="3">
        <f t="shared" si="1"/>
        <v>6</v>
      </c>
      <c r="C962" s="3">
        <f t="shared" si="13"/>
        <v>961</v>
      </c>
      <c r="D962" s="3">
        <f t="shared" si="2"/>
        <v>5</v>
      </c>
      <c r="E962" s="3">
        <v>0.1316999979743022</v>
      </c>
      <c r="F962" s="3" t="str">
        <f t="shared" si="3"/>
        <v>L</v>
      </c>
      <c r="G962" s="18" t="str">
        <f t="shared" si="4"/>
        <v>over head squat</v>
      </c>
      <c r="H962">
        <v>5.0</v>
      </c>
      <c r="I962" s="19" t="str">
        <f t="shared" si="5"/>
        <v>10 box jumps</v>
      </c>
      <c r="J962">
        <v>18.0</v>
      </c>
      <c r="K962" s="19" t="str">
        <f t="shared" si="6"/>
        <v>5 Pushpress</v>
      </c>
      <c r="L962">
        <v>77.0</v>
      </c>
      <c r="M962" s="19" t="str">
        <f t="shared" si="7"/>
        <v/>
      </c>
      <c r="N962" s="16"/>
      <c r="O962" s="3" t="str">
        <f t="shared" si="8"/>
        <v>30 on 30 off</v>
      </c>
      <c r="P962">
        <v>10.0</v>
      </c>
      <c r="Q962" s="19" t="str">
        <f t="shared" si="9"/>
        <v>5 pull ups</v>
      </c>
      <c r="R962">
        <v>11.0</v>
      </c>
      <c r="S962" s="19" t="str">
        <f t="shared" si="10"/>
        <v>5 knees to elbows</v>
      </c>
      <c r="T962">
        <v>40.0</v>
      </c>
      <c r="U962" s="19" t="str">
        <f t="shared" si="11"/>
        <v>3 minute run</v>
      </c>
      <c r="V962" s="19"/>
    </row>
    <row r="963">
      <c r="A963" s="17">
        <f t="shared" si="12"/>
        <v>46039</v>
      </c>
      <c r="B963" s="3">
        <f t="shared" si="1"/>
        <v>7</v>
      </c>
      <c r="C963" s="3">
        <f t="shared" si="13"/>
        <v>962</v>
      </c>
      <c r="D963" s="3">
        <f t="shared" si="2"/>
        <v>5</v>
      </c>
      <c r="E963" s="3">
        <v>0.06546429798140119</v>
      </c>
      <c r="F963" s="3" t="str">
        <f t="shared" si="3"/>
        <v>L</v>
      </c>
      <c r="G963" s="18" t="str">
        <f t="shared" si="4"/>
        <v>deadlift</v>
      </c>
      <c r="H963">
        <v>2.0</v>
      </c>
      <c r="I963" s="19" t="str">
        <f t="shared" si="5"/>
        <v>5 star shrugs</v>
      </c>
      <c r="J963">
        <v>3.0</v>
      </c>
      <c r="K963" s="19" t="str">
        <f t="shared" si="6"/>
        <v>5 Hammer curls</v>
      </c>
      <c r="L963">
        <v>18.0</v>
      </c>
      <c r="M963" s="19" t="str">
        <f t="shared" si="7"/>
        <v>5 Pushpress</v>
      </c>
      <c r="N963" s="16"/>
      <c r="O963" s="3" t="str">
        <f t="shared" si="8"/>
        <v>N rounds</v>
      </c>
      <c r="P963">
        <v>3.0</v>
      </c>
      <c r="Q963" s="19" t="str">
        <f t="shared" si="9"/>
        <v>5 Hammer curls</v>
      </c>
      <c r="R963">
        <v>17.0</v>
      </c>
      <c r="S963" s="19" t="str">
        <f t="shared" si="10"/>
        <v>5 bench press</v>
      </c>
      <c r="T963">
        <v>2.0</v>
      </c>
      <c r="U963" s="19" t="str">
        <f t="shared" si="11"/>
        <v>5 lunges</v>
      </c>
      <c r="V963" s="19"/>
    </row>
    <row r="964">
      <c r="A964" s="17">
        <f t="shared" si="12"/>
        <v>46040</v>
      </c>
      <c r="B964" s="3">
        <f t="shared" si="1"/>
        <v>1</v>
      </c>
      <c r="C964" s="3">
        <f t="shared" si="13"/>
        <v>963</v>
      </c>
      <c r="D964" s="3">
        <f t="shared" si="2"/>
        <v>5</v>
      </c>
      <c r="E964" s="3">
        <v>0.8616001514979054</v>
      </c>
      <c r="F964" s="3" t="str">
        <f t="shared" si="3"/>
        <v>H</v>
      </c>
      <c r="G964" s="18" t="str">
        <f t="shared" si="4"/>
        <v>front squat</v>
      </c>
      <c r="H964">
        <v>4.0</v>
      </c>
      <c r="I964" s="19" t="str">
        <f t="shared" si="5"/>
        <v>5 clean</v>
      </c>
      <c r="J964">
        <v>52.0</v>
      </c>
      <c r="K964" s="19" t="str">
        <f t="shared" si="6"/>
        <v/>
      </c>
      <c r="L964">
        <v>62.0</v>
      </c>
      <c r="M964" s="19" t="str">
        <f t="shared" si="7"/>
        <v/>
      </c>
      <c r="N964" s="16"/>
      <c r="O964" s="3" t="str">
        <f t="shared" si="8"/>
        <v>AMRAP</v>
      </c>
      <c r="P964">
        <v>9.0</v>
      </c>
      <c r="Q964" s="19" t="str">
        <f t="shared" si="9"/>
        <v>5 bentover_rows</v>
      </c>
      <c r="R964">
        <v>27.0</v>
      </c>
      <c r="S964" s="19" t="str">
        <f t="shared" si="10"/>
        <v>1 grapevines</v>
      </c>
      <c r="T964">
        <v>13.0</v>
      </c>
      <c r="U964" s="19" t="str">
        <f t="shared" si="11"/>
        <v>30s planks</v>
      </c>
      <c r="V964" s="19"/>
    </row>
    <row r="965">
      <c r="A965" s="17">
        <f t="shared" si="12"/>
        <v>46041</v>
      </c>
      <c r="B965" s="3">
        <f t="shared" si="1"/>
        <v>2</v>
      </c>
      <c r="C965" s="3">
        <f t="shared" si="13"/>
        <v>964</v>
      </c>
      <c r="D965" s="3">
        <f t="shared" si="2"/>
        <v>5</v>
      </c>
      <c r="E965" s="3">
        <v>0.8324092529852325</v>
      </c>
      <c r="F965" s="3" t="str">
        <f t="shared" si="3"/>
        <v>H</v>
      </c>
      <c r="G965" s="18" t="str">
        <f t="shared" si="4"/>
        <v>back squat</v>
      </c>
      <c r="H965">
        <v>8.0</v>
      </c>
      <c r="I965" s="19" t="str">
        <f t="shared" si="5"/>
        <v>5 sumo deadift</v>
      </c>
      <c r="J965">
        <v>25.0</v>
      </c>
      <c r="K965" s="19" t="str">
        <f t="shared" si="6"/>
        <v>1 suicide sprints</v>
      </c>
      <c r="L965">
        <v>26.0</v>
      </c>
      <c r="M965" s="19" t="str">
        <f t="shared" si="7"/>
        <v>1 bear crawls</v>
      </c>
      <c r="N965" s="16"/>
      <c r="O965" s="3" t="str">
        <f t="shared" si="8"/>
        <v>N rounds</v>
      </c>
      <c r="P965">
        <v>10.0</v>
      </c>
      <c r="Q965" s="19" t="str">
        <f t="shared" si="9"/>
        <v>5 pull ups</v>
      </c>
      <c r="R965">
        <v>42.0</v>
      </c>
      <c r="S965" s="19" t="str">
        <f t="shared" si="10"/>
        <v>5 flys</v>
      </c>
      <c r="T965">
        <v>53.0</v>
      </c>
      <c r="U965" s="19" t="str">
        <f t="shared" si="11"/>
        <v/>
      </c>
      <c r="V965" s="19"/>
    </row>
    <row r="966">
      <c r="A966" s="17">
        <f t="shared" si="12"/>
        <v>46042</v>
      </c>
      <c r="B966" s="3">
        <f t="shared" si="1"/>
        <v>3</v>
      </c>
      <c r="C966" s="3">
        <f t="shared" si="13"/>
        <v>965</v>
      </c>
      <c r="D966" s="3">
        <f t="shared" si="2"/>
        <v>5</v>
      </c>
      <c r="E966" s="3">
        <v>0.11073367893341168</v>
      </c>
      <c r="F966" s="3" t="str">
        <f t="shared" si="3"/>
        <v>L</v>
      </c>
      <c r="G966" s="18" t="str">
        <f t="shared" si="4"/>
        <v>pistols/lunge/side lunge</v>
      </c>
      <c r="H966">
        <v>4.0</v>
      </c>
      <c r="I966" s="19" t="str">
        <f t="shared" si="5"/>
        <v>5 clean</v>
      </c>
      <c r="J966">
        <v>6.0</v>
      </c>
      <c r="K966" s="19" t="str">
        <f t="shared" si="6"/>
        <v>5 pushups</v>
      </c>
      <c r="L966">
        <v>41.0</v>
      </c>
      <c r="M966" s="19" t="str">
        <f t="shared" si="7"/>
        <v>1 minute bike</v>
      </c>
      <c r="N966" s="16"/>
      <c r="O966" s="3" t="str">
        <f t="shared" si="8"/>
        <v>Tabata</v>
      </c>
      <c r="P966">
        <v>10.0</v>
      </c>
      <c r="Q966" s="19" t="str">
        <f t="shared" si="9"/>
        <v>5 pull ups</v>
      </c>
      <c r="R966">
        <v>53.0</v>
      </c>
      <c r="S966" s="19" t="str">
        <f t="shared" si="10"/>
        <v/>
      </c>
      <c r="T966">
        <v>2.0</v>
      </c>
      <c r="U966" s="19" t="str">
        <f t="shared" si="11"/>
        <v>5 lunges</v>
      </c>
      <c r="V966" s="19"/>
    </row>
    <row r="967">
      <c r="A967" s="17">
        <f t="shared" si="12"/>
        <v>46043</v>
      </c>
      <c r="B967" s="3">
        <f t="shared" si="1"/>
        <v>4</v>
      </c>
      <c r="C967" s="3">
        <f t="shared" si="13"/>
        <v>966</v>
      </c>
      <c r="D967" s="3">
        <f t="shared" si="2"/>
        <v>3</v>
      </c>
      <c r="E967" s="3">
        <v>0.13800228859719577</v>
      </c>
      <c r="F967" s="3" t="str">
        <f t="shared" si="3"/>
        <v>L</v>
      </c>
      <c r="G967" s="18" t="str">
        <f t="shared" si="4"/>
        <v>deadlift</v>
      </c>
      <c r="H967">
        <v>5.0</v>
      </c>
      <c r="I967" s="19" t="str">
        <f t="shared" si="5"/>
        <v>10 box jumps</v>
      </c>
      <c r="J967">
        <v>22.0</v>
      </c>
      <c r="K967" s="19" t="str">
        <f t="shared" si="6"/>
        <v>3 pistols</v>
      </c>
      <c r="L967">
        <v>26.0</v>
      </c>
      <c r="M967" s="19" t="str">
        <f t="shared" si="7"/>
        <v>1 bear crawls</v>
      </c>
      <c r="N967" s="16"/>
      <c r="O967" s="3" t="str">
        <f t="shared" si="8"/>
        <v>30 on 30 off</v>
      </c>
      <c r="P967">
        <v>10.0</v>
      </c>
      <c r="Q967" s="19" t="str">
        <f t="shared" si="9"/>
        <v>5 pull ups</v>
      </c>
      <c r="R967">
        <v>1.0</v>
      </c>
      <c r="S967" s="19" t="str">
        <f t="shared" si="10"/>
        <v>5 side lunges</v>
      </c>
      <c r="T967">
        <v>37.0</v>
      </c>
      <c r="U967" s="19" t="str">
        <f t="shared" si="11"/>
        <v>1 sled push</v>
      </c>
      <c r="V967" s="19"/>
    </row>
    <row r="968">
      <c r="A968" s="17">
        <f t="shared" si="12"/>
        <v>46044</v>
      </c>
      <c r="B968" s="3">
        <f t="shared" si="1"/>
        <v>5</v>
      </c>
      <c r="C968" s="3">
        <f t="shared" si="13"/>
        <v>967</v>
      </c>
      <c r="D968" s="3">
        <f t="shared" si="2"/>
        <v>3</v>
      </c>
      <c r="E968" s="3">
        <v>0.15268349224562383</v>
      </c>
      <c r="F968" s="3" t="str">
        <f t="shared" si="3"/>
        <v>L</v>
      </c>
      <c r="G968" s="18" t="str">
        <f t="shared" si="4"/>
        <v>front squat</v>
      </c>
      <c r="H968">
        <v>5.0</v>
      </c>
      <c r="I968" s="19" t="str">
        <f t="shared" si="5"/>
        <v>10 box jumps</v>
      </c>
      <c r="J968">
        <v>6.0</v>
      </c>
      <c r="K968" s="19" t="str">
        <f t="shared" si="6"/>
        <v>5 pushups</v>
      </c>
      <c r="L968">
        <v>17.0</v>
      </c>
      <c r="M968" s="19" t="str">
        <f t="shared" si="7"/>
        <v>5 bench press</v>
      </c>
      <c r="N968" s="16"/>
      <c r="O968" s="3" t="str">
        <f t="shared" si="8"/>
        <v>EMOM</v>
      </c>
      <c r="P968">
        <v>1.0</v>
      </c>
      <c r="Q968" s="19" t="str">
        <f t="shared" si="9"/>
        <v>5 side lunges</v>
      </c>
      <c r="R968">
        <v>44.0</v>
      </c>
      <c r="S968" s="19" t="str">
        <f t="shared" si="10"/>
        <v>5 ball slams</v>
      </c>
      <c r="T968">
        <v>29.0</v>
      </c>
      <c r="U968" s="19" t="str">
        <f t="shared" si="11"/>
        <v>5 GHD back extensions</v>
      </c>
      <c r="V968" s="19"/>
    </row>
    <row r="969">
      <c r="A969" s="17">
        <f t="shared" si="12"/>
        <v>46045</v>
      </c>
      <c r="B969" s="3">
        <f t="shared" si="1"/>
        <v>6</v>
      </c>
      <c r="C969" s="3">
        <f t="shared" si="13"/>
        <v>968</v>
      </c>
      <c r="D969" s="3">
        <f t="shared" si="2"/>
        <v>3</v>
      </c>
      <c r="E969" s="3">
        <v>0.2519908072960392</v>
      </c>
      <c r="F969" s="3" t="str">
        <f t="shared" si="3"/>
        <v>L</v>
      </c>
      <c r="G969" s="18" t="str">
        <f t="shared" si="4"/>
        <v>back squat</v>
      </c>
      <c r="H969">
        <v>11.0</v>
      </c>
      <c r="I969" s="19" t="str">
        <f t="shared" si="5"/>
        <v>5 high pulls</v>
      </c>
      <c r="J969">
        <v>11.0</v>
      </c>
      <c r="K969" s="19" t="str">
        <f t="shared" si="6"/>
        <v>5 knees to elbows</v>
      </c>
      <c r="L969">
        <v>71.0</v>
      </c>
      <c r="M969" s="19" t="str">
        <f t="shared" si="7"/>
        <v/>
      </c>
      <c r="N969" s="16"/>
      <c r="O969" s="3" t="str">
        <f t="shared" si="8"/>
        <v>AMRAP</v>
      </c>
      <c r="P969">
        <v>11.0</v>
      </c>
      <c r="Q969" s="19" t="str">
        <f t="shared" si="9"/>
        <v>5 bentover_rows</v>
      </c>
      <c r="R969">
        <v>47.0</v>
      </c>
      <c r="S969" s="19" t="str">
        <f t="shared" si="10"/>
        <v>20 mountain climbers</v>
      </c>
      <c r="T969">
        <v>28.0</v>
      </c>
      <c r="U969" s="19" t="str">
        <f t="shared" si="11"/>
        <v>1 farmer's carry</v>
      </c>
      <c r="V969" s="19"/>
    </row>
    <row r="970">
      <c r="A970" s="17">
        <f t="shared" si="12"/>
        <v>46046</v>
      </c>
      <c r="B970" s="3">
        <f t="shared" si="1"/>
        <v>7</v>
      </c>
      <c r="C970" s="3">
        <f t="shared" si="13"/>
        <v>969</v>
      </c>
      <c r="D970" s="3">
        <f t="shared" si="2"/>
        <v>1</v>
      </c>
      <c r="E970" s="3">
        <v>0.34551421431155704</v>
      </c>
      <c r="F970" s="3" t="str">
        <f t="shared" si="3"/>
        <v>M</v>
      </c>
      <c r="G970" s="18" t="str">
        <f t="shared" si="4"/>
        <v>snatch</v>
      </c>
      <c r="H970">
        <v>11.0</v>
      </c>
      <c r="I970" s="19" t="str">
        <f t="shared" si="5"/>
        <v>5 high pulls</v>
      </c>
      <c r="J970">
        <v>54.0</v>
      </c>
      <c r="K970" s="19" t="str">
        <f t="shared" si="6"/>
        <v/>
      </c>
      <c r="L970">
        <v>12.0</v>
      </c>
      <c r="M970" s="19" t="str">
        <f t="shared" si="7"/>
        <v>5 GHD situps</v>
      </c>
      <c r="N970" s="16"/>
      <c r="O970" s="3" t="str">
        <f t="shared" si="8"/>
        <v>clusters</v>
      </c>
      <c r="P970">
        <v>8.0</v>
      </c>
      <c r="Q970" s="19" t="str">
        <f t="shared" si="9"/>
        <v>5 dumbell rows</v>
      </c>
      <c r="R970">
        <v>45.0</v>
      </c>
      <c r="S970" s="19" t="str">
        <f t="shared" si="10"/>
        <v>10 good mornings</v>
      </c>
      <c r="T970">
        <v>12.0</v>
      </c>
      <c r="U970" s="19" t="str">
        <f t="shared" si="11"/>
        <v>5 GHD situps</v>
      </c>
      <c r="V970" s="19"/>
    </row>
    <row r="971">
      <c r="A971" s="17">
        <f t="shared" si="12"/>
        <v>46047</v>
      </c>
      <c r="B971" s="3">
        <f t="shared" si="1"/>
        <v>1</v>
      </c>
      <c r="C971" s="3">
        <f t="shared" si="13"/>
        <v>970</v>
      </c>
      <c r="D971" s="3">
        <f t="shared" si="2"/>
        <v>1</v>
      </c>
      <c r="E971" s="3">
        <v>0.041451621967910635</v>
      </c>
      <c r="F971" s="3" t="str">
        <f t="shared" si="3"/>
        <v>L</v>
      </c>
      <c r="G971" s="18" t="str">
        <f t="shared" si="4"/>
        <v>deadlift</v>
      </c>
      <c r="H971">
        <v>7.0</v>
      </c>
      <c r="I971" s="19" t="str">
        <f t="shared" si="5"/>
        <v>5 thrusters</v>
      </c>
      <c r="J971">
        <v>55.0</v>
      </c>
      <c r="K971" s="19" t="str">
        <f t="shared" si="6"/>
        <v>5 bentover_rows</v>
      </c>
      <c r="L971">
        <v>26.0</v>
      </c>
      <c r="M971" s="19" t="str">
        <f t="shared" si="7"/>
        <v>1 bear crawls</v>
      </c>
      <c r="N971" s="16"/>
      <c r="O971" s="3" t="str">
        <f t="shared" si="8"/>
        <v>N rounds</v>
      </c>
      <c r="P971">
        <v>3.0</v>
      </c>
      <c r="Q971" s="19" t="str">
        <f t="shared" si="9"/>
        <v>5 Hammer curls</v>
      </c>
      <c r="R971">
        <v>46.0</v>
      </c>
      <c r="S971" s="19" t="str">
        <f t="shared" si="10"/>
        <v>5 romanian deadlift</v>
      </c>
      <c r="T971">
        <v>43.0</v>
      </c>
      <c r="U971" s="19" t="str">
        <f t="shared" si="11"/>
        <v>5 sandbag drops</v>
      </c>
      <c r="V971" s="19"/>
    </row>
    <row r="972">
      <c r="A972" s="17">
        <f t="shared" si="12"/>
        <v>46048</v>
      </c>
      <c r="B972" s="3">
        <f t="shared" si="1"/>
        <v>2</v>
      </c>
      <c r="C972" s="3">
        <f t="shared" si="13"/>
        <v>971</v>
      </c>
      <c r="D972" s="3">
        <f t="shared" si="2"/>
        <v>1</v>
      </c>
      <c r="E972" s="3">
        <v>0.48436033795606137</v>
      </c>
      <c r="F972" s="3" t="str">
        <f t="shared" si="3"/>
        <v>M</v>
      </c>
      <c r="G972" s="18" t="str">
        <f t="shared" si="4"/>
        <v>front squat</v>
      </c>
      <c r="H972">
        <v>4.0</v>
      </c>
      <c r="I972" s="19" t="str">
        <f t="shared" si="5"/>
        <v>5 clean</v>
      </c>
      <c r="J972">
        <v>12.0</v>
      </c>
      <c r="K972" s="19" t="str">
        <f t="shared" si="6"/>
        <v>5 GHD situps</v>
      </c>
      <c r="L972">
        <v>51.0</v>
      </c>
      <c r="M972" s="19" t="str">
        <f t="shared" si="7"/>
        <v/>
      </c>
      <c r="N972" s="16"/>
      <c r="O972" s="3" t="str">
        <f t="shared" si="8"/>
        <v>AMRAP</v>
      </c>
      <c r="P972">
        <v>11.0</v>
      </c>
      <c r="Q972" s="19" t="str">
        <f t="shared" si="9"/>
        <v>5 bentover_rows</v>
      </c>
      <c r="R972">
        <v>5.0</v>
      </c>
      <c r="S972" s="19" t="str">
        <f t="shared" si="10"/>
        <v>5 Dips</v>
      </c>
      <c r="T972">
        <v>4.0</v>
      </c>
      <c r="U972" s="19" t="str">
        <f t="shared" si="11"/>
        <v>5 skull crushers</v>
      </c>
      <c r="V972" s="19"/>
    </row>
    <row r="973">
      <c r="A973" s="17">
        <f t="shared" si="12"/>
        <v>46049</v>
      </c>
      <c r="B973" s="3">
        <f t="shared" si="1"/>
        <v>3</v>
      </c>
      <c r="C973" s="3">
        <f t="shared" si="13"/>
        <v>972</v>
      </c>
      <c r="D973" s="3">
        <f t="shared" si="2"/>
        <v>5</v>
      </c>
      <c r="E973" s="3">
        <v>0.7801158999329125</v>
      </c>
      <c r="F973" s="3" t="str">
        <f t="shared" si="3"/>
        <v>H</v>
      </c>
      <c r="G973" s="18" t="str">
        <f t="shared" si="4"/>
        <v>back squat</v>
      </c>
      <c r="H973">
        <v>7.0</v>
      </c>
      <c r="I973" s="19" t="str">
        <f t="shared" si="5"/>
        <v>5 thrusters</v>
      </c>
      <c r="J973">
        <v>37.0</v>
      </c>
      <c r="K973" s="19" t="str">
        <f t="shared" si="6"/>
        <v>1 sled push</v>
      </c>
      <c r="L973">
        <v>3.0</v>
      </c>
      <c r="M973" s="19" t="str">
        <f t="shared" si="7"/>
        <v>5 Hammer curls</v>
      </c>
      <c r="N973" s="16"/>
      <c r="O973" s="3" t="str">
        <f t="shared" si="8"/>
        <v>EMOM</v>
      </c>
      <c r="P973">
        <v>2.0</v>
      </c>
      <c r="Q973" s="19" t="str">
        <f t="shared" si="9"/>
        <v>5 lunges</v>
      </c>
      <c r="R973">
        <v>12.0</v>
      </c>
      <c r="S973" s="19" t="str">
        <f t="shared" si="10"/>
        <v>5 GHD situps</v>
      </c>
      <c r="T973">
        <v>11.0</v>
      </c>
      <c r="U973" s="19" t="str">
        <f t="shared" si="11"/>
        <v>5 knees to elbows</v>
      </c>
      <c r="V973" s="19"/>
    </row>
    <row r="974">
      <c r="A974" s="17">
        <f t="shared" si="12"/>
        <v>46050</v>
      </c>
      <c r="B974" s="3">
        <f t="shared" si="1"/>
        <v>4</v>
      </c>
      <c r="C974" s="3">
        <f t="shared" si="13"/>
        <v>973</v>
      </c>
      <c r="D974" s="3">
        <f t="shared" si="2"/>
        <v>10</v>
      </c>
      <c r="E974" s="3">
        <v>0.6736465728221412</v>
      </c>
      <c r="F974" s="3" t="str">
        <f t="shared" si="3"/>
        <v>M</v>
      </c>
      <c r="G974" s="18" t="str">
        <f t="shared" si="4"/>
        <v>over head squat</v>
      </c>
      <c r="H974">
        <v>8.0</v>
      </c>
      <c r="I974" s="19" t="str">
        <f t="shared" si="5"/>
        <v>5 sumo deadift</v>
      </c>
      <c r="J974">
        <v>14.0</v>
      </c>
      <c r="K974" s="19" t="str">
        <f t="shared" si="6"/>
        <v>20 dead bugs</v>
      </c>
      <c r="L974">
        <v>20.0</v>
      </c>
      <c r="M974" s="19" t="str">
        <f t="shared" si="7"/>
        <v>10 step ups</v>
      </c>
      <c r="N974" s="16"/>
      <c r="O974" s="3" t="str">
        <f t="shared" si="8"/>
        <v>30 on 30 off</v>
      </c>
      <c r="P974">
        <v>8.0</v>
      </c>
      <c r="Q974" s="19" t="str">
        <f t="shared" si="9"/>
        <v>5 dumbell rows</v>
      </c>
      <c r="R974">
        <v>37.0</v>
      </c>
      <c r="S974" s="19" t="str">
        <f t="shared" si="10"/>
        <v>1 sled push</v>
      </c>
      <c r="T974">
        <v>30.0</v>
      </c>
      <c r="U974" s="19" t="str">
        <f t="shared" si="11"/>
        <v>5 renegade manmakers</v>
      </c>
      <c r="V974" s="19"/>
    </row>
    <row r="975">
      <c r="A975" s="17">
        <f t="shared" si="12"/>
        <v>46051</v>
      </c>
      <c r="B975" s="3">
        <f t="shared" si="1"/>
        <v>5</v>
      </c>
      <c r="C975" s="3">
        <f t="shared" si="13"/>
        <v>974</v>
      </c>
      <c r="D975" s="3">
        <f t="shared" si="2"/>
        <v>5</v>
      </c>
      <c r="E975" s="3">
        <v>0.8716683419733856</v>
      </c>
      <c r="F975" s="3" t="str">
        <f t="shared" si="3"/>
        <v>H</v>
      </c>
      <c r="G975" s="18" t="str">
        <f t="shared" si="4"/>
        <v>deadlift</v>
      </c>
      <c r="H975">
        <v>10.0</v>
      </c>
      <c r="I975" s="19" t="str">
        <f t="shared" si="5"/>
        <v>5 snatch</v>
      </c>
      <c r="J975">
        <v>11.0</v>
      </c>
      <c r="K975" s="19" t="str">
        <f t="shared" si="6"/>
        <v>5 knees to elbows</v>
      </c>
      <c r="L975">
        <v>30.0</v>
      </c>
      <c r="M975" s="19" t="str">
        <f t="shared" si="7"/>
        <v>5 renegade manmakers</v>
      </c>
      <c r="N975" s="16"/>
      <c r="O975" s="3" t="str">
        <f t="shared" si="8"/>
        <v>N rounds</v>
      </c>
      <c r="P975">
        <v>6.0</v>
      </c>
      <c r="Q975" s="19" t="str">
        <f t="shared" si="9"/>
        <v>5 pushups</v>
      </c>
      <c r="R975">
        <v>17.0</v>
      </c>
      <c r="S975" s="19" t="str">
        <f t="shared" si="10"/>
        <v>5 bench press</v>
      </c>
      <c r="T975">
        <v>42.0</v>
      </c>
      <c r="U975" s="19" t="str">
        <f t="shared" si="11"/>
        <v>5 flys</v>
      </c>
      <c r="V975" s="19"/>
    </row>
    <row r="976">
      <c r="A976" s="17">
        <f t="shared" si="12"/>
        <v>46052</v>
      </c>
      <c r="B976" s="3">
        <f t="shared" si="1"/>
        <v>6</v>
      </c>
      <c r="C976" s="3">
        <f t="shared" si="13"/>
        <v>975</v>
      </c>
      <c r="D976" s="3">
        <f t="shared" si="2"/>
        <v>5</v>
      </c>
      <c r="E976" s="3">
        <v>0.7848855689529435</v>
      </c>
      <c r="F976" s="3" t="str">
        <f t="shared" si="3"/>
        <v>H</v>
      </c>
      <c r="G976" s="18" t="str">
        <f t="shared" si="4"/>
        <v>front squat</v>
      </c>
      <c r="H976">
        <v>11.0</v>
      </c>
      <c r="I976" s="19" t="str">
        <f t="shared" si="5"/>
        <v>5 high pulls</v>
      </c>
      <c r="J976">
        <v>44.0</v>
      </c>
      <c r="K976" s="19" t="str">
        <f t="shared" si="6"/>
        <v>5 ball slams</v>
      </c>
      <c r="L976">
        <v>42.0</v>
      </c>
      <c r="M976" s="19" t="str">
        <f t="shared" si="7"/>
        <v>5 flys</v>
      </c>
      <c r="N976" s="16"/>
      <c r="O976" s="3" t="str">
        <f t="shared" si="8"/>
        <v>AMRAP</v>
      </c>
      <c r="P976">
        <v>2.0</v>
      </c>
      <c r="Q976" s="19" t="str">
        <f t="shared" si="9"/>
        <v>5 lunges</v>
      </c>
      <c r="R976">
        <v>25.0</v>
      </c>
      <c r="S976" s="19" t="str">
        <f t="shared" si="10"/>
        <v>1 suicide sprints</v>
      </c>
      <c r="T976">
        <v>35.0</v>
      </c>
      <c r="U976" s="19" t="str">
        <f t="shared" si="11"/>
        <v>500m row</v>
      </c>
      <c r="V976" s="19"/>
    </row>
    <row r="977">
      <c r="A977" s="17">
        <f t="shared" si="12"/>
        <v>46053</v>
      </c>
      <c r="B977" s="3">
        <f t="shared" si="1"/>
        <v>7</v>
      </c>
      <c r="C977" s="3">
        <f t="shared" si="13"/>
        <v>976</v>
      </c>
      <c r="D977" s="3">
        <f t="shared" si="2"/>
        <v>5</v>
      </c>
      <c r="E977" s="3">
        <v>0.7302062572638796</v>
      </c>
      <c r="F977" s="3" t="str">
        <f t="shared" si="3"/>
        <v>H</v>
      </c>
      <c r="G977" s="18" t="str">
        <f t="shared" si="4"/>
        <v>back squat</v>
      </c>
      <c r="H977">
        <v>3.0</v>
      </c>
      <c r="I977" s="19" t="str">
        <f t="shared" si="5"/>
        <v>5 jerk</v>
      </c>
      <c r="J977">
        <v>24.0</v>
      </c>
      <c r="K977" s="19" t="str">
        <f t="shared" si="6"/>
        <v>5 lunges</v>
      </c>
      <c r="L977">
        <v>9.0</v>
      </c>
      <c r="M977" s="19" t="str">
        <f t="shared" si="7"/>
        <v>5 bentover_rows</v>
      </c>
      <c r="N977" s="16"/>
      <c r="O977" s="3" t="str">
        <f t="shared" si="8"/>
        <v>N rounds</v>
      </c>
      <c r="P977">
        <v>10.0</v>
      </c>
      <c r="Q977" s="19" t="str">
        <f t="shared" si="9"/>
        <v>5 pull ups</v>
      </c>
      <c r="R977">
        <v>2.0</v>
      </c>
      <c r="S977" s="19" t="str">
        <f t="shared" si="10"/>
        <v>5 lunges</v>
      </c>
      <c r="T977">
        <v>28.0</v>
      </c>
      <c r="U977" s="19" t="str">
        <f t="shared" si="11"/>
        <v>1 farmer's carry</v>
      </c>
      <c r="V977" s="19"/>
    </row>
    <row r="978">
      <c r="A978" s="17">
        <f t="shared" si="12"/>
        <v>46054</v>
      </c>
      <c r="B978" s="3">
        <f t="shared" si="1"/>
        <v>1</v>
      </c>
      <c r="C978" s="3">
        <f t="shared" si="13"/>
        <v>977</v>
      </c>
      <c r="D978" s="3">
        <f t="shared" si="2"/>
        <v>3</v>
      </c>
      <c r="E978" s="3">
        <v>0.08882869636800761</v>
      </c>
      <c r="F978" s="3" t="str">
        <f t="shared" si="3"/>
        <v>L</v>
      </c>
      <c r="G978" s="18" t="str">
        <f t="shared" si="4"/>
        <v>over head squat</v>
      </c>
      <c r="H978">
        <v>9.0</v>
      </c>
      <c r="I978" s="19" t="str">
        <f t="shared" si="5"/>
        <v>5 deadlift</v>
      </c>
      <c r="J978">
        <v>37.0</v>
      </c>
      <c r="K978" s="19" t="str">
        <f t="shared" si="6"/>
        <v>1 sled push</v>
      </c>
      <c r="L978">
        <v>40.0</v>
      </c>
      <c r="M978" s="19" t="str">
        <f t="shared" si="7"/>
        <v>3 minute run</v>
      </c>
      <c r="N978" s="16"/>
      <c r="O978" s="3" t="str">
        <f t="shared" si="8"/>
        <v>Tabata</v>
      </c>
      <c r="P978">
        <v>1.0</v>
      </c>
      <c r="Q978" s="19" t="str">
        <f t="shared" si="9"/>
        <v>5 side lunges</v>
      </c>
      <c r="R978">
        <v>43.0</v>
      </c>
      <c r="S978" s="19" t="str">
        <f t="shared" si="10"/>
        <v>5 sandbag drops</v>
      </c>
      <c r="T978">
        <v>36.0</v>
      </c>
      <c r="U978" s="19" t="str">
        <f t="shared" si="11"/>
        <v>10s ropes</v>
      </c>
      <c r="V978" s="19"/>
    </row>
    <row r="979">
      <c r="A979" s="17">
        <f t="shared" si="12"/>
        <v>46055</v>
      </c>
      <c r="B979" s="3">
        <f t="shared" si="1"/>
        <v>2</v>
      </c>
      <c r="C979" s="3">
        <f t="shared" si="13"/>
        <v>978</v>
      </c>
      <c r="D979" s="3">
        <f t="shared" si="2"/>
        <v>3</v>
      </c>
      <c r="E979" s="3">
        <v>0.4055601699047038</v>
      </c>
      <c r="F979" s="3" t="str">
        <f t="shared" si="3"/>
        <v>M</v>
      </c>
      <c r="G979" s="18" t="str">
        <f t="shared" si="4"/>
        <v>deadlift</v>
      </c>
      <c r="H979">
        <v>10.0</v>
      </c>
      <c r="I979" s="19" t="str">
        <f t="shared" si="5"/>
        <v>5 snatch</v>
      </c>
      <c r="J979">
        <v>42.0</v>
      </c>
      <c r="K979" s="19" t="str">
        <f t="shared" si="6"/>
        <v>5 flys</v>
      </c>
      <c r="L979">
        <v>63.0</v>
      </c>
      <c r="M979" s="19" t="str">
        <f t="shared" si="7"/>
        <v/>
      </c>
      <c r="N979" s="16"/>
      <c r="O979" s="3" t="str">
        <f t="shared" si="8"/>
        <v>30 on 30 off</v>
      </c>
      <c r="P979">
        <v>6.0</v>
      </c>
      <c r="Q979" s="19" t="str">
        <f t="shared" si="9"/>
        <v>5 pushups</v>
      </c>
      <c r="R979">
        <v>30.0</v>
      </c>
      <c r="S979" s="19" t="str">
        <f t="shared" si="10"/>
        <v>5 renegade manmakers</v>
      </c>
      <c r="T979">
        <v>11.0</v>
      </c>
      <c r="U979" s="19" t="str">
        <f t="shared" si="11"/>
        <v>5 knees to elbows</v>
      </c>
      <c r="V979" s="19"/>
    </row>
    <row r="980">
      <c r="A980" s="17">
        <f t="shared" si="12"/>
        <v>46056</v>
      </c>
      <c r="B980" s="3">
        <f t="shared" si="1"/>
        <v>3</v>
      </c>
      <c r="C980" s="3">
        <f t="shared" si="13"/>
        <v>979</v>
      </c>
      <c r="D980" s="3">
        <f t="shared" si="2"/>
        <v>8</v>
      </c>
      <c r="E980" s="3">
        <v>0.7878957928600989</v>
      </c>
      <c r="F980" s="3" t="str">
        <f t="shared" si="3"/>
        <v>H</v>
      </c>
      <c r="G980" s="18" t="str">
        <f t="shared" si="4"/>
        <v>front squat</v>
      </c>
      <c r="H980">
        <v>3.0</v>
      </c>
      <c r="I980" s="19" t="str">
        <f t="shared" si="5"/>
        <v>5 jerk</v>
      </c>
      <c r="J980">
        <v>31.0</v>
      </c>
      <c r="K980" s="19" t="str">
        <f t="shared" si="6"/>
        <v>4 burpees</v>
      </c>
      <c r="L980">
        <v>53.0</v>
      </c>
      <c r="M980" s="19" t="str">
        <f t="shared" si="7"/>
        <v/>
      </c>
      <c r="N980" s="16"/>
      <c r="O980" s="3" t="str">
        <f t="shared" si="8"/>
        <v>EMOM</v>
      </c>
      <c r="P980">
        <v>2.0</v>
      </c>
      <c r="Q980" s="19" t="str">
        <f t="shared" si="9"/>
        <v>5 lunges</v>
      </c>
      <c r="R980">
        <v>44.0</v>
      </c>
      <c r="S980" s="19" t="str">
        <f t="shared" si="10"/>
        <v>5 ball slams</v>
      </c>
      <c r="T980">
        <v>42.0</v>
      </c>
      <c r="U980" s="19" t="str">
        <f t="shared" si="11"/>
        <v>5 flys</v>
      </c>
      <c r="V980" s="19"/>
    </row>
    <row r="981">
      <c r="A981" s="17">
        <f t="shared" si="12"/>
        <v>46057</v>
      </c>
      <c r="B981" s="3">
        <f t="shared" si="1"/>
        <v>4</v>
      </c>
      <c r="C981" s="3">
        <f t="shared" si="13"/>
        <v>980</v>
      </c>
      <c r="D981" s="3">
        <f t="shared" si="2"/>
        <v>8</v>
      </c>
      <c r="E981" s="3">
        <v>0.04542413987910887</v>
      </c>
      <c r="F981" s="3" t="str">
        <f t="shared" si="3"/>
        <v>L</v>
      </c>
      <c r="G981" s="18" t="str">
        <f t="shared" si="4"/>
        <v>back squat</v>
      </c>
      <c r="H981">
        <v>9.0</v>
      </c>
      <c r="I981" s="19" t="str">
        <f t="shared" si="5"/>
        <v>5 deadlift</v>
      </c>
      <c r="J981">
        <v>4.0</v>
      </c>
      <c r="K981" s="19" t="str">
        <f t="shared" si="6"/>
        <v>5 skull crushers</v>
      </c>
      <c r="L981">
        <v>68.0</v>
      </c>
      <c r="M981" s="19" t="str">
        <f t="shared" si="7"/>
        <v/>
      </c>
      <c r="N981" s="16"/>
      <c r="O981" s="3" t="str">
        <f t="shared" si="8"/>
        <v>AMRAP</v>
      </c>
      <c r="P981">
        <v>7.0</v>
      </c>
      <c r="Q981" s="19" t="str">
        <f t="shared" si="9"/>
        <v>5 Ring Rows</v>
      </c>
      <c r="R981">
        <v>49.0</v>
      </c>
      <c r="S981" s="19" t="str">
        <f t="shared" si="10"/>
        <v>5 mile bike</v>
      </c>
      <c r="T981">
        <v>13.0</v>
      </c>
      <c r="U981" s="19" t="str">
        <f t="shared" si="11"/>
        <v>30s planks</v>
      </c>
      <c r="V981" s="19"/>
    </row>
    <row r="982">
      <c r="A982" s="17">
        <f t="shared" si="12"/>
        <v>46058</v>
      </c>
      <c r="B982" s="3">
        <f t="shared" si="1"/>
        <v>5</v>
      </c>
      <c r="C982" s="3">
        <f t="shared" si="13"/>
        <v>981</v>
      </c>
      <c r="D982" s="3">
        <f t="shared" si="2"/>
        <v>8</v>
      </c>
      <c r="E982" s="3">
        <v>0.9897544738183911</v>
      </c>
      <c r="F982" s="3" t="str">
        <f t="shared" si="3"/>
        <v>H</v>
      </c>
      <c r="G982" s="18" t="str">
        <f t="shared" si="4"/>
        <v>clean</v>
      </c>
      <c r="H982">
        <v>4.0</v>
      </c>
      <c r="I982" s="19" t="str">
        <f t="shared" si="5"/>
        <v>5 clean</v>
      </c>
      <c r="J982">
        <v>47.0</v>
      </c>
      <c r="K982" s="19" t="str">
        <f t="shared" si="6"/>
        <v>20 mountain climbers</v>
      </c>
      <c r="L982">
        <v>20.0</v>
      </c>
      <c r="M982" s="19" t="str">
        <f t="shared" si="7"/>
        <v>10 step ups</v>
      </c>
      <c r="N982" s="16"/>
      <c r="O982" s="3" t="str">
        <f t="shared" si="8"/>
        <v>clusters</v>
      </c>
      <c r="P982">
        <v>6.0</v>
      </c>
      <c r="Q982" s="19" t="str">
        <f t="shared" si="9"/>
        <v>5 pushups</v>
      </c>
      <c r="R982">
        <v>34.0</v>
      </c>
      <c r="S982" s="19" t="str">
        <f t="shared" si="10"/>
        <v>5 bar complexes</v>
      </c>
      <c r="T982">
        <v>40.0</v>
      </c>
      <c r="U982" s="19" t="str">
        <f t="shared" si="11"/>
        <v>3 minute run</v>
      </c>
      <c r="V982" s="19"/>
    </row>
    <row r="983">
      <c r="A983" s="17">
        <f t="shared" si="12"/>
        <v>46059</v>
      </c>
      <c r="B983" s="3">
        <f t="shared" si="1"/>
        <v>6</v>
      </c>
      <c r="C983" s="3">
        <f t="shared" si="13"/>
        <v>982</v>
      </c>
      <c r="D983" s="3">
        <f t="shared" si="2"/>
        <v>3</v>
      </c>
      <c r="E983" s="3">
        <v>0.11525711574099406</v>
      </c>
      <c r="F983" s="3" t="str">
        <f t="shared" si="3"/>
        <v>L</v>
      </c>
      <c r="G983" s="18" t="str">
        <f t="shared" si="4"/>
        <v>deadlift</v>
      </c>
      <c r="H983">
        <v>4.0</v>
      </c>
      <c r="I983" s="19" t="str">
        <f t="shared" si="5"/>
        <v>5 clean</v>
      </c>
      <c r="J983">
        <v>28.0</v>
      </c>
      <c r="K983" s="19" t="str">
        <f t="shared" si="6"/>
        <v>1 farmer's carry</v>
      </c>
      <c r="L983">
        <v>84.0</v>
      </c>
      <c r="M983" s="19" t="str">
        <f t="shared" si="7"/>
        <v/>
      </c>
      <c r="N983" s="16"/>
      <c r="O983" s="3" t="str">
        <f t="shared" si="8"/>
        <v>N rounds</v>
      </c>
      <c r="P983">
        <v>5.0</v>
      </c>
      <c r="Q983" s="19" t="str">
        <f t="shared" si="9"/>
        <v>5 Dips</v>
      </c>
      <c r="R983">
        <v>43.0</v>
      </c>
      <c r="S983" s="19" t="str">
        <f t="shared" si="10"/>
        <v>5 sandbag drops</v>
      </c>
      <c r="T983">
        <v>23.0</v>
      </c>
      <c r="U983" s="19" t="str">
        <f t="shared" si="11"/>
        <v>5 side lunges</v>
      </c>
      <c r="V983" s="19"/>
    </row>
    <row r="984">
      <c r="A984" s="17">
        <f t="shared" si="12"/>
        <v>46060</v>
      </c>
      <c r="B984" s="3">
        <f t="shared" si="1"/>
        <v>7</v>
      </c>
      <c r="C984" s="3">
        <f t="shared" si="13"/>
        <v>983</v>
      </c>
      <c r="D984" s="3">
        <f t="shared" si="2"/>
        <v>3</v>
      </c>
      <c r="E984" s="3">
        <v>0.9847623450528792</v>
      </c>
      <c r="F984" s="3" t="str">
        <f t="shared" si="3"/>
        <v>H</v>
      </c>
      <c r="G984" s="18" t="str">
        <f t="shared" si="4"/>
        <v>front squat</v>
      </c>
      <c r="H984">
        <v>1.0</v>
      </c>
      <c r="I984" s="19" t="str">
        <f t="shared" si="5"/>
        <v>10 KB swings</v>
      </c>
      <c r="J984">
        <v>48.0</v>
      </c>
      <c r="K984" s="19" t="str">
        <f t="shared" si="6"/>
        <v>1 mile  run</v>
      </c>
      <c r="L984">
        <v>45.0</v>
      </c>
      <c r="M984" s="19" t="str">
        <f t="shared" si="7"/>
        <v>10 good mornings</v>
      </c>
      <c r="N984" s="16"/>
      <c r="O984" s="3" t="str">
        <f t="shared" si="8"/>
        <v>AMRAP</v>
      </c>
      <c r="P984">
        <v>7.0</v>
      </c>
      <c r="Q984" s="19" t="str">
        <f t="shared" si="9"/>
        <v>5 Ring Rows</v>
      </c>
      <c r="R984">
        <v>47.0</v>
      </c>
      <c r="S984" s="19" t="str">
        <f t="shared" si="10"/>
        <v>20 mountain climbers</v>
      </c>
      <c r="T984">
        <v>17.0</v>
      </c>
      <c r="U984" s="19" t="str">
        <f t="shared" si="11"/>
        <v>5 bench press</v>
      </c>
      <c r="V984" s="19"/>
    </row>
    <row r="985">
      <c r="A985" s="17">
        <f t="shared" si="12"/>
        <v>46061</v>
      </c>
      <c r="B985" s="3">
        <f t="shared" si="1"/>
        <v>1</v>
      </c>
      <c r="C985" s="3">
        <f t="shared" si="13"/>
        <v>984</v>
      </c>
      <c r="D985" s="3">
        <f t="shared" si="2"/>
        <v>3</v>
      </c>
      <c r="E985" s="3">
        <v>0.006363089007497158</v>
      </c>
      <c r="F985" s="3" t="str">
        <f t="shared" si="3"/>
        <v>L</v>
      </c>
      <c r="G985" s="18" t="str">
        <f t="shared" si="4"/>
        <v>back squat</v>
      </c>
      <c r="H985">
        <v>1.0</v>
      </c>
      <c r="I985" s="19" t="str">
        <f t="shared" si="5"/>
        <v>10 KB swings</v>
      </c>
      <c r="J985">
        <v>43.0</v>
      </c>
      <c r="K985" s="19" t="str">
        <f t="shared" si="6"/>
        <v>5 sandbag drops</v>
      </c>
      <c r="L985">
        <v>72.0</v>
      </c>
      <c r="M985" s="19" t="str">
        <f t="shared" si="7"/>
        <v/>
      </c>
      <c r="N985" s="16"/>
      <c r="O985" s="3" t="str">
        <f t="shared" si="8"/>
        <v>EMOM</v>
      </c>
      <c r="P985">
        <v>8.0</v>
      </c>
      <c r="Q985" s="19" t="str">
        <f t="shared" si="9"/>
        <v>5 dumbell rows</v>
      </c>
      <c r="R985">
        <v>25.0</v>
      </c>
      <c r="S985" s="19" t="str">
        <f t="shared" si="10"/>
        <v>1 suicide sprints</v>
      </c>
      <c r="T985">
        <v>22.0</v>
      </c>
      <c r="U985" s="19" t="str">
        <f t="shared" si="11"/>
        <v>3 pistols</v>
      </c>
      <c r="V985" s="19"/>
    </row>
    <row r="986">
      <c r="A986" s="17">
        <f t="shared" si="12"/>
        <v>46062</v>
      </c>
      <c r="B986" s="3">
        <f t="shared" si="1"/>
        <v>2</v>
      </c>
      <c r="C986" s="3">
        <f t="shared" si="13"/>
        <v>985</v>
      </c>
      <c r="D986" s="3">
        <f t="shared" si="2"/>
        <v>1</v>
      </c>
      <c r="E986" s="3">
        <v>0.3634508615703258</v>
      </c>
      <c r="F986" s="3" t="str">
        <f t="shared" si="3"/>
        <v>M</v>
      </c>
      <c r="G986" s="18" t="str">
        <f t="shared" si="4"/>
        <v>pistols/lunge/side lunge</v>
      </c>
      <c r="H986">
        <v>9.0</v>
      </c>
      <c r="I986" s="19" t="str">
        <f t="shared" si="5"/>
        <v>5 deadlift</v>
      </c>
      <c r="J986">
        <v>36.0</v>
      </c>
      <c r="K986" s="19" t="str">
        <f t="shared" si="6"/>
        <v>10s ropes</v>
      </c>
      <c r="L986">
        <v>28.0</v>
      </c>
      <c r="M986" s="19" t="str">
        <f t="shared" si="7"/>
        <v>1 farmer's carry</v>
      </c>
      <c r="N986" s="16"/>
      <c r="O986" s="3" t="str">
        <f t="shared" si="8"/>
        <v>30 on 30 off</v>
      </c>
      <c r="P986">
        <v>10.0</v>
      </c>
      <c r="Q986" s="19" t="str">
        <f t="shared" si="9"/>
        <v>5 pull ups</v>
      </c>
      <c r="R986">
        <v>43.0</v>
      </c>
      <c r="S986" s="19" t="str">
        <f t="shared" si="10"/>
        <v>5 sandbag drops</v>
      </c>
      <c r="T986">
        <v>23.0</v>
      </c>
      <c r="U986" s="19" t="str">
        <f t="shared" si="11"/>
        <v>5 side lunges</v>
      </c>
      <c r="V986" s="19"/>
    </row>
    <row r="987">
      <c r="A987" s="17">
        <f t="shared" si="12"/>
        <v>46063</v>
      </c>
      <c r="B987" s="3">
        <f t="shared" si="1"/>
        <v>3</v>
      </c>
      <c r="C987" s="3">
        <f t="shared" si="13"/>
        <v>986</v>
      </c>
      <c r="D987" s="3">
        <f t="shared" si="2"/>
        <v>1</v>
      </c>
      <c r="E987" s="3">
        <v>0.4487245509581279</v>
      </c>
      <c r="F987" s="3" t="str">
        <f t="shared" si="3"/>
        <v>M</v>
      </c>
      <c r="G987" s="18" t="str">
        <f t="shared" si="4"/>
        <v>deadlift</v>
      </c>
      <c r="H987">
        <v>4.0</v>
      </c>
      <c r="I987" s="19" t="str">
        <f t="shared" si="5"/>
        <v>5 clean</v>
      </c>
      <c r="J987">
        <v>42.0</v>
      </c>
      <c r="K987" s="19" t="str">
        <f t="shared" si="6"/>
        <v>5 flys</v>
      </c>
      <c r="L987">
        <v>39.0</v>
      </c>
      <c r="M987" s="19" t="str">
        <f t="shared" si="7"/>
        <v>20s assault bike</v>
      </c>
      <c r="N987" s="16"/>
      <c r="O987" s="3" t="str">
        <f t="shared" si="8"/>
        <v>N rounds</v>
      </c>
      <c r="P987">
        <v>6.0</v>
      </c>
      <c r="Q987" s="19" t="str">
        <f t="shared" si="9"/>
        <v>5 pushups</v>
      </c>
      <c r="R987">
        <v>51.0</v>
      </c>
      <c r="S987" s="19" t="str">
        <f t="shared" si="10"/>
        <v/>
      </c>
      <c r="T987">
        <v>47.0</v>
      </c>
      <c r="U987" s="19" t="str">
        <f t="shared" si="11"/>
        <v>20 mountain climbers</v>
      </c>
      <c r="V987" s="19"/>
    </row>
    <row r="988">
      <c r="A988" s="17">
        <f t="shared" si="12"/>
        <v>46064</v>
      </c>
      <c r="B988" s="3">
        <f t="shared" si="1"/>
        <v>4</v>
      </c>
      <c r="C988" s="3">
        <f t="shared" si="13"/>
        <v>987</v>
      </c>
      <c r="D988" s="3">
        <f t="shared" si="2"/>
        <v>1</v>
      </c>
      <c r="E988" s="3">
        <v>0.645670498807378</v>
      </c>
      <c r="F988" s="3" t="str">
        <f t="shared" si="3"/>
        <v>M</v>
      </c>
      <c r="G988" s="18" t="str">
        <f t="shared" si="4"/>
        <v>front squat</v>
      </c>
      <c r="H988">
        <v>11.0</v>
      </c>
      <c r="I988" s="19" t="str">
        <f t="shared" si="5"/>
        <v>5 high pulls</v>
      </c>
      <c r="J988">
        <v>49.0</v>
      </c>
      <c r="K988" s="19" t="str">
        <f t="shared" si="6"/>
        <v>5 mile bike</v>
      </c>
      <c r="L988">
        <v>77.0</v>
      </c>
      <c r="M988" s="19" t="str">
        <f t="shared" si="7"/>
        <v/>
      </c>
      <c r="N988" s="16"/>
      <c r="O988" s="3" t="str">
        <f t="shared" si="8"/>
        <v>AMRAP</v>
      </c>
      <c r="P988">
        <v>1.0</v>
      </c>
      <c r="Q988" s="19" t="str">
        <f t="shared" si="9"/>
        <v>5 side lunges</v>
      </c>
      <c r="R988">
        <v>26.0</v>
      </c>
      <c r="S988" s="19" t="str">
        <f t="shared" si="10"/>
        <v>1 bear crawls</v>
      </c>
      <c r="T988">
        <v>44.0</v>
      </c>
      <c r="U988" s="19" t="str">
        <f t="shared" si="11"/>
        <v>5 ball slams</v>
      </c>
      <c r="V988" s="19"/>
    </row>
    <row r="989">
      <c r="A989" s="17">
        <f t="shared" si="12"/>
        <v>46065</v>
      </c>
      <c r="B989" s="3">
        <f t="shared" si="1"/>
        <v>5</v>
      </c>
      <c r="C989" s="3">
        <f t="shared" si="13"/>
        <v>988</v>
      </c>
      <c r="D989" s="3">
        <f t="shared" si="2"/>
        <v>10</v>
      </c>
      <c r="E989" s="3">
        <v>0.0949667009826547</v>
      </c>
      <c r="F989" s="3" t="str">
        <f t="shared" si="3"/>
        <v>L</v>
      </c>
      <c r="G989" s="18" t="str">
        <f t="shared" si="4"/>
        <v>back squat</v>
      </c>
      <c r="H989">
        <v>3.0</v>
      </c>
      <c r="I989" s="19" t="str">
        <f t="shared" si="5"/>
        <v>5 jerk</v>
      </c>
      <c r="J989">
        <v>37.0</v>
      </c>
      <c r="K989" s="19" t="str">
        <f t="shared" si="6"/>
        <v>1 sled push</v>
      </c>
      <c r="L989">
        <v>81.0</v>
      </c>
      <c r="M989" s="19" t="str">
        <f t="shared" si="7"/>
        <v/>
      </c>
      <c r="N989" s="16"/>
      <c r="O989" s="3" t="str">
        <f t="shared" si="8"/>
        <v>N rounds</v>
      </c>
      <c r="P989">
        <v>10.0</v>
      </c>
      <c r="Q989" s="19" t="str">
        <f t="shared" si="9"/>
        <v>5 pull ups</v>
      </c>
      <c r="R989">
        <v>12.0</v>
      </c>
      <c r="S989" s="19" t="str">
        <f t="shared" si="10"/>
        <v>5 GHD situps</v>
      </c>
      <c r="T989">
        <v>53.0</v>
      </c>
      <c r="U989" s="19" t="str">
        <f t="shared" si="11"/>
        <v/>
      </c>
      <c r="V989" s="19"/>
    </row>
    <row r="990">
      <c r="A990" s="17">
        <f t="shared" si="12"/>
        <v>46066</v>
      </c>
      <c r="B990" s="3">
        <f t="shared" si="1"/>
        <v>6</v>
      </c>
      <c r="C990" s="3">
        <f t="shared" si="13"/>
        <v>989</v>
      </c>
      <c r="D990" s="3">
        <f t="shared" si="2"/>
        <v>3</v>
      </c>
      <c r="E990" s="3">
        <v>0.3164093402158431</v>
      </c>
      <c r="F990" s="3" t="str">
        <f t="shared" si="3"/>
        <v>M</v>
      </c>
      <c r="G990" s="18" t="str">
        <f t="shared" si="4"/>
        <v>clean</v>
      </c>
      <c r="H990">
        <v>4.0</v>
      </c>
      <c r="I990" s="19" t="str">
        <f t="shared" si="5"/>
        <v>5 clean</v>
      </c>
      <c r="J990">
        <v>40.0</v>
      </c>
      <c r="K990" s="19" t="str">
        <f t="shared" si="6"/>
        <v>3 minute run</v>
      </c>
      <c r="L990">
        <v>9.0</v>
      </c>
      <c r="M990" s="19" t="str">
        <f t="shared" si="7"/>
        <v>5 bentover_rows</v>
      </c>
      <c r="N990" s="16"/>
      <c r="O990" s="3" t="str">
        <f t="shared" si="8"/>
        <v>Tabata</v>
      </c>
      <c r="P990">
        <v>4.0</v>
      </c>
      <c r="Q990" s="19" t="str">
        <f t="shared" si="9"/>
        <v>5 skull crushers</v>
      </c>
      <c r="R990">
        <v>12.0</v>
      </c>
      <c r="S990" s="19" t="str">
        <f t="shared" si="10"/>
        <v>5 GHD situps</v>
      </c>
      <c r="T990">
        <v>18.0</v>
      </c>
      <c r="U990" s="19" t="str">
        <f t="shared" si="11"/>
        <v>5 Pushpress</v>
      </c>
      <c r="V990" s="19"/>
    </row>
    <row r="991">
      <c r="A991" s="17">
        <f t="shared" si="12"/>
        <v>46067</v>
      </c>
      <c r="B991" s="3">
        <f t="shared" si="1"/>
        <v>7</v>
      </c>
      <c r="C991" s="3">
        <f t="shared" si="13"/>
        <v>990</v>
      </c>
      <c r="D991" s="3">
        <f t="shared" si="2"/>
        <v>3</v>
      </c>
      <c r="E991" s="3">
        <v>0.9828058982995959</v>
      </c>
      <c r="F991" s="3" t="str">
        <f t="shared" si="3"/>
        <v>H</v>
      </c>
      <c r="G991" s="18" t="str">
        <f t="shared" si="4"/>
        <v>over head squat</v>
      </c>
      <c r="H991">
        <v>1.0</v>
      </c>
      <c r="I991" s="19" t="str">
        <f t="shared" si="5"/>
        <v>10 KB swings</v>
      </c>
      <c r="J991">
        <v>47.0</v>
      </c>
      <c r="K991" s="19" t="str">
        <f t="shared" si="6"/>
        <v>20 mountain climbers</v>
      </c>
      <c r="L991">
        <v>14.0</v>
      </c>
      <c r="M991" s="19" t="str">
        <f t="shared" si="7"/>
        <v>20 dead bugs</v>
      </c>
      <c r="N991" s="16"/>
      <c r="O991" s="3" t="str">
        <f t="shared" si="8"/>
        <v>30 on 30 off</v>
      </c>
      <c r="P991">
        <v>4.0</v>
      </c>
      <c r="Q991" s="19" t="str">
        <f t="shared" si="9"/>
        <v>5 skull crushers</v>
      </c>
      <c r="R991">
        <v>52.0</v>
      </c>
      <c r="S991" s="19" t="str">
        <f t="shared" si="10"/>
        <v/>
      </c>
      <c r="T991">
        <v>45.0</v>
      </c>
      <c r="U991" s="19" t="str">
        <f t="shared" si="11"/>
        <v>10 good mornings</v>
      </c>
      <c r="V991" s="19"/>
    </row>
    <row r="992">
      <c r="A992" s="17">
        <f t="shared" si="12"/>
        <v>46068</v>
      </c>
      <c r="B992" s="3">
        <f t="shared" si="1"/>
        <v>1</v>
      </c>
      <c r="C992" s="3">
        <f t="shared" si="13"/>
        <v>991</v>
      </c>
      <c r="D992" s="3">
        <f t="shared" si="2"/>
        <v>3</v>
      </c>
      <c r="E992" s="3">
        <v>0.8662430144931718</v>
      </c>
      <c r="F992" s="3" t="str">
        <f t="shared" si="3"/>
        <v>H</v>
      </c>
      <c r="G992" s="18" t="str">
        <f t="shared" si="4"/>
        <v>deadlift</v>
      </c>
      <c r="H992">
        <v>2.0</v>
      </c>
      <c r="I992" s="19" t="str">
        <f t="shared" si="5"/>
        <v>5 star shrugs</v>
      </c>
      <c r="J992">
        <v>9.0</v>
      </c>
      <c r="K992" s="19" t="str">
        <f t="shared" si="6"/>
        <v>5 bentover_rows</v>
      </c>
      <c r="L992">
        <v>31.0</v>
      </c>
      <c r="M992" s="19" t="str">
        <f t="shared" si="7"/>
        <v>4 burpees</v>
      </c>
      <c r="N992" s="16"/>
      <c r="O992" s="3" t="str">
        <f t="shared" si="8"/>
        <v>EMOM</v>
      </c>
      <c r="P992">
        <v>1.0</v>
      </c>
      <c r="Q992" s="19" t="str">
        <f t="shared" si="9"/>
        <v>5 side lunges</v>
      </c>
      <c r="R992">
        <v>44.0</v>
      </c>
      <c r="S992" s="19" t="str">
        <f t="shared" si="10"/>
        <v>5 ball slams</v>
      </c>
      <c r="T992">
        <v>1.0</v>
      </c>
      <c r="U992" s="19" t="str">
        <f t="shared" si="11"/>
        <v>5 side lunges</v>
      </c>
      <c r="V992" s="19"/>
    </row>
    <row r="993">
      <c r="A993" s="17">
        <f t="shared" si="12"/>
        <v>46069</v>
      </c>
      <c r="B993" s="3">
        <f t="shared" si="1"/>
        <v>2</v>
      </c>
      <c r="C993" s="3">
        <f t="shared" si="13"/>
        <v>992</v>
      </c>
      <c r="D993" s="3">
        <f t="shared" si="2"/>
        <v>8</v>
      </c>
      <c r="E993" s="3">
        <v>0.9336514306818096</v>
      </c>
      <c r="F993" s="3" t="str">
        <f t="shared" si="3"/>
        <v>H</v>
      </c>
      <c r="G993" s="18" t="str">
        <f t="shared" si="4"/>
        <v>front squat</v>
      </c>
      <c r="H993">
        <v>6.0</v>
      </c>
      <c r="I993" s="19" t="str">
        <f t="shared" si="5"/>
        <v>5 KB snatch</v>
      </c>
      <c r="J993">
        <v>41.0</v>
      </c>
      <c r="K993" s="19" t="str">
        <f t="shared" si="6"/>
        <v>1 minute bike</v>
      </c>
      <c r="L993">
        <v>12.0</v>
      </c>
      <c r="M993" s="19" t="str">
        <f t="shared" si="7"/>
        <v>5 GHD situps</v>
      </c>
      <c r="N993" s="16"/>
      <c r="O993" s="3" t="str">
        <f t="shared" si="8"/>
        <v>AMRAP</v>
      </c>
      <c r="P993">
        <v>1.0</v>
      </c>
      <c r="Q993" s="19" t="str">
        <f t="shared" si="9"/>
        <v>5 side lunges</v>
      </c>
      <c r="R993">
        <v>28.0</v>
      </c>
      <c r="S993" s="19" t="str">
        <f t="shared" si="10"/>
        <v>1 farmer's carry</v>
      </c>
      <c r="T993">
        <v>23.0</v>
      </c>
      <c r="U993" s="19" t="str">
        <f t="shared" si="11"/>
        <v>5 side lunges</v>
      </c>
      <c r="V993" s="19"/>
    </row>
    <row r="994">
      <c r="A994" s="17">
        <f t="shared" si="12"/>
        <v>46070</v>
      </c>
      <c r="B994" s="3">
        <f t="shared" si="1"/>
        <v>3</v>
      </c>
      <c r="C994" s="3">
        <f t="shared" si="13"/>
        <v>993</v>
      </c>
      <c r="D994" s="3">
        <f t="shared" si="2"/>
        <v>8</v>
      </c>
      <c r="E994" s="3">
        <v>0.02409917644385906</v>
      </c>
      <c r="F994" s="3" t="str">
        <f t="shared" si="3"/>
        <v>L</v>
      </c>
      <c r="G994" s="18" t="str">
        <f t="shared" si="4"/>
        <v>back squat</v>
      </c>
      <c r="H994">
        <v>6.0</v>
      </c>
      <c r="I994" s="19" t="str">
        <f t="shared" si="5"/>
        <v>5 KB snatch</v>
      </c>
      <c r="J994">
        <v>35.0</v>
      </c>
      <c r="K994" s="19" t="str">
        <f t="shared" si="6"/>
        <v>500m row</v>
      </c>
      <c r="L994">
        <v>72.0</v>
      </c>
      <c r="M994" s="19" t="str">
        <f t="shared" si="7"/>
        <v/>
      </c>
      <c r="N994" s="16"/>
      <c r="O994" s="3" t="str">
        <f t="shared" si="8"/>
        <v>clusters</v>
      </c>
      <c r="P994">
        <v>5.0</v>
      </c>
      <c r="Q994" s="19" t="str">
        <f t="shared" si="9"/>
        <v>5 Dips</v>
      </c>
      <c r="R994">
        <v>5.0</v>
      </c>
      <c r="S994" s="19" t="str">
        <f t="shared" si="10"/>
        <v>5 Dips</v>
      </c>
      <c r="T994">
        <v>47.0</v>
      </c>
      <c r="U994" s="19" t="str">
        <f t="shared" si="11"/>
        <v>20 mountain climbers</v>
      </c>
      <c r="V994" s="19"/>
    </row>
    <row r="995">
      <c r="A995" s="17">
        <f t="shared" si="12"/>
        <v>46071</v>
      </c>
      <c r="B995" s="3">
        <f t="shared" si="1"/>
        <v>4</v>
      </c>
      <c r="C995" s="3">
        <f t="shared" si="13"/>
        <v>994</v>
      </c>
      <c r="D995" s="3">
        <f t="shared" si="2"/>
        <v>5</v>
      </c>
      <c r="E995" s="3">
        <v>0.5634720498837874</v>
      </c>
      <c r="F995" s="3" t="str">
        <f t="shared" si="3"/>
        <v>M</v>
      </c>
      <c r="G995" s="18" t="str">
        <f t="shared" si="4"/>
        <v>pistols/lunge/side lunge</v>
      </c>
      <c r="H995">
        <v>11.0</v>
      </c>
      <c r="I995" s="19" t="str">
        <f t="shared" si="5"/>
        <v>5 high pulls</v>
      </c>
      <c r="J995">
        <v>41.0</v>
      </c>
      <c r="K995" s="19" t="str">
        <f t="shared" si="6"/>
        <v>1 minute bike</v>
      </c>
      <c r="L995">
        <v>35.0</v>
      </c>
      <c r="M995" s="19" t="str">
        <f t="shared" si="7"/>
        <v>500m row</v>
      </c>
      <c r="N995" s="16"/>
      <c r="O995" s="3" t="str">
        <f t="shared" si="8"/>
        <v>N rounds</v>
      </c>
      <c r="P995">
        <v>11.0</v>
      </c>
      <c r="Q995" s="19" t="str">
        <f t="shared" si="9"/>
        <v>5 bentover_rows</v>
      </c>
      <c r="R995">
        <v>24.0</v>
      </c>
      <c r="S995" s="19" t="str">
        <f t="shared" si="10"/>
        <v>5 lunges</v>
      </c>
      <c r="T995">
        <v>48.0</v>
      </c>
      <c r="U995" s="19" t="str">
        <f t="shared" si="11"/>
        <v>1 mile  run</v>
      </c>
      <c r="V995" s="19"/>
    </row>
    <row r="996">
      <c r="A996" s="17">
        <f t="shared" si="12"/>
        <v>46072</v>
      </c>
      <c r="B996" s="3">
        <f t="shared" si="1"/>
        <v>5</v>
      </c>
      <c r="C996" s="3">
        <f t="shared" si="13"/>
        <v>995</v>
      </c>
      <c r="D996" s="3">
        <f t="shared" si="2"/>
        <v>5</v>
      </c>
      <c r="E996" s="3">
        <v>0.5193769610494066</v>
      </c>
      <c r="F996" s="3" t="str">
        <f t="shared" si="3"/>
        <v>M</v>
      </c>
      <c r="G996" s="18" t="str">
        <f t="shared" si="4"/>
        <v>deadlift</v>
      </c>
      <c r="H996">
        <v>11.0</v>
      </c>
      <c r="I996" s="19" t="str">
        <f t="shared" si="5"/>
        <v>5 high pulls</v>
      </c>
      <c r="J996">
        <v>31.0</v>
      </c>
      <c r="K996" s="19" t="str">
        <f t="shared" si="6"/>
        <v>4 burpees</v>
      </c>
      <c r="L996">
        <v>64.0</v>
      </c>
      <c r="M996" s="19" t="str">
        <f t="shared" si="7"/>
        <v/>
      </c>
      <c r="N996" s="16"/>
      <c r="O996" s="3" t="str">
        <f t="shared" si="8"/>
        <v>AMRAP</v>
      </c>
      <c r="P996">
        <v>5.0</v>
      </c>
      <c r="Q996" s="19" t="str">
        <f t="shared" si="9"/>
        <v>5 Dips</v>
      </c>
      <c r="R996">
        <v>23.0</v>
      </c>
      <c r="S996" s="19" t="str">
        <f t="shared" si="10"/>
        <v>5 side lunges</v>
      </c>
      <c r="T996">
        <v>31.0</v>
      </c>
      <c r="U996" s="19" t="str">
        <f t="shared" si="11"/>
        <v>4 burpees</v>
      </c>
      <c r="V996" s="19"/>
    </row>
    <row r="997">
      <c r="B997" s="3">
        <f t="shared" si="1"/>
        <v>7</v>
      </c>
      <c r="C997" s="3">
        <f t="shared" si="13"/>
        <v>996</v>
      </c>
      <c r="D997" s="3">
        <f t="shared" si="2"/>
        <v>10</v>
      </c>
      <c r="E997" s="3">
        <v>0.6180229216554491</v>
      </c>
      <c r="F997" s="3" t="str">
        <f t="shared" si="3"/>
        <v>M</v>
      </c>
      <c r="G997" s="18" t="str">
        <f t="shared" si="4"/>
        <v>front squat</v>
      </c>
      <c r="H997">
        <v>2.0</v>
      </c>
      <c r="I997" s="19" t="str">
        <f t="shared" si="5"/>
        <v>5 star shrugs</v>
      </c>
      <c r="J997">
        <v>40.0</v>
      </c>
      <c r="K997" s="19" t="str">
        <f t="shared" si="6"/>
        <v>3 minute run</v>
      </c>
      <c r="L997">
        <v>62.0</v>
      </c>
      <c r="M997" s="19" t="str">
        <f t="shared" si="7"/>
        <v/>
      </c>
      <c r="N997" s="16"/>
      <c r="O997" s="3" t="str">
        <f t="shared" si="8"/>
        <v>EMOM</v>
      </c>
      <c r="P997">
        <v>11.0</v>
      </c>
      <c r="Q997" s="19" t="str">
        <f t="shared" si="9"/>
        <v>5 bentover_rows</v>
      </c>
      <c r="R997">
        <v>2.0</v>
      </c>
      <c r="S997" s="19" t="str">
        <f t="shared" si="10"/>
        <v>5 lunges</v>
      </c>
      <c r="T997">
        <v>49.0</v>
      </c>
      <c r="U997" s="19" t="str">
        <f t="shared" si="11"/>
        <v>5 mile bike</v>
      </c>
      <c r="V997" s="19"/>
    </row>
    <row r="998">
      <c r="B998" s="3">
        <f t="shared" si="1"/>
        <v>7</v>
      </c>
      <c r="C998" s="3">
        <f t="shared" si="13"/>
        <v>997</v>
      </c>
      <c r="D998" s="3">
        <f t="shared" si="2"/>
        <v>3</v>
      </c>
      <c r="E998" s="3">
        <v>0.6079260344474515</v>
      </c>
      <c r="F998" s="3" t="str">
        <f t="shared" si="3"/>
        <v>M</v>
      </c>
      <c r="G998" s="18" t="str">
        <f t="shared" si="4"/>
        <v>back squat</v>
      </c>
      <c r="H998">
        <v>12.0</v>
      </c>
      <c r="I998" s="19" t="str">
        <f t="shared" si="5"/>
        <v>10 KB swings</v>
      </c>
      <c r="J998">
        <v>33.0</v>
      </c>
      <c r="K998" s="19" t="str">
        <f t="shared" si="6"/>
        <v>5 turkish getups</v>
      </c>
      <c r="L998">
        <v>51.0</v>
      </c>
      <c r="M998" s="19" t="str">
        <f t="shared" si="7"/>
        <v/>
      </c>
      <c r="N998" s="16"/>
      <c r="O998" s="3" t="str">
        <f t="shared" si="8"/>
        <v>30 on 30 off</v>
      </c>
      <c r="P998">
        <v>4.0</v>
      </c>
      <c r="Q998" s="19" t="str">
        <f t="shared" si="9"/>
        <v>5 skull crushers</v>
      </c>
      <c r="R998">
        <v>18.0</v>
      </c>
      <c r="S998" s="19" t="str">
        <f t="shared" si="10"/>
        <v>5 Pushpress</v>
      </c>
      <c r="T998">
        <v>41.0</v>
      </c>
      <c r="U998" s="19" t="str">
        <f t="shared" si="11"/>
        <v>1 minute bike</v>
      </c>
      <c r="V998" s="19"/>
    </row>
  </sheetData>
  <drawing r:id="rId1"/>
</worksheet>
</file>