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Documents/R/R files/NFL/"/>
    </mc:Choice>
  </mc:AlternateContent>
  <xr:revisionPtr revIDLastSave="77" documentId="11_A0591DD78F79A8D366075C52F37BD2721A4FB5C9" xr6:coauthVersionLast="47" xr6:coauthVersionMax="47" xr10:uidLastSave="{ADED99D9-FB65-4F2E-8C35-0993AF776FA8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9" i="1" l="1"/>
  <c r="AN29" i="1"/>
  <c r="AN28" i="1"/>
  <c r="AN19" i="1"/>
  <c r="AN25" i="1"/>
  <c r="AN26" i="1"/>
  <c r="AN30" i="1"/>
  <c r="AN8" i="1"/>
  <c r="AN12" i="1"/>
  <c r="AN14" i="1"/>
  <c r="AN33" i="1"/>
  <c r="AN31" i="1"/>
  <c r="AN18" i="1"/>
  <c r="AN9" i="1"/>
  <c r="AN23" i="1"/>
  <c r="AN24" i="1"/>
  <c r="AN16" i="1"/>
  <c r="AN17" i="1"/>
  <c r="AN11" i="1"/>
  <c r="AN10" i="1"/>
  <c r="AN4" i="1"/>
  <c r="AN32" i="1"/>
  <c r="AN13" i="1"/>
  <c r="AN2" i="1"/>
  <c r="AN21" i="1"/>
  <c r="AN22" i="1"/>
  <c r="AN15" i="1"/>
  <c r="AN27" i="1"/>
  <c r="AN5" i="1"/>
  <c r="AN3" i="1"/>
  <c r="AN7" i="1"/>
  <c r="AN20" i="1"/>
  <c r="AN6" i="1"/>
  <c r="AM28" i="1"/>
  <c r="AM19" i="1"/>
  <c r="AM25" i="1"/>
  <c r="AM26" i="1"/>
  <c r="AM30" i="1"/>
  <c r="AM8" i="1"/>
  <c r="AM12" i="1"/>
  <c r="AM14" i="1"/>
  <c r="AM33" i="1"/>
  <c r="AM31" i="1"/>
  <c r="AM18" i="1"/>
  <c r="AM9" i="1"/>
  <c r="AM23" i="1"/>
  <c r="AM24" i="1"/>
  <c r="AM16" i="1"/>
  <c r="AM17" i="1"/>
  <c r="AM11" i="1"/>
  <c r="AM10" i="1"/>
  <c r="AM4" i="1"/>
  <c r="AM32" i="1"/>
  <c r="AM13" i="1"/>
  <c r="AM2" i="1"/>
  <c r="AM21" i="1"/>
  <c r="AM22" i="1"/>
  <c r="AM15" i="1"/>
  <c r="AM27" i="1"/>
  <c r="AM5" i="1"/>
  <c r="AM3" i="1"/>
  <c r="AM7" i="1"/>
  <c r="AM20" i="1"/>
  <c r="AM6" i="1"/>
</calcChain>
</file>

<file path=xl/sharedStrings.xml><?xml version="1.0" encoding="utf-8"?>
<sst xmlns="http://schemas.openxmlformats.org/spreadsheetml/2006/main" count="413" uniqueCount="256">
  <si>
    <t>season</t>
  </si>
  <si>
    <t>team_name</t>
  </si>
  <si>
    <t>ExpectWAR</t>
  </si>
  <si>
    <t>MaxExpectWAR</t>
  </si>
  <si>
    <t>NonQBEWAR</t>
  </si>
  <si>
    <t>QBEWAR</t>
  </si>
  <si>
    <t>TopEWAR</t>
  </si>
  <si>
    <t>TopEWARPlayer</t>
  </si>
  <si>
    <t>TopEWARPos</t>
  </si>
  <si>
    <t>Conference</t>
  </si>
  <si>
    <t>HC</t>
  </si>
  <si>
    <t>Count</t>
  </si>
  <si>
    <t>WAR</t>
  </si>
  <si>
    <t>Diff</t>
  </si>
  <si>
    <t>ExpectSeasonWar</t>
  </si>
  <si>
    <t>SeasonDiff</t>
  </si>
  <si>
    <t>MeanDiff</t>
  </si>
  <si>
    <t>WorstDiff</t>
  </si>
  <si>
    <t>WorstPlayer</t>
  </si>
  <si>
    <t>WorstPlayerPos</t>
  </si>
  <si>
    <t>BestDiff</t>
  </si>
  <si>
    <t>BestPlayer</t>
  </si>
  <si>
    <t>BestPlayerPos</t>
  </si>
  <si>
    <t>OC</t>
  </si>
  <si>
    <t>DC</t>
  </si>
  <si>
    <t>HCChange</t>
  </si>
  <si>
    <t>OCChange</t>
  </si>
  <si>
    <t>DCChange</t>
  </si>
  <si>
    <t>GMChange</t>
  </si>
  <si>
    <t>GM</t>
  </si>
  <si>
    <t>Owner</t>
  </si>
  <si>
    <t>OffTree</t>
  </si>
  <si>
    <t>DefTree</t>
  </si>
  <si>
    <t>FinalExpect</t>
  </si>
  <si>
    <t>MaxFinalExpect</t>
  </si>
  <si>
    <t>ARI</t>
  </si>
  <si>
    <t>Kyler Murray</t>
  </si>
  <si>
    <t>QB</t>
  </si>
  <si>
    <t>NFC</t>
  </si>
  <si>
    <t>Kliff Kingsbury</t>
  </si>
  <si>
    <t>Larry Fitzgerald</t>
  </si>
  <si>
    <t>WR</t>
  </si>
  <si>
    <t>Vance Joseph</t>
  </si>
  <si>
    <t>Steve Keim</t>
  </si>
  <si>
    <t>Bidwell Family</t>
  </si>
  <si>
    <t>Air Raid</t>
  </si>
  <si>
    <t>Philips/Zimmer</t>
  </si>
  <si>
    <t>ATL</t>
  </si>
  <si>
    <t>Matt Ryan</t>
  </si>
  <si>
    <t>BAL</t>
  </si>
  <si>
    <t>Lamar Jackson</t>
  </si>
  <si>
    <t>AFC</t>
  </si>
  <si>
    <t>John Harbaugh</t>
  </si>
  <si>
    <t>Joe Flacco</t>
  </si>
  <si>
    <t>Greg Roman</t>
  </si>
  <si>
    <t>Don Martindale</t>
  </si>
  <si>
    <t>Eric DeCosta</t>
  </si>
  <si>
    <t>Steve Bisciotti</t>
  </si>
  <si>
    <t>QB Run</t>
  </si>
  <si>
    <t>BUF</t>
  </si>
  <si>
    <t>Josh Allen</t>
  </si>
  <si>
    <t>Sean McDermott</t>
  </si>
  <si>
    <t>Nathan Peterman</t>
  </si>
  <si>
    <t>Brian Daboll</t>
  </si>
  <si>
    <t>Leslie Frazier</t>
  </si>
  <si>
    <t>Brandon Beane</t>
  </si>
  <si>
    <t>Terry Pegula</t>
  </si>
  <si>
    <t>Erhardt-Perkins</t>
  </si>
  <si>
    <t>CAR</t>
  </si>
  <si>
    <t>Christian McCaffrey</t>
  </si>
  <si>
    <t>HB</t>
  </si>
  <si>
    <t>Matt Rhule</t>
  </si>
  <si>
    <t>Teddy Bridgewater</t>
  </si>
  <si>
    <t>Curtis Samuel</t>
  </si>
  <si>
    <t>Joe Brady</t>
  </si>
  <si>
    <t>Phil Snow</t>
  </si>
  <si>
    <t>Scott Fitterer</t>
  </si>
  <si>
    <t>David Tepper</t>
  </si>
  <si>
    <t>Parcells</t>
  </si>
  <si>
    <t>CHI</t>
  </si>
  <si>
    <t>Andy Dalton</t>
  </si>
  <si>
    <t>Matt Nagy</t>
  </si>
  <si>
    <t>Mitchell Trubisky</t>
  </si>
  <si>
    <t>Bill Lazor</t>
  </si>
  <si>
    <t>Sean Desai</t>
  </si>
  <si>
    <t>Ryan Pace</t>
  </si>
  <si>
    <t>Virginia Halas McCaskey</t>
  </si>
  <si>
    <t>West Coast</t>
  </si>
  <si>
    <t>CIN</t>
  </si>
  <si>
    <t>Joe Burrow</t>
  </si>
  <si>
    <t>Zac Taylor</t>
  </si>
  <si>
    <t>Joe Mixon</t>
  </si>
  <si>
    <t>Brian Callahan</t>
  </si>
  <si>
    <t>Lou Anarumo</t>
  </si>
  <si>
    <t>Mike Brown</t>
  </si>
  <si>
    <t>Reid</t>
  </si>
  <si>
    <t>CLE</t>
  </si>
  <si>
    <t>Baker Mayfield</t>
  </si>
  <si>
    <t>Kevin Stefanski</t>
  </si>
  <si>
    <t>Kareem Hunt</t>
  </si>
  <si>
    <t>Joe Woods</t>
  </si>
  <si>
    <t>Andrew Berry</t>
  </si>
  <si>
    <t>Jimmy Haslam</t>
  </si>
  <si>
    <t>Shanahan</t>
  </si>
  <si>
    <t>DAL</t>
  </si>
  <si>
    <t>Dak Prescott</t>
  </si>
  <si>
    <t>Mike McCarthy</t>
  </si>
  <si>
    <t>Aaron Rodgers</t>
  </si>
  <si>
    <t>Kellen Moore</t>
  </si>
  <si>
    <t>Dan Quinn</t>
  </si>
  <si>
    <t>Jerry Jones</t>
  </si>
  <si>
    <t>DEN</t>
  </si>
  <si>
    <t>Vic Fangio</t>
  </si>
  <si>
    <t>DaeSean Hamilton</t>
  </si>
  <si>
    <t>Courtland Sutton</t>
  </si>
  <si>
    <t>Pat Shurmur</t>
  </si>
  <si>
    <t>George Paton</t>
  </si>
  <si>
    <t>Joe Ellis (Bowlen Trust)</t>
  </si>
  <si>
    <t>DET</t>
  </si>
  <si>
    <t>Jared Goff</t>
  </si>
  <si>
    <t>GB</t>
  </si>
  <si>
    <t>Matt LaFleur</t>
  </si>
  <si>
    <t>Jimmy Graham</t>
  </si>
  <si>
    <t>TE</t>
  </si>
  <si>
    <t>Joe Barry</t>
  </si>
  <si>
    <t>Brian Gutekunst</t>
  </si>
  <si>
    <t>Mark Murphy CEO</t>
  </si>
  <si>
    <t>HOU</t>
  </si>
  <si>
    <t>Deshaun Watson</t>
  </si>
  <si>
    <t>IND</t>
  </si>
  <si>
    <t>Nyheim Hines</t>
  </si>
  <si>
    <t>Frank Reich</t>
  </si>
  <si>
    <t>Jacoby Brissett</t>
  </si>
  <si>
    <t>Andrew Luck</t>
  </si>
  <si>
    <t>Matt Eberflus</t>
  </si>
  <si>
    <t>Chris Ballard</t>
  </si>
  <si>
    <t>Jim Irsay</t>
  </si>
  <si>
    <t>JAX</t>
  </si>
  <si>
    <t>Marvin Jones</t>
  </si>
  <si>
    <t>KC</t>
  </si>
  <si>
    <t>Patrick Mahomes</t>
  </si>
  <si>
    <t>Andy Reid</t>
  </si>
  <si>
    <t>Michael Vick</t>
  </si>
  <si>
    <t>Eric Bieniemy</t>
  </si>
  <si>
    <t>Steve Spagnuolo</t>
  </si>
  <si>
    <t>Brett Veach</t>
  </si>
  <si>
    <t>Clark Hunt</t>
  </si>
  <si>
    <t>LA</t>
  </si>
  <si>
    <t>Matthew Stafford</t>
  </si>
  <si>
    <t>Sean McVay</t>
  </si>
  <si>
    <t>Raheem Morris</t>
  </si>
  <si>
    <t>Les Snead</t>
  </si>
  <si>
    <t>Stan Kroenke</t>
  </si>
  <si>
    <t>LAC</t>
  </si>
  <si>
    <t>Justin Herbert</t>
  </si>
  <si>
    <t>LV</t>
  </si>
  <si>
    <t>Derek Carr</t>
  </si>
  <si>
    <t>Jon Gruden</t>
  </si>
  <si>
    <t>Greg Olson</t>
  </si>
  <si>
    <t>Gus Bradley</t>
  </si>
  <si>
    <t>Mike Mayock</t>
  </si>
  <si>
    <t>Mark Davis</t>
  </si>
  <si>
    <t>Gruden</t>
  </si>
  <si>
    <t>MIA</t>
  </si>
  <si>
    <t>DeVante Parker</t>
  </si>
  <si>
    <t>Brian Flores</t>
  </si>
  <si>
    <t>Josh Rosen</t>
  </si>
  <si>
    <t>Ryan Fitzpatrick</t>
  </si>
  <si>
    <t>George Godsey</t>
  </si>
  <si>
    <t>Josh Boyer</t>
  </si>
  <si>
    <t>Chris Grier</t>
  </si>
  <si>
    <t>Stephen Ross</t>
  </si>
  <si>
    <t>MIN</t>
  </si>
  <si>
    <t>Kirk Cousins</t>
  </si>
  <si>
    <t>Mike Zimmer</t>
  </si>
  <si>
    <t>Case Keenum</t>
  </si>
  <si>
    <t>Klint Kubiak</t>
  </si>
  <si>
    <t>Rick Spielman</t>
  </si>
  <si>
    <t>Wilf Family</t>
  </si>
  <si>
    <t>NE</t>
  </si>
  <si>
    <t>Brian Hoyer</t>
  </si>
  <si>
    <t>Bill Belichick</t>
  </si>
  <si>
    <t>Tom Brady</t>
  </si>
  <si>
    <t>Josh McDaniels</t>
  </si>
  <si>
    <t>Robert Kraft</t>
  </si>
  <si>
    <t>NO</t>
  </si>
  <si>
    <t>Jameis Winston</t>
  </si>
  <si>
    <t>Sean Payton</t>
  </si>
  <si>
    <t>Drew Brees</t>
  </si>
  <si>
    <t>Dennis Allen</t>
  </si>
  <si>
    <t>Mickey Loomis</t>
  </si>
  <si>
    <t>Gayle Benson</t>
  </si>
  <si>
    <t>NYG</t>
  </si>
  <si>
    <t>Daniel Jones</t>
  </si>
  <si>
    <t>Joe Judge</t>
  </si>
  <si>
    <t>Evan Engram</t>
  </si>
  <si>
    <t>Jason Garrett</t>
  </si>
  <si>
    <t>Patrick Graham</t>
  </si>
  <si>
    <t>Dave Gettelman</t>
  </si>
  <si>
    <t>John Mara</t>
  </si>
  <si>
    <t>John Madden</t>
  </si>
  <si>
    <t>NYJ</t>
  </si>
  <si>
    <t>Corey Davis</t>
  </si>
  <si>
    <t>PHI</t>
  </si>
  <si>
    <t>Gardner Minshew</t>
  </si>
  <si>
    <t>PIT</t>
  </si>
  <si>
    <t>JuJu Smith-Schuster</t>
  </si>
  <si>
    <t>Mike Tomlin</t>
  </si>
  <si>
    <t>Ben Roethlisberger</t>
  </si>
  <si>
    <t>Matt Canada</t>
  </si>
  <si>
    <t>Keith Butler</t>
  </si>
  <si>
    <t>Kevin Colbert</t>
  </si>
  <si>
    <t>Rooney Family</t>
  </si>
  <si>
    <t>SEA</t>
  </si>
  <si>
    <t>Russell Wilson</t>
  </si>
  <si>
    <t>Pete Carroll</t>
  </si>
  <si>
    <t>Shane Waldron</t>
  </si>
  <si>
    <t>Ken Norton</t>
  </si>
  <si>
    <t>John Schneider/Pete Carroll</t>
  </si>
  <si>
    <t>Allen Family Estate</t>
  </si>
  <si>
    <t>SF</t>
  </si>
  <si>
    <t>George Kittle</t>
  </si>
  <si>
    <t>Kyle Shanahan</t>
  </si>
  <si>
    <t>Nick Mullens</t>
  </si>
  <si>
    <t>Jimmy Garoppolo</t>
  </si>
  <si>
    <t>DeMeco Ryans</t>
  </si>
  <si>
    <t>John Lynch</t>
  </si>
  <si>
    <t>Jed York</t>
  </si>
  <si>
    <t>TB</t>
  </si>
  <si>
    <t>Bruce Arians</t>
  </si>
  <si>
    <t>Drew Stanton</t>
  </si>
  <si>
    <t>Carson Palmer</t>
  </si>
  <si>
    <t>Byron Leftwich</t>
  </si>
  <si>
    <t>Todd Bowles</t>
  </si>
  <si>
    <t>Jason Licht</t>
  </si>
  <si>
    <t>Glazer Family</t>
  </si>
  <si>
    <t>TEN</t>
  </si>
  <si>
    <t>A.J. Brown</t>
  </si>
  <si>
    <t>Mike Vrabel</t>
  </si>
  <si>
    <t>Dion Lewis</t>
  </si>
  <si>
    <t>Ryan Tannehill</t>
  </si>
  <si>
    <t>Todd Downing</t>
  </si>
  <si>
    <t>Shane Bowen</t>
  </si>
  <si>
    <t>Jon Robinson</t>
  </si>
  <si>
    <t>Amy Adams Strunk</t>
  </si>
  <si>
    <t>WAS</t>
  </si>
  <si>
    <t>Ron Rivera</t>
  </si>
  <si>
    <t>Cam Newton</t>
  </si>
  <si>
    <t>Scott Turner</t>
  </si>
  <si>
    <t>Jack Del Rio</t>
  </si>
  <si>
    <t>Daniel Snyder</t>
  </si>
  <si>
    <t>Season2</t>
  </si>
  <si>
    <t>ExpectWar3</t>
  </si>
  <si>
    <t>Draft Additions</t>
  </si>
  <si>
    <t>Expect W/Draft</t>
  </si>
  <si>
    <t>MaxExpect W/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</si>
</sst>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2" fillId="0" borderId="0" xfId="0" applyNumberFormat="1" applyFont="1"/>
    <xf numFmtId="0" fontId="1" fillId="2" borderId="0" xfId="0" applyFont="1" applyFill="1"/>
    <xf numFmtId="0" fontId="1" fillId="0" borderId="0" xfId="0" applyFont="1"/>
    <xf numFmtId="2" fontId="1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3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7B600-13CB-45B7-A23D-A41938F45EC9}" name="Table1" displayName="Table1" ref="A1:AN33" totalsRowShown="0" headerRowDxfId="32">
  <autoFilter ref="A1:AN33" xr:uid="{8137B600-13CB-45B7-A23D-A41938F45EC9}"/>
  <sortState xmlns:xlrd2="http://schemas.microsoft.com/office/spreadsheetml/2017/richdata2" ref="A2:AN33">
    <sortCondition descending="1" ref="AM1:AM33"/>
  </sortState>
  <tableColumns count="40">
    <tableColumn id="1" xr3:uid="{A5829973-9D95-4B3D-96E2-8EEB7C3FEE44}" name="season"/>
    <tableColumn id="2" xr3:uid="{B6E9ED16-56F6-4F6D-B44D-E3F59FAD4733}" name="team_name"/>
    <tableColumn id="3" xr3:uid="{A1B34E48-5CD7-4F78-87E9-A6395691EE50}" name="Season2"/>
    <tableColumn id="4" xr3:uid="{292915AA-7ECC-4B27-8F48-FE25081D6EA6}" name="ExpectWAR" dataDxfId="31"/>
    <tableColumn id="5" xr3:uid="{1CF50A8E-A1BE-41BE-8F3C-58DF5A018BBE}" name="MaxExpectWAR" dataDxfId="30"/>
    <tableColumn id="6" xr3:uid="{74E17567-40A5-4B53-97CC-F2EB44744810}" name="NonQBEWAR" dataDxfId="29"/>
    <tableColumn id="7" xr3:uid="{1434F426-EDF3-4EDE-9DFC-0B7BF4CD660B}" name="QBEWAR" dataDxfId="28"/>
    <tableColumn id="8" xr3:uid="{7FD129EF-81C9-4CCE-AA8F-4ADF075F19C4}" name="TopEWAR" dataDxfId="27"/>
    <tableColumn id="9" xr3:uid="{9B1F8B32-1002-4B5F-BBCC-2D4316812B9F}" name="TopEWARPlayer"/>
    <tableColumn id="10" xr3:uid="{0AACED9C-5B71-4ED1-BA41-12556BA7C8B5}" name="TopEWARPos"/>
    <tableColumn id="12" xr3:uid="{2A3BD6DD-0752-4CA6-8486-2C3403EFF85F}" name="Conference"/>
    <tableColumn id="13" xr3:uid="{3D6DD56E-2D0B-4359-B2CB-FD87788E04F2}" name="HC"/>
    <tableColumn id="14" xr3:uid="{1EE5BAF0-1D70-486E-BEA4-0368EA5472C7}" name="Count"/>
    <tableColumn id="15" xr3:uid="{63991903-9010-4FF0-B294-FC149B3C92DB}" name="WAR" dataDxfId="26"/>
    <tableColumn id="16" xr3:uid="{F4771C51-FC18-471C-91CF-D0AC50F085FF}" name="ExpectWar3" dataDxfId="25"/>
    <tableColumn id="17" xr3:uid="{027235F1-AB22-41F1-8C67-9AB987C6EE70}" name="Diff" dataDxfId="24"/>
    <tableColumn id="18" xr3:uid="{359B0375-3F32-45EB-8498-B6D7B93D831F}" name="ExpectSeasonWar" dataDxfId="23"/>
    <tableColumn id="19" xr3:uid="{8D443E70-FDB0-41B5-B9B8-8F8224472475}" name="SeasonDiff" dataDxfId="22"/>
    <tableColumn id="20" xr3:uid="{671487B3-1ADF-4413-AC38-0070FBB2A98C}" name="MeanDiff" dataDxfId="21"/>
    <tableColumn id="21" xr3:uid="{C522C7AE-0580-468C-B63C-1C089EB3928E}" name="WorstDiff" dataDxfId="20"/>
    <tableColumn id="22" xr3:uid="{152A390A-DBCE-4064-A0CD-1F342E4B59D6}" name="WorstPlayer" dataDxfId="19"/>
    <tableColumn id="23" xr3:uid="{C176A4E7-595A-4640-8E35-59F78E76AFFF}" name="WorstPlayerPos" dataDxfId="18"/>
    <tableColumn id="24" xr3:uid="{9C216D15-A917-4C9E-A7E1-36D1E1315ED8}" name="BestDiff" dataDxfId="17"/>
    <tableColumn id="25" xr3:uid="{36E72E86-B273-46A6-BA45-48DCB872DAE0}" name="BestPlayer" dataDxfId="16"/>
    <tableColumn id="26" xr3:uid="{BD57BFA2-A1B7-45AC-861E-932634ABEF1B}" name="BestPlayerPos" dataDxfId="15"/>
    <tableColumn id="27" xr3:uid="{4B2132D3-3F5F-4FB6-8C81-5E4ED0D92937}" name="OC" dataDxfId="14"/>
    <tableColumn id="28" xr3:uid="{0CD08974-C765-45B1-BCDD-DDF1FD1D8B42}" name="DC" dataDxfId="13"/>
    <tableColumn id="29" xr3:uid="{45410CAE-51E0-4323-ABBE-55ECC9A5C9ED}" name="HCChange" dataDxfId="12"/>
    <tableColumn id="30" xr3:uid="{3FFADD96-64F3-4E1F-A47E-E8CCB19BA6A2}" name="OCChange" dataDxfId="11"/>
    <tableColumn id="31" xr3:uid="{B2942B87-CB2A-405A-9FC9-921A43EDBD7D}" name="DCChange" dataDxfId="10"/>
    <tableColumn id="32" xr3:uid="{90225898-8263-4B17-9023-2723278B59A0}" name="GMChange" dataDxfId="9"/>
    <tableColumn id="33" xr3:uid="{1318A46B-177B-453F-ADDA-9B0AB4D8AB25}" name="GM" dataDxfId="8"/>
    <tableColumn id="34" xr3:uid="{3D24E5B9-1846-4FAA-B7C5-D49ECE907A7B}" name="Owner" dataDxfId="7"/>
    <tableColumn id="35" xr3:uid="{61BDFCA6-6D42-4BB4-89C3-988319BCE0B8}" name="OffTree" dataDxfId="6"/>
    <tableColumn id="36" xr3:uid="{B0BFF91B-80A0-4BAD-BE33-C28933177E27}" name="DefTree" dataDxfId="5"/>
    <tableColumn id="37" xr3:uid="{D8C56135-2071-4C54-B111-3F3C2073B21B}" name="FinalExpect" dataDxfId="4"/>
    <tableColumn id="38" xr3:uid="{EADA8F90-591C-47B8-B6DD-D326AE60C836}" name="MaxFinalExpect" dataDxfId="3"/>
    <tableColumn id="11" xr3:uid="{D6334217-C403-49C7-B777-9EC0B7492E63}" name="Draft Additions" dataDxfId="2"/>
    <tableColumn id="39" xr3:uid="{04485F47-546E-43AF-A265-901F43E26881}" name="Expect W/Draft" dataDxfId="1">
      <calculatedColumnFormula>Table1[[#This Row],[FinalExpect]]+Table1[[#This Row],[Draft Additions]]</calculatedColumnFormula>
    </tableColumn>
    <tableColumn id="40" xr3:uid="{1E0346F1-F8A6-48CF-B0D4-65D000A37F4B}" name="MaxExpect W/ Draft" dataDxfId="0">
      <calculatedColumnFormula>Table1[[#This Row],[MaxFinalExpect]]+Table1[[#This Row],[Draft Additions]]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3"/>
  <sheetViews>
    <sheetView tabSelected="1" workbookViewId="0">
      <pane xSplit="2" topLeftCell="M1" activePane="topRight" state="frozen"/>
      <selection pane="topRight" activeCell="B4" sqref="B4"/>
    </sheetView>
  </sheetViews>
  <sheetFormatPr defaultRowHeight="14.4" x14ac:dyDescent="0.3"/>
  <cols>
    <col min="2" max="2" width="12.5546875" customWidth="1"/>
    <col min="3" max="3" width="9.44140625" customWidth="1"/>
    <col min="4" max="4" width="12.21875" style="3" customWidth="1"/>
    <col min="5" max="5" width="15.77734375" style="3" customWidth="1"/>
    <col min="6" max="6" width="13.6640625" style="3" customWidth="1"/>
    <col min="7" max="7" width="10.21875" style="3" customWidth="1"/>
    <col min="8" max="8" width="10.88671875" style="3" customWidth="1"/>
    <col min="9" max="9" width="16.109375" customWidth="1"/>
    <col min="10" max="10" width="13.77734375" customWidth="1"/>
    <col min="11" max="11" width="12" customWidth="1"/>
    <col min="12" max="12" width="14.5546875" bestFit="1" customWidth="1"/>
    <col min="14" max="14" width="8.77734375" style="3"/>
    <col min="15" max="15" width="12.5546875" style="3" customWidth="1"/>
    <col min="16" max="16" width="8.77734375" style="3"/>
    <col min="17" max="17" width="17.44140625" style="3" customWidth="1"/>
    <col min="18" max="18" width="11.5546875" style="3" customWidth="1"/>
    <col min="19" max="19" width="10.44140625" style="3" customWidth="1"/>
    <col min="20" max="20" width="10.77734375" style="3" hidden="1" customWidth="1"/>
    <col min="21" max="21" width="12.88671875" style="3" hidden="1" customWidth="1"/>
    <col min="22" max="22" width="15.88671875" style="3" hidden="1" customWidth="1"/>
    <col min="23" max="23" width="9.21875" style="3" hidden="1" customWidth="1"/>
    <col min="24" max="24" width="11.44140625" style="3" hidden="1" customWidth="1"/>
    <col min="25" max="25" width="14.33203125" style="3" hidden="1" customWidth="1"/>
    <col min="26" max="27" width="0" style="3" hidden="1" customWidth="1"/>
    <col min="28" max="28" width="11" style="3" hidden="1" customWidth="1"/>
    <col min="29" max="29" width="11.109375" style="3" hidden="1" customWidth="1"/>
    <col min="30" max="30" width="11" style="3" hidden="1" customWidth="1"/>
    <col min="31" max="31" width="11.77734375" style="3" hidden="1" customWidth="1"/>
    <col min="32" max="33" width="0" style="3" hidden="1" customWidth="1"/>
    <col min="34" max="34" width="8.88671875" style="3" hidden="1" customWidth="1"/>
    <col min="35" max="35" width="9.21875" style="3" hidden="1" customWidth="1"/>
    <col min="36" max="36" width="12" style="3" customWidth="1"/>
    <col min="37" max="37" width="15.6640625" style="3" customWidth="1"/>
    <col min="38" max="38" width="18.21875" bestFit="1" customWidth="1"/>
    <col min="39" max="39" width="18.44140625" bestFit="1" customWidth="1"/>
    <col min="40" max="40" width="22.6640625" bestFit="1" customWidth="1"/>
  </cols>
  <sheetData>
    <row r="1" spans="1:40" s="1" customFormat="1" x14ac:dyDescent="0.3">
      <c r="A1" s="1" t="s">
        <v>0</v>
      </c>
      <c r="B1" s="1" t="s">
        <v>1</v>
      </c>
      <c r="C1" s="1" t="s">
        <v>251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252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1" t="s">
        <v>253</v>
      </c>
      <c r="AM1" s="1" t="s">
        <v>254</v>
      </c>
      <c r="AN1" s="1" t="s">
        <v>255</v>
      </c>
    </row>
    <row r="2" spans="1:40" x14ac:dyDescent="0.3">
      <c r="A2">
        <v>2021</v>
      </c>
      <c r="B2" s="5" t="s">
        <v>120</v>
      </c>
      <c r="C2">
        <v>21</v>
      </c>
      <c r="D2" s="3">
        <v>4.9214090489089148</v>
      </c>
      <c r="E2" s="7">
        <v>6.1415872301086551</v>
      </c>
      <c r="F2" s="3">
        <v>1.8009060345450709</v>
      </c>
      <c r="G2" s="3">
        <v>3.1205030143638428</v>
      </c>
      <c r="H2" s="3">
        <v>3.1205030143638428</v>
      </c>
      <c r="I2" t="s">
        <v>107</v>
      </c>
      <c r="J2" t="s">
        <v>37</v>
      </c>
      <c r="K2" t="s">
        <v>38</v>
      </c>
      <c r="L2" t="s">
        <v>121</v>
      </c>
      <c r="M2">
        <v>2</v>
      </c>
      <c r="N2" s="3">
        <v>10.550438251428711</v>
      </c>
      <c r="O2" s="3">
        <v>7.661003730774997</v>
      </c>
      <c r="P2" s="3">
        <v>2.889434520653714</v>
      </c>
      <c r="Q2" s="3">
        <v>3.8305018653874989</v>
      </c>
      <c r="R2" s="3">
        <v>1.444717260326857</v>
      </c>
      <c r="S2" s="3">
        <v>3.1069188394125959E-2</v>
      </c>
      <c r="T2" s="3">
        <v>-0.52106369076089154</v>
      </c>
      <c r="U2" s="3" t="s">
        <v>122</v>
      </c>
      <c r="V2" s="3" t="s">
        <v>123</v>
      </c>
      <c r="W2" s="3">
        <v>2.1749251423068698</v>
      </c>
      <c r="X2" s="3" t="s">
        <v>107</v>
      </c>
      <c r="Y2" s="3" t="s">
        <v>37</v>
      </c>
      <c r="Z2" s="3" t="s">
        <v>121</v>
      </c>
      <c r="AA2" s="3" t="s">
        <v>124</v>
      </c>
      <c r="AB2" s="3">
        <v>0</v>
      </c>
      <c r="AC2" s="3">
        <v>0</v>
      </c>
      <c r="AD2" s="3">
        <v>1</v>
      </c>
      <c r="AE2" s="3">
        <v>0</v>
      </c>
      <c r="AF2" s="3" t="s">
        <v>125</v>
      </c>
      <c r="AG2" s="3" t="s">
        <v>126</v>
      </c>
      <c r="AH2" s="3" t="s">
        <v>103</v>
      </c>
      <c r="AJ2" s="7">
        <v>6.3661263092357716</v>
      </c>
      <c r="AK2" s="7">
        <v>7.5863044904355119</v>
      </c>
      <c r="AL2" s="3">
        <v>0.30000000000000004</v>
      </c>
      <c r="AM2" s="7">
        <f>Table1[[#This Row],[FinalExpect]]+Table1[[#This Row],[Draft Additions]]</f>
        <v>6.6661263092357714</v>
      </c>
      <c r="AN2" s="7">
        <f>Table1[[#This Row],[MaxFinalExpect]]+Table1[[#This Row],[Draft Additions]]</f>
        <v>7.8863044904355117</v>
      </c>
    </row>
    <row r="3" spans="1:40" x14ac:dyDescent="0.3">
      <c r="A3">
        <v>2021</v>
      </c>
      <c r="B3" s="5" t="s">
        <v>147</v>
      </c>
      <c r="C3">
        <v>21</v>
      </c>
      <c r="D3" s="3">
        <v>4.3040507758445861</v>
      </c>
      <c r="E3" s="3">
        <v>4.6197915229710826</v>
      </c>
      <c r="F3" s="7">
        <v>2.043087647265514</v>
      </c>
      <c r="G3" s="3">
        <v>2.2609631285790721</v>
      </c>
      <c r="H3" s="3">
        <v>2.2609631285790721</v>
      </c>
      <c r="I3" t="s">
        <v>148</v>
      </c>
      <c r="J3" t="s">
        <v>37</v>
      </c>
      <c r="K3" t="s">
        <v>38</v>
      </c>
      <c r="L3" t="s">
        <v>149</v>
      </c>
      <c r="M3">
        <v>4</v>
      </c>
      <c r="N3" s="3">
        <v>17.209005215419371</v>
      </c>
      <c r="O3" s="3">
        <v>11.389049530925821</v>
      </c>
      <c r="P3" s="3">
        <v>5.8199556844935483</v>
      </c>
      <c r="Q3" s="3">
        <v>2.847262382731456</v>
      </c>
      <c r="R3" s="3">
        <v>1.4549889211233871</v>
      </c>
      <c r="S3" s="3">
        <v>3.4034828564289757E-2</v>
      </c>
      <c r="T3" s="3">
        <v>-0.725302361165306</v>
      </c>
      <c r="U3" s="3" t="s">
        <v>119</v>
      </c>
      <c r="V3" s="3" t="s">
        <v>37</v>
      </c>
      <c r="W3" s="3">
        <v>3.3510793511127068</v>
      </c>
      <c r="X3" s="3" t="s">
        <v>119</v>
      </c>
      <c r="Y3" s="3" t="s">
        <v>37</v>
      </c>
      <c r="Z3" s="3" t="s">
        <v>149</v>
      </c>
      <c r="AA3" s="3" t="s">
        <v>150</v>
      </c>
      <c r="AB3" s="3">
        <v>0</v>
      </c>
      <c r="AC3" s="3">
        <v>0</v>
      </c>
      <c r="AD3" s="3">
        <v>1</v>
      </c>
      <c r="AE3" s="3">
        <v>0</v>
      </c>
      <c r="AF3" s="3" t="s">
        <v>151</v>
      </c>
      <c r="AG3" s="3" t="s">
        <v>152</v>
      </c>
      <c r="AH3" s="3" t="s">
        <v>103</v>
      </c>
      <c r="AJ3" s="7">
        <v>5.7590396969679727</v>
      </c>
      <c r="AK3" s="7">
        <v>6.0747804440944702</v>
      </c>
      <c r="AL3" s="3">
        <v>0.24200000000000005</v>
      </c>
      <c r="AM3" s="7">
        <f>Table1[[#This Row],[FinalExpect]]+Table1[[#This Row],[Draft Additions]]</f>
        <v>6.0010396969679727</v>
      </c>
      <c r="AN3" s="7">
        <f>Table1[[#This Row],[MaxFinalExpect]]+Table1[[#This Row],[Draft Additions]]</f>
        <v>6.3167804440944701</v>
      </c>
    </row>
    <row r="4" spans="1:40" x14ac:dyDescent="0.3">
      <c r="A4">
        <v>2021</v>
      </c>
      <c r="B4" s="5" t="s">
        <v>96</v>
      </c>
      <c r="C4">
        <v>21</v>
      </c>
      <c r="D4" s="3">
        <v>4.3801987985342148</v>
      </c>
      <c r="E4" s="3">
        <v>4.9233380138463794</v>
      </c>
      <c r="F4" s="7">
        <v>2.2125095328089461</v>
      </c>
      <c r="G4" s="3">
        <v>2.1676892657252691</v>
      </c>
      <c r="H4" s="3">
        <v>2.1676892657252691</v>
      </c>
      <c r="I4" t="s">
        <v>97</v>
      </c>
      <c r="J4" t="s">
        <v>37</v>
      </c>
      <c r="K4" t="s">
        <v>51</v>
      </c>
      <c r="L4" t="s">
        <v>98</v>
      </c>
      <c r="M4">
        <v>1</v>
      </c>
      <c r="N4" s="3">
        <v>4.4601720659876927</v>
      </c>
      <c r="O4" s="3">
        <v>3.4189744869054839</v>
      </c>
      <c r="P4" s="3">
        <v>1.0411975790822079</v>
      </c>
      <c r="Q4" s="3">
        <v>3.4189744869054839</v>
      </c>
      <c r="R4" s="3">
        <v>1.0411975790822079</v>
      </c>
      <c r="S4" s="3">
        <v>2.169161623087934E-2</v>
      </c>
      <c r="T4" s="3">
        <v>-0.24030092216568411</v>
      </c>
      <c r="U4" s="3" t="s">
        <v>99</v>
      </c>
      <c r="V4" s="3" t="s">
        <v>70</v>
      </c>
      <c r="W4" s="3">
        <v>0.81120362213187525</v>
      </c>
      <c r="X4" s="3" t="s">
        <v>97</v>
      </c>
      <c r="Y4" s="3" t="s">
        <v>37</v>
      </c>
      <c r="Z4" s="3" t="s">
        <v>98</v>
      </c>
      <c r="AA4" s="3" t="s">
        <v>100</v>
      </c>
      <c r="AB4" s="3">
        <v>0</v>
      </c>
      <c r="AC4" s="3">
        <v>0</v>
      </c>
      <c r="AD4" s="3">
        <v>0</v>
      </c>
      <c r="AE4" s="3">
        <v>0</v>
      </c>
      <c r="AF4" s="3" t="s">
        <v>101</v>
      </c>
      <c r="AG4" s="3" t="s">
        <v>102</v>
      </c>
      <c r="AH4" s="3" t="s">
        <v>103</v>
      </c>
      <c r="AJ4" s="7">
        <v>5.4213963776164231</v>
      </c>
      <c r="AK4" s="7">
        <v>5.9645355929285877</v>
      </c>
      <c r="AL4" s="3">
        <v>0.35400000000000009</v>
      </c>
      <c r="AM4" s="7">
        <f>Table1[[#This Row],[FinalExpect]]+Table1[[#This Row],[Draft Additions]]</f>
        <v>5.7753963776164232</v>
      </c>
      <c r="AN4" s="7">
        <f>Table1[[#This Row],[MaxFinalExpect]]+Table1[[#This Row],[Draft Additions]]</f>
        <v>6.3185355929285878</v>
      </c>
    </row>
    <row r="5" spans="1:40" x14ac:dyDescent="0.3">
      <c r="A5">
        <v>2021</v>
      </c>
      <c r="B5" s="5" t="s">
        <v>228</v>
      </c>
      <c r="C5">
        <v>21</v>
      </c>
      <c r="D5" s="7">
        <v>5.6223979124496326</v>
      </c>
      <c r="E5" s="7">
        <v>7.0737538599410756</v>
      </c>
      <c r="F5" s="7">
        <v>2.3521466672179199</v>
      </c>
      <c r="G5" s="3">
        <v>3.2702512452317118</v>
      </c>
      <c r="H5" s="3">
        <v>3.2702512452317118</v>
      </c>
      <c r="I5" t="s">
        <v>182</v>
      </c>
      <c r="J5" t="s">
        <v>37</v>
      </c>
      <c r="K5" t="s">
        <v>38</v>
      </c>
      <c r="L5" t="s">
        <v>229</v>
      </c>
      <c r="M5">
        <v>8</v>
      </c>
      <c r="N5" s="3">
        <v>20.937166786325371</v>
      </c>
      <c r="O5" s="3">
        <v>23.31309037553444</v>
      </c>
      <c r="P5" s="3">
        <v>-2.3759235892090662</v>
      </c>
      <c r="Q5" s="3">
        <v>2.914136296941805</v>
      </c>
      <c r="R5" s="3">
        <v>-0.29699044865113322</v>
      </c>
      <c r="S5" s="3">
        <v>-7.6151397090034167E-3</v>
      </c>
      <c r="T5" s="3">
        <v>-0.97966950587340484</v>
      </c>
      <c r="U5" s="3" t="s">
        <v>230</v>
      </c>
      <c r="V5" s="3" t="s">
        <v>37</v>
      </c>
      <c r="W5" s="3">
        <v>2.8251960677462908</v>
      </c>
      <c r="X5" s="3" t="s">
        <v>231</v>
      </c>
      <c r="Y5" s="3" t="s">
        <v>37</v>
      </c>
      <c r="Z5" s="3" t="s">
        <v>232</v>
      </c>
      <c r="AA5" s="3" t="s">
        <v>233</v>
      </c>
      <c r="AB5" s="3">
        <v>0</v>
      </c>
      <c r="AC5" s="3">
        <v>0</v>
      </c>
      <c r="AD5" s="3">
        <v>0</v>
      </c>
      <c r="AE5" s="3">
        <v>0</v>
      </c>
      <c r="AF5" s="3" t="s">
        <v>234</v>
      </c>
      <c r="AG5" s="3" t="s">
        <v>235</v>
      </c>
      <c r="AH5" s="3" t="s">
        <v>229</v>
      </c>
      <c r="AJ5" s="7">
        <v>5.3254074637984994</v>
      </c>
      <c r="AK5" s="7">
        <v>6.7767634112899424</v>
      </c>
      <c r="AL5" s="3">
        <v>0.25600000000000006</v>
      </c>
      <c r="AM5" s="7">
        <f>Table1[[#This Row],[FinalExpect]]+Table1[[#This Row],[Draft Additions]]</f>
        <v>5.5814074637984996</v>
      </c>
      <c r="AN5" s="7">
        <f>Table1[[#This Row],[MaxFinalExpect]]+Table1[[#This Row],[Draft Additions]]</f>
        <v>7.0327634112899426</v>
      </c>
    </row>
    <row r="6" spans="1:40" x14ac:dyDescent="0.3">
      <c r="A6">
        <v>2021</v>
      </c>
      <c r="B6" s="5" t="s">
        <v>213</v>
      </c>
      <c r="C6">
        <v>21</v>
      </c>
      <c r="D6" s="7">
        <v>5.3113580117258774</v>
      </c>
      <c r="E6" s="7">
        <v>5.847603404232002</v>
      </c>
      <c r="F6" s="3">
        <v>1.6810302344940899</v>
      </c>
      <c r="G6" s="3">
        <v>3.6303277772317859</v>
      </c>
      <c r="H6" s="3">
        <v>3.6303277772317859</v>
      </c>
      <c r="I6" t="s">
        <v>214</v>
      </c>
      <c r="J6" t="s">
        <v>37</v>
      </c>
      <c r="K6" t="s">
        <v>38</v>
      </c>
      <c r="L6" t="s">
        <v>215</v>
      </c>
      <c r="M6">
        <v>11</v>
      </c>
      <c r="N6" s="3">
        <v>46.612545063774277</v>
      </c>
      <c r="O6" s="3">
        <v>46.841609483077583</v>
      </c>
      <c r="P6" s="3">
        <v>-0.22906441930329591</v>
      </c>
      <c r="Q6" s="3">
        <v>4.2583281348252342</v>
      </c>
      <c r="R6" s="3">
        <v>-2.082403811848145E-2</v>
      </c>
      <c r="S6" s="3">
        <v>-4.6275640263292118E-4</v>
      </c>
      <c r="T6" s="3">
        <v>-2.26664601621518</v>
      </c>
      <c r="U6" s="3" t="s">
        <v>214</v>
      </c>
      <c r="V6" s="3" t="s">
        <v>37</v>
      </c>
      <c r="W6" s="3">
        <v>1.341220880388168</v>
      </c>
      <c r="X6" s="3" t="s">
        <v>214</v>
      </c>
      <c r="Y6" s="3" t="s">
        <v>37</v>
      </c>
      <c r="Z6" s="3" t="s">
        <v>216</v>
      </c>
      <c r="AA6" s="3" t="s">
        <v>217</v>
      </c>
      <c r="AB6" s="3">
        <v>0</v>
      </c>
      <c r="AC6" s="3">
        <v>1</v>
      </c>
      <c r="AD6" s="3">
        <v>0</v>
      </c>
      <c r="AE6" s="3">
        <v>0</v>
      </c>
      <c r="AF6" s="3" t="s">
        <v>218</v>
      </c>
      <c r="AG6" s="3" t="s">
        <v>219</v>
      </c>
      <c r="AJ6" s="7">
        <v>5.2905339736073946</v>
      </c>
      <c r="AK6" s="7">
        <v>5.8267793661135201</v>
      </c>
      <c r="AL6" s="3">
        <v>0.11</v>
      </c>
      <c r="AM6" s="7">
        <f>Table1[[#This Row],[FinalExpect]]+Table1[[#This Row],[Draft Additions]]</f>
        <v>5.400533973607395</v>
      </c>
      <c r="AN6" s="7">
        <f>Table1[[#This Row],[MaxFinalExpect]]+Table1[[#This Row],[Draft Additions]]</f>
        <v>5.9367793661135204</v>
      </c>
    </row>
    <row r="7" spans="1:40" x14ac:dyDescent="0.3">
      <c r="A7">
        <v>2021</v>
      </c>
      <c r="B7" s="5" t="s">
        <v>139</v>
      </c>
      <c r="C7">
        <v>21</v>
      </c>
      <c r="D7" s="7">
        <v>5.4797369076230016</v>
      </c>
      <c r="E7" s="7">
        <v>6.0971426877115702</v>
      </c>
      <c r="F7" s="7">
        <v>2.0283751706191739</v>
      </c>
      <c r="G7" s="3">
        <v>3.451361737003829</v>
      </c>
      <c r="H7" s="3">
        <v>3.451361737003829</v>
      </c>
      <c r="I7" t="s">
        <v>140</v>
      </c>
      <c r="J7" t="s">
        <v>37</v>
      </c>
      <c r="K7" t="s">
        <v>51</v>
      </c>
      <c r="L7" t="s">
        <v>141</v>
      </c>
      <c r="M7">
        <v>11</v>
      </c>
      <c r="N7" s="3">
        <v>33.063978673009061</v>
      </c>
      <c r="O7" s="3">
        <v>37.944965619327739</v>
      </c>
      <c r="P7" s="3">
        <v>-4.880986946318675</v>
      </c>
      <c r="Q7" s="3">
        <v>3.4495423290297951</v>
      </c>
      <c r="R7" s="3">
        <v>-0.44372608602897051</v>
      </c>
      <c r="S7" s="3">
        <v>-9.5705626398405394E-3</v>
      </c>
      <c r="T7" s="3">
        <v>-2.2974277214860441</v>
      </c>
      <c r="U7" s="3" t="s">
        <v>142</v>
      </c>
      <c r="V7" s="3" t="s">
        <v>37</v>
      </c>
      <c r="W7" s="3">
        <v>1.0211153003422999</v>
      </c>
      <c r="X7" s="3" t="s">
        <v>142</v>
      </c>
      <c r="Y7" s="3" t="s">
        <v>37</v>
      </c>
      <c r="Z7" s="3" t="s">
        <v>143</v>
      </c>
      <c r="AA7" s="3" t="s">
        <v>144</v>
      </c>
      <c r="AB7" s="3">
        <v>0</v>
      </c>
      <c r="AC7" s="3">
        <v>0</v>
      </c>
      <c r="AD7" s="3">
        <v>0</v>
      </c>
      <c r="AE7" s="3">
        <v>0</v>
      </c>
      <c r="AF7" s="3" t="s">
        <v>145</v>
      </c>
      <c r="AG7" s="3" t="s">
        <v>146</v>
      </c>
      <c r="AH7" s="3" t="s">
        <v>95</v>
      </c>
      <c r="AJ7" s="7">
        <v>5.0360108215940311</v>
      </c>
      <c r="AK7" s="7">
        <v>5.6534166016825997</v>
      </c>
      <c r="AL7" s="3">
        <v>0.20599999999999999</v>
      </c>
      <c r="AM7" s="7">
        <f>Table1[[#This Row],[FinalExpect]]+Table1[[#This Row],[Draft Additions]]</f>
        <v>5.2420108215940315</v>
      </c>
      <c r="AN7" s="7">
        <f>Table1[[#This Row],[MaxFinalExpect]]+Table1[[#This Row],[Draft Additions]]</f>
        <v>5.8594166016826001</v>
      </c>
    </row>
    <row r="8" spans="1:40" x14ac:dyDescent="0.3">
      <c r="A8">
        <v>2021</v>
      </c>
      <c r="B8" s="5" t="s">
        <v>172</v>
      </c>
      <c r="C8">
        <v>21</v>
      </c>
      <c r="D8" s="3">
        <v>3.907329345695882</v>
      </c>
      <c r="E8" s="3">
        <v>4.5881320106652224</v>
      </c>
      <c r="F8" s="3">
        <v>1.671233939704821</v>
      </c>
      <c r="G8" s="3">
        <v>2.2360954059910609</v>
      </c>
      <c r="H8" s="3">
        <v>2.2360954059910609</v>
      </c>
      <c r="I8" t="s">
        <v>173</v>
      </c>
      <c r="J8" t="s">
        <v>37</v>
      </c>
      <c r="K8" t="s">
        <v>38</v>
      </c>
      <c r="L8" t="s">
        <v>174</v>
      </c>
      <c r="M8">
        <v>7</v>
      </c>
      <c r="N8" s="3">
        <v>27.145541062718749</v>
      </c>
      <c r="O8" s="3">
        <v>21.59673014337363</v>
      </c>
      <c r="P8" s="3">
        <v>5.5488109193451178</v>
      </c>
      <c r="Q8" s="3">
        <v>3.0852471633390901</v>
      </c>
      <c r="R8" s="3">
        <v>0.79268727419215967</v>
      </c>
      <c r="S8" s="3">
        <v>1.933383595590633E-2</v>
      </c>
      <c r="T8" s="3">
        <v>-0.49159368735471792</v>
      </c>
      <c r="U8" s="3" t="s">
        <v>72</v>
      </c>
      <c r="V8" s="3" t="s">
        <v>37</v>
      </c>
      <c r="W8" s="3">
        <v>2.8353083757203219</v>
      </c>
      <c r="X8" s="3" t="s">
        <v>175</v>
      </c>
      <c r="Y8" s="3" t="s">
        <v>37</v>
      </c>
      <c r="Z8" s="3" t="s">
        <v>176</v>
      </c>
      <c r="AA8" s="3" t="s">
        <v>174</v>
      </c>
      <c r="AB8" s="3">
        <v>0</v>
      </c>
      <c r="AC8" s="3">
        <v>1</v>
      </c>
      <c r="AD8" s="3">
        <v>0</v>
      </c>
      <c r="AE8" s="3">
        <v>0</v>
      </c>
      <c r="AF8" s="3" t="s">
        <v>177</v>
      </c>
      <c r="AG8" s="3" t="s">
        <v>178</v>
      </c>
      <c r="AH8" s="3" t="s">
        <v>103</v>
      </c>
      <c r="AJ8" s="3">
        <v>4.700016619888042</v>
      </c>
      <c r="AK8" s="7">
        <v>5.380819284857381</v>
      </c>
      <c r="AL8" s="3">
        <v>0.4820000000000001</v>
      </c>
      <c r="AM8" s="7">
        <f>Table1[[#This Row],[FinalExpect]]+Table1[[#This Row],[Draft Additions]]</f>
        <v>5.1820166198880422</v>
      </c>
      <c r="AN8" s="7">
        <f>Table1[[#This Row],[MaxFinalExpect]]+Table1[[#This Row],[Draft Additions]]</f>
        <v>5.8628192848573812</v>
      </c>
    </row>
    <row r="9" spans="1:40" x14ac:dyDescent="0.3">
      <c r="A9">
        <v>2021</v>
      </c>
      <c r="B9" t="s">
        <v>153</v>
      </c>
      <c r="C9">
        <v>21</v>
      </c>
      <c r="D9" s="3">
        <v>4.01572237387564</v>
      </c>
      <c r="E9" s="3">
        <v>4.5870279137984884</v>
      </c>
      <c r="F9" s="7">
        <v>2.3018057541070949</v>
      </c>
      <c r="G9" s="3">
        <v>1.7139166197685449</v>
      </c>
      <c r="H9" s="3">
        <v>1.7139166197685449</v>
      </c>
      <c r="I9" t="s">
        <v>154</v>
      </c>
      <c r="J9" t="s">
        <v>37</v>
      </c>
      <c r="K9" t="s">
        <v>51</v>
      </c>
      <c r="AJ9" s="4">
        <v>4.01572237387564</v>
      </c>
      <c r="AK9" s="4">
        <v>4.5870279137984884</v>
      </c>
      <c r="AL9" s="3">
        <v>0.40200000000000002</v>
      </c>
      <c r="AM9" s="3">
        <f>Table1[[#This Row],[FinalExpect]]+Table1[[#This Row],[Draft Additions]]</f>
        <v>4.4177223738756402</v>
      </c>
      <c r="AN9" s="3">
        <f>Table1[[#This Row],[MaxFinalExpect]]+Table1[[#This Row],[Draft Additions]]</f>
        <v>4.9890279137984885</v>
      </c>
    </row>
    <row r="10" spans="1:40" x14ac:dyDescent="0.3">
      <c r="A10">
        <v>2021</v>
      </c>
      <c r="B10" t="s">
        <v>236</v>
      </c>
      <c r="C10">
        <v>21</v>
      </c>
      <c r="D10" s="3">
        <v>2.096814160192829</v>
      </c>
      <c r="E10" s="3">
        <v>2.0123762935093019</v>
      </c>
      <c r="F10" s="3">
        <v>1.69399103984696</v>
      </c>
      <c r="G10" s="3">
        <v>0.40282312034586831</v>
      </c>
      <c r="H10" s="3">
        <v>0.66767737942252681</v>
      </c>
      <c r="I10" t="s">
        <v>237</v>
      </c>
      <c r="J10" t="s">
        <v>41</v>
      </c>
      <c r="K10" t="s">
        <v>51</v>
      </c>
      <c r="L10" t="s">
        <v>238</v>
      </c>
      <c r="M10">
        <v>3</v>
      </c>
      <c r="N10" s="3">
        <v>11.96389070934592</v>
      </c>
      <c r="O10" s="3">
        <v>6.4638064186740003</v>
      </c>
      <c r="P10" s="3">
        <v>5.5000842906719187</v>
      </c>
      <c r="Q10" s="3">
        <v>2.154602139558</v>
      </c>
      <c r="R10" s="3">
        <v>1.8333614302239729</v>
      </c>
      <c r="S10" s="3">
        <v>4.0741365116088293E-2</v>
      </c>
      <c r="T10" s="3">
        <v>-0.33743004535945892</v>
      </c>
      <c r="U10" s="3" t="s">
        <v>239</v>
      </c>
      <c r="V10" s="3" t="s">
        <v>70</v>
      </c>
      <c r="W10" s="3">
        <v>2.5794627991454941</v>
      </c>
      <c r="X10" s="3" t="s">
        <v>240</v>
      </c>
      <c r="Y10" s="3" t="s">
        <v>37</v>
      </c>
      <c r="Z10" s="3" t="s">
        <v>241</v>
      </c>
      <c r="AA10" s="3" t="s">
        <v>242</v>
      </c>
      <c r="AB10" s="3">
        <v>0</v>
      </c>
      <c r="AC10" s="3">
        <v>1</v>
      </c>
      <c r="AD10" s="3">
        <v>1</v>
      </c>
      <c r="AE10" s="3">
        <v>0</v>
      </c>
      <c r="AF10" s="3" t="s">
        <v>243</v>
      </c>
      <c r="AG10" s="3" t="s">
        <v>244</v>
      </c>
      <c r="AJ10" s="3">
        <v>3.930175590416801</v>
      </c>
      <c r="AK10" s="3">
        <v>3.8457377237332739</v>
      </c>
      <c r="AL10" s="3">
        <v>0.36199999999999999</v>
      </c>
      <c r="AM10" s="3">
        <f>Table1[[#This Row],[FinalExpect]]+Table1[[#This Row],[Draft Additions]]</f>
        <v>4.2921755904168011</v>
      </c>
      <c r="AN10" s="3">
        <f>Table1[[#This Row],[MaxFinalExpect]]+Table1[[#This Row],[Draft Additions]]</f>
        <v>4.207737723733274</v>
      </c>
    </row>
    <row r="11" spans="1:40" x14ac:dyDescent="0.3">
      <c r="A11">
        <v>2021</v>
      </c>
      <c r="B11" t="s">
        <v>155</v>
      </c>
      <c r="C11">
        <v>21</v>
      </c>
      <c r="D11" s="3">
        <v>3.3041524270743121</v>
      </c>
      <c r="E11" s="3">
        <v>4.0372716016236776</v>
      </c>
      <c r="F11" s="3">
        <v>0.83441488381154927</v>
      </c>
      <c r="G11" s="3">
        <v>2.4697375432627631</v>
      </c>
      <c r="H11" s="3">
        <v>2.4697375432627631</v>
      </c>
      <c r="I11" t="s">
        <v>156</v>
      </c>
      <c r="J11" t="s">
        <v>37</v>
      </c>
      <c r="K11" t="s">
        <v>51</v>
      </c>
      <c r="L11" t="s">
        <v>157</v>
      </c>
      <c r="M11">
        <v>3</v>
      </c>
      <c r="N11" s="3">
        <v>8.9260977372542971</v>
      </c>
      <c r="O11" s="3">
        <v>7.566135658069002</v>
      </c>
      <c r="P11" s="3">
        <v>1.3599620791852951</v>
      </c>
      <c r="Q11" s="3">
        <v>2.5220452193563339</v>
      </c>
      <c r="R11" s="3">
        <v>0.45332069306176509</v>
      </c>
      <c r="S11" s="3">
        <v>9.5102243299670999E-3</v>
      </c>
      <c r="T11" s="3">
        <v>-0.62834148436308168</v>
      </c>
      <c r="U11" s="3" t="s">
        <v>156</v>
      </c>
      <c r="V11" s="3" t="s">
        <v>37</v>
      </c>
      <c r="W11" s="3">
        <v>1.0970647923386421</v>
      </c>
      <c r="X11" s="3" t="s">
        <v>156</v>
      </c>
      <c r="Y11" s="3" t="s">
        <v>37</v>
      </c>
      <c r="Z11" s="3" t="s">
        <v>158</v>
      </c>
      <c r="AA11" s="3" t="s">
        <v>159</v>
      </c>
      <c r="AB11" s="3">
        <v>0</v>
      </c>
      <c r="AC11" s="3">
        <v>0</v>
      </c>
      <c r="AD11" s="3">
        <v>1</v>
      </c>
      <c r="AE11" s="3">
        <v>0</v>
      </c>
      <c r="AF11" s="3" t="s">
        <v>160</v>
      </c>
      <c r="AG11" s="3" t="s">
        <v>161</v>
      </c>
      <c r="AH11" s="3" t="s">
        <v>162</v>
      </c>
      <c r="AJ11" s="3">
        <v>3.7574731201360798</v>
      </c>
      <c r="AK11" s="3">
        <v>4.4905922946854426</v>
      </c>
      <c r="AL11" s="3">
        <v>0.36600000000000005</v>
      </c>
      <c r="AM11" s="3">
        <f>Table1[[#This Row],[FinalExpect]]+Table1[[#This Row],[Draft Additions]]</f>
        <v>4.1234731201360795</v>
      </c>
      <c r="AN11" s="3">
        <f>Table1[[#This Row],[MaxFinalExpect]]+Table1[[#This Row],[Draft Additions]]</f>
        <v>4.8565922946854423</v>
      </c>
    </row>
    <row r="12" spans="1:40" x14ac:dyDescent="0.3">
      <c r="A12">
        <v>2021</v>
      </c>
      <c r="B12" s="6" t="s">
        <v>47</v>
      </c>
      <c r="C12">
        <v>21</v>
      </c>
      <c r="D12" s="3">
        <v>3.425173184484632</v>
      </c>
      <c r="E12" s="7">
        <v>5.4727010935087641</v>
      </c>
      <c r="F12" s="3">
        <v>1.1000465046016279</v>
      </c>
      <c r="G12" s="3">
        <v>2.3251266798830041</v>
      </c>
      <c r="H12" s="3">
        <v>2.3251266798830041</v>
      </c>
      <c r="I12" t="s">
        <v>48</v>
      </c>
      <c r="J12" t="s">
        <v>37</v>
      </c>
      <c r="K12" t="s">
        <v>38</v>
      </c>
      <c r="AJ12" s="4">
        <v>3.425173184484632</v>
      </c>
      <c r="AK12" s="8">
        <v>5.4727010935087641</v>
      </c>
      <c r="AL12" s="3">
        <v>0.48000000000000009</v>
      </c>
      <c r="AM12" s="3">
        <f>Table1[[#This Row],[FinalExpect]]+Table1[[#This Row],[Draft Additions]]</f>
        <v>3.905173184484632</v>
      </c>
      <c r="AN12" s="7">
        <f>Table1[[#This Row],[MaxFinalExpect]]+Table1[[#This Row],[Draft Additions]]</f>
        <v>5.9527010935087645</v>
      </c>
    </row>
    <row r="13" spans="1:40" x14ac:dyDescent="0.3">
      <c r="A13">
        <v>2021</v>
      </c>
      <c r="B13" t="s">
        <v>192</v>
      </c>
      <c r="C13">
        <v>21</v>
      </c>
      <c r="D13" s="3">
        <v>2.5777096763533538</v>
      </c>
      <c r="E13" s="3">
        <v>3.1203727659859428</v>
      </c>
      <c r="F13" s="3">
        <v>1.5058098670151869</v>
      </c>
      <c r="G13" s="3">
        <v>1.071899809338168</v>
      </c>
      <c r="H13" s="3">
        <v>1.071899809338168</v>
      </c>
      <c r="I13" t="s">
        <v>193</v>
      </c>
      <c r="J13" t="s">
        <v>37</v>
      </c>
      <c r="K13" t="s">
        <v>38</v>
      </c>
      <c r="L13" t="s">
        <v>194</v>
      </c>
      <c r="M13">
        <v>1</v>
      </c>
      <c r="N13" s="3">
        <v>1.76587718911006</v>
      </c>
      <c r="O13" s="3">
        <v>1.224417673753383</v>
      </c>
      <c r="P13" s="3">
        <v>0.54145951535667758</v>
      </c>
      <c r="Q13" s="3">
        <v>1.224417673753383</v>
      </c>
      <c r="R13" s="3">
        <v>0.54145951535667758</v>
      </c>
      <c r="S13" s="3">
        <v>1.1050194190952611E-2</v>
      </c>
      <c r="T13" s="3">
        <v>-0.2466557654112497</v>
      </c>
      <c r="U13" s="3" t="s">
        <v>195</v>
      </c>
      <c r="V13" s="3" t="s">
        <v>123</v>
      </c>
      <c r="W13" s="3">
        <v>1.2308314074192639</v>
      </c>
      <c r="X13" s="3" t="s">
        <v>193</v>
      </c>
      <c r="Y13" s="3" t="s">
        <v>37</v>
      </c>
      <c r="Z13" s="3" t="s">
        <v>196</v>
      </c>
      <c r="AA13" s="3" t="s">
        <v>197</v>
      </c>
      <c r="AB13" s="3">
        <v>0</v>
      </c>
      <c r="AC13" s="3">
        <v>0</v>
      </c>
      <c r="AD13" s="3">
        <v>0</v>
      </c>
      <c r="AE13" s="3">
        <v>0</v>
      </c>
      <c r="AF13" s="3" t="s">
        <v>198</v>
      </c>
      <c r="AG13" s="3" t="s">
        <v>199</v>
      </c>
      <c r="AH13" s="3" t="s">
        <v>200</v>
      </c>
      <c r="AJ13" s="3">
        <v>3.1191691917100322</v>
      </c>
      <c r="AK13" s="3">
        <v>3.6618322813426198</v>
      </c>
      <c r="AL13" s="3">
        <v>0.31000000000000005</v>
      </c>
      <c r="AM13" s="3">
        <f>Table1[[#This Row],[FinalExpect]]+Table1[[#This Row],[Draft Additions]]</f>
        <v>3.4291691917100322</v>
      </c>
      <c r="AN13" s="3">
        <f>Table1[[#This Row],[MaxFinalExpect]]+Table1[[#This Row],[Draft Additions]]</f>
        <v>3.9718322813426199</v>
      </c>
    </row>
    <row r="14" spans="1:40" x14ac:dyDescent="0.3">
      <c r="A14">
        <v>2021</v>
      </c>
      <c r="B14" t="s">
        <v>104</v>
      </c>
      <c r="C14">
        <v>21</v>
      </c>
      <c r="D14" s="3">
        <v>2.9790291376900329</v>
      </c>
      <c r="E14" s="3">
        <v>3.6710779169946339</v>
      </c>
      <c r="F14" s="3">
        <v>1.2683710313084049</v>
      </c>
      <c r="G14" s="3">
        <v>1.710658106381628</v>
      </c>
      <c r="H14" s="3">
        <v>1.710658106381628</v>
      </c>
      <c r="I14" t="s">
        <v>105</v>
      </c>
      <c r="J14" t="s">
        <v>37</v>
      </c>
      <c r="K14" t="s">
        <v>38</v>
      </c>
      <c r="L14" t="s">
        <v>106</v>
      </c>
      <c r="M14">
        <v>11</v>
      </c>
      <c r="N14" s="3">
        <v>40.662159258931617</v>
      </c>
      <c r="O14" s="3">
        <v>41.482868016018287</v>
      </c>
      <c r="P14" s="3">
        <v>-0.82070875708667257</v>
      </c>
      <c r="Q14" s="3">
        <v>3.7711698196380272</v>
      </c>
      <c r="R14" s="3">
        <v>-7.4609887007879322E-2</v>
      </c>
      <c r="S14" s="3">
        <v>-1.827859147186353E-3</v>
      </c>
      <c r="T14" s="3">
        <v>-2.4156942838150579</v>
      </c>
      <c r="U14" s="3" t="s">
        <v>107</v>
      </c>
      <c r="V14" s="3" t="s">
        <v>37</v>
      </c>
      <c r="W14" s="3">
        <v>1.35105058823179</v>
      </c>
      <c r="X14" s="3" t="s">
        <v>107</v>
      </c>
      <c r="Y14" s="3" t="s">
        <v>37</v>
      </c>
      <c r="Z14" s="3" t="s">
        <v>108</v>
      </c>
      <c r="AA14" s="3" t="s">
        <v>109</v>
      </c>
      <c r="AB14" s="3">
        <v>0</v>
      </c>
      <c r="AC14" s="3">
        <v>0</v>
      </c>
      <c r="AD14" s="3">
        <v>1</v>
      </c>
      <c r="AE14" s="3">
        <v>0</v>
      </c>
      <c r="AF14" s="3" t="s">
        <v>110</v>
      </c>
      <c r="AG14" s="3" t="s">
        <v>110</v>
      </c>
      <c r="AJ14" s="3">
        <v>2.904419250682154</v>
      </c>
      <c r="AK14" s="3">
        <v>3.5964680299867551</v>
      </c>
      <c r="AL14" s="3">
        <v>0.48000000000000009</v>
      </c>
      <c r="AM14" s="3">
        <f>Table1[[#This Row],[FinalExpect]]+Table1[[#This Row],[Draft Additions]]</f>
        <v>3.384419250682154</v>
      </c>
      <c r="AN14" s="3">
        <f>Table1[[#This Row],[MaxFinalExpect]]+Table1[[#This Row],[Draft Additions]]</f>
        <v>4.0764680299867555</v>
      </c>
    </row>
    <row r="15" spans="1:40" x14ac:dyDescent="0.3">
      <c r="A15">
        <v>2021</v>
      </c>
      <c r="B15" t="s">
        <v>35</v>
      </c>
      <c r="C15">
        <v>21</v>
      </c>
      <c r="D15" s="3">
        <v>2.818880495314859</v>
      </c>
      <c r="E15" s="3">
        <v>3.8103157010515312</v>
      </c>
      <c r="F15" s="3">
        <v>1.663786674137357</v>
      </c>
      <c r="G15" s="3">
        <v>1.155093821177503</v>
      </c>
      <c r="H15" s="3">
        <v>1.155093821177503</v>
      </c>
      <c r="I15" t="s">
        <v>36</v>
      </c>
      <c r="J15" t="s">
        <v>37</v>
      </c>
      <c r="K15" t="s">
        <v>38</v>
      </c>
      <c r="L15" t="s">
        <v>39</v>
      </c>
      <c r="M15">
        <v>2</v>
      </c>
      <c r="N15" s="3">
        <v>3.4199564834345879</v>
      </c>
      <c r="O15" s="3">
        <v>2.9519421336724698</v>
      </c>
      <c r="P15" s="3">
        <v>0.46801434976211698</v>
      </c>
      <c r="Q15" s="3">
        <v>1.4759710668362349</v>
      </c>
      <c r="R15" s="3">
        <v>0.23400717488105849</v>
      </c>
      <c r="S15" s="3">
        <v>5.2001594418013006E-3</v>
      </c>
      <c r="T15" s="3">
        <v>-0.30684597690847898</v>
      </c>
      <c r="U15" s="3" t="s">
        <v>40</v>
      </c>
      <c r="V15" s="3" t="s">
        <v>41</v>
      </c>
      <c r="W15" s="3">
        <v>2.1092541178664899</v>
      </c>
      <c r="X15" s="3" t="s">
        <v>36</v>
      </c>
      <c r="Y15" s="3" t="s">
        <v>37</v>
      </c>
      <c r="Z15" s="3" t="s">
        <v>39</v>
      </c>
      <c r="AA15" s="3" t="s">
        <v>42</v>
      </c>
      <c r="AB15" s="3">
        <v>0</v>
      </c>
      <c r="AC15" s="3">
        <v>0</v>
      </c>
      <c r="AD15" s="3">
        <v>0</v>
      </c>
      <c r="AE15" s="3">
        <v>0</v>
      </c>
      <c r="AF15" s="3" t="s">
        <v>43</v>
      </c>
      <c r="AG15" s="3" t="s">
        <v>44</v>
      </c>
      <c r="AH15" s="3" t="s">
        <v>45</v>
      </c>
      <c r="AI15" s="3" t="s">
        <v>46</v>
      </c>
      <c r="AJ15" s="3">
        <v>3.052887670195918</v>
      </c>
      <c r="AK15" s="3">
        <v>4.0443228759325889</v>
      </c>
      <c r="AL15" s="3">
        <v>0.25800000000000001</v>
      </c>
      <c r="AM15" s="3">
        <f>Table1[[#This Row],[FinalExpect]]+Table1[[#This Row],[Draft Additions]]</f>
        <v>3.310887670195918</v>
      </c>
      <c r="AN15" s="3">
        <f>Table1[[#This Row],[MaxFinalExpect]]+Table1[[#This Row],[Draft Additions]]</f>
        <v>4.3023228759325889</v>
      </c>
    </row>
    <row r="16" spans="1:40" x14ac:dyDescent="0.3">
      <c r="A16">
        <v>2021</v>
      </c>
      <c r="B16" t="s">
        <v>49</v>
      </c>
      <c r="C16">
        <v>21</v>
      </c>
      <c r="D16" s="3">
        <v>2.9764937039331851</v>
      </c>
      <c r="E16" s="3">
        <v>4.3657099349563353</v>
      </c>
      <c r="F16" s="3">
        <v>1.7764311751458799</v>
      </c>
      <c r="G16" s="3">
        <v>1.2000625287873059</v>
      </c>
      <c r="H16" s="3">
        <v>1.2000625287873059</v>
      </c>
      <c r="I16" t="s">
        <v>50</v>
      </c>
      <c r="J16" t="s">
        <v>37</v>
      </c>
      <c r="K16" t="s">
        <v>51</v>
      </c>
      <c r="L16" t="s">
        <v>52</v>
      </c>
      <c r="M16">
        <v>11</v>
      </c>
      <c r="N16" s="3">
        <v>33.875854042801727</v>
      </c>
      <c r="O16" s="3">
        <v>34.757525347631727</v>
      </c>
      <c r="P16" s="3">
        <v>-0.88167130482999656</v>
      </c>
      <c r="Q16" s="3">
        <v>3.1597750316028841</v>
      </c>
      <c r="R16" s="3">
        <v>-8.0151936802726961E-2</v>
      </c>
      <c r="S16" s="3">
        <v>-1.8368152183958261E-3</v>
      </c>
      <c r="T16" s="3">
        <v>-1.4032455554532319</v>
      </c>
      <c r="U16" s="3" t="s">
        <v>53</v>
      </c>
      <c r="V16" s="3" t="s">
        <v>37</v>
      </c>
      <c r="W16" s="3">
        <v>2.8765407182095082</v>
      </c>
      <c r="X16" s="3" t="s">
        <v>50</v>
      </c>
      <c r="Y16" s="3" t="s">
        <v>37</v>
      </c>
      <c r="Z16" s="3" t="s">
        <v>54</v>
      </c>
      <c r="AA16" s="3" t="s">
        <v>55</v>
      </c>
      <c r="AB16" s="3">
        <v>0</v>
      </c>
      <c r="AC16" s="3">
        <v>0</v>
      </c>
      <c r="AD16" s="3">
        <v>0</v>
      </c>
      <c r="AE16" s="3">
        <v>0</v>
      </c>
      <c r="AF16" s="3" t="s">
        <v>56</v>
      </c>
      <c r="AG16" s="3" t="s">
        <v>57</v>
      </c>
      <c r="AH16" s="3" t="s">
        <v>58</v>
      </c>
      <c r="AJ16" s="3">
        <v>2.8963417671304579</v>
      </c>
      <c r="AK16" s="3">
        <v>4.2855579981536094</v>
      </c>
      <c r="AL16" s="3">
        <v>0.37600000000000011</v>
      </c>
      <c r="AM16" s="3">
        <f>Table1[[#This Row],[FinalExpect]]+Table1[[#This Row],[Draft Additions]]</f>
        <v>3.2723417671304578</v>
      </c>
      <c r="AN16" s="3">
        <f>Table1[[#This Row],[MaxFinalExpect]]+Table1[[#This Row],[Draft Additions]]</f>
        <v>4.6615579981536097</v>
      </c>
    </row>
    <row r="17" spans="1:40" x14ac:dyDescent="0.3">
      <c r="A17">
        <v>2021</v>
      </c>
      <c r="B17" t="s">
        <v>245</v>
      </c>
      <c r="C17">
        <v>21</v>
      </c>
      <c r="D17" s="3">
        <v>2.883121201848164</v>
      </c>
      <c r="E17" s="3">
        <v>3.3085185611629639</v>
      </c>
      <c r="F17" s="3">
        <v>1.5414039319144031</v>
      </c>
      <c r="G17" s="3">
        <v>1.3417172699337609</v>
      </c>
      <c r="H17" s="3">
        <v>1.3417172699337609</v>
      </c>
      <c r="I17" t="s">
        <v>167</v>
      </c>
      <c r="J17" t="s">
        <v>37</v>
      </c>
      <c r="K17" t="s">
        <v>38</v>
      </c>
      <c r="L17" t="s">
        <v>246</v>
      </c>
      <c r="M17">
        <v>10</v>
      </c>
      <c r="N17" s="3">
        <v>25.49953321446819</v>
      </c>
      <c r="O17" s="3">
        <v>25.83290736321317</v>
      </c>
      <c r="P17" s="3">
        <v>-0.333374148744978</v>
      </c>
      <c r="Q17" s="3">
        <v>2.5832907363213171</v>
      </c>
      <c r="R17" s="3">
        <v>-3.3337414874497803E-2</v>
      </c>
      <c r="S17" s="3">
        <v>-7.6637735343673111E-4</v>
      </c>
      <c r="T17" s="3">
        <v>-1.3311336246844121</v>
      </c>
      <c r="U17" s="3" t="s">
        <v>247</v>
      </c>
      <c r="V17" s="3" t="s">
        <v>37</v>
      </c>
      <c r="W17" s="3">
        <v>1.611643473595981</v>
      </c>
      <c r="X17" s="3" t="s">
        <v>247</v>
      </c>
      <c r="Y17" s="3" t="s">
        <v>37</v>
      </c>
      <c r="Z17" s="3" t="s">
        <v>248</v>
      </c>
      <c r="AA17" s="3" t="s">
        <v>249</v>
      </c>
      <c r="AB17" s="3">
        <v>0</v>
      </c>
      <c r="AC17" s="3">
        <v>0</v>
      </c>
      <c r="AD17" s="3">
        <v>0</v>
      </c>
      <c r="AE17" s="3">
        <v>0</v>
      </c>
      <c r="AF17" s="3" t="s">
        <v>250</v>
      </c>
      <c r="AG17" s="3" t="s">
        <v>250</v>
      </c>
      <c r="AJ17" s="3">
        <v>2.8497837869736662</v>
      </c>
      <c r="AK17" s="3">
        <v>3.2751811462884661</v>
      </c>
      <c r="AL17" s="3">
        <v>0.37</v>
      </c>
      <c r="AM17" s="3">
        <f>Table1[[#This Row],[FinalExpect]]+Table1[[#This Row],[Draft Additions]]</f>
        <v>3.2197837869736663</v>
      </c>
      <c r="AN17" s="3">
        <f>Table1[[#This Row],[MaxFinalExpect]]+Table1[[#This Row],[Draft Additions]]</f>
        <v>3.6451811462884662</v>
      </c>
    </row>
    <row r="18" spans="1:40" x14ac:dyDescent="0.3">
      <c r="A18">
        <v>2021</v>
      </c>
      <c r="B18" t="s">
        <v>118</v>
      </c>
      <c r="C18">
        <v>21</v>
      </c>
      <c r="D18" s="3">
        <v>2.5974683237603968</v>
      </c>
      <c r="E18" s="3">
        <v>3.5605992793570902</v>
      </c>
      <c r="F18" s="3">
        <v>0.89609914539723245</v>
      </c>
      <c r="G18" s="3">
        <v>1.7013691783631639</v>
      </c>
      <c r="H18" s="3">
        <v>1.7013691783631639</v>
      </c>
      <c r="I18" t="s">
        <v>119</v>
      </c>
      <c r="J18" t="s">
        <v>37</v>
      </c>
      <c r="K18" t="s">
        <v>38</v>
      </c>
      <c r="AJ18" s="4">
        <v>2.5974683237603968</v>
      </c>
      <c r="AK18" s="4">
        <v>3.5605992793570902</v>
      </c>
      <c r="AL18" s="3">
        <v>0.41800000000000004</v>
      </c>
      <c r="AM18" s="3">
        <f>Table1[[#This Row],[FinalExpect]]+Table1[[#This Row],[Draft Additions]]</f>
        <v>3.015468323760397</v>
      </c>
      <c r="AN18" s="3">
        <f>Table1[[#This Row],[MaxFinalExpect]]+Table1[[#This Row],[Draft Additions]]</f>
        <v>3.9785992793570903</v>
      </c>
    </row>
    <row r="19" spans="1:40" x14ac:dyDescent="0.3">
      <c r="A19">
        <v>2021</v>
      </c>
      <c r="B19" t="s">
        <v>220</v>
      </c>
      <c r="C19">
        <v>21</v>
      </c>
      <c r="D19" s="3">
        <v>2.1681542874721251</v>
      </c>
      <c r="E19" s="3">
        <v>3.4703242238864389</v>
      </c>
      <c r="F19" s="3">
        <v>1.8148564979860069</v>
      </c>
      <c r="G19" s="3">
        <v>0.35329778948611862</v>
      </c>
      <c r="H19" s="3">
        <v>0.5947952011201294</v>
      </c>
      <c r="I19" t="s">
        <v>221</v>
      </c>
      <c r="J19" t="s">
        <v>123</v>
      </c>
      <c r="K19" t="s">
        <v>38</v>
      </c>
      <c r="L19" t="s">
        <v>222</v>
      </c>
      <c r="M19">
        <v>4</v>
      </c>
      <c r="N19" s="3">
        <v>9.0945857002167756</v>
      </c>
      <c r="O19" s="3">
        <v>8.9690274337927018</v>
      </c>
      <c r="P19" s="3">
        <v>0.12555826642407311</v>
      </c>
      <c r="Q19" s="3">
        <v>2.2422568584481759</v>
      </c>
      <c r="R19" s="3">
        <v>3.1389566606018278E-2</v>
      </c>
      <c r="S19" s="3">
        <v>6.4060340012282203E-4</v>
      </c>
      <c r="T19" s="3">
        <v>-1.389209372765996</v>
      </c>
      <c r="U19" s="3" t="s">
        <v>223</v>
      </c>
      <c r="V19" s="3" t="s">
        <v>37</v>
      </c>
      <c r="W19" s="3">
        <v>1.088487294745744</v>
      </c>
      <c r="X19" s="3" t="s">
        <v>224</v>
      </c>
      <c r="Y19" s="3" t="s">
        <v>37</v>
      </c>
      <c r="Z19" s="3" t="s">
        <v>222</v>
      </c>
      <c r="AA19" s="3" t="s">
        <v>225</v>
      </c>
      <c r="AB19" s="3">
        <v>0</v>
      </c>
      <c r="AC19" s="3">
        <v>0</v>
      </c>
      <c r="AD19" s="3">
        <v>1</v>
      </c>
      <c r="AE19" s="3">
        <v>0</v>
      </c>
      <c r="AF19" s="3" t="s">
        <v>226</v>
      </c>
      <c r="AG19" s="3" t="s">
        <v>227</v>
      </c>
      <c r="AH19" s="3" t="s">
        <v>103</v>
      </c>
      <c r="AJ19" s="3">
        <v>2.199543854078144</v>
      </c>
      <c r="AK19" s="3">
        <v>3.5017137904924569</v>
      </c>
      <c r="AL19" s="3">
        <v>0.79400000000000015</v>
      </c>
      <c r="AM19" s="3">
        <f>Table1[[#This Row],[FinalExpect]]+Table1[[#This Row],[Draft Additions]]</f>
        <v>2.9935438540781441</v>
      </c>
      <c r="AN19" s="3">
        <f>Table1[[#This Row],[MaxFinalExpect]]+Table1[[#This Row],[Draft Additions]]</f>
        <v>4.2957137904924574</v>
      </c>
    </row>
    <row r="20" spans="1:40" x14ac:dyDescent="0.3">
      <c r="A20">
        <v>2021</v>
      </c>
      <c r="B20" t="s">
        <v>127</v>
      </c>
      <c r="C20">
        <v>21</v>
      </c>
      <c r="D20" s="3">
        <v>2.685653028535079</v>
      </c>
      <c r="E20" s="3">
        <v>3.5394085981556649</v>
      </c>
      <c r="F20" s="3">
        <v>0.1946487533562751</v>
      </c>
      <c r="G20" s="3">
        <v>2.491004275178804</v>
      </c>
      <c r="H20" s="3">
        <v>2.491004275178804</v>
      </c>
      <c r="I20" t="s">
        <v>128</v>
      </c>
      <c r="J20" t="s">
        <v>37</v>
      </c>
      <c r="K20" t="s">
        <v>51</v>
      </c>
      <c r="AJ20" s="4">
        <v>2.685653028535079</v>
      </c>
      <c r="AK20" s="4">
        <v>3.5394085981556649</v>
      </c>
      <c r="AL20" s="3">
        <v>0.17000000000000004</v>
      </c>
      <c r="AM20" s="3">
        <f>Table1[[#This Row],[FinalExpect]]+Table1[[#This Row],[Draft Additions]]</f>
        <v>2.855653028535079</v>
      </c>
      <c r="AN20" s="3">
        <f>Table1[[#This Row],[MaxFinalExpect]]+Table1[[#This Row],[Draft Additions]]</f>
        <v>3.7094085981556648</v>
      </c>
    </row>
    <row r="21" spans="1:40" x14ac:dyDescent="0.3">
      <c r="A21">
        <v>2021</v>
      </c>
      <c r="B21" s="6" t="s">
        <v>59</v>
      </c>
      <c r="C21">
        <v>21</v>
      </c>
      <c r="D21" s="3">
        <v>1.900456203160326</v>
      </c>
      <c r="E21" s="3">
        <v>4.3665147006184659</v>
      </c>
      <c r="F21" s="3">
        <v>1.277369623481897</v>
      </c>
      <c r="G21" s="3">
        <v>0.62308657967842906</v>
      </c>
      <c r="H21" s="3">
        <v>0.62308657967842906</v>
      </c>
      <c r="I21" t="s">
        <v>60</v>
      </c>
      <c r="J21" t="s">
        <v>37</v>
      </c>
      <c r="K21" t="s">
        <v>51</v>
      </c>
      <c r="L21" t="s">
        <v>61</v>
      </c>
      <c r="M21">
        <v>4</v>
      </c>
      <c r="N21" s="3">
        <v>7.019287791340262</v>
      </c>
      <c r="O21" s="3">
        <v>4.3837912914481523</v>
      </c>
      <c r="P21" s="3">
        <v>2.6354964998921102</v>
      </c>
      <c r="Q21" s="3">
        <v>1.0959478228620381</v>
      </c>
      <c r="R21" s="3">
        <v>0.65887412497302744</v>
      </c>
      <c r="S21" s="3">
        <v>1.43233505428919E-2</v>
      </c>
      <c r="T21" s="3">
        <v>-0.49081278775321352</v>
      </c>
      <c r="U21" s="3" t="s">
        <v>62</v>
      </c>
      <c r="V21" s="3" t="s">
        <v>37</v>
      </c>
      <c r="W21" s="3">
        <v>4.5288105719643887</v>
      </c>
      <c r="X21" s="3" t="s">
        <v>60</v>
      </c>
      <c r="Y21" s="3" t="s">
        <v>37</v>
      </c>
      <c r="Z21" s="3" t="s">
        <v>63</v>
      </c>
      <c r="AA21" s="3" t="s">
        <v>64</v>
      </c>
      <c r="AB21" s="3">
        <v>0</v>
      </c>
      <c r="AC21" s="3">
        <v>0</v>
      </c>
      <c r="AD21" s="3">
        <v>0</v>
      </c>
      <c r="AE21" s="3">
        <v>0</v>
      </c>
      <c r="AF21" s="3" t="s">
        <v>65</v>
      </c>
      <c r="AG21" s="3" t="s">
        <v>66</v>
      </c>
      <c r="AH21" s="3" t="s">
        <v>67</v>
      </c>
      <c r="AJ21" s="3">
        <v>2.5593303281333539</v>
      </c>
      <c r="AK21" s="7">
        <v>5.0253888255914934</v>
      </c>
      <c r="AL21" s="3">
        <v>0.27400000000000002</v>
      </c>
      <c r="AM21" s="3">
        <f>Table1[[#This Row],[FinalExpect]]+Table1[[#This Row],[Draft Additions]]</f>
        <v>2.8333303281333539</v>
      </c>
      <c r="AN21" s="7">
        <f>Table1[[#This Row],[MaxFinalExpect]]+Table1[[#This Row],[Draft Additions]]</f>
        <v>5.2993888255914934</v>
      </c>
    </row>
    <row r="22" spans="1:40" x14ac:dyDescent="0.3">
      <c r="A22">
        <v>2021</v>
      </c>
      <c r="B22" t="s">
        <v>185</v>
      </c>
      <c r="C22">
        <v>21</v>
      </c>
      <c r="D22" s="3">
        <v>2.592444815694988</v>
      </c>
      <c r="E22" s="3">
        <v>3.1281448519687909</v>
      </c>
      <c r="F22" s="3">
        <v>1.548401469043718</v>
      </c>
      <c r="G22" s="3">
        <v>1.04404334665127</v>
      </c>
      <c r="H22" s="3">
        <v>1.04404334665127</v>
      </c>
      <c r="I22" t="s">
        <v>186</v>
      </c>
      <c r="J22" t="s">
        <v>37</v>
      </c>
      <c r="K22" t="s">
        <v>38</v>
      </c>
      <c r="L22" t="s">
        <v>187</v>
      </c>
      <c r="M22">
        <v>11</v>
      </c>
      <c r="N22" s="3">
        <v>53.97468938853914</v>
      </c>
      <c r="O22" s="3">
        <v>55.722057631815183</v>
      </c>
      <c r="P22" s="3">
        <v>-1.7473682432760369</v>
      </c>
      <c r="Q22" s="3">
        <v>5.0656416028922884</v>
      </c>
      <c r="R22" s="3">
        <v>-0.1588516584796397</v>
      </c>
      <c r="S22" s="3">
        <v>-3.953321817366599E-3</v>
      </c>
      <c r="T22" s="3">
        <v>-1.783973057408905</v>
      </c>
      <c r="U22" s="3" t="s">
        <v>188</v>
      </c>
      <c r="V22" s="3" t="s">
        <v>37</v>
      </c>
      <c r="W22" s="3">
        <v>1.6730327576978139</v>
      </c>
      <c r="X22" s="3" t="s">
        <v>188</v>
      </c>
      <c r="Y22" s="3" t="s">
        <v>37</v>
      </c>
      <c r="Z22" s="3" t="s">
        <v>187</v>
      </c>
      <c r="AA22" s="3" t="s">
        <v>189</v>
      </c>
      <c r="AB22" s="3">
        <v>0</v>
      </c>
      <c r="AC22" s="3">
        <v>0</v>
      </c>
      <c r="AD22" s="3">
        <v>0</v>
      </c>
      <c r="AE22" s="3">
        <v>0</v>
      </c>
      <c r="AF22" s="3" t="s">
        <v>190</v>
      </c>
      <c r="AG22" s="3" t="s">
        <v>191</v>
      </c>
      <c r="AH22" s="3" t="s">
        <v>78</v>
      </c>
      <c r="AJ22" s="3">
        <v>2.433593157215348</v>
      </c>
      <c r="AK22" s="3">
        <v>2.9692931934891509</v>
      </c>
      <c r="AL22" s="3">
        <v>0.26800000000000002</v>
      </c>
      <c r="AM22" s="3">
        <f>Table1[[#This Row],[FinalExpect]]+Table1[[#This Row],[Draft Additions]]</f>
        <v>2.7015931572153482</v>
      </c>
      <c r="AN22" s="3">
        <f>Table1[[#This Row],[MaxFinalExpect]]+Table1[[#This Row],[Draft Additions]]</f>
        <v>3.2372931934891511</v>
      </c>
    </row>
    <row r="23" spans="1:40" x14ac:dyDescent="0.3">
      <c r="A23">
        <v>2021</v>
      </c>
      <c r="B23" t="s">
        <v>203</v>
      </c>
      <c r="C23">
        <v>21</v>
      </c>
      <c r="D23" s="3">
        <v>2.2887370506424451</v>
      </c>
      <c r="E23" s="3">
        <v>3.7827465807626619</v>
      </c>
      <c r="F23" s="3">
        <v>1.6173249316553291</v>
      </c>
      <c r="G23" s="3">
        <v>0.67141211898711572</v>
      </c>
      <c r="H23" s="3">
        <v>0.67141211898711572</v>
      </c>
      <c r="I23" t="s">
        <v>204</v>
      </c>
      <c r="J23" t="s">
        <v>37</v>
      </c>
      <c r="K23" t="s">
        <v>38</v>
      </c>
      <c r="AJ23" s="4">
        <v>2.2887370506424451</v>
      </c>
      <c r="AK23" s="4">
        <v>3.7827465807626619</v>
      </c>
      <c r="AL23" s="3">
        <v>0.39600000000000002</v>
      </c>
      <c r="AM23" s="3">
        <f>Table1[[#This Row],[FinalExpect]]+Table1[[#This Row],[Draft Additions]]</f>
        <v>2.6847370506424451</v>
      </c>
      <c r="AN23" s="3">
        <f>Table1[[#This Row],[MaxFinalExpect]]+Table1[[#This Row],[Draft Additions]]</f>
        <v>4.1787465807626623</v>
      </c>
    </row>
    <row r="24" spans="1:40" x14ac:dyDescent="0.3">
      <c r="A24">
        <v>2021</v>
      </c>
      <c r="B24" t="s">
        <v>111</v>
      </c>
      <c r="C24">
        <v>21</v>
      </c>
      <c r="D24" s="3">
        <v>2.1028960546029292</v>
      </c>
      <c r="E24" s="3">
        <v>2.8032051053083382</v>
      </c>
      <c r="F24" s="3">
        <v>1.3909336069983691</v>
      </c>
      <c r="G24" s="3">
        <v>0.71196244760455996</v>
      </c>
      <c r="H24" s="3">
        <v>0.71196244760455996</v>
      </c>
      <c r="I24" t="s">
        <v>72</v>
      </c>
      <c r="J24" t="s">
        <v>37</v>
      </c>
      <c r="K24" t="s">
        <v>51</v>
      </c>
      <c r="L24" t="s">
        <v>112</v>
      </c>
      <c r="M24">
        <v>2</v>
      </c>
      <c r="N24" s="3">
        <v>0.78355713911559777</v>
      </c>
      <c r="O24" s="3">
        <v>0.49072574602519758</v>
      </c>
      <c r="P24" s="3">
        <v>0.29283139309040013</v>
      </c>
      <c r="Q24" s="3">
        <v>0.24536287301259879</v>
      </c>
      <c r="R24" s="3">
        <v>0.14641569654520009</v>
      </c>
      <c r="S24" s="3">
        <v>3.0503270113583351E-3</v>
      </c>
      <c r="T24" s="3">
        <v>-0.35346995243385437</v>
      </c>
      <c r="U24" s="3" t="s">
        <v>113</v>
      </c>
      <c r="V24" s="3" t="s">
        <v>41</v>
      </c>
      <c r="W24" s="3">
        <v>0.63598809427451797</v>
      </c>
      <c r="X24" s="3" t="s">
        <v>114</v>
      </c>
      <c r="Y24" s="3" t="s">
        <v>41</v>
      </c>
      <c r="Z24" s="3" t="s">
        <v>115</v>
      </c>
      <c r="AA24" s="3" t="s">
        <v>112</v>
      </c>
      <c r="AB24" s="3">
        <v>0</v>
      </c>
      <c r="AC24" s="3">
        <v>0</v>
      </c>
      <c r="AD24" s="3">
        <v>0</v>
      </c>
      <c r="AE24" s="3">
        <v>1</v>
      </c>
      <c r="AF24" s="3" t="s">
        <v>116</v>
      </c>
      <c r="AG24" s="3" t="s">
        <v>117</v>
      </c>
      <c r="AJ24" s="3">
        <v>2.2493117511481291</v>
      </c>
      <c r="AK24" s="3">
        <v>2.9496208018535381</v>
      </c>
      <c r="AL24" s="3">
        <v>0.39400000000000002</v>
      </c>
      <c r="AM24" s="3">
        <f>Table1[[#This Row],[FinalExpect]]+Table1[[#This Row],[Draft Additions]]</f>
        <v>2.6433117511481292</v>
      </c>
      <c r="AN24" s="3">
        <f>Table1[[#This Row],[MaxFinalExpect]]+Table1[[#This Row],[Draft Additions]]</f>
        <v>3.3436208018535383</v>
      </c>
    </row>
    <row r="25" spans="1:40" x14ac:dyDescent="0.3">
      <c r="A25">
        <v>2021</v>
      </c>
      <c r="B25" t="s">
        <v>179</v>
      </c>
      <c r="C25">
        <v>21</v>
      </c>
      <c r="D25" s="3">
        <v>2.2205620366501582</v>
      </c>
      <c r="E25" s="3">
        <v>4.3839682943983362</v>
      </c>
      <c r="F25" s="3">
        <v>1.696367805393606</v>
      </c>
      <c r="G25" s="3">
        <v>0.52419423125655229</v>
      </c>
      <c r="H25" s="3">
        <v>0.52419423125655229</v>
      </c>
      <c r="I25" t="s">
        <v>180</v>
      </c>
      <c r="J25" t="s">
        <v>37</v>
      </c>
      <c r="K25" t="s">
        <v>51</v>
      </c>
      <c r="L25" t="s">
        <v>181</v>
      </c>
      <c r="M25">
        <v>11</v>
      </c>
      <c r="N25" s="3">
        <v>58.307784242523049</v>
      </c>
      <c r="O25" s="3">
        <v>60.78308747638102</v>
      </c>
      <c r="P25" s="3">
        <v>-2.4753032338579719</v>
      </c>
      <c r="Q25" s="3">
        <v>5.5257352251255476</v>
      </c>
      <c r="R25" s="3">
        <v>-0.22502756671436111</v>
      </c>
      <c r="S25" s="3">
        <v>-4.9704884214015511E-3</v>
      </c>
      <c r="T25" s="3">
        <v>-1.8439225482956629</v>
      </c>
      <c r="U25" s="3" t="s">
        <v>182</v>
      </c>
      <c r="V25" s="3" t="s">
        <v>37</v>
      </c>
      <c r="W25" s="3">
        <v>1.284632277334445</v>
      </c>
      <c r="X25" s="3" t="s">
        <v>182</v>
      </c>
      <c r="Y25" s="3" t="s">
        <v>37</v>
      </c>
      <c r="Z25" s="3" t="s">
        <v>183</v>
      </c>
      <c r="AA25" s="3" t="s">
        <v>181</v>
      </c>
      <c r="AB25" s="3">
        <v>0</v>
      </c>
      <c r="AC25" s="3">
        <v>0</v>
      </c>
      <c r="AD25" s="3">
        <v>0</v>
      </c>
      <c r="AE25" s="3">
        <v>0</v>
      </c>
      <c r="AF25" s="3" t="s">
        <v>181</v>
      </c>
      <c r="AG25" s="3" t="s">
        <v>184</v>
      </c>
      <c r="AH25" s="3" t="s">
        <v>67</v>
      </c>
      <c r="AJ25" s="3">
        <v>1.9955344699357971</v>
      </c>
      <c r="AK25" s="3">
        <v>4.1589407276839747</v>
      </c>
      <c r="AL25" s="3">
        <v>0.58000000000000007</v>
      </c>
      <c r="AM25" s="3">
        <f>Table1[[#This Row],[FinalExpect]]+Table1[[#This Row],[Draft Additions]]</f>
        <v>2.5755344699357972</v>
      </c>
      <c r="AN25" s="3">
        <f>Table1[[#This Row],[MaxFinalExpect]]+Table1[[#This Row],[Draft Additions]]</f>
        <v>4.7389407276839748</v>
      </c>
    </row>
    <row r="26" spans="1:40" x14ac:dyDescent="0.3">
      <c r="A26">
        <v>2021</v>
      </c>
      <c r="B26" t="s">
        <v>79</v>
      </c>
      <c r="C26">
        <v>21</v>
      </c>
      <c r="D26" s="3">
        <v>2.4987588731535588</v>
      </c>
      <c r="E26" s="3">
        <v>3.795735946015895</v>
      </c>
      <c r="F26" s="3">
        <v>1.2270327940206389</v>
      </c>
      <c r="G26" s="3">
        <v>1.2717260791329199</v>
      </c>
      <c r="H26" s="3">
        <v>1.2717260791329199</v>
      </c>
      <c r="I26" t="s">
        <v>80</v>
      </c>
      <c r="J26" t="s">
        <v>37</v>
      </c>
      <c r="K26" t="s">
        <v>38</v>
      </c>
      <c r="L26" t="s">
        <v>81</v>
      </c>
      <c r="M26">
        <v>3</v>
      </c>
      <c r="N26" s="3">
        <v>2.8897662768212582</v>
      </c>
      <c r="O26" s="3">
        <v>5.8277251415450122</v>
      </c>
      <c r="P26" s="3">
        <v>-2.937958864723754</v>
      </c>
      <c r="Q26" s="3">
        <v>1.942575047181671</v>
      </c>
      <c r="R26" s="3">
        <v>-0.97931962157458485</v>
      </c>
      <c r="S26" s="3">
        <v>-2.192506615465489E-2</v>
      </c>
      <c r="T26" s="3">
        <v>-2.4604840565744159</v>
      </c>
      <c r="U26" s="3" t="s">
        <v>82</v>
      </c>
      <c r="V26" s="3" t="s">
        <v>37</v>
      </c>
      <c r="W26" s="3">
        <v>0.46545114811142713</v>
      </c>
      <c r="X26" s="3" t="s">
        <v>82</v>
      </c>
      <c r="Y26" s="3" t="s">
        <v>37</v>
      </c>
      <c r="Z26" s="3" t="s">
        <v>83</v>
      </c>
      <c r="AA26" s="3" t="s">
        <v>84</v>
      </c>
      <c r="AB26" s="3">
        <v>0</v>
      </c>
      <c r="AC26" s="3">
        <v>0</v>
      </c>
      <c r="AD26" s="3">
        <v>1</v>
      </c>
      <c r="AE26" s="3">
        <v>0</v>
      </c>
      <c r="AF26" s="3" t="s">
        <v>85</v>
      </c>
      <c r="AG26" s="3" t="s">
        <v>86</v>
      </c>
      <c r="AH26" s="3" t="s">
        <v>87</v>
      </c>
      <c r="AJ26" s="3">
        <v>1.5194392515789741</v>
      </c>
      <c r="AK26" s="3">
        <v>2.8164163244413101</v>
      </c>
      <c r="AL26" s="3">
        <v>0.53600000000000003</v>
      </c>
      <c r="AM26" s="3">
        <f>Table1[[#This Row],[FinalExpect]]+Table1[[#This Row],[Draft Additions]]</f>
        <v>2.0554392515789743</v>
      </c>
      <c r="AN26" s="3">
        <f>Table1[[#This Row],[MaxFinalExpect]]+Table1[[#This Row],[Draft Additions]]</f>
        <v>3.3524163244413101</v>
      </c>
    </row>
    <row r="27" spans="1:40" x14ac:dyDescent="0.3">
      <c r="A27">
        <v>2021</v>
      </c>
      <c r="B27" t="s">
        <v>129</v>
      </c>
      <c r="C27">
        <v>21</v>
      </c>
      <c r="D27" s="3">
        <v>1.2233487663593949</v>
      </c>
      <c r="E27" s="3">
        <v>4.2484288601620117E-2</v>
      </c>
      <c r="F27" s="3">
        <v>0.98717587080783964</v>
      </c>
      <c r="G27" s="3">
        <v>0.23617289555155491</v>
      </c>
      <c r="H27" s="3">
        <v>0.2511382859299075</v>
      </c>
      <c r="I27" t="s">
        <v>130</v>
      </c>
      <c r="J27" t="s">
        <v>70</v>
      </c>
      <c r="K27" t="s">
        <v>51</v>
      </c>
      <c r="L27" t="s">
        <v>131</v>
      </c>
      <c r="M27">
        <v>3</v>
      </c>
      <c r="N27" s="3">
        <v>9.4645833708100646</v>
      </c>
      <c r="O27" s="3">
        <v>7.8657044053406828</v>
      </c>
      <c r="P27" s="3">
        <v>1.598878965469382</v>
      </c>
      <c r="Q27" s="3">
        <v>2.621901468446894</v>
      </c>
      <c r="R27" s="3">
        <v>0.53295965515646071</v>
      </c>
      <c r="S27" s="3">
        <v>1.08032362531715E-2</v>
      </c>
      <c r="T27" s="3">
        <v>-0.98898705004411247</v>
      </c>
      <c r="U27" s="3" t="s">
        <v>132</v>
      </c>
      <c r="V27" s="3" t="s">
        <v>37</v>
      </c>
      <c r="W27" s="3">
        <v>2.4015611797429011</v>
      </c>
      <c r="X27" s="3" t="s">
        <v>133</v>
      </c>
      <c r="Y27" s="3" t="s">
        <v>37</v>
      </c>
      <c r="Z27" s="3" t="s">
        <v>131</v>
      </c>
      <c r="AA27" s="3" t="s">
        <v>134</v>
      </c>
      <c r="AB27" s="3">
        <v>0</v>
      </c>
      <c r="AC27" s="3">
        <v>0</v>
      </c>
      <c r="AD27" s="3">
        <v>0</v>
      </c>
      <c r="AE27" s="3">
        <v>0</v>
      </c>
      <c r="AF27" s="3" t="s">
        <v>135</v>
      </c>
      <c r="AG27" s="3" t="s">
        <v>136</v>
      </c>
      <c r="AH27" s="3" t="s">
        <v>95</v>
      </c>
      <c r="AJ27" s="3">
        <v>1.7563084215158551</v>
      </c>
      <c r="AK27" s="3">
        <v>0.57544394375808083</v>
      </c>
      <c r="AL27" s="3">
        <v>0.25800000000000001</v>
      </c>
      <c r="AM27" s="3">
        <f>Table1[[#This Row],[FinalExpect]]+Table1[[#This Row],[Draft Additions]]</f>
        <v>2.0143084215158549</v>
      </c>
      <c r="AN27" s="3">
        <f>Table1[[#This Row],[MaxFinalExpect]]+Table1[[#This Row],[Draft Additions]]</f>
        <v>0.83344394375808084</v>
      </c>
    </row>
    <row r="28" spans="1:40" x14ac:dyDescent="0.3">
      <c r="A28">
        <v>2021</v>
      </c>
      <c r="B28" t="s">
        <v>201</v>
      </c>
      <c r="C28">
        <v>21</v>
      </c>
      <c r="D28" s="3">
        <v>0.8221046229086918</v>
      </c>
      <c r="E28" s="3">
        <v>0.34414905167015858</v>
      </c>
      <c r="F28" s="3">
        <v>0.72651350866098519</v>
      </c>
      <c r="G28" s="3">
        <v>9.5591114247706638E-2</v>
      </c>
      <c r="H28" s="3">
        <v>0.42422600243534769</v>
      </c>
      <c r="I28" t="s">
        <v>202</v>
      </c>
      <c r="J28" t="s">
        <v>41</v>
      </c>
      <c r="K28" t="s">
        <v>51</v>
      </c>
      <c r="AJ28" s="4">
        <v>0.8221046229086918</v>
      </c>
      <c r="AK28" s="4">
        <v>0.34414905167015858</v>
      </c>
      <c r="AL28" s="3">
        <v>0.9720000000000002</v>
      </c>
      <c r="AM28" s="3">
        <f>Table1[[#This Row],[FinalExpect]]+Table1[[#This Row],[Draft Additions]]</f>
        <v>1.7941046229086921</v>
      </c>
      <c r="AN28" s="3">
        <f>Table1[[#This Row],[MaxFinalExpect]]+Table1[[#This Row],[Draft Additions]]</f>
        <v>1.3161490516701588</v>
      </c>
    </row>
    <row r="29" spans="1:40" x14ac:dyDescent="0.3">
      <c r="A29">
        <v>2021</v>
      </c>
      <c r="B29" t="s">
        <v>137</v>
      </c>
      <c r="C29">
        <v>21</v>
      </c>
      <c r="D29" s="3">
        <v>0.47467591242347068</v>
      </c>
      <c r="E29" s="3">
        <v>1.01085085744401</v>
      </c>
      <c r="F29" s="3">
        <v>0.56152275209605895</v>
      </c>
      <c r="G29" s="3">
        <v>-8.6846839672588286E-2</v>
      </c>
      <c r="H29" s="3">
        <v>0.34356512572483788</v>
      </c>
      <c r="I29" t="s">
        <v>138</v>
      </c>
      <c r="J29" t="s">
        <v>41</v>
      </c>
      <c r="K29" t="s">
        <v>51</v>
      </c>
      <c r="AJ29" s="4">
        <v>0.47467591242347068</v>
      </c>
      <c r="AK29" s="4">
        <v>1.01085085744401</v>
      </c>
      <c r="AL29" s="3">
        <v>1.1320000000000001</v>
      </c>
      <c r="AM29" s="3">
        <f>Table1[[#This Row],[FinalExpect]]+Table1[[#This Row],[Draft Additions]]</f>
        <v>1.6066759124234709</v>
      </c>
      <c r="AN29" s="3">
        <f>Table1[[#This Row],[MaxFinalExpect]]+Table1[[#This Row],[Draft Additions]]</f>
        <v>2.1428508574440102</v>
      </c>
    </row>
    <row r="30" spans="1:40" x14ac:dyDescent="0.3">
      <c r="A30">
        <v>2021</v>
      </c>
      <c r="B30" t="s">
        <v>163</v>
      </c>
      <c r="C30">
        <v>21</v>
      </c>
      <c r="D30" s="3">
        <v>0.78239379137807608</v>
      </c>
      <c r="E30" s="3">
        <v>0.84751344990573996</v>
      </c>
      <c r="F30" s="3">
        <v>0.58703481579508454</v>
      </c>
      <c r="G30" s="3">
        <v>0.19535897558299159</v>
      </c>
      <c r="H30" s="3">
        <v>0.31058039362371448</v>
      </c>
      <c r="I30" t="s">
        <v>164</v>
      </c>
      <c r="J30" t="s">
        <v>41</v>
      </c>
      <c r="K30" t="s">
        <v>51</v>
      </c>
      <c r="L30" t="s">
        <v>165</v>
      </c>
      <c r="M30">
        <v>2</v>
      </c>
      <c r="N30" s="3">
        <v>2.292713409676669</v>
      </c>
      <c r="O30" s="3">
        <v>1.9426682862812741</v>
      </c>
      <c r="P30" s="3">
        <v>0.35004512339539429</v>
      </c>
      <c r="Q30" s="3">
        <v>0.97133414314063704</v>
      </c>
      <c r="R30" s="3">
        <v>0.1750225616976972</v>
      </c>
      <c r="S30" s="3">
        <v>3.4318149352489638E-3</v>
      </c>
      <c r="T30" s="3">
        <v>-0.46918896585760822</v>
      </c>
      <c r="U30" s="3" t="s">
        <v>166</v>
      </c>
      <c r="V30" s="3" t="s">
        <v>37</v>
      </c>
      <c r="W30" s="3">
        <v>1.194486309610111</v>
      </c>
      <c r="X30" s="3" t="s">
        <v>167</v>
      </c>
      <c r="Y30" s="3" t="s">
        <v>37</v>
      </c>
      <c r="Z30" s="3" t="s">
        <v>168</v>
      </c>
      <c r="AA30" s="3" t="s">
        <v>169</v>
      </c>
      <c r="AB30" s="3">
        <v>0</v>
      </c>
      <c r="AC30" s="3">
        <v>1</v>
      </c>
      <c r="AD30" s="3">
        <v>0</v>
      </c>
      <c r="AE30" s="3">
        <v>0</v>
      </c>
      <c r="AF30" s="3" t="s">
        <v>170</v>
      </c>
      <c r="AG30" s="3" t="s">
        <v>171</v>
      </c>
      <c r="AH30" s="3" t="s">
        <v>67</v>
      </c>
      <c r="AJ30" s="3">
        <v>0.95741635307577333</v>
      </c>
      <c r="AK30" s="3">
        <v>1.022536011603437</v>
      </c>
      <c r="AL30" s="3">
        <v>0.51400000000000012</v>
      </c>
      <c r="AM30" s="3">
        <f>Table1[[#This Row],[FinalExpect]]+Table1[[#This Row],[Draft Additions]]</f>
        <v>1.4714163530757736</v>
      </c>
      <c r="AN30" s="3">
        <f>Table1[[#This Row],[MaxFinalExpect]]+Table1[[#This Row],[Draft Additions]]</f>
        <v>1.5365360116034372</v>
      </c>
    </row>
    <row r="31" spans="1:40" x14ac:dyDescent="0.3">
      <c r="A31">
        <v>2021</v>
      </c>
      <c r="B31" t="s">
        <v>68</v>
      </c>
      <c r="C31">
        <v>21</v>
      </c>
      <c r="D31" s="3">
        <v>0.95803693631999876</v>
      </c>
      <c r="E31" s="3">
        <v>1.33291576423722</v>
      </c>
      <c r="F31" s="3">
        <v>0.9131266385067337</v>
      </c>
      <c r="G31" s="3">
        <v>4.4910297813265103E-2</v>
      </c>
      <c r="H31" s="3">
        <v>0.55444019296967084</v>
      </c>
      <c r="I31" t="s">
        <v>69</v>
      </c>
      <c r="J31" t="s">
        <v>70</v>
      </c>
      <c r="K31" t="s">
        <v>38</v>
      </c>
      <c r="L31" t="s">
        <v>71</v>
      </c>
      <c r="M31">
        <v>1</v>
      </c>
      <c r="N31" s="3">
        <v>1.1158823287896551</v>
      </c>
      <c r="O31" s="3">
        <v>1.606618055227252</v>
      </c>
      <c r="P31" s="3">
        <v>-0.49073572643759672</v>
      </c>
      <c r="Q31" s="3">
        <v>1.606618055227252</v>
      </c>
      <c r="R31" s="3">
        <v>-0.49073572643759672</v>
      </c>
      <c r="S31" s="3">
        <v>-1.022366096744993E-2</v>
      </c>
      <c r="T31" s="3">
        <v>-0.56260544564135906</v>
      </c>
      <c r="U31" s="3" t="s">
        <v>72</v>
      </c>
      <c r="V31" s="3" t="s">
        <v>37</v>
      </c>
      <c r="W31" s="3">
        <v>0.38182647646789031</v>
      </c>
      <c r="X31" s="3" t="s">
        <v>73</v>
      </c>
      <c r="Y31" s="3" t="s">
        <v>41</v>
      </c>
      <c r="Z31" s="3" t="s">
        <v>74</v>
      </c>
      <c r="AA31" s="3" t="s">
        <v>75</v>
      </c>
      <c r="AB31" s="3">
        <v>0</v>
      </c>
      <c r="AC31" s="3">
        <v>0</v>
      </c>
      <c r="AD31" s="3">
        <v>0</v>
      </c>
      <c r="AE31" s="3">
        <v>1</v>
      </c>
      <c r="AF31" s="3" t="s">
        <v>76</v>
      </c>
      <c r="AG31" s="3" t="s">
        <v>77</v>
      </c>
      <c r="AH31" s="3" t="s">
        <v>78</v>
      </c>
      <c r="AJ31" s="3">
        <v>0.46730120988240198</v>
      </c>
      <c r="AK31" s="3">
        <v>0.84218003779962336</v>
      </c>
      <c r="AL31" s="3">
        <v>0.45600000000000007</v>
      </c>
      <c r="AM31" s="3">
        <f>Table1[[#This Row],[FinalExpect]]+Table1[[#This Row],[Draft Additions]]</f>
        <v>0.92330120988240205</v>
      </c>
      <c r="AN31" s="3">
        <f>Table1[[#This Row],[MaxFinalExpect]]+Table1[[#This Row],[Draft Additions]]</f>
        <v>1.2981800377996233</v>
      </c>
    </row>
    <row r="32" spans="1:40" x14ac:dyDescent="0.3">
      <c r="A32">
        <v>2021</v>
      </c>
      <c r="B32" t="s">
        <v>205</v>
      </c>
      <c r="C32">
        <v>21</v>
      </c>
      <c r="D32" s="3">
        <v>1.0303216085617719</v>
      </c>
      <c r="E32" s="3">
        <v>4.6418608286286798</v>
      </c>
      <c r="F32" s="3">
        <v>0.95502862595785909</v>
      </c>
      <c r="G32" s="3">
        <v>7.5292982603912678E-2</v>
      </c>
      <c r="H32" s="3">
        <v>0.26780492957401902</v>
      </c>
      <c r="I32" t="s">
        <v>206</v>
      </c>
      <c r="J32" t="s">
        <v>41</v>
      </c>
      <c r="K32" t="s">
        <v>51</v>
      </c>
      <c r="L32" t="s">
        <v>207</v>
      </c>
      <c r="M32">
        <v>11</v>
      </c>
      <c r="N32" s="3">
        <v>43.764997099850603</v>
      </c>
      <c r="O32" s="3">
        <v>49.012380022099208</v>
      </c>
      <c r="P32" s="3">
        <v>-5.2473829222486037</v>
      </c>
      <c r="Q32" s="3">
        <v>4.4556709110999284</v>
      </c>
      <c r="R32" s="3">
        <v>-0.47703481111350943</v>
      </c>
      <c r="S32" s="3">
        <v>-1.126047837392404E-2</v>
      </c>
      <c r="T32" s="3">
        <v>-1.694952132554832</v>
      </c>
      <c r="U32" s="3" t="s">
        <v>208</v>
      </c>
      <c r="V32" s="3" t="s">
        <v>37</v>
      </c>
      <c r="W32" s="3">
        <v>0.57076488843043771</v>
      </c>
      <c r="X32" s="3" t="s">
        <v>208</v>
      </c>
      <c r="Y32" s="3" t="s">
        <v>37</v>
      </c>
      <c r="Z32" s="3" t="s">
        <v>209</v>
      </c>
      <c r="AA32" s="3" t="s">
        <v>210</v>
      </c>
      <c r="AB32" s="3">
        <v>0</v>
      </c>
      <c r="AC32" s="3">
        <v>1</v>
      </c>
      <c r="AD32" s="3">
        <v>0</v>
      </c>
      <c r="AE32" s="3">
        <v>0</v>
      </c>
      <c r="AF32" s="3" t="s">
        <v>211</v>
      </c>
      <c r="AG32" s="3" t="s">
        <v>212</v>
      </c>
      <c r="AJ32" s="3">
        <v>0.55328679744826226</v>
      </c>
      <c r="AK32" s="3">
        <v>4.1648260175151703</v>
      </c>
      <c r="AL32" s="3">
        <v>0.33000000000000007</v>
      </c>
      <c r="AM32" s="3">
        <f>Table1[[#This Row],[FinalExpect]]+Table1[[#This Row],[Draft Additions]]</f>
        <v>0.88328679744826233</v>
      </c>
      <c r="AN32" s="3">
        <f>Table1[[#This Row],[MaxFinalExpect]]+Table1[[#This Row],[Draft Additions]]</f>
        <v>4.4948260175151704</v>
      </c>
    </row>
    <row r="33" spans="1:40" x14ac:dyDescent="0.3">
      <c r="A33">
        <v>2021</v>
      </c>
      <c r="B33" t="s">
        <v>88</v>
      </c>
      <c r="C33">
        <v>21</v>
      </c>
      <c r="D33" s="3">
        <v>1.7788532012281479</v>
      </c>
      <c r="E33" s="3">
        <v>2.0951817905267749</v>
      </c>
      <c r="F33" s="3">
        <v>0.82986743333226509</v>
      </c>
      <c r="G33" s="3">
        <v>0.94898576789588251</v>
      </c>
      <c r="H33" s="3">
        <v>0.94898576789588251</v>
      </c>
      <c r="I33" t="s">
        <v>89</v>
      </c>
      <c r="J33" t="s">
        <v>37</v>
      </c>
      <c r="K33" t="s">
        <v>51</v>
      </c>
      <c r="L33" t="s">
        <v>90</v>
      </c>
      <c r="M33">
        <v>2</v>
      </c>
      <c r="N33" s="3">
        <v>1.152086674079281</v>
      </c>
      <c r="O33" s="3">
        <v>5.0615917290145882</v>
      </c>
      <c r="P33" s="3">
        <v>-3.9095050549353072</v>
      </c>
      <c r="Q33" s="3">
        <v>2.5307958645072941</v>
      </c>
      <c r="R33" s="3">
        <v>-1.9547525274676529</v>
      </c>
      <c r="S33" s="3">
        <v>-3.9095050549353069E-2</v>
      </c>
      <c r="T33" s="3">
        <v>-1.067400422805741</v>
      </c>
      <c r="U33" s="3" t="s">
        <v>80</v>
      </c>
      <c r="V33" s="3" t="s">
        <v>37</v>
      </c>
      <c r="W33" s="3">
        <v>0.1985194853589278</v>
      </c>
      <c r="X33" s="3" t="s">
        <v>91</v>
      </c>
      <c r="Y33" s="3" t="s">
        <v>70</v>
      </c>
      <c r="Z33" s="3" t="s">
        <v>92</v>
      </c>
      <c r="AA33" s="3" t="s">
        <v>93</v>
      </c>
      <c r="AB33" s="3">
        <v>0</v>
      </c>
      <c r="AC33" s="3">
        <v>0</v>
      </c>
      <c r="AD33" s="3">
        <v>0</v>
      </c>
      <c r="AE33" s="3">
        <v>0</v>
      </c>
      <c r="AF33" s="3" t="s">
        <v>94</v>
      </c>
      <c r="AG33" s="3" t="s">
        <v>94</v>
      </c>
      <c r="AH33" s="3" t="s">
        <v>95</v>
      </c>
      <c r="AJ33" s="3">
        <v>-0.17589932623950519</v>
      </c>
      <c r="AK33" s="3">
        <v>0.14042926305912201</v>
      </c>
      <c r="AL33" s="3">
        <v>0.47600000000000009</v>
      </c>
      <c r="AM33" s="3">
        <f>Table1[[#This Row],[FinalExpect]]+Table1[[#This Row],[Draft Additions]]</f>
        <v>0.30010067376049487</v>
      </c>
      <c r="AN33" s="3">
        <f>Table1[[#This Row],[MaxFinalExpect]]+Table1[[#This Row],[Draft Additions]]</f>
        <v>0.61642926305912216</v>
      </c>
    </row>
  </sheetData>
  <conditionalFormatting sqref="AJ1:AJ104857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1:AK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:S104857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:E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:AL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1:AM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1:AN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2021-09-02T19:56:28Z</dcterms:created>
  <dcterms:modified xsi:type="dcterms:W3CDTF">2021-09-04T00:45:47Z</dcterms:modified>
</cp:coreProperties>
</file>