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xsafeway-my.sharepoint.com/personal/mmcc708_safeway_com/Documents/Documents/__Projects/x17 (Lineal Footage Analysis)/Templates/"/>
    </mc:Choice>
  </mc:AlternateContent>
  <xr:revisionPtr revIDLastSave="6" documentId="13_ncr:1_{744E4894-ACDD-4F2A-BC7A-145ED4D6C264}" xr6:coauthVersionLast="47" xr6:coauthVersionMax="47" xr10:uidLastSave="{326F370F-E6F5-43B3-85B0-DBB3ED361D03}"/>
  <bookViews>
    <workbookView xWindow="-120" yWindow="-16320" windowWidth="38640" windowHeight="15720" activeTab="1" xr2:uid="{12011A16-33F8-4A60-A66A-926DF5D6FDCD}"/>
  </bookViews>
  <sheets>
    <sheet name="RevitExtraction" sheetId="11798" r:id="rId1"/>
    <sheet name="Quantify" sheetId="11799" r:id="rId2"/>
    <sheet name="CA" sheetId="11800" r:id="rId3"/>
  </sheets>
  <definedNames>
    <definedName name="_xlnm._FilterDatabase" localSheetId="1" hidden="1">Quantify!$A$3:$AG$3</definedName>
    <definedName name="_xlnm._FilterDatabase" localSheetId="0" hidden="1">RevitExtraction!$A$3:$AH$3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1799" l="1"/>
  <c r="A6" i="11799"/>
  <c r="A7" i="11799"/>
  <c r="A8" i="11799"/>
  <c r="A9" i="11799"/>
  <c r="A10" i="11799"/>
  <c r="A11" i="11799"/>
  <c r="A12" i="11799"/>
  <c r="A13" i="11799"/>
  <c r="A14" i="11799"/>
  <c r="A15" i="11799"/>
  <c r="A16" i="11799"/>
  <c r="A17" i="11799"/>
  <c r="A18" i="11799"/>
  <c r="A19" i="11799"/>
  <c r="A20" i="11799"/>
  <c r="A21" i="11799"/>
  <c r="A22" i="11799"/>
  <c r="A23" i="11799"/>
  <c r="A24" i="11799"/>
  <c r="A25" i="11799"/>
  <c r="A26" i="11799"/>
  <c r="A27" i="11799"/>
  <c r="A28" i="11799"/>
  <c r="A29" i="11799"/>
  <c r="A30" i="11799"/>
  <c r="A31" i="11799"/>
  <c r="A32" i="11799"/>
  <c r="A33" i="11799"/>
  <c r="A34" i="11799"/>
  <c r="A35" i="11799"/>
  <c r="A36" i="11799"/>
  <c r="A37" i="11799"/>
  <c r="A38" i="11799"/>
  <c r="A39" i="11799"/>
  <c r="A40" i="11799"/>
  <c r="A41" i="11799"/>
  <c r="A42" i="11799"/>
  <c r="A43" i="11799"/>
  <c r="A44" i="11799"/>
  <c r="A45" i="11799"/>
  <c r="A46" i="11799"/>
  <c r="A47" i="11799"/>
  <c r="A48" i="11799"/>
  <c r="A49" i="11799"/>
  <c r="A50" i="11799"/>
  <c r="A51" i="11799"/>
  <c r="A52" i="11799"/>
  <c r="A53" i="11799"/>
  <c r="A54" i="11799"/>
  <c r="A55" i="11799"/>
  <c r="A56" i="11799"/>
  <c r="A57" i="11799"/>
  <c r="A58" i="11799"/>
  <c r="A59" i="11799"/>
  <c r="A60" i="11799"/>
  <c r="A61" i="11799"/>
  <c r="A62" i="11799"/>
  <c r="A63" i="11799"/>
  <c r="A64" i="11799"/>
  <c r="A65" i="11799"/>
  <c r="A66" i="11799"/>
  <c r="A67" i="11799"/>
  <c r="A68" i="11799"/>
  <c r="A69" i="11799"/>
  <c r="A70" i="11799"/>
  <c r="A71" i="11799"/>
  <c r="A72" i="11799"/>
  <c r="A73" i="11799"/>
  <c r="A74" i="11799"/>
  <c r="A75" i="11799"/>
  <c r="A76" i="11799"/>
  <c r="A77" i="11799"/>
  <c r="A78" i="11799"/>
  <c r="A79" i="11799"/>
  <c r="A80" i="11799"/>
  <c r="A81" i="11799"/>
  <c r="A82" i="11799"/>
  <c r="A83" i="11799"/>
  <c r="A84" i="11799"/>
  <c r="A85" i="11799"/>
  <c r="A86" i="11799"/>
  <c r="A87" i="11799"/>
  <c r="A88" i="11799"/>
  <c r="A89" i="11799"/>
  <c r="A90" i="11799"/>
  <c r="A91" i="11799"/>
  <c r="A92" i="11799"/>
  <c r="A93" i="11799"/>
  <c r="A94" i="11799"/>
  <c r="A95" i="11799"/>
  <c r="A96" i="11799"/>
  <c r="A97" i="11799"/>
  <c r="A98" i="11799"/>
  <c r="A99" i="11799"/>
  <c r="A100" i="11799"/>
  <c r="A101" i="11799"/>
  <c r="A102" i="11799"/>
  <c r="A103" i="11799"/>
  <c r="A104" i="11799"/>
  <c r="A105" i="11799"/>
  <c r="A106" i="11799"/>
  <c r="A107" i="11799"/>
  <c r="A108" i="11799"/>
  <c r="A109" i="11799"/>
  <c r="A110" i="11799"/>
  <c r="A111" i="11799"/>
  <c r="A112" i="11799"/>
  <c r="A113" i="11799"/>
  <c r="A114" i="11799"/>
  <c r="A115" i="11799"/>
  <c r="A116" i="11799"/>
  <c r="A117" i="11799"/>
  <c r="A118" i="11799"/>
  <c r="A119" i="11799"/>
  <c r="A120" i="11799"/>
  <c r="A121" i="11799"/>
  <c r="A122" i="11799"/>
  <c r="A123" i="11799"/>
  <c r="A124" i="11799"/>
  <c r="A125" i="11799"/>
  <c r="A126" i="11799"/>
  <c r="A127" i="11799"/>
  <c r="A128" i="11799"/>
  <c r="A129" i="11799"/>
  <c r="A130" i="11799"/>
  <c r="A131" i="11799"/>
  <c r="A132" i="11799"/>
  <c r="A133" i="11799"/>
  <c r="A134" i="11799"/>
  <c r="A135" i="11799"/>
  <c r="A136" i="11799"/>
  <c r="A137" i="11799"/>
  <c r="A138" i="11799"/>
  <c r="A139" i="11799"/>
  <c r="A140" i="11799"/>
  <c r="A141" i="11799"/>
  <c r="A142" i="11799"/>
  <c r="A143" i="11799"/>
  <c r="A144" i="11799"/>
  <c r="A145" i="11799"/>
  <c r="A146" i="11799"/>
  <c r="A147" i="11799"/>
  <c r="A148" i="11799"/>
  <c r="A149" i="11799"/>
  <c r="A150" i="11799"/>
  <c r="A151" i="11799"/>
  <c r="A152" i="11799"/>
  <c r="A153" i="11799"/>
  <c r="A154" i="11799"/>
  <c r="A155" i="11799"/>
  <c r="A156" i="11799"/>
  <c r="A157" i="11799"/>
  <c r="A158" i="11799"/>
  <c r="A159" i="11799"/>
  <c r="A160" i="11799"/>
  <c r="A161" i="11799"/>
  <c r="A162" i="11799"/>
  <c r="A163" i="11799"/>
  <c r="A164" i="11799"/>
  <c r="A165" i="11799"/>
  <c r="A166" i="11799"/>
  <c r="A167" i="11799"/>
  <c r="A168" i="11799"/>
  <c r="A169" i="11799"/>
  <c r="A170" i="11799"/>
  <c r="A171" i="11799"/>
  <c r="A172" i="11799"/>
  <c r="A173" i="11799"/>
  <c r="A174" i="11799"/>
  <c r="A175" i="11799"/>
  <c r="A176" i="11799"/>
  <c r="A177" i="11799"/>
  <c r="A178" i="11799"/>
  <c r="A179" i="11799"/>
  <c r="A180" i="11799"/>
  <c r="A181" i="11799"/>
  <c r="A182" i="11799"/>
  <c r="A183" i="11799"/>
  <c r="A184" i="11799"/>
  <c r="A185" i="11799"/>
  <c r="A186" i="11799"/>
  <c r="A187" i="11799"/>
  <c r="A188" i="11799"/>
  <c r="A189" i="11799"/>
  <c r="A190" i="11799"/>
  <c r="A191" i="11799"/>
  <c r="A192" i="11799"/>
  <c r="A193" i="11799"/>
  <c r="A194" i="11799"/>
  <c r="A195" i="11799"/>
  <c r="A196" i="11799"/>
  <c r="A197" i="11799"/>
  <c r="A198" i="11799"/>
  <c r="A199" i="11799"/>
  <c r="A200" i="11799"/>
  <c r="A201" i="11799"/>
  <c r="A202" i="11799"/>
  <c r="A203" i="11799"/>
  <c r="A204" i="11799"/>
  <c r="A205" i="11799"/>
  <c r="A206" i="11799"/>
  <c r="A207" i="11799"/>
  <c r="A208" i="11799"/>
  <c r="A209" i="11799"/>
  <c r="A210" i="11799"/>
  <c r="A211" i="11799"/>
  <c r="A212" i="11799"/>
  <c r="A213" i="11799"/>
  <c r="A214" i="11799"/>
  <c r="A215" i="11799"/>
  <c r="A216" i="11799"/>
  <c r="A217" i="11799"/>
  <c r="A218" i="11799"/>
  <c r="A219" i="11799"/>
  <c r="A220" i="11799"/>
  <c r="A221" i="11799"/>
  <c r="A222" i="11799"/>
  <c r="A223" i="11799"/>
  <c r="A224" i="11799"/>
  <c r="A225" i="11799"/>
  <c r="A226" i="11799"/>
  <c r="A227" i="11799"/>
  <c r="A228" i="11799"/>
  <c r="A229" i="11799"/>
  <c r="A230" i="11799"/>
  <c r="A231" i="11799"/>
  <c r="A232" i="11799"/>
  <c r="A233" i="11799"/>
  <c r="A234" i="11799"/>
  <c r="A235" i="11799"/>
  <c r="A236" i="11799"/>
  <c r="A237" i="11799"/>
  <c r="A238" i="11799"/>
  <c r="A239" i="11799"/>
  <c r="A240" i="11799"/>
  <c r="A241" i="11799"/>
  <c r="A242" i="11799"/>
  <c r="A243" i="11799"/>
  <c r="A244" i="11799"/>
  <c r="A245" i="11799"/>
  <c r="A246" i="11799"/>
  <c r="A247" i="11799"/>
  <c r="A248" i="11799"/>
  <c r="A249" i="11799"/>
  <c r="A250" i="11799"/>
  <c r="A251" i="11799"/>
  <c r="A252" i="11799"/>
  <c r="A253" i="11799"/>
  <c r="A254" i="11799"/>
  <c r="A255" i="11799"/>
  <c r="A256" i="11799"/>
  <c r="A257" i="11799"/>
  <c r="A258" i="11799"/>
  <c r="A259" i="11799"/>
  <c r="A260" i="11799"/>
  <c r="A261" i="11799"/>
  <c r="A262" i="11799"/>
  <c r="A263" i="11799"/>
  <c r="A264" i="11799"/>
  <c r="A265" i="11799"/>
  <c r="A266" i="11799"/>
  <c r="A267" i="11799"/>
  <c r="A268" i="11799"/>
  <c r="A269" i="11799"/>
  <c r="A270" i="11799"/>
  <c r="A271" i="11799"/>
  <c r="A272" i="11799"/>
  <c r="A273" i="11799"/>
  <c r="A274" i="11799"/>
  <c r="A275" i="11799"/>
  <c r="A276" i="11799"/>
  <c r="A277" i="11799"/>
  <c r="A278" i="11799"/>
  <c r="A279" i="11799"/>
  <c r="A280" i="11799"/>
  <c r="A281" i="11799"/>
  <c r="A282" i="11799"/>
  <c r="A283" i="11799"/>
  <c r="A284" i="11799"/>
  <c r="A285" i="11799"/>
  <c r="A286" i="11799"/>
  <c r="A287" i="11799"/>
  <c r="A288" i="11799"/>
  <c r="A289" i="11799"/>
  <c r="A290" i="11799"/>
  <c r="A291" i="11799"/>
  <c r="A292" i="11799"/>
  <c r="A293" i="11799"/>
  <c r="A294" i="11799"/>
  <c r="A295" i="11799"/>
  <c r="A296" i="11799"/>
  <c r="A297" i="11799"/>
  <c r="A298" i="11799"/>
  <c r="A299" i="11799"/>
  <c r="A300" i="11799"/>
  <c r="A301" i="11799"/>
  <c r="A302" i="11799"/>
  <c r="A303" i="11799"/>
  <c r="A304" i="11799"/>
  <c r="A305" i="11799"/>
  <c r="A306" i="11799"/>
  <c r="A307" i="11799"/>
  <c r="A308" i="11799"/>
  <c r="A309" i="11799"/>
  <c r="A310" i="11799"/>
  <c r="A311" i="11799"/>
  <c r="A312" i="11799"/>
  <c r="A313" i="11799"/>
  <c r="A314" i="11799"/>
  <c r="A315" i="11799"/>
  <c r="A316" i="11799"/>
  <c r="A317" i="11799"/>
  <c r="A318" i="11799"/>
  <c r="A319" i="11799"/>
  <c r="A320" i="11799"/>
  <c r="A321" i="11799"/>
  <c r="A322" i="11799"/>
  <c r="A323" i="11799"/>
  <c r="A324" i="11799"/>
  <c r="A325" i="11799"/>
  <c r="A326" i="11799"/>
  <c r="A327" i="11799"/>
  <c r="A328" i="11799"/>
  <c r="A329" i="11799"/>
  <c r="A330" i="11799"/>
  <c r="A331" i="11799"/>
  <c r="A332" i="11799"/>
  <c r="A333" i="11799"/>
  <c r="A334" i="11799"/>
  <c r="A335" i="11799"/>
  <c r="A336" i="11799"/>
  <c r="A337" i="11799"/>
  <c r="A338" i="11799"/>
  <c r="A339" i="11799"/>
  <c r="A340" i="11799"/>
  <c r="A341" i="11799"/>
  <c r="A342" i="11799"/>
  <c r="A343" i="11799"/>
  <c r="A344" i="11799"/>
  <c r="A345" i="11799"/>
  <c r="A346" i="11799"/>
  <c r="A347" i="11799"/>
  <c r="A348" i="11799"/>
  <c r="A349" i="11799"/>
  <c r="A350" i="11799"/>
  <c r="A351" i="11799"/>
  <c r="A352" i="11799"/>
  <c r="A353" i="11799"/>
  <c r="A354" i="11799"/>
  <c r="A355" i="11799"/>
  <c r="A356" i="11799"/>
  <c r="A357" i="11799"/>
  <c r="A358" i="11799"/>
  <c r="A359" i="11799"/>
  <c r="A360" i="11799"/>
  <c r="A361" i="11799"/>
  <c r="A362" i="11799"/>
  <c r="A363" i="11799"/>
  <c r="A364" i="11799"/>
  <c r="A365" i="11799"/>
  <c r="A366" i="11799"/>
  <c r="A367" i="11799"/>
  <c r="A368" i="11799"/>
  <c r="A369" i="11799"/>
  <c r="A370" i="11799"/>
  <c r="A371" i="11799"/>
  <c r="A372" i="11799"/>
  <c r="A373" i="11799"/>
  <c r="A374" i="11799"/>
  <c r="A375" i="11799"/>
  <c r="A376" i="11799"/>
  <c r="A377" i="11799"/>
  <c r="A378" i="11799"/>
  <c r="A379" i="11799"/>
  <c r="A380" i="11799"/>
  <c r="A381" i="11799"/>
  <c r="A382" i="11799"/>
  <c r="A383" i="11799"/>
  <c r="A384" i="11799"/>
  <c r="A385" i="11799"/>
  <c r="A386" i="11799"/>
  <c r="A387" i="11799"/>
  <c r="A388" i="11799"/>
  <c r="A389" i="11799"/>
  <c r="A390" i="11799"/>
  <c r="A391" i="11799"/>
  <c r="A392" i="11799"/>
  <c r="A393" i="11799"/>
  <c r="A394" i="11799"/>
  <c r="A395" i="11799"/>
  <c r="A396" i="11799"/>
  <c r="A397" i="11799"/>
  <c r="A398" i="11799"/>
  <c r="A399" i="11799"/>
  <c r="A400" i="11799"/>
  <c r="A401" i="11799"/>
  <c r="A402" i="11799"/>
  <c r="A403" i="11799"/>
  <c r="A404" i="11799"/>
  <c r="A405" i="11799"/>
  <c r="A406" i="11799"/>
  <c r="A407" i="11799"/>
  <c r="A408" i="11799"/>
  <c r="A409" i="11799"/>
  <c r="A410" i="11799"/>
  <c r="A411" i="11799"/>
  <c r="A412" i="11799"/>
  <c r="A413" i="11799"/>
  <c r="A414" i="11799"/>
  <c r="A415" i="11799"/>
  <c r="A416" i="11799"/>
  <c r="A417" i="11799"/>
  <c r="A418" i="11799"/>
  <c r="A419" i="11799"/>
  <c r="A420" i="11799"/>
  <c r="A421" i="11799"/>
  <c r="A422" i="11799"/>
  <c r="A423" i="11799"/>
  <c r="A424" i="11799"/>
  <c r="A425" i="11799"/>
  <c r="A426" i="11799"/>
  <c r="A427" i="11799"/>
  <c r="A428" i="11799"/>
  <c r="A429" i="11799"/>
  <c r="A430" i="11799"/>
  <c r="A431" i="11799"/>
  <c r="A432" i="11799"/>
  <c r="A433" i="11799"/>
  <c r="A434" i="11799"/>
  <c r="A435" i="11799"/>
  <c r="A436" i="11799"/>
  <c r="A437" i="11799"/>
  <c r="A438" i="11799"/>
  <c r="A439" i="11799"/>
  <c r="A440" i="11799"/>
  <c r="A441" i="11799"/>
  <c r="A442" i="11799"/>
  <c r="A443" i="11799"/>
  <c r="A444" i="11799"/>
  <c r="A445" i="11799"/>
  <c r="A446" i="11799"/>
  <c r="A447" i="11799"/>
  <c r="A448" i="11799"/>
  <c r="A449" i="11799"/>
  <c r="A450" i="11799"/>
  <c r="A451" i="11799"/>
  <c r="A452" i="11799"/>
  <c r="A453" i="11799"/>
  <c r="A454" i="11799"/>
  <c r="A455" i="11799"/>
  <c r="A456" i="11799"/>
  <c r="A457" i="11799"/>
  <c r="A458" i="11799"/>
  <c r="A459" i="11799"/>
  <c r="A460" i="11799"/>
  <c r="A461" i="11799"/>
  <c r="A462" i="11799"/>
  <c r="A463" i="11799"/>
  <c r="A464" i="11799"/>
  <c r="A465" i="11799"/>
  <c r="A466" i="11799"/>
  <c r="A467" i="11799"/>
  <c r="A468" i="11799"/>
  <c r="A469" i="11799"/>
  <c r="A470" i="11799"/>
  <c r="A471" i="11799"/>
  <c r="A472" i="11799"/>
  <c r="A473" i="11799"/>
  <c r="A474" i="11799"/>
  <c r="A475" i="11799"/>
  <c r="A476" i="11799"/>
  <c r="A477" i="11799"/>
  <c r="A478" i="11799"/>
  <c r="A479" i="11799"/>
  <c r="A480" i="11799"/>
  <c r="A481" i="11799"/>
  <c r="A482" i="11799"/>
  <c r="A483" i="11799"/>
  <c r="A484" i="11799"/>
  <c r="A485" i="11799"/>
  <c r="A486" i="11799"/>
  <c r="A487" i="11799"/>
  <c r="A488" i="11799"/>
  <c r="A489" i="11799"/>
  <c r="A490" i="11799"/>
  <c r="A491" i="11799"/>
  <c r="A492" i="11799"/>
  <c r="A493" i="11799"/>
  <c r="A494" i="11799"/>
  <c r="A495" i="11799"/>
  <c r="A496" i="11799"/>
  <c r="A497" i="11799"/>
  <c r="A498" i="11799"/>
  <c r="A499" i="11799"/>
  <c r="A500" i="11799"/>
  <c r="A501" i="11799"/>
  <c r="A502" i="11799"/>
  <c r="A503" i="11799"/>
  <c r="A504" i="11799"/>
  <c r="A505" i="11799"/>
  <c r="A506" i="11799"/>
  <c r="A507" i="11799"/>
  <c r="A508" i="11799"/>
  <c r="A509" i="11799"/>
  <c r="A510" i="11799"/>
  <c r="A511" i="11799"/>
  <c r="A512" i="11799"/>
  <c r="A513" i="11799"/>
  <c r="A514" i="11799"/>
  <c r="A515" i="11799"/>
  <c r="A516" i="11799"/>
  <c r="A517" i="11799"/>
  <c r="A518" i="11799"/>
  <c r="A519" i="11799"/>
  <c r="A520" i="11799"/>
  <c r="A521" i="11799"/>
  <c r="A522" i="11799"/>
  <c r="A523" i="11799"/>
  <c r="A524" i="11799"/>
  <c r="A525" i="11799"/>
  <c r="A526" i="11799"/>
  <c r="A527" i="11799"/>
  <c r="A528" i="11799"/>
  <c r="A529" i="11799"/>
  <c r="A530" i="11799"/>
  <c r="A531" i="11799"/>
  <c r="A532" i="11799"/>
  <c r="A533" i="11799"/>
  <c r="A534" i="11799"/>
  <c r="A535" i="11799"/>
  <c r="A536" i="11799"/>
  <c r="A537" i="11799"/>
  <c r="A538" i="11799"/>
  <c r="A539" i="11799"/>
  <c r="A540" i="11799"/>
  <c r="A541" i="11799"/>
  <c r="A542" i="11799"/>
  <c r="A543" i="11799"/>
  <c r="A544" i="11799"/>
  <c r="A545" i="11799"/>
  <c r="A546" i="11799"/>
  <c r="A547" i="11799"/>
  <c r="A548" i="11799"/>
  <c r="A549" i="11799"/>
  <c r="A550" i="11799"/>
  <c r="A551" i="11799"/>
  <c r="A552" i="11799"/>
  <c r="A553" i="11799"/>
  <c r="A554" i="11799"/>
  <c r="A555" i="11799"/>
  <c r="A556" i="11799"/>
  <c r="A557" i="11799"/>
  <c r="A558" i="11799"/>
  <c r="A559" i="11799"/>
  <c r="A560" i="11799"/>
  <c r="A561" i="11799"/>
  <c r="A562" i="11799"/>
  <c r="A563" i="11799"/>
  <c r="A564" i="11799"/>
  <c r="A565" i="11799"/>
  <c r="A566" i="11799"/>
  <c r="A567" i="11799"/>
  <c r="A568" i="11799"/>
  <c r="A569" i="11799"/>
  <c r="A570" i="11799"/>
  <c r="A571" i="11799"/>
  <c r="A572" i="11799"/>
  <c r="A573" i="11799"/>
  <c r="A574" i="11799"/>
  <c r="A575" i="11799"/>
  <c r="A576" i="11799"/>
  <c r="A577" i="11799"/>
  <c r="A578" i="11799"/>
  <c r="A579" i="11799"/>
  <c r="A580" i="11799"/>
  <c r="A581" i="11799"/>
  <c r="A582" i="11799"/>
  <c r="A583" i="11799"/>
  <c r="A584" i="11799"/>
  <c r="A585" i="11799"/>
  <c r="A586" i="11799"/>
  <c r="A587" i="11799"/>
  <c r="A588" i="11799"/>
  <c r="A589" i="11799"/>
  <c r="A590" i="11799"/>
  <c r="A591" i="11799"/>
  <c r="A592" i="11799"/>
  <c r="A593" i="11799"/>
  <c r="A594" i="11799"/>
  <c r="A595" i="11799"/>
  <c r="A596" i="11799"/>
  <c r="A597" i="11799"/>
  <c r="A598" i="11799"/>
  <c r="A599" i="11799"/>
  <c r="A600" i="11799"/>
  <c r="A601" i="11799"/>
  <c r="A602" i="11799"/>
  <c r="A603" i="11799"/>
  <c r="A604" i="11799"/>
  <c r="A605" i="11799"/>
  <c r="A606" i="11799"/>
  <c r="A607" i="11799"/>
  <c r="A608" i="11799"/>
  <c r="A609" i="11799"/>
  <c r="A610" i="11799"/>
  <c r="A611" i="11799"/>
  <c r="A612" i="11799"/>
  <c r="A613" i="11799"/>
  <c r="A614" i="11799"/>
  <c r="A615" i="11799"/>
  <c r="A616" i="11799"/>
  <c r="A617" i="11799"/>
  <c r="A618" i="11799"/>
  <c r="A619" i="11799"/>
  <c r="A620" i="11799"/>
  <c r="A621" i="11799"/>
  <c r="A622" i="11799"/>
  <c r="A623" i="11799"/>
  <c r="A624" i="11799"/>
  <c r="A625" i="11799"/>
  <c r="A626" i="11799"/>
  <c r="A627" i="11799"/>
  <c r="A628" i="11799"/>
  <c r="A629" i="11799"/>
  <c r="A630" i="11799"/>
  <c r="A631" i="11799"/>
  <c r="A632" i="11799"/>
  <c r="A633" i="11799"/>
  <c r="A634" i="11799"/>
  <c r="A635" i="11799"/>
  <c r="A636" i="11799"/>
  <c r="A637" i="11799"/>
  <c r="A638" i="11799"/>
  <c r="A639" i="11799"/>
  <c r="A640" i="11799"/>
  <c r="A641" i="11799"/>
  <c r="A642" i="11799"/>
  <c r="A643" i="11799"/>
  <c r="A644" i="11799"/>
  <c r="A645" i="11799"/>
  <c r="A646" i="11799"/>
  <c r="A647" i="11799"/>
  <c r="A648" i="11799"/>
  <c r="A649" i="11799"/>
  <c r="A650" i="11799"/>
  <c r="A651" i="11799"/>
  <c r="A652" i="11799"/>
  <c r="A653" i="11799"/>
  <c r="A654" i="11799"/>
  <c r="A655" i="11799"/>
  <c r="A656" i="11799"/>
  <c r="A657" i="11799"/>
  <c r="A658" i="11799"/>
  <c r="A659" i="11799"/>
  <c r="A660" i="11799"/>
  <c r="A661" i="11799"/>
  <c r="A662" i="11799"/>
  <c r="A663" i="11799"/>
  <c r="A664" i="11799"/>
  <c r="A665" i="11799"/>
  <c r="A666" i="11799"/>
  <c r="A667" i="11799"/>
  <c r="A668" i="11799"/>
  <c r="A669" i="11799"/>
  <c r="A670" i="11799"/>
  <c r="A671" i="11799"/>
  <c r="A672" i="11799"/>
  <c r="A673" i="11799"/>
  <c r="A674" i="11799"/>
  <c r="A675" i="11799"/>
  <c r="A676" i="11799"/>
  <c r="A677" i="11799"/>
  <c r="A678" i="11799"/>
  <c r="A679" i="11799"/>
  <c r="A680" i="11799"/>
  <c r="A681" i="11799"/>
  <c r="A682" i="11799"/>
  <c r="A683" i="11799"/>
  <c r="A684" i="11799"/>
  <c r="A685" i="11799"/>
  <c r="A686" i="11799"/>
  <c r="A687" i="11799"/>
  <c r="A688" i="11799"/>
  <c r="A689" i="11799"/>
  <c r="A690" i="11799"/>
  <c r="A691" i="11799"/>
  <c r="A692" i="11799"/>
  <c r="A693" i="11799"/>
  <c r="A694" i="11799"/>
  <c r="A695" i="11799"/>
  <c r="A696" i="11799"/>
  <c r="A697" i="11799"/>
  <c r="A698" i="11799"/>
  <c r="A699" i="11799"/>
  <c r="A700" i="11799"/>
  <c r="A701" i="11799"/>
  <c r="A702" i="11799"/>
  <c r="A703" i="11799"/>
  <c r="A704" i="11799"/>
  <c r="A705" i="11799"/>
  <c r="A706" i="11799"/>
  <c r="A707" i="11799"/>
  <c r="A708" i="11799"/>
  <c r="A709" i="11799"/>
  <c r="A710" i="11799"/>
  <c r="A711" i="11799"/>
  <c r="A712" i="11799"/>
  <c r="A713" i="11799"/>
  <c r="A714" i="11799"/>
  <c r="A715" i="11799"/>
  <c r="A716" i="11799"/>
  <c r="A717" i="11799"/>
  <c r="A718" i="11799"/>
  <c r="A719" i="11799"/>
  <c r="A720" i="11799"/>
  <c r="A721" i="11799"/>
  <c r="A722" i="11799"/>
  <c r="A723" i="11799"/>
  <c r="A724" i="11799"/>
  <c r="A725" i="11799"/>
  <c r="A726" i="11799"/>
  <c r="A727" i="11799"/>
  <c r="A728" i="11799"/>
  <c r="A729" i="11799"/>
  <c r="A730" i="11799"/>
  <c r="A731" i="11799"/>
  <c r="A732" i="11799"/>
  <c r="A733" i="11799"/>
  <c r="A734" i="11799"/>
  <c r="A735" i="11799"/>
  <c r="A736" i="11799"/>
  <c r="A737" i="11799"/>
  <c r="A738" i="11799"/>
  <c r="A739" i="11799"/>
  <c r="A740" i="11799"/>
  <c r="A741" i="11799"/>
  <c r="A742" i="11799"/>
  <c r="A743" i="11799"/>
  <c r="A744" i="11799"/>
  <c r="A745" i="11799"/>
  <c r="A746" i="11799"/>
  <c r="A747" i="11799"/>
  <c r="A748" i="11799"/>
  <c r="A749" i="11799"/>
  <c r="A750" i="11799"/>
  <c r="A751" i="11799"/>
  <c r="A752" i="11799"/>
  <c r="A753" i="11799"/>
  <c r="A754" i="11799"/>
  <c r="A755" i="11799"/>
  <c r="A756" i="11799"/>
  <c r="A757" i="11799"/>
  <c r="A758" i="11799"/>
  <c r="A759" i="11799"/>
  <c r="A760" i="11799"/>
  <c r="A761" i="11799"/>
  <c r="A762" i="11799"/>
  <c r="A763" i="11799"/>
  <c r="A764" i="11799"/>
  <c r="A765" i="11799"/>
  <c r="A766" i="11799"/>
  <c r="A767" i="11799"/>
  <c r="A768" i="11799"/>
  <c r="A769" i="11799"/>
  <c r="A770" i="11799"/>
  <c r="A771" i="11799"/>
  <c r="A772" i="11799"/>
  <c r="A773" i="11799"/>
  <c r="A774" i="11799"/>
  <c r="A775" i="11799"/>
  <c r="A776" i="11799"/>
  <c r="A777" i="11799"/>
  <c r="A778" i="11799"/>
  <c r="A779" i="11799"/>
  <c r="A780" i="11799"/>
  <c r="A781" i="11799"/>
  <c r="A782" i="11799"/>
  <c r="A783" i="11799"/>
  <c r="A784" i="11799"/>
  <c r="A785" i="11799"/>
  <c r="A786" i="11799"/>
  <c r="A787" i="11799"/>
  <c r="A788" i="11799"/>
  <c r="A789" i="11799"/>
  <c r="A790" i="11799"/>
  <c r="A791" i="11799"/>
  <c r="A792" i="11799"/>
  <c r="A793" i="11799"/>
  <c r="A794" i="11799"/>
  <c r="A795" i="11799"/>
  <c r="A796" i="11799"/>
  <c r="A797" i="11799"/>
  <c r="A798" i="11799"/>
  <c r="A799" i="11799"/>
  <c r="A800" i="11799"/>
  <c r="A801" i="11799"/>
  <c r="A802" i="11799"/>
  <c r="A803" i="11799"/>
  <c r="A804" i="11799"/>
  <c r="A805" i="11799"/>
  <c r="A806" i="11799"/>
  <c r="A807" i="11799"/>
  <c r="A808" i="11799"/>
  <c r="A809" i="11799"/>
  <c r="A810" i="11799"/>
  <c r="A811" i="11799"/>
  <c r="A812" i="11799"/>
  <c r="A813" i="11799"/>
  <c r="A814" i="11799"/>
  <c r="A815" i="11799"/>
  <c r="A816" i="11799"/>
  <c r="A817" i="11799"/>
  <c r="A818" i="11799"/>
  <c r="A819" i="11799"/>
  <c r="A820" i="11799"/>
  <c r="A821" i="11799"/>
  <c r="A822" i="11799"/>
  <c r="A823" i="11799"/>
  <c r="A824" i="11799"/>
  <c r="A825" i="11799"/>
  <c r="A826" i="11799"/>
  <c r="A827" i="11799"/>
  <c r="A828" i="11799"/>
  <c r="A829" i="11799"/>
  <c r="A830" i="11799"/>
  <c r="A831" i="11799"/>
  <c r="A832" i="11799"/>
  <c r="A833" i="11799"/>
  <c r="A834" i="11799"/>
  <c r="A835" i="11799"/>
  <c r="A836" i="11799"/>
  <c r="A837" i="11799"/>
  <c r="A838" i="11799"/>
  <c r="A839" i="11799"/>
  <c r="A840" i="11799"/>
  <c r="A841" i="11799"/>
  <c r="A842" i="11799"/>
  <c r="A843" i="11799"/>
  <c r="A844" i="11799"/>
  <c r="A845" i="11799"/>
  <c r="A846" i="11799"/>
  <c r="A847" i="11799"/>
  <c r="A848" i="11799"/>
  <c r="A849" i="11799"/>
  <c r="A850" i="11799"/>
  <c r="A851" i="11799"/>
  <c r="A852" i="11799"/>
  <c r="A853" i="11799"/>
  <c r="A854" i="11799"/>
  <c r="A855" i="11799"/>
  <c r="A856" i="11799"/>
  <c r="A857" i="11799"/>
  <c r="A858" i="11799"/>
  <c r="A859" i="11799"/>
  <c r="A860" i="11799"/>
  <c r="A861" i="11799"/>
  <c r="A862" i="11799"/>
  <c r="A863" i="11799"/>
  <c r="A864" i="11799"/>
  <c r="A865" i="11799"/>
  <c r="A866" i="11799"/>
  <c r="A867" i="11799"/>
  <c r="A868" i="11799"/>
  <c r="A869" i="11799"/>
  <c r="A870" i="11799"/>
  <c r="A871" i="11799"/>
  <c r="A872" i="11799"/>
  <c r="A873" i="11799"/>
  <c r="A874" i="11799"/>
  <c r="A875" i="11799"/>
  <c r="A876" i="11799"/>
  <c r="A877" i="11799"/>
  <c r="A878" i="11799"/>
  <c r="A879" i="11799"/>
  <c r="A880" i="11799"/>
  <c r="A881" i="11799"/>
  <c r="A882" i="11799"/>
  <c r="A883" i="11799"/>
  <c r="A884" i="11799"/>
  <c r="A885" i="11799"/>
  <c r="A886" i="11799"/>
  <c r="A887" i="11799"/>
  <c r="A888" i="11799"/>
  <c r="A889" i="11799"/>
  <c r="A890" i="11799"/>
  <c r="A891" i="11799"/>
  <c r="A892" i="11799"/>
  <c r="A893" i="11799"/>
  <c r="A894" i="11799"/>
  <c r="A895" i="11799"/>
  <c r="A896" i="11799"/>
  <c r="A897" i="11799"/>
  <c r="A898" i="11799"/>
  <c r="A899" i="11799"/>
  <c r="A900" i="11799"/>
  <c r="A901" i="11799"/>
  <c r="A902" i="11799"/>
  <c r="A903" i="11799"/>
  <c r="A904" i="11799"/>
  <c r="A905" i="11799"/>
  <c r="A906" i="11799"/>
  <c r="A907" i="11799"/>
  <c r="A908" i="11799"/>
  <c r="A909" i="11799"/>
  <c r="A910" i="11799"/>
  <c r="A911" i="11799"/>
  <c r="A912" i="11799"/>
  <c r="A913" i="11799"/>
  <c r="A914" i="11799"/>
  <c r="A915" i="11799"/>
  <c r="A916" i="11799"/>
  <c r="A917" i="11799"/>
  <c r="A918" i="11799"/>
  <c r="A919" i="11799"/>
  <c r="A920" i="11799"/>
  <c r="A921" i="11799"/>
  <c r="A922" i="11799"/>
  <c r="A923" i="11799"/>
  <c r="A924" i="11799"/>
  <c r="A925" i="11799"/>
  <c r="A926" i="11799"/>
  <c r="A927" i="11799"/>
  <c r="A928" i="11799"/>
  <c r="A929" i="11799"/>
  <c r="A930" i="11799"/>
  <c r="A931" i="11799"/>
  <c r="A932" i="11799"/>
  <c r="A933" i="11799"/>
  <c r="A934" i="11799"/>
  <c r="A935" i="11799"/>
  <c r="A936" i="11799"/>
  <c r="A937" i="11799"/>
  <c r="A938" i="11799"/>
  <c r="A939" i="11799"/>
  <c r="A940" i="11799"/>
  <c r="A941" i="11799"/>
  <c r="A942" i="11799"/>
  <c r="A943" i="11799"/>
  <c r="A944" i="11799"/>
  <c r="A945" i="11799"/>
  <c r="A946" i="11799"/>
  <c r="A947" i="11799"/>
  <c r="A948" i="11799"/>
  <c r="A949" i="11799"/>
  <c r="A950" i="11799"/>
  <c r="A951" i="11799"/>
  <c r="A952" i="11799"/>
  <c r="A953" i="11799"/>
  <c r="A954" i="11799"/>
  <c r="A955" i="11799"/>
  <c r="A956" i="11799"/>
  <c r="A957" i="11799"/>
  <c r="A958" i="11799"/>
  <c r="A959" i="11799"/>
  <c r="A960" i="11799"/>
  <c r="A961" i="11799"/>
  <c r="A962" i="11799"/>
  <c r="A963" i="11799"/>
  <c r="A964" i="11799"/>
  <c r="A965" i="11799"/>
  <c r="A966" i="11799"/>
  <c r="A967" i="11799"/>
  <c r="A968" i="11799"/>
  <c r="A969" i="11799"/>
  <c r="A970" i="11799"/>
  <c r="A971" i="11799"/>
  <c r="A972" i="11799"/>
  <c r="A973" i="11799"/>
  <c r="A974" i="11799"/>
  <c r="A975" i="11799"/>
  <c r="A976" i="11799"/>
  <c r="A977" i="11799"/>
  <c r="A978" i="11799"/>
  <c r="A979" i="11799"/>
  <c r="A980" i="11799"/>
  <c r="A981" i="11799"/>
  <c r="A982" i="11799"/>
  <c r="A983" i="11799"/>
  <c r="A984" i="11799"/>
  <c r="A985" i="11799"/>
  <c r="A986" i="11799"/>
  <c r="A987" i="11799"/>
  <c r="A988" i="11799"/>
  <c r="A989" i="11799"/>
  <c r="A990" i="11799"/>
  <c r="A991" i="11799"/>
  <c r="A992" i="11799"/>
  <c r="A993" i="11799"/>
  <c r="A994" i="11799"/>
  <c r="A995" i="11799"/>
  <c r="A996" i="11799"/>
  <c r="A997" i="11799"/>
  <c r="A998" i="11799"/>
  <c r="A999" i="11799"/>
  <c r="A1000" i="11799"/>
  <c r="A1001" i="11799"/>
  <c r="A1002" i="11799"/>
  <c r="A1003" i="11799"/>
  <c r="A1004" i="11799"/>
  <c r="A1005" i="11799"/>
  <c r="A1006" i="11799"/>
  <c r="A1007" i="11799"/>
  <c r="A1008" i="11799"/>
  <c r="A1009" i="11799"/>
  <c r="A1010" i="11799"/>
  <c r="A1011" i="11799"/>
  <c r="A1012" i="11799"/>
  <c r="A1013" i="11799"/>
  <c r="A1014" i="11799"/>
  <c r="A1015" i="11799"/>
  <c r="A1016" i="11799"/>
  <c r="A1017" i="11799"/>
  <c r="A1018" i="11799"/>
  <c r="A1019" i="11799"/>
  <c r="A1020" i="11799"/>
  <c r="A1021" i="11799"/>
  <c r="A1022" i="11799"/>
  <c r="A1023" i="11799"/>
  <c r="A1024" i="11799"/>
  <c r="A1025" i="11799"/>
  <c r="A1026" i="11799"/>
  <c r="A1027" i="11799"/>
  <c r="A1028" i="11799"/>
  <c r="A1029" i="11799"/>
  <c r="A1030" i="11799"/>
  <c r="A1031" i="11799"/>
  <c r="A1032" i="11799"/>
  <c r="A1033" i="11799"/>
  <c r="A1034" i="11799"/>
  <c r="A1035" i="11799"/>
  <c r="A1036" i="11799"/>
  <c r="A1037" i="11799"/>
  <c r="A1038" i="11799"/>
  <c r="A1039" i="11799"/>
  <c r="A1040" i="11799"/>
  <c r="A1041" i="11799"/>
  <c r="A1042" i="11799"/>
  <c r="A1043" i="11799"/>
  <c r="A1044" i="11799"/>
  <c r="A1045" i="11799"/>
  <c r="A1046" i="11799"/>
  <c r="A1047" i="11799"/>
  <c r="A1048" i="11799"/>
  <c r="A1049" i="11799"/>
  <c r="A1050" i="11799"/>
  <c r="A1051" i="11799"/>
  <c r="A1052" i="11799"/>
  <c r="A1053" i="11799"/>
  <c r="A1054" i="11799"/>
  <c r="A1055" i="11799"/>
  <c r="A1056" i="11799"/>
  <c r="A1057" i="11799"/>
  <c r="A1058" i="11799"/>
  <c r="A1059" i="11799"/>
  <c r="A1060" i="11799"/>
  <c r="A1061" i="11799"/>
  <c r="A1062" i="11799"/>
  <c r="A1063" i="11799"/>
  <c r="A1064" i="11799"/>
  <c r="A1065" i="11799"/>
  <c r="A1066" i="11799"/>
  <c r="A1067" i="11799"/>
  <c r="A1068" i="11799"/>
  <c r="A1069" i="11799"/>
  <c r="A1070" i="11799"/>
  <c r="A1071" i="11799"/>
  <c r="A1072" i="11799"/>
  <c r="A1073" i="11799"/>
  <c r="A1074" i="11799"/>
  <c r="A1075" i="11799"/>
  <c r="A1076" i="11799"/>
  <c r="A1077" i="11799"/>
  <c r="A1078" i="11799"/>
  <c r="A1079" i="11799"/>
  <c r="A1080" i="11799"/>
  <c r="A1081" i="11799"/>
  <c r="A1082" i="11799"/>
  <c r="A1083" i="11799"/>
  <c r="A1084" i="11799"/>
  <c r="A1085" i="11799"/>
  <c r="A1086" i="11799"/>
  <c r="A1087" i="11799"/>
  <c r="A1088" i="11799"/>
  <c r="A1089" i="11799"/>
  <c r="A1090" i="11799"/>
  <c r="A1091" i="11799"/>
  <c r="A1092" i="11799"/>
  <c r="A1093" i="11799"/>
  <c r="A1094" i="11799"/>
  <c r="A1095" i="11799"/>
  <c r="A1096" i="11799"/>
  <c r="A1097" i="11799"/>
  <c r="A1098" i="11799"/>
  <c r="A1099" i="11799"/>
  <c r="A1100" i="11799"/>
  <c r="A1101" i="11799"/>
  <c r="A1102" i="11799"/>
  <c r="A1103" i="11799"/>
  <c r="A1104" i="11799"/>
  <c r="A1105" i="11799"/>
  <c r="A1106" i="11799"/>
  <c r="A1107" i="11799"/>
  <c r="A1108" i="11799"/>
  <c r="A1109" i="11799"/>
  <c r="A1110" i="11799"/>
  <c r="A1111" i="11799"/>
  <c r="A1112" i="11799"/>
  <c r="A1113" i="11799"/>
  <c r="A1114" i="11799"/>
  <c r="A1115" i="11799"/>
  <c r="A1116" i="11799"/>
  <c r="A1117" i="11799"/>
  <c r="A1118" i="11799"/>
  <c r="A1119" i="11799"/>
  <c r="A1120" i="11799"/>
  <c r="A1121" i="11799"/>
  <c r="A1122" i="11799"/>
  <c r="A1123" i="11799"/>
  <c r="A1124" i="11799"/>
  <c r="A1125" i="11799"/>
  <c r="A1126" i="11799"/>
  <c r="A1127" i="11799"/>
  <c r="A1128" i="11799"/>
  <c r="A1129" i="11799"/>
  <c r="A1130" i="11799"/>
  <c r="A1131" i="11799"/>
  <c r="A1132" i="11799"/>
  <c r="A1133" i="11799"/>
  <c r="A1134" i="11799"/>
  <c r="A1135" i="11799"/>
  <c r="A1136" i="11799"/>
  <c r="A1137" i="11799"/>
  <c r="A1138" i="11799"/>
  <c r="A1139" i="11799"/>
  <c r="A1140" i="11799"/>
  <c r="A1141" i="11799"/>
  <c r="A1142" i="11799"/>
  <c r="A1143" i="11799"/>
  <c r="A1144" i="11799"/>
  <c r="A1145" i="11799"/>
  <c r="A1146" i="11799"/>
  <c r="A1147" i="11799"/>
  <c r="A1148" i="11799"/>
  <c r="A1149" i="11799"/>
  <c r="A1150" i="11799"/>
  <c r="A1151" i="11799"/>
  <c r="A1152" i="11799"/>
  <c r="A1153" i="11799"/>
  <c r="A1154" i="11799"/>
  <c r="A1155" i="11799"/>
  <c r="A1156" i="11799"/>
  <c r="A1157" i="11799"/>
  <c r="A1158" i="11799"/>
  <c r="A1159" i="11799"/>
  <c r="A1160" i="11799"/>
  <c r="A1161" i="11799"/>
  <c r="A1162" i="11799"/>
  <c r="A1163" i="11799"/>
  <c r="A1164" i="11799"/>
  <c r="A1165" i="11799"/>
  <c r="A1166" i="11799"/>
  <c r="A1167" i="11799"/>
  <c r="A1168" i="11799"/>
  <c r="A1169" i="11799"/>
  <c r="A1170" i="11799"/>
  <c r="A1171" i="11799"/>
  <c r="A1172" i="11799"/>
  <c r="A1173" i="11799"/>
  <c r="A1174" i="11799"/>
  <c r="A1175" i="11799"/>
  <c r="A1176" i="11799"/>
  <c r="A1177" i="11799"/>
  <c r="A1178" i="11799"/>
  <c r="A1179" i="11799"/>
  <c r="A1180" i="11799"/>
  <c r="A1181" i="11799"/>
  <c r="A1182" i="11799"/>
  <c r="A1183" i="11799"/>
  <c r="A1184" i="11799"/>
  <c r="A1185" i="11799"/>
  <c r="A1186" i="11799"/>
  <c r="A1187" i="11799"/>
  <c r="A1188" i="11799"/>
  <c r="A1189" i="11799"/>
  <c r="A1190" i="11799"/>
  <c r="A1191" i="11799"/>
  <c r="A1192" i="11799"/>
  <c r="A1193" i="11799"/>
  <c r="A1194" i="11799"/>
  <c r="A1195" i="11799"/>
  <c r="A1196" i="11799"/>
  <c r="A1197" i="11799"/>
  <c r="A1198" i="11799"/>
  <c r="A1199" i="11799"/>
  <c r="A1200" i="11799"/>
  <c r="A1201" i="11799"/>
  <c r="A1202" i="11799"/>
  <c r="A1203" i="11799"/>
  <c r="A1204" i="11799"/>
  <c r="A1205" i="11799"/>
  <c r="A1206" i="11799"/>
  <c r="A1207" i="11799"/>
  <c r="A1208" i="11799"/>
  <c r="A1209" i="11799"/>
  <c r="A1210" i="11799"/>
  <c r="A1211" i="11799"/>
  <c r="A1212" i="11799"/>
  <c r="A1213" i="11799"/>
  <c r="A1214" i="11799"/>
  <c r="A1215" i="11799"/>
  <c r="A1216" i="11799"/>
  <c r="A1217" i="11799"/>
  <c r="A1218" i="11799"/>
  <c r="A1219" i="11799"/>
  <c r="A1220" i="11799"/>
  <c r="A1221" i="11799"/>
  <c r="A1222" i="11799"/>
  <c r="A1223" i="11799"/>
  <c r="A1224" i="11799"/>
  <c r="A1225" i="11799"/>
  <c r="A1226" i="11799"/>
  <c r="A1227" i="11799"/>
  <c r="A1228" i="11799"/>
  <c r="A1229" i="11799"/>
  <c r="A1230" i="11799"/>
  <c r="A1231" i="11799"/>
  <c r="A1232" i="11799"/>
  <c r="A1233" i="11799"/>
  <c r="A1234" i="11799"/>
  <c r="A1235" i="11799"/>
  <c r="A1236" i="11799"/>
  <c r="A1237" i="11799"/>
  <c r="A1238" i="11799"/>
  <c r="A1239" i="11799"/>
  <c r="A1240" i="11799"/>
  <c r="A1241" i="11799"/>
  <c r="A1242" i="11799"/>
  <c r="A1243" i="11799"/>
  <c r="A1244" i="11799"/>
  <c r="A1245" i="11799"/>
  <c r="A1246" i="11799"/>
  <c r="A1247" i="11799"/>
  <c r="A1248" i="11799"/>
  <c r="A1249" i="11799"/>
  <c r="A1250" i="11799"/>
  <c r="A1251" i="11799"/>
  <c r="A1252" i="11799"/>
  <c r="A1253" i="11799"/>
  <c r="A1254" i="11799"/>
  <c r="A1255" i="11799"/>
  <c r="A1256" i="11799"/>
  <c r="A1257" i="11799"/>
  <c r="A1258" i="11799"/>
  <c r="A1259" i="11799"/>
  <c r="A1260" i="11799"/>
  <c r="A1261" i="11799"/>
  <c r="A1262" i="11799"/>
  <c r="A1263" i="11799"/>
  <c r="A1264" i="11799"/>
  <c r="A1265" i="11799"/>
  <c r="A1266" i="11799"/>
  <c r="A1267" i="11799"/>
  <c r="A1268" i="11799"/>
  <c r="A1269" i="11799"/>
  <c r="A1270" i="11799"/>
  <c r="A1271" i="11799"/>
  <c r="A1272" i="11799"/>
  <c r="A1273" i="11799"/>
  <c r="A1274" i="11799"/>
  <c r="A1275" i="11799"/>
  <c r="A1276" i="11799"/>
  <c r="A1277" i="11799"/>
  <c r="A1278" i="11799"/>
  <c r="A1279" i="11799"/>
  <c r="A1280" i="11799"/>
  <c r="A1281" i="11799"/>
  <c r="A1282" i="11799"/>
  <c r="A1283" i="11799"/>
  <c r="A1284" i="11799"/>
  <c r="A1285" i="11799"/>
  <c r="A1286" i="11799"/>
  <c r="A1287" i="11799"/>
  <c r="A1288" i="11799"/>
  <c r="A1289" i="11799"/>
  <c r="A1290" i="11799"/>
  <c r="A1291" i="11799"/>
  <c r="A1292" i="11799"/>
  <c r="A1293" i="11799"/>
  <c r="A1294" i="11799"/>
  <c r="A1295" i="11799"/>
  <c r="A1296" i="11799"/>
  <c r="A1297" i="11799"/>
  <c r="A1298" i="11799"/>
  <c r="A1299" i="11799"/>
  <c r="A1300" i="11799"/>
  <c r="A1301" i="11799"/>
  <c r="A1302" i="11799"/>
  <c r="A1303" i="11799"/>
  <c r="A1304" i="11799"/>
  <c r="A1305" i="11799"/>
  <c r="A1306" i="11799"/>
  <c r="A1307" i="11799"/>
  <c r="A1308" i="11799"/>
  <c r="A1309" i="11799"/>
  <c r="A1310" i="11799"/>
  <c r="A1311" i="11799"/>
  <c r="A1312" i="11799"/>
  <c r="A1313" i="11799"/>
  <c r="A1314" i="11799"/>
  <c r="A1315" i="11799"/>
  <c r="A1316" i="11799"/>
  <c r="A1317" i="11799"/>
  <c r="A1318" i="11799"/>
  <c r="A1319" i="11799"/>
  <c r="A1320" i="11799"/>
  <c r="A1321" i="11799"/>
  <c r="A1322" i="11799"/>
  <c r="A1323" i="11799"/>
  <c r="A1324" i="11799"/>
  <c r="A1325" i="11799"/>
  <c r="A1326" i="11799"/>
  <c r="A1327" i="11799"/>
  <c r="A1328" i="11799"/>
  <c r="A1329" i="11799"/>
  <c r="A1330" i="11799"/>
  <c r="A1331" i="11799"/>
  <c r="A1332" i="11799"/>
  <c r="A1333" i="11799"/>
  <c r="A1334" i="11799"/>
  <c r="A1335" i="11799"/>
  <c r="A1336" i="11799"/>
  <c r="A1337" i="11799"/>
  <c r="A1338" i="11799"/>
  <c r="A1339" i="11799"/>
  <c r="A1340" i="11799"/>
  <c r="A1341" i="11799"/>
  <c r="A1342" i="11799"/>
  <c r="A1343" i="11799"/>
  <c r="A1344" i="11799"/>
  <c r="A1345" i="11799"/>
  <c r="A1346" i="11799"/>
  <c r="A1347" i="11799"/>
  <c r="A1348" i="11799"/>
  <c r="A1349" i="11799"/>
  <c r="A1350" i="11799"/>
  <c r="A1351" i="11799"/>
  <c r="A1352" i="11799"/>
  <c r="A1353" i="11799"/>
  <c r="A1354" i="11799"/>
  <c r="A1355" i="11799"/>
  <c r="A1356" i="11799"/>
  <c r="A1357" i="11799"/>
  <c r="A1358" i="11799"/>
  <c r="A1359" i="11799"/>
  <c r="A1360" i="11799"/>
  <c r="A1361" i="11799"/>
  <c r="A1362" i="11799"/>
  <c r="A1363" i="11799"/>
  <c r="A1364" i="11799"/>
  <c r="A1365" i="11799"/>
  <c r="A1366" i="11799"/>
  <c r="A1367" i="11799"/>
  <c r="A1368" i="11799"/>
  <c r="A1369" i="11799"/>
  <c r="A1370" i="11799"/>
  <c r="A1371" i="11799"/>
  <c r="A1372" i="11799"/>
  <c r="A1373" i="11799"/>
  <c r="A1374" i="11799"/>
  <c r="A1375" i="11799"/>
  <c r="A1376" i="11799"/>
  <c r="A1377" i="11799"/>
  <c r="A1378" i="11799"/>
  <c r="A1379" i="11799"/>
  <c r="A1380" i="11799"/>
  <c r="A1381" i="11799"/>
  <c r="A1382" i="11799"/>
  <c r="A1383" i="11799"/>
  <c r="A1384" i="11799"/>
  <c r="A1385" i="11799"/>
  <c r="A1386" i="11799"/>
  <c r="A1387" i="11799"/>
  <c r="A1388" i="11799"/>
  <c r="A1389" i="11799"/>
  <c r="A1390" i="11799"/>
  <c r="A1391" i="11799"/>
  <c r="A1392" i="11799"/>
  <c r="A1393" i="11799"/>
  <c r="A1394" i="11799"/>
  <c r="A1395" i="11799"/>
  <c r="A1396" i="11799"/>
  <c r="A1397" i="11799"/>
  <c r="A1398" i="11799"/>
  <c r="A1399" i="11799"/>
  <c r="A1400" i="11799"/>
  <c r="A1401" i="11799"/>
  <c r="A1402" i="11799"/>
  <c r="A1403" i="11799"/>
  <c r="A1404" i="11799"/>
  <c r="A1405" i="11799"/>
  <c r="A1406" i="11799"/>
  <c r="A1407" i="11799"/>
  <c r="A1408" i="11799"/>
  <c r="A1409" i="11799"/>
  <c r="A1410" i="11799"/>
  <c r="A1411" i="11799"/>
  <c r="A1412" i="11799"/>
  <c r="A1413" i="11799"/>
  <c r="A1414" i="11799"/>
  <c r="A1415" i="11799"/>
  <c r="A1416" i="11799"/>
  <c r="A1417" i="11799"/>
  <c r="A1418" i="11799"/>
  <c r="A1419" i="11799"/>
  <c r="A1420" i="11799"/>
  <c r="A1421" i="11799"/>
  <c r="A1422" i="11799"/>
  <c r="A1423" i="11799"/>
  <c r="A1424" i="11799"/>
  <c r="A1425" i="11799"/>
  <c r="A1426" i="11799"/>
  <c r="A1427" i="11799"/>
  <c r="A1428" i="11799"/>
  <c r="A1429" i="11799"/>
  <c r="A1430" i="11799"/>
  <c r="A1431" i="11799"/>
  <c r="A1432" i="11799"/>
  <c r="A1433" i="11799"/>
  <c r="A1434" i="11799"/>
  <c r="A1435" i="11799"/>
  <c r="A1436" i="11799"/>
  <c r="A1437" i="11799"/>
  <c r="A1438" i="11799"/>
  <c r="A1439" i="11799"/>
  <c r="A1440" i="11799"/>
  <c r="A1441" i="11799"/>
  <c r="A1442" i="11799"/>
  <c r="A1443" i="11799"/>
  <c r="A1444" i="11799"/>
  <c r="A1445" i="11799"/>
  <c r="A1446" i="11799"/>
  <c r="A1447" i="11799"/>
  <c r="A1448" i="11799"/>
  <c r="A1449" i="11799"/>
  <c r="A1450" i="11799"/>
  <c r="A1451" i="11799"/>
  <c r="A1452" i="11799"/>
  <c r="A1453" i="11799"/>
  <c r="A1454" i="11799"/>
  <c r="A1455" i="11799"/>
  <c r="A1456" i="11799"/>
  <c r="A1457" i="11799"/>
  <c r="A1458" i="11799"/>
  <c r="A1459" i="11799"/>
  <c r="A1460" i="11799"/>
  <c r="A1461" i="11799"/>
  <c r="A1462" i="11799"/>
  <c r="A1463" i="11799"/>
  <c r="A1464" i="11799"/>
  <c r="A1465" i="11799"/>
  <c r="A1466" i="11799"/>
  <c r="A1467" i="11799"/>
  <c r="A1468" i="11799"/>
  <c r="A1469" i="11799"/>
  <c r="A1470" i="11799"/>
  <c r="A1471" i="11799"/>
  <c r="A1472" i="11799"/>
  <c r="A1473" i="11799"/>
  <c r="A1474" i="11799"/>
  <c r="A1475" i="11799"/>
  <c r="A1476" i="11799"/>
  <c r="A1477" i="11799"/>
  <c r="A1478" i="11799"/>
  <c r="A1479" i="11799"/>
  <c r="A1480" i="11799"/>
  <c r="A1481" i="11799"/>
  <c r="A1482" i="11799"/>
  <c r="A1483" i="11799"/>
  <c r="A1484" i="11799"/>
  <c r="A1485" i="11799"/>
  <c r="A1486" i="11799"/>
  <c r="A1487" i="11799"/>
  <c r="A1488" i="11799"/>
  <c r="A1489" i="11799"/>
  <c r="A1490" i="11799"/>
  <c r="A1491" i="11799"/>
  <c r="A1492" i="11799"/>
  <c r="A1493" i="11799"/>
  <c r="A1494" i="11799"/>
  <c r="A1495" i="11799"/>
  <c r="A1496" i="11799"/>
  <c r="A1497" i="11799"/>
  <c r="A1498" i="11799"/>
  <c r="A1499" i="11799"/>
  <c r="A1500" i="11799"/>
  <c r="A4" i="11799"/>
  <c r="B4" i="11799" a="1"/>
  <c r="B4" i="11799" s="1"/>
  <c r="D33" i="11800"/>
  <c r="D32" i="11800"/>
  <c r="D31" i="11800"/>
  <c r="E27" i="11800" a="1"/>
  <c r="E27" i="11800" s="1"/>
  <c r="D27" i="11800" a="1"/>
  <c r="D27" i="11800" s="1"/>
  <c r="E26" i="11800" a="1"/>
  <c r="E26" i="11800" s="1"/>
  <c r="E28" i="11800" s="1"/>
  <c r="F28" i="11800" s="1"/>
  <c r="D26" i="11800" a="1"/>
  <c r="D26" i="11800" s="1"/>
  <c r="D28" i="11800" s="1"/>
  <c r="E24" i="11800" a="1"/>
  <c r="E24" i="11800" s="1"/>
  <c r="D24" i="11800" a="1"/>
  <c r="D24" i="11800" s="1"/>
  <c r="E23" i="11800" a="1"/>
  <c r="E23" i="11800" s="1"/>
  <c r="D23" i="11800" a="1"/>
  <c r="D23" i="11800" s="1"/>
  <c r="E22" i="11800" a="1"/>
  <c r="E22" i="11800" s="1"/>
  <c r="E25" i="11800" s="1"/>
  <c r="D22" i="11800" a="1"/>
  <c r="D22" i="11800" s="1"/>
  <c r="D25" i="11800" s="1"/>
  <c r="E21" i="11800" a="1"/>
  <c r="E21" i="11800" s="1"/>
  <c r="D21" i="11800" a="1"/>
  <c r="D21" i="11800" s="1"/>
  <c r="E20" i="11800" a="1"/>
  <c r="E20" i="11800" s="1"/>
  <c r="D20" i="11800" a="1"/>
  <c r="D20" i="11800" s="1"/>
  <c r="E19" i="11800" a="1"/>
  <c r="E19" i="11800" s="1"/>
  <c r="D19" i="11800" a="1"/>
  <c r="D19" i="11800" s="1"/>
  <c r="E18" i="11800" a="1"/>
  <c r="E18" i="11800" s="1"/>
  <c r="D18" i="11800" a="1"/>
  <c r="D18" i="11800" s="1"/>
  <c r="E17" i="11800" a="1"/>
  <c r="E17" i="11800" s="1"/>
  <c r="D17" i="11800" a="1"/>
  <c r="D17" i="11800" s="1"/>
  <c r="E16" i="11800" a="1"/>
  <c r="E16" i="11800" s="1"/>
  <c r="D16" i="11800" a="1"/>
  <c r="D16" i="11800" s="1"/>
  <c r="E15" i="11800" a="1"/>
  <c r="E15" i="11800" s="1"/>
  <c r="D15" i="11800" a="1"/>
  <c r="D15" i="11800" s="1"/>
  <c r="E13" i="11800" a="1"/>
  <c r="E13" i="11800" s="1"/>
  <c r="D13" i="11800" a="1"/>
  <c r="D13" i="11800" s="1"/>
  <c r="E12" i="11800" a="1"/>
  <c r="E12" i="11800" s="1"/>
  <c r="D12" i="11800" a="1"/>
  <c r="D12" i="11800" s="1"/>
  <c r="E11" i="11800" a="1"/>
  <c r="E11" i="11800" s="1"/>
  <c r="E14" i="11800" s="1"/>
  <c r="D11" i="11800" a="1"/>
  <c r="D11" i="11800" s="1"/>
  <c r="D14" i="11800" s="1"/>
  <c r="E10" i="11800" a="1"/>
  <c r="E10" i="11800" s="1"/>
  <c r="D10" i="11800" a="1"/>
  <c r="D10" i="11800" s="1"/>
  <c r="E9" i="11800" a="1"/>
  <c r="E9" i="11800" s="1"/>
  <c r="D9" i="11800" a="1"/>
  <c r="D9" i="11800" s="1"/>
  <c r="E8" i="11800" a="1"/>
  <c r="E8" i="11800" s="1"/>
  <c r="D8" i="11800" a="1"/>
  <c r="D8" i="11800" s="1"/>
  <c r="E7" i="11800" a="1"/>
  <c r="E7" i="11800" s="1"/>
  <c r="D7" i="11800" a="1"/>
  <c r="D7" i="11800" s="1"/>
  <c r="D6" i="11800" a="1"/>
  <c r="D6" i="11800" s="1"/>
  <c r="E6" i="11800" a="1"/>
  <c r="E6" i="11800" s="1"/>
  <c r="D5" i="11800" a="1"/>
  <c r="D5" i="11800" s="1"/>
  <c r="E5" i="11800" a="1"/>
  <c r="E5" i="11800" s="1"/>
  <c r="E4" i="11800" a="1"/>
  <c r="E4" i="11800" s="1"/>
  <c r="D4" i="11800" a="1"/>
  <c r="D4" i="11800" s="1"/>
  <c r="E3" i="11800" a="1"/>
  <c r="E3" i="11800" s="1"/>
  <c r="F3" i="11800" s="1"/>
  <c r="D3" i="11800" a="1"/>
  <c r="D3" i="11800" s="1"/>
  <c r="AG3" i="11799"/>
  <c r="AF3" i="11799"/>
  <c r="AE3" i="11799"/>
  <c r="AD3" i="11799"/>
  <c r="G21" i="11800"/>
  <c r="G20" i="11800"/>
  <c r="G19" i="11800"/>
  <c r="G18" i="11800"/>
  <c r="H13" i="11800"/>
  <c r="H23" i="11800"/>
  <c r="H22" i="11800"/>
  <c r="H4" i="11800"/>
  <c r="H3" i="11800"/>
  <c r="G3" i="11800"/>
  <c r="F25" i="11800" l="1"/>
  <c r="F14" i="11800"/>
  <c r="F27" i="11800"/>
  <c r="F26" i="11800"/>
  <c r="F22" i="11800"/>
  <c r="F23" i="11800"/>
  <c r="F24" i="11800"/>
  <c r="F21" i="11800"/>
  <c r="F20" i="11800"/>
  <c r="F19" i="11800"/>
  <c r="F18" i="11800"/>
  <c r="F17" i="11800"/>
  <c r="F16" i="11800"/>
  <c r="F15" i="11800"/>
  <c r="F13" i="11800"/>
  <c r="F12" i="11800"/>
  <c r="F11" i="11800"/>
  <c r="F10" i="11800"/>
  <c r="F9" i="11800"/>
  <c r="F8" i="11800"/>
  <c r="F7" i="11800"/>
  <c r="F6" i="11800"/>
  <c r="F5" i="11800"/>
  <c r="F4" i="11800"/>
  <c r="D29" i="11800"/>
  <c r="H18" i="11800"/>
  <c r="G24" i="11800"/>
  <c r="H17" i="11800"/>
  <c r="H16" i="11800"/>
  <c r="H15" i="11800"/>
  <c r="H11" i="11800"/>
  <c r="H10" i="11800"/>
  <c r="H8" i="11800"/>
  <c r="H7" i="11800"/>
  <c r="H6" i="11800"/>
  <c r="G4" i="11800"/>
  <c r="G28" i="11800"/>
  <c r="G27" i="11800"/>
  <c r="G26" i="11800"/>
  <c r="G25" i="11800"/>
  <c r="G23" i="11800"/>
  <c r="G22" i="11800"/>
  <c r="G14" i="11800"/>
  <c r="G13" i="11800"/>
  <c r="G12" i="11800"/>
  <c r="G11" i="11800"/>
  <c r="G17" i="11800"/>
  <c r="G16" i="11800"/>
  <c r="G15" i="11800"/>
  <c r="H24" i="11800"/>
  <c r="H19" i="11800"/>
  <c r="H5" i="11800"/>
  <c r="H9" i="11800"/>
  <c r="H12" i="11800"/>
  <c r="G10" i="11800"/>
  <c r="G9" i="11800"/>
  <c r="G8" i="11800"/>
  <c r="G7" i="11800"/>
  <c r="G6" i="11800"/>
  <c r="G5" i="11800"/>
  <c r="D30" i="11800"/>
  <c r="B29" i="11800"/>
  <c r="A29" i="11800"/>
  <c r="AC3" i="11799"/>
  <c r="C1" i="11799"/>
  <c r="AB3" i="11799"/>
  <c r="AA3" i="11799"/>
  <c r="Z3" i="11799"/>
  <c r="Y3" i="11799"/>
  <c r="X3" i="11799"/>
  <c r="W3" i="11799"/>
  <c r="V3" i="11799"/>
  <c r="U3" i="11799"/>
  <c r="T3" i="11799"/>
  <c r="B1" i="11799"/>
  <c r="S3" i="11799" l="1"/>
  <c r="R3" i="11799"/>
  <c r="Q3" i="11799"/>
  <c r="P3" i="11799"/>
  <c r="O3" i="11799"/>
  <c r="N3" i="11799"/>
  <c r="M3" i="11799"/>
  <c r="L3" i="11799"/>
  <c r="K3" i="11799"/>
  <c r="J3" i="11799"/>
  <c r="I3" i="11799"/>
  <c r="H3" i="11799"/>
  <c r="G3" i="11799"/>
  <c r="F3" i="11799"/>
  <c r="E3" i="11799"/>
  <c r="D3" i="11799"/>
  <c r="C3" i="11799"/>
  <c r="B3" i="1179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McCune</author>
  </authors>
  <commentList>
    <comment ref="N3" authorId="0" shapeId="0" xr:uid="{200DE4B8-AD0C-4574-855B-4ACF9EAE8030}">
      <text>
        <r>
          <rPr>
            <b/>
            <sz val="9"/>
            <color indexed="81"/>
            <rFont val="Tahoma"/>
            <charset val="1"/>
          </rPr>
          <t>Michael McCune:</t>
        </r>
        <r>
          <rPr>
            <sz val="9"/>
            <color indexed="81"/>
            <rFont val="Tahoma"/>
            <charset val="1"/>
          </rPr>
          <t xml:space="preserve">
ACI_Category-Count</t>
        </r>
      </text>
    </comment>
    <comment ref="P3" authorId="0" shapeId="0" xr:uid="{B47DA0A5-CB1F-41B0-9909-CA580CA351F5}">
      <text>
        <r>
          <rPr>
            <b/>
            <sz val="9"/>
            <color indexed="81"/>
            <rFont val="Tahoma"/>
            <charset val="1"/>
          </rPr>
          <t>Michael McCune:</t>
        </r>
        <r>
          <rPr>
            <sz val="9"/>
            <color indexed="81"/>
            <rFont val="Tahoma"/>
            <charset val="1"/>
          </rPr>
          <t xml:space="preserve">
ACI_Category-Lineal</t>
        </r>
      </text>
    </comment>
    <comment ref="R3" authorId="0" shapeId="0" xr:uid="{AC172E68-D13C-4FD2-9B49-49E1E9645587}">
      <text>
        <r>
          <rPr>
            <b/>
            <sz val="9"/>
            <color indexed="81"/>
            <rFont val="Tahoma"/>
            <charset val="1"/>
          </rPr>
          <t>Michael McCune:</t>
        </r>
        <r>
          <rPr>
            <sz val="9"/>
            <color indexed="81"/>
            <rFont val="Tahoma"/>
            <charset val="1"/>
          </rPr>
          <t xml:space="preserve">
ACI_Category-Lineal-Shelf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McCune</author>
  </authors>
  <commentList>
    <comment ref="A2" authorId="0" shapeId="0" xr:uid="{68C78B6A-8F2B-4B34-A36A-BF43CCAA5AE6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Width = 10</t>
        </r>
      </text>
    </comment>
    <comment ref="B2" authorId="0" shapeId="0" xr:uid="{14E0CD8C-6D53-471E-BF92-BC3713D0EC21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Width = 28</t>
        </r>
      </text>
    </comment>
    <comment ref="G2" authorId="0" shapeId="0" xr:uid="{181706BD-432A-475E-B358-084F09677C67}">
      <text>
        <r>
          <rPr>
            <b/>
            <sz val="9"/>
            <color indexed="81"/>
            <rFont val="Tahoma"/>
            <charset val="1"/>
          </rPr>
          <t xml:space="preserve">Michael McCune:
</t>
        </r>
        <r>
          <rPr>
            <sz val="9"/>
            <color indexed="81"/>
            <rFont val="Tahoma"/>
            <family val="2"/>
          </rPr>
          <t>Total With or Without a Match</t>
        </r>
      </text>
    </comment>
    <comment ref="H2" authorId="0" shapeId="0" xr:uid="{A48B0D48-D7FC-41B4-9580-D614C2E5E899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Total With or Without a Match</t>
        </r>
      </text>
    </comment>
    <comment ref="B8" authorId="0" shapeId="0" xr:uid="{BEEC4C7B-5994-49A6-922C-EDD236A19310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Wont' be listed in CA: Department?</t>
        </r>
      </text>
    </comment>
    <comment ref="B10" authorId="0" shapeId="0" xr:uid="{6C3DA500-D983-4B87-A1FE-6A3B9A75123E}">
      <text>
        <r>
          <rPr>
            <b/>
            <sz val="9"/>
            <color indexed="81"/>
            <rFont val="Tahoma"/>
            <charset val="1"/>
          </rPr>
          <t>Michael McCune:</t>
        </r>
        <r>
          <rPr>
            <sz val="9"/>
            <color indexed="81"/>
            <rFont val="Tahoma"/>
            <charset val="1"/>
          </rPr>
          <t xml:space="preserve">
Can be lots of places
</t>
        </r>
      </text>
    </comment>
    <comment ref="B11" authorId="0" shapeId="0" xr:uid="{9AC6B266-0010-4D4C-8336-ACC6061DDA51}">
      <text>
        <r>
          <rPr>
            <b/>
            <sz val="9"/>
            <color indexed="81"/>
            <rFont val="Tahoma"/>
            <charset val="1"/>
          </rPr>
          <t>Michael McCune:</t>
        </r>
        <r>
          <rPr>
            <sz val="9"/>
            <color indexed="81"/>
            <rFont val="Tahoma"/>
            <charset val="1"/>
          </rPr>
          <t xml:space="preserve">
Count Doors and Multiply by 2.5
Probably just one</t>
        </r>
      </text>
    </comment>
    <comment ref="B15" authorId="0" shapeId="0" xr:uid="{914E2BE4-E432-40F0-9AA3-88BFDAC3C426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Same case is used in SERVICE SEAFOOD and SERVICE MEAT</t>
        </r>
      </text>
    </comment>
    <comment ref="B19" authorId="0" shapeId="0" xr:uid="{37492E47-0A69-41D5-9AE8-5C7E14314C96}">
      <text>
        <r>
          <rPr>
            <b/>
            <sz val="9"/>
            <color indexed="81"/>
            <rFont val="Tahoma"/>
            <charset val="1"/>
          </rPr>
          <t>Michael McCune:</t>
        </r>
        <r>
          <rPr>
            <sz val="9"/>
            <color indexed="81"/>
            <rFont val="Tahoma"/>
            <charset val="1"/>
          </rPr>
          <t xml:space="preserve">
Borgan</t>
        </r>
      </text>
    </comment>
    <comment ref="B20" authorId="0" shapeId="0" xr:uid="{FDB2D6CB-FF8F-482E-95CE-31F3B898FB24}">
      <text>
        <r>
          <rPr>
            <b/>
            <sz val="9"/>
            <color indexed="81"/>
            <rFont val="Tahoma"/>
            <charset val="1"/>
          </rPr>
          <t>Michael McCune:</t>
        </r>
        <r>
          <rPr>
            <sz val="9"/>
            <color indexed="81"/>
            <rFont val="Tahoma"/>
            <charset val="1"/>
          </rPr>
          <t xml:space="preserve">
Redundant with Below
</t>
        </r>
      </text>
    </comment>
    <comment ref="B22" authorId="0" shapeId="0" xr:uid="{868B2863-8D07-4988-A515-EE6C08175661}">
      <text>
        <r>
          <rPr>
            <b/>
            <sz val="9"/>
            <color indexed="81"/>
            <rFont val="Tahoma"/>
            <charset val="1"/>
          </rPr>
          <t>Michael McCune:</t>
        </r>
        <r>
          <rPr>
            <sz val="9"/>
            <color indexed="81"/>
            <rFont val="Tahoma"/>
            <charset val="1"/>
          </rPr>
          <t xml:space="preserve">
Always Frozen Food</t>
        </r>
      </text>
    </comment>
    <comment ref="B26" authorId="0" shapeId="0" xr:uid="{03E69ADB-1080-49B1-9FB5-6923C6898F77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This exists in MFL, but is listed as LSF, not LF</t>
        </r>
      </text>
    </comment>
    <comment ref="B27" authorId="0" shapeId="0" xr:uid="{B9EFC8DE-E1E6-4A45-8CF0-828A21E64391}">
      <text>
        <r>
          <rPr>
            <b/>
            <sz val="9"/>
            <color indexed="81"/>
            <rFont val="Tahoma"/>
            <charset val="1"/>
          </rPr>
          <t>Michael McCune:</t>
        </r>
        <r>
          <rPr>
            <sz val="9"/>
            <color indexed="81"/>
            <rFont val="Tahoma"/>
            <charset val="1"/>
          </rPr>
          <t xml:space="preserve">
ABV Gondola Wine
Cold Wine?</t>
        </r>
      </text>
    </comment>
    <comment ref="A29" authorId="0" shapeId="0" xr:uid="{D32F01C9-826B-410A-B915-68C9DB2475F9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Is "[R] ACI Department" found?</t>
        </r>
      </text>
    </comment>
    <comment ref="B29" authorId="0" shapeId="0" xr:uid="{48E90C8C-5401-4EE1-B76F-FCDA3648CB38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Is "[O] CA: Department" found?</t>
        </r>
      </text>
    </comment>
    <comment ref="D29" authorId="0" shapeId="0" xr:uid="{271EA16B-3CC0-4C1F-B8C6-63B34F03D5AD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Is "[R] Created" found?</t>
        </r>
      </text>
    </comment>
    <comment ref="D30" authorId="0" shapeId="0" xr:uid="{0447152D-FFD4-4FDE-A835-E4B0E5790A83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Is "[R] Demolish" found?</t>
        </r>
      </text>
    </comment>
    <comment ref="D31" authorId="0" shapeId="0" xr:uid="{AF8F5200-0865-47F5-9C70-DFD0EEF7623B}">
      <text>
        <r>
          <rPr>
            <b/>
            <sz val="9"/>
            <color indexed="81"/>
            <rFont val="Tahoma"/>
            <family val="2"/>
          </rPr>
          <t>Michael McCune:</t>
        </r>
        <r>
          <rPr>
            <sz val="9"/>
            <color indexed="81"/>
            <rFont val="Tahoma"/>
            <family val="2"/>
          </rPr>
          <t xml:space="preserve">
Is "[O] CA: LF" found?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<sst xmlns="http://schemas.openxmlformats.org/spreadsheetml/2006/main" count="110" uniqueCount="84">
  <si>
    <t>Qty</t>
  </si>
  <si>
    <t>PRODUCE</t>
  </si>
  <si>
    <t>LF</t>
  </si>
  <si>
    <t>DR</t>
  </si>
  <si>
    <t>SERVICE DELI COLD CASE</t>
  </si>
  <si>
    <t>LOW PROFILE DELI CASE</t>
  </si>
  <si>
    <t>MULTI-DECK DAIRY</t>
  </si>
  <si>
    <t>MULTI-DECK FROZEN SEAFOOD &amp; MEAT</t>
  </si>
  <si>
    <t>MULTI-DECK PREMIUM WINE</t>
  </si>
  <si>
    <t>EXISTING</t>
  </si>
  <si>
    <t>PROPOSED</t>
  </si>
  <si>
    <t>VARIATION</t>
  </si>
  <si>
    <t>MULTI-DECK PRODUCE</t>
  </si>
  <si>
    <t>BEVERAGE</t>
  </si>
  <si>
    <t>MULTI-DECK SINGLE SERVE BEV</t>
  </si>
  <si>
    <t>SERVICE DELI HOT CASE</t>
  </si>
  <si>
    <t>SUSHI</t>
  </si>
  <si>
    <t>SERVICE SANDWICH</t>
  </si>
  <si>
    <t>MULTI-DECK DELI CASE</t>
  </si>
  <si>
    <t>SERVICE DELI</t>
  </si>
  <si>
    <t>DAIRY COOLER DOORS</t>
  </si>
  <si>
    <t>MULTI-DECK MEAT/DELI</t>
  </si>
  <si>
    <t>SERVICE SEAFOOD</t>
  </si>
  <si>
    <t>SERVICE MEAT</t>
  </si>
  <si>
    <t>MULTI-DECK MEAT</t>
  </si>
  <si>
    <t>SEAFOOD &amp; MEAT</t>
  </si>
  <si>
    <t>MULTI-DECK BEER/WINE</t>
  </si>
  <si>
    <t>TAB</t>
  </si>
  <si>
    <t>SLF</t>
  </si>
  <si>
    <t>MULTI-DECK FROZEN FOOD</t>
  </si>
  <si>
    <t>MULTI-DECK FROZEN PROMO</t>
  </si>
  <si>
    <t>FROZEN FOOD</t>
  </si>
  <si>
    <t>CENTER STORE SHELVING</t>
  </si>
  <si>
    <t>TOTAL SHELVING</t>
  </si>
  <si>
    <t>SHELVING</t>
  </si>
  <si>
    <t>TOTAL FROZEN FOOD   (NUMBER OF DOORS)</t>
  </si>
  <si>
    <t>COMPARATIVE ANALYSIS</t>
  </si>
  <si>
    <t>SUM</t>
  </si>
  <si>
    <t>Notes:</t>
  </si>
  <si>
    <t>Used ALCOHOL BEVERAGES</t>
  </si>
  <si>
    <t>DAIRY &amp; MEAT/DELI</t>
  </si>
  <si>
    <t>TOTAL MULTI-DECK DAIRY &amp; MEAT/DELI</t>
  </si>
  <si>
    <t>WINE/LIQUOR SHELVING</t>
  </si>
  <si>
    <t>Spaces on both sides of / used interchangeably with no spaces, standardized to no spaces</t>
  </si>
  <si>
    <t>WINE/LIQUOR SHELVING not listed in MFL</t>
  </si>
  <si>
    <t>Alternatively MEAT &amp; SEAFOOD or SEAFOOD &amp; MEAT, Is one more correct?</t>
  </si>
  <si>
    <t>SERVICE SANDWICH not used in MFL. Count by Description? Figure out what a partial matching even looks like formula-wise</t>
  </si>
  <si>
    <t>Spaces on both sides of &amp; should also be standardized to with or without, should probably match /.</t>
  </si>
  <si>
    <t>Use SLF</t>
  </si>
  <si>
    <t>Project Name:</t>
  </si>
  <si>
    <t>[R] GUID</t>
  </si>
  <si>
    <t>[R] Element ID</t>
  </si>
  <si>
    <t>[R] Family</t>
  </si>
  <si>
    <t>[R] Created</t>
  </si>
  <si>
    <t>[R] Demolish</t>
  </si>
  <si>
    <t>[R] ACI Department</t>
  </si>
  <si>
    <t>[O] CA: Department</t>
  </si>
  <si>
    <t>[R] ACI_Item Name</t>
  </si>
  <si>
    <t>Family Type</t>
  </si>
  <si>
    <t>Height</t>
  </si>
  <si>
    <t>Width</t>
  </si>
  <si>
    <t>Depth</t>
  </si>
  <si>
    <t>[O] CA: Type</t>
  </si>
  <si>
    <t>[R] CNT</t>
  </si>
  <si>
    <t>[O] CNT</t>
  </si>
  <si>
    <t>[R] LF</t>
  </si>
  <si>
    <t>[O] LF</t>
  </si>
  <si>
    <t>[R] LSF</t>
  </si>
  <si>
    <t>[O] LSF</t>
  </si>
  <si>
    <t>[R] ACI_Supplier</t>
  </si>
  <si>
    <t>[O] Supplier</t>
  </si>
  <si>
    <t>[R] ACI_Supplier Item</t>
  </si>
  <si>
    <t>[O] Supplier Item</t>
  </si>
  <si>
    <t>[D] Strength</t>
  </si>
  <si>
    <t>Is Match?</t>
  </si>
  <si>
    <t>[R] ACI_Item Note</t>
  </si>
  <si>
    <t>[O] Description</t>
  </si>
  <si>
    <t>[R] ACI_Category</t>
  </si>
  <si>
    <t>[O] Revit EQ Category</t>
  </si>
  <si>
    <t>[R] ACI Equipment Tag</t>
  </si>
  <si>
    <t>[O] Revit EQ Tag</t>
  </si>
  <si>
    <t>[R] URL</t>
  </si>
  <si>
    <t>[O] Attachment URL</t>
  </si>
  <si>
    <t>Concatenation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</si>
</sst>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1E1E1E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0" fontId="9" fillId="0" borderId="0"/>
    <xf numFmtId="0" fontId="10" fillId="0" borderId="0"/>
    <xf numFmtId="0" fontId="9" fillId="0" borderId="0"/>
    <xf numFmtId="0" fontId="7" fillId="0" borderId="0" applyNumberFormat="0" applyFill="0" applyBorder="0" applyAlignment="0" applyProtection="0"/>
    <xf numFmtId="0" fontId="6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4" borderId="0" xfId="0" applyFill="1"/>
    <xf numFmtId="0" fontId="1" fillId="4" borderId="0" xfId="0" applyFont="1" applyFill="1"/>
    <xf numFmtId="0" fontId="0" fillId="3" borderId="0" xfId="0" applyFill="1"/>
    <xf numFmtId="0" fontId="1" fillId="3" borderId="0" xfId="0" applyFont="1" applyFill="1"/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right" wrapText="1"/>
    </xf>
    <xf numFmtId="0" fontId="0" fillId="6" borderId="0" xfId="0" applyFill="1" applyAlignment="1">
      <alignment horizontal="right" wrapText="1"/>
    </xf>
    <xf numFmtId="0" fontId="1" fillId="6" borderId="0" xfId="0" applyFont="1" applyFill="1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 wrapText="1"/>
    </xf>
    <xf numFmtId="0" fontId="0" fillId="6" borderId="0" xfId="0" applyFill="1"/>
    <xf numFmtId="0" fontId="1" fillId="6" borderId="0" xfId="0" applyFont="1" applyFill="1"/>
    <xf numFmtId="0" fontId="2" fillId="0" borderId="0" xfId="0" applyFont="1"/>
    <xf numFmtId="0" fontId="12" fillId="0" borderId="0" xfId="0" applyFont="1"/>
    <xf numFmtId="0" fontId="0" fillId="8" borderId="0" xfId="0" applyFill="1"/>
    <xf numFmtId="0" fontId="1" fillId="8" borderId="0" xfId="0" applyFont="1" applyFill="1"/>
    <xf numFmtId="0" fontId="1" fillId="6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22" fontId="0" fillId="2" borderId="0" xfId="0" applyNumberFormat="1" applyFill="1" applyAlignment="1">
      <alignment horizontal="left"/>
    </xf>
    <xf numFmtId="0" fontId="0" fillId="0" borderId="0" xfId="0" applyAlignment="1">
      <alignment horizontal="right" wrapText="1"/>
    </xf>
    <xf numFmtId="0" fontId="0" fillId="7" borderId="0" xfId="0" applyFill="1" applyAlignment="1">
      <alignment horizontal="left"/>
    </xf>
    <xf numFmtId="0" fontId="12" fillId="7" borderId="0" xfId="0" applyFont="1" applyFill="1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</cellXfs>
  <cellStyles count="9">
    <cellStyle name="Hyperlink 2" xfId="2" xr:uid="{03DBFF9B-83E1-497B-8724-CFB4AFD02CAD}"/>
    <cellStyle name="Normal" xfId="0" builtinId="0"/>
    <cellStyle name="Normal 123 10" xfId="3" xr:uid="{A8A118B6-ADE9-419E-B99F-573FB54C57E7}"/>
    <cellStyle name="Normal 2" xfId="4" xr:uid="{57B71A43-3F1D-480D-8BB9-68955026AA39}"/>
    <cellStyle name="Normal 2 2" xfId="5" xr:uid="{1668E191-FCAF-4D40-B6B1-49CC46F35873}"/>
    <cellStyle name="Normal 3" xfId="8" xr:uid="{7A0CEB42-7990-44BD-84A1-4DE268F988BB}"/>
    <cellStyle name="Normal 3 4" xfId="6" xr:uid="{289D916B-B527-4382-902C-2374A48D83DD}"/>
    <cellStyle name="Normal 4" xfId="1" xr:uid="{EC4F16BE-DFCE-4D66-BF25-8112E3490C2A}"/>
    <cellStyle name="Normal 7" xfId="7" xr:uid="{141DF0A4-AE1E-4B7A-88A2-10954ED8CCC3}"/>
  </cellStyles>
  <dxfs count="22">
    <dxf>
      <fill>
        <patternFill>
          <bgColor theme="2" tint="-9.9948118533890809E-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 val="0"/>
        <i val="0"/>
        <color theme="2" tint="-0.499984740745262"/>
      </font>
    </dxf>
    <dxf>
      <font>
        <b/>
        <i val="0"/>
      </font>
    </dxf>
    <dxf>
      <font>
        <b val="0"/>
        <i val="0"/>
        <color theme="2" tint="-0.499984740745262"/>
      </font>
    </dxf>
    <dxf>
      <fill>
        <patternFill patternType="lightUp"/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theme="2" tint="-0.499984740745262"/>
      </font>
    </dxf>
    <dxf>
      <font>
        <b/>
        <i val="0"/>
        <color auto="1"/>
      </font>
    </dxf>
    <dxf>
      <font>
        <color theme="2" tint="-0.499984740745262"/>
      </font>
    </dxf>
    <dxf>
      <fill>
        <patternFill patternType="lightUp"/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7306-7797-41C6-AE68-12FC64977240}">
  <dimension ref="A1:AH2515"/>
  <sheetViews>
    <sheetView zoomScaleNormal="100" workbookViewId="0">
      <pane ySplit="3" topLeftCell="A49" activePane="bottomLeft" state="frozen"/>
      <selection pane="bottomLeft" activeCell="L68" sqref="L68"/>
    </sheetView>
  </sheetViews>
  <sheetFormatPr defaultColWidth="47.5703125" defaultRowHeight="15" x14ac:dyDescent="0.25"/>
  <cols>
    <col min="1" max="1" width="47.7109375" style="6" bestFit="1" customWidth="1"/>
    <col min="2" max="2" width="16.5703125" style="6" bestFit="1" customWidth="1"/>
    <col min="3" max="3" width="50.140625" style="37" bestFit="1" customWidth="1"/>
    <col min="4" max="4" width="13.7109375" style="38" bestFit="1" customWidth="1"/>
    <col min="5" max="5" width="15.140625" style="39" bestFit="1" customWidth="1"/>
    <col min="6" max="6" width="21.140625" style="6" bestFit="1" customWidth="1"/>
    <col min="7" max="7" width="26.28515625" style="4" bestFit="1" customWidth="1"/>
    <col min="8" max="8" width="45" style="6" bestFit="1" customWidth="1"/>
    <col min="9" max="9" width="48.28515625" style="6" bestFit="1" customWidth="1"/>
    <col min="10" max="10" width="9.28515625" style="6" bestFit="1" customWidth="1"/>
    <col min="11" max="11" width="8.7109375" style="6" bestFit="1" customWidth="1"/>
    <col min="12" max="12" width="8.85546875" style="4" bestFit="1" customWidth="1"/>
    <col min="13" max="13" width="14.42578125" style="4" bestFit="1" customWidth="1"/>
    <col min="14" max="14" width="10.28515625" style="6" bestFit="1" customWidth="1"/>
    <col min="15" max="15" width="10.42578125" style="4" bestFit="1" customWidth="1"/>
    <col min="16" max="16" width="8.42578125" style="6" bestFit="1" customWidth="1"/>
    <col min="17" max="17" width="8.5703125" style="4" bestFit="1" customWidth="1"/>
    <col min="18" max="18" width="9.5703125" style="6" bestFit="1" customWidth="1"/>
    <col min="19" max="19" width="9.7109375" style="4" bestFit="1" customWidth="1"/>
    <col min="20" max="20" width="36.140625" style="6" bestFit="1" customWidth="1"/>
    <col min="21" max="21" width="36.140625" style="4" bestFit="1" customWidth="1"/>
    <col min="22" max="22" width="33.140625" style="6" bestFit="1" customWidth="1"/>
    <col min="23" max="23" width="36" style="4" bestFit="1" customWidth="1"/>
    <col min="24" max="24" width="14.28515625" style="6" bestFit="1" customWidth="1"/>
    <col min="25" max="25" width="11.7109375" style="6" bestFit="1" customWidth="1"/>
    <col min="26" max="26" width="38.28515625" style="6" bestFit="1" customWidth="1"/>
    <col min="27" max="27" width="172.28515625" style="4" bestFit="1" customWidth="1"/>
    <col min="28" max="28" width="18.7109375" style="6" bestFit="1" customWidth="1"/>
    <col min="29" max="29" width="23.140625" style="4" bestFit="1" customWidth="1"/>
    <col min="30" max="30" width="23.7109375" style="6" bestFit="1" customWidth="1"/>
    <col min="31" max="31" width="17.85546875" style="4" bestFit="1" customWidth="1"/>
    <col min="32" max="32" width="95.42578125" style="6" bestFit="1" customWidth="1"/>
    <col min="33" max="33" width="255.7109375" style="4" bestFit="1" customWidth="1"/>
    <col min="34" max="34" width="116" style="38" bestFit="1" customWidth="1"/>
    <col min="35" max="16384" width="47.5703125" style="6"/>
  </cols>
  <sheetData>
    <row r="1" spans="1:34" x14ac:dyDescent="0.25">
      <c r="A1" s="6" t="s">
        <v>49</v>
      </c>
      <c r="B1" s="46"/>
      <c r="C1" s="46"/>
      <c r="D1" s="46"/>
      <c r="E1" s="46"/>
      <c r="F1" s="46"/>
      <c r="G1" s="46"/>
      <c r="H1" s="46"/>
      <c r="I1" s="46"/>
      <c r="L1" s="6"/>
      <c r="M1" s="6"/>
      <c r="O1" s="6"/>
      <c r="Q1" s="6"/>
      <c r="S1" s="6"/>
      <c r="U1" s="6"/>
      <c r="W1" s="6"/>
      <c r="AA1" s="6"/>
      <c r="AC1" s="6"/>
      <c r="AE1" s="6"/>
      <c r="AG1" s="6"/>
      <c r="AH1" s="6"/>
    </row>
    <row r="2" spans="1:34" x14ac:dyDescent="0.25">
      <c r="C2" s="6"/>
      <c r="D2" s="6"/>
      <c r="E2" s="6"/>
      <c r="G2" s="6"/>
      <c r="L2" s="6"/>
      <c r="M2" s="6"/>
      <c r="O2" s="6"/>
      <c r="Q2" s="6"/>
      <c r="S2" s="6"/>
      <c r="U2" s="6"/>
      <c r="W2" s="6"/>
      <c r="AA2" s="6"/>
      <c r="AC2" s="6"/>
      <c r="AE2" s="6"/>
      <c r="AG2" s="6"/>
      <c r="AH2" s="6"/>
    </row>
    <row r="3" spans="1:34" s="8" customFormat="1" x14ac:dyDescent="0.25">
      <c r="A3" s="8" t="s">
        <v>50</v>
      </c>
      <c r="B3" s="8" t="s">
        <v>51</v>
      </c>
      <c r="C3" s="34" t="s">
        <v>52</v>
      </c>
      <c r="D3" s="35" t="s">
        <v>53</v>
      </c>
      <c r="E3" s="36" t="s">
        <v>54</v>
      </c>
      <c r="F3" s="8" t="s">
        <v>55</v>
      </c>
      <c r="G3" s="2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2" t="s">
        <v>62</v>
      </c>
      <c r="N3" s="8" t="s">
        <v>63</v>
      </c>
      <c r="O3" s="2" t="s">
        <v>64</v>
      </c>
      <c r="P3" s="8" t="s">
        <v>65</v>
      </c>
      <c r="Q3" s="2" t="s">
        <v>66</v>
      </c>
      <c r="R3" s="8" t="s">
        <v>67</v>
      </c>
      <c r="S3" s="2" t="s">
        <v>68</v>
      </c>
      <c r="T3" s="8" t="s">
        <v>69</v>
      </c>
      <c r="U3" s="2" t="s">
        <v>70</v>
      </c>
      <c r="V3" s="8" t="s">
        <v>71</v>
      </c>
      <c r="W3" s="2" t="s">
        <v>72</v>
      </c>
      <c r="X3" s="8" t="s">
        <v>73</v>
      </c>
      <c r="Y3" s="8" t="s">
        <v>74</v>
      </c>
      <c r="Z3" s="8" t="s">
        <v>75</v>
      </c>
      <c r="AA3" s="2" t="s">
        <v>76</v>
      </c>
      <c r="AB3" s="8" t="s">
        <v>77</v>
      </c>
      <c r="AC3" s="2" t="s">
        <v>78</v>
      </c>
      <c r="AD3" s="8" t="s">
        <v>79</v>
      </c>
      <c r="AE3" s="2" t="s">
        <v>80</v>
      </c>
      <c r="AF3" s="8" t="s">
        <v>81</v>
      </c>
      <c r="AG3" s="2" t="s">
        <v>82</v>
      </c>
      <c r="AH3" s="35" t="s">
        <v>83</v>
      </c>
    </row>
    <row r="4" spans="1:34" x14ac:dyDescent="0.25">
      <c r="L4" s="6"/>
    </row>
    <row r="5" spans="1:34" x14ac:dyDescent="0.25">
      <c r="L5" s="6"/>
    </row>
    <row r="6" spans="1:34" x14ac:dyDescent="0.25">
      <c r="L6" s="6"/>
    </row>
    <row r="7" spans="1:34" x14ac:dyDescent="0.25">
      <c r="L7" s="6"/>
    </row>
    <row r="8" spans="1:34" x14ac:dyDescent="0.25">
      <c r="L8" s="6"/>
    </row>
    <row r="9" spans="1:34" x14ac:dyDescent="0.25">
      <c r="L9" s="6"/>
    </row>
    <row r="10" spans="1:34" x14ac:dyDescent="0.25">
      <c r="L10" s="6"/>
    </row>
    <row r="11" spans="1:34" x14ac:dyDescent="0.25">
      <c r="L11" s="6"/>
    </row>
    <row r="12" spans="1:34" x14ac:dyDescent="0.25">
      <c r="L12" s="6"/>
    </row>
    <row r="13" spans="1:34" x14ac:dyDescent="0.25">
      <c r="L13" s="6"/>
    </row>
    <row r="14" spans="1:34" x14ac:dyDescent="0.25">
      <c r="L14" s="6"/>
    </row>
    <row r="15" spans="1:34" x14ac:dyDescent="0.25">
      <c r="L15" s="6"/>
    </row>
    <row r="16" spans="1:34" x14ac:dyDescent="0.25">
      <c r="L16" s="6"/>
    </row>
    <row r="17" spans="1:12" x14ac:dyDescent="0.25">
      <c r="L17" s="6"/>
    </row>
    <row r="18" spans="1:12" x14ac:dyDescent="0.25">
      <c r="L18" s="6"/>
    </row>
    <row r="19" spans="1:12" x14ac:dyDescent="0.25">
      <c r="A19" s="40"/>
      <c r="L19" s="6"/>
    </row>
    <row r="20" spans="1:12" x14ac:dyDescent="0.25">
      <c r="A20" s="40"/>
      <c r="L20" s="6"/>
    </row>
    <row r="21" spans="1:12" x14ac:dyDescent="0.25">
      <c r="A21" s="40"/>
      <c r="L21" s="6"/>
    </row>
    <row r="22" spans="1:12" x14ac:dyDescent="0.25">
      <c r="A22" s="40"/>
      <c r="L22" s="6"/>
    </row>
    <row r="23" spans="1:12" x14ac:dyDescent="0.25">
      <c r="A23" s="40"/>
      <c r="L23" s="6"/>
    </row>
    <row r="24" spans="1:12" x14ac:dyDescent="0.25">
      <c r="A24" s="40"/>
      <c r="L24" s="6"/>
    </row>
    <row r="25" spans="1:12" x14ac:dyDescent="0.25">
      <c r="A25" s="40"/>
      <c r="L25" s="6"/>
    </row>
    <row r="26" spans="1:12" x14ac:dyDescent="0.25">
      <c r="A26" s="40"/>
      <c r="L26" s="6"/>
    </row>
    <row r="27" spans="1:12" x14ac:dyDescent="0.25">
      <c r="A27" s="40"/>
      <c r="L27" s="6"/>
    </row>
    <row r="28" spans="1:12" x14ac:dyDescent="0.25">
      <c r="L28" s="6"/>
    </row>
    <row r="29" spans="1:12" x14ac:dyDescent="0.25">
      <c r="L29" s="6"/>
    </row>
    <row r="30" spans="1:12" x14ac:dyDescent="0.25">
      <c r="L30" s="6"/>
    </row>
    <row r="31" spans="1:12" x14ac:dyDescent="0.25">
      <c r="L31" s="6"/>
    </row>
    <row r="32" spans="1:12" x14ac:dyDescent="0.25">
      <c r="L32" s="6"/>
    </row>
    <row r="33" spans="12:16" x14ac:dyDescent="0.25">
      <c r="L33" s="6"/>
    </row>
    <row r="34" spans="12:16" x14ac:dyDescent="0.25">
      <c r="L34" s="6"/>
    </row>
    <row r="35" spans="12:16" x14ac:dyDescent="0.25">
      <c r="L35" s="6"/>
    </row>
    <row r="36" spans="12:16" x14ac:dyDescent="0.25">
      <c r="L36" s="6"/>
    </row>
    <row r="37" spans="12:16" x14ac:dyDescent="0.25">
      <c r="L37" s="6"/>
    </row>
    <row r="38" spans="12:16" x14ac:dyDescent="0.25">
      <c r="L38" s="6"/>
    </row>
    <row r="39" spans="12:16" x14ac:dyDescent="0.25">
      <c r="L39" s="6"/>
    </row>
    <row r="40" spans="12:16" x14ac:dyDescent="0.25">
      <c r="L40" s="6"/>
      <c r="N40" s="41"/>
      <c r="O40" s="42"/>
      <c r="P40" s="41"/>
    </row>
    <row r="41" spans="12:16" x14ac:dyDescent="0.25">
      <c r="L41" s="6"/>
      <c r="N41" s="41"/>
      <c r="O41" s="42"/>
      <c r="P41" s="41"/>
    </row>
    <row r="42" spans="12:16" x14ac:dyDescent="0.25">
      <c r="L42" s="6"/>
      <c r="N42" s="41"/>
      <c r="O42" s="42"/>
      <c r="P42" s="41"/>
    </row>
    <row r="43" spans="12:16" x14ac:dyDescent="0.25">
      <c r="L43" s="6"/>
    </row>
    <row r="44" spans="12:16" x14ac:dyDescent="0.25">
      <c r="L44" s="6"/>
    </row>
    <row r="45" spans="12:16" x14ac:dyDescent="0.25">
      <c r="L45" s="6"/>
    </row>
    <row r="46" spans="12:16" x14ac:dyDescent="0.25">
      <c r="L46" s="6"/>
    </row>
    <row r="47" spans="12:16" x14ac:dyDescent="0.25">
      <c r="L47" s="6"/>
    </row>
    <row r="48" spans="12:16" x14ac:dyDescent="0.25">
      <c r="L48" s="6"/>
    </row>
    <row r="49" spans="12:12" x14ac:dyDescent="0.25">
      <c r="L49" s="6"/>
    </row>
    <row r="50" spans="12:12" x14ac:dyDescent="0.25">
      <c r="L50" s="6"/>
    </row>
    <row r="51" spans="12:12" x14ac:dyDescent="0.25">
      <c r="L51" s="6"/>
    </row>
    <row r="52" spans="12:12" x14ac:dyDescent="0.25">
      <c r="L52" s="6"/>
    </row>
    <row r="53" spans="12:12" x14ac:dyDescent="0.25">
      <c r="L53" s="6"/>
    </row>
    <row r="54" spans="12:12" x14ac:dyDescent="0.25">
      <c r="L54" s="6"/>
    </row>
    <row r="55" spans="12:12" x14ac:dyDescent="0.25">
      <c r="L55" s="6"/>
    </row>
    <row r="56" spans="12:12" x14ac:dyDescent="0.25">
      <c r="L56" s="6"/>
    </row>
    <row r="57" spans="12:12" x14ac:dyDescent="0.25">
      <c r="L57" s="6"/>
    </row>
    <row r="58" spans="12:12" x14ac:dyDescent="0.25">
      <c r="L58" s="6"/>
    </row>
    <row r="59" spans="12:12" x14ac:dyDescent="0.25">
      <c r="L59" s="6"/>
    </row>
    <row r="60" spans="12:12" x14ac:dyDescent="0.25">
      <c r="L60" s="6"/>
    </row>
    <row r="61" spans="12:12" x14ac:dyDescent="0.25">
      <c r="L61" s="6"/>
    </row>
    <row r="62" spans="12:12" x14ac:dyDescent="0.25">
      <c r="L62" s="6"/>
    </row>
    <row r="63" spans="12:12" x14ac:dyDescent="0.25">
      <c r="L63" s="6"/>
    </row>
    <row r="64" spans="12:12" x14ac:dyDescent="0.25">
      <c r="L64" s="6"/>
    </row>
    <row r="65" spans="1:12" x14ac:dyDescent="0.25">
      <c r="L65" s="6"/>
    </row>
    <row r="66" spans="1:12" x14ac:dyDescent="0.25">
      <c r="L66" s="6"/>
    </row>
    <row r="67" spans="1:12" x14ac:dyDescent="0.25">
      <c r="L67" s="6"/>
    </row>
    <row r="68" spans="1:12" x14ac:dyDescent="0.25">
      <c r="L68" s="6"/>
    </row>
    <row r="69" spans="1:12" x14ac:dyDescent="0.25">
      <c r="L69" s="6"/>
    </row>
    <row r="70" spans="1:12" x14ac:dyDescent="0.25">
      <c r="L70" s="6"/>
    </row>
    <row r="71" spans="1:12" x14ac:dyDescent="0.25">
      <c r="L71" s="6"/>
    </row>
    <row r="72" spans="1:12" x14ac:dyDescent="0.25">
      <c r="L72" s="6"/>
    </row>
    <row r="73" spans="1:12" x14ac:dyDescent="0.25">
      <c r="L73" s="6"/>
    </row>
    <row r="74" spans="1:12" x14ac:dyDescent="0.25">
      <c r="L74" s="6"/>
    </row>
    <row r="75" spans="1:12" x14ac:dyDescent="0.25">
      <c r="L75" s="6"/>
    </row>
    <row r="76" spans="1:12" x14ac:dyDescent="0.25">
      <c r="A76" s="40"/>
      <c r="L76" s="6"/>
    </row>
    <row r="77" spans="1:12" x14ac:dyDescent="0.25">
      <c r="A77" s="40"/>
      <c r="L77" s="6"/>
    </row>
    <row r="78" spans="1:12" x14ac:dyDescent="0.25">
      <c r="A78" s="40"/>
      <c r="L78" s="6"/>
    </row>
    <row r="79" spans="1:12" x14ac:dyDescent="0.25">
      <c r="L79" s="6"/>
    </row>
    <row r="80" spans="1:12" x14ac:dyDescent="0.25">
      <c r="L80" s="6"/>
    </row>
    <row r="81" spans="1:12" x14ac:dyDescent="0.25">
      <c r="L81" s="6"/>
    </row>
    <row r="82" spans="1:12" x14ac:dyDescent="0.25">
      <c r="L82" s="6"/>
    </row>
    <row r="83" spans="1:12" x14ac:dyDescent="0.25">
      <c r="L83" s="6"/>
    </row>
    <row r="84" spans="1:12" x14ac:dyDescent="0.25">
      <c r="L84" s="6"/>
    </row>
    <row r="85" spans="1:12" x14ac:dyDescent="0.25">
      <c r="L85" s="6"/>
    </row>
    <row r="86" spans="1:12" x14ac:dyDescent="0.25">
      <c r="L86" s="6"/>
    </row>
    <row r="87" spans="1:12" x14ac:dyDescent="0.25">
      <c r="L87" s="6"/>
    </row>
    <row r="88" spans="1:12" x14ac:dyDescent="0.25">
      <c r="L88" s="6"/>
    </row>
    <row r="89" spans="1:12" x14ac:dyDescent="0.25">
      <c r="L89" s="6"/>
    </row>
    <row r="90" spans="1:12" x14ac:dyDescent="0.25">
      <c r="L90" s="6"/>
    </row>
    <row r="91" spans="1:12" x14ac:dyDescent="0.25">
      <c r="L91" s="6"/>
    </row>
    <row r="92" spans="1:12" x14ac:dyDescent="0.25">
      <c r="L92" s="6"/>
    </row>
    <row r="93" spans="1:12" x14ac:dyDescent="0.25">
      <c r="L93" s="6"/>
    </row>
    <row r="94" spans="1:12" x14ac:dyDescent="0.25">
      <c r="L94" s="6"/>
    </row>
    <row r="95" spans="1:12" x14ac:dyDescent="0.25">
      <c r="A95" s="40"/>
      <c r="L95" s="6"/>
    </row>
    <row r="96" spans="1:12" x14ac:dyDescent="0.25">
      <c r="A96" s="40"/>
      <c r="L96" s="6"/>
    </row>
    <row r="97" spans="1:12" x14ac:dyDescent="0.25">
      <c r="A97" s="40"/>
      <c r="L97" s="6"/>
    </row>
    <row r="98" spans="1:12" x14ac:dyDescent="0.25">
      <c r="L98" s="6"/>
    </row>
    <row r="99" spans="1:12" x14ac:dyDescent="0.25">
      <c r="G99" s="42"/>
      <c r="H99" s="41"/>
      <c r="L99" s="6"/>
    </row>
    <row r="100" spans="1:12" x14ac:dyDescent="0.25">
      <c r="L100" s="6"/>
    </row>
    <row r="101" spans="1:12" x14ac:dyDescent="0.25">
      <c r="L101" s="6"/>
    </row>
    <row r="102" spans="1:12" x14ac:dyDescent="0.25">
      <c r="L102" s="6"/>
    </row>
    <row r="103" spans="1:12" x14ac:dyDescent="0.25">
      <c r="L103" s="6"/>
    </row>
    <row r="104" spans="1:12" x14ac:dyDescent="0.25">
      <c r="L104" s="6"/>
    </row>
    <row r="105" spans="1:12" x14ac:dyDescent="0.25">
      <c r="L105" s="6"/>
    </row>
    <row r="106" spans="1:12" x14ac:dyDescent="0.25">
      <c r="L106" s="6"/>
    </row>
    <row r="107" spans="1:12" x14ac:dyDescent="0.25">
      <c r="L107" s="6"/>
    </row>
    <row r="108" spans="1:12" x14ac:dyDescent="0.25">
      <c r="L108" s="6"/>
    </row>
    <row r="109" spans="1:12" x14ac:dyDescent="0.25">
      <c r="L109" s="6"/>
    </row>
    <row r="110" spans="1:12" x14ac:dyDescent="0.25">
      <c r="L110" s="6"/>
    </row>
    <row r="111" spans="1:12" x14ac:dyDescent="0.25">
      <c r="L111" s="6"/>
    </row>
    <row r="112" spans="1:12" x14ac:dyDescent="0.25">
      <c r="L112" s="6"/>
    </row>
    <row r="113" spans="1:12" x14ac:dyDescent="0.25">
      <c r="L113" s="6"/>
    </row>
    <row r="114" spans="1:12" x14ac:dyDescent="0.25">
      <c r="L114" s="6"/>
    </row>
    <row r="115" spans="1:12" x14ac:dyDescent="0.25">
      <c r="L115" s="6"/>
    </row>
    <row r="116" spans="1:12" x14ac:dyDescent="0.25">
      <c r="L116" s="6"/>
    </row>
    <row r="117" spans="1:12" x14ac:dyDescent="0.25">
      <c r="L117" s="6"/>
    </row>
    <row r="118" spans="1:12" x14ac:dyDescent="0.25">
      <c r="L118" s="6"/>
    </row>
    <row r="119" spans="1:12" x14ac:dyDescent="0.25">
      <c r="L119" s="6"/>
    </row>
    <row r="120" spans="1:12" x14ac:dyDescent="0.25">
      <c r="L120" s="6"/>
    </row>
    <row r="121" spans="1:12" x14ac:dyDescent="0.25">
      <c r="L121" s="6"/>
    </row>
    <row r="122" spans="1:12" x14ac:dyDescent="0.25">
      <c r="A122" s="40"/>
      <c r="L122" s="6"/>
    </row>
    <row r="123" spans="1:12" x14ac:dyDescent="0.25">
      <c r="A123" s="40"/>
      <c r="L123" s="6"/>
    </row>
    <row r="124" spans="1:12" x14ac:dyDescent="0.25">
      <c r="A124" s="40"/>
      <c r="L124" s="6"/>
    </row>
    <row r="125" spans="1:12" x14ac:dyDescent="0.25">
      <c r="A125" s="40"/>
      <c r="L125" s="6"/>
    </row>
    <row r="126" spans="1:12" x14ac:dyDescent="0.25">
      <c r="L126" s="6"/>
    </row>
    <row r="127" spans="1:12" x14ac:dyDescent="0.25">
      <c r="L127" s="6"/>
    </row>
    <row r="128" spans="1:12" x14ac:dyDescent="0.25">
      <c r="L128" s="6"/>
    </row>
    <row r="129" spans="1:12" x14ac:dyDescent="0.25">
      <c r="L129" s="6"/>
    </row>
    <row r="130" spans="1:12" x14ac:dyDescent="0.25">
      <c r="L130" s="6"/>
    </row>
    <row r="131" spans="1:12" x14ac:dyDescent="0.25">
      <c r="L131" s="6"/>
    </row>
    <row r="132" spans="1:12" x14ac:dyDescent="0.25">
      <c r="L132" s="6"/>
    </row>
    <row r="133" spans="1:12" x14ac:dyDescent="0.25">
      <c r="A133" s="40"/>
      <c r="G133" s="42"/>
      <c r="H133" s="41"/>
      <c r="L133" s="6"/>
    </row>
    <row r="134" spans="1:12" x14ac:dyDescent="0.25">
      <c r="A134" s="40"/>
      <c r="G134" s="42"/>
      <c r="H134" s="41"/>
      <c r="L134" s="6"/>
    </row>
    <row r="135" spans="1:12" x14ac:dyDescent="0.25">
      <c r="A135" s="40"/>
      <c r="L135" s="6"/>
    </row>
    <row r="136" spans="1:12" x14ac:dyDescent="0.25">
      <c r="A136" s="40"/>
      <c r="L136" s="6"/>
    </row>
    <row r="137" spans="1:12" x14ac:dyDescent="0.25">
      <c r="A137" s="40"/>
      <c r="G137" s="42"/>
      <c r="H137" s="41"/>
      <c r="L137" s="6"/>
    </row>
    <row r="138" spans="1:12" x14ac:dyDescent="0.25">
      <c r="A138" s="40"/>
      <c r="L138" s="6"/>
    </row>
    <row r="139" spans="1:12" x14ac:dyDescent="0.25">
      <c r="A139" s="40"/>
      <c r="L139" s="6"/>
    </row>
    <row r="140" spans="1:12" x14ac:dyDescent="0.25">
      <c r="A140" s="40"/>
      <c r="G140" s="42"/>
      <c r="H140" s="41"/>
      <c r="L140" s="6"/>
    </row>
    <row r="141" spans="1:12" x14ac:dyDescent="0.25">
      <c r="A141" s="40"/>
      <c r="G141" s="42"/>
      <c r="H141" s="41"/>
      <c r="L141" s="6"/>
    </row>
    <row r="142" spans="1:12" x14ac:dyDescent="0.25">
      <c r="A142" s="40"/>
      <c r="L142" s="6"/>
    </row>
    <row r="143" spans="1:12" x14ac:dyDescent="0.25">
      <c r="A143" s="40"/>
      <c r="G143" s="42"/>
      <c r="H143" s="41"/>
      <c r="L143" s="6"/>
    </row>
    <row r="144" spans="1:12" x14ac:dyDescent="0.25">
      <c r="A144" s="40"/>
      <c r="L144" s="6"/>
    </row>
    <row r="145" spans="1:12" x14ac:dyDescent="0.25">
      <c r="A145" s="40"/>
      <c r="L145" s="6"/>
    </row>
    <row r="146" spans="1:12" x14ac:dyDescent="0.25">
      <c r="A146" s="40"/>
      <c r="L146" s="6"/>
    </row>
    <row r="147" spans="1:12" x14ac:dyDescent="0.25">
      <c r="A147" s="40"/>
      <c r="L147" s="6"/>
    </row>
    <row r="148" spans="1:12" x14ac:dyDescent="0.25">
      <c r="A148" s="40"/>
      <c r="L148" s="6"/>
    </row>
    <row r="149" spans="1:12" x14ac:dyDescent="0.25">
      <c r="A149" s="40"/>
      <c r="L149" s="6"/>
    </row>
    <row r="150" spans="1:12" x14ac:dyDescent="0.25">
      <c r="A150" s="40"/>
      <c r="L150" s="6"/>
    </row>
    <row r="151" spans="1:12" x14ac:dyDescent="0.25">
      <c r="A151" s="40"/>
      <c r="L151" s="6"/>
    </row>
    <row r="152" spans="1:12" x14ac:dyDescent="0.25">
      <c r="A152" s="40"/>
      <c r="L152" s="6"/>
    </row>
    <row r="153" spans="1:12" x14ac:dyDescent="0.25">
      <c r="A153" s="40"/>
      <c r="L153" s="6"/>
    </row>
    <row r="154" spans="1:12" x14ac:dyDescent="0.25">
      <c r="A154" s="40"/>
      <c r="L154" s="6"/>
    </row>
    <row r="155" spans="1:12" x14ac:dyDescent="0.25">
      <c r="A155" s="40"/>
      <c r="L155" s="6"/>
    </row>
    <row r="156" spans="1:12" x14ac:dyDescent="0.25">
      <c r="A156" s="40"/>
      <c r="L156" s="6"/>
    </row>
    <row r="157" spans="1:12" x14ac:dyDescent="0.25">
      <c r="A157" s="40"/>
      <c r="L157" s="6"/>
    </row>
    <row r="158" spans="1:12" x14ac:dyDescent="0.25">
      <c r="A158" s="40"/>
      <c r="L158" s="6"/>
    </row>
    <row r="159" spans="1:12" x14ac:dyDescent="0.25">
      <c r="A159" s="40"/>
      <c r="L159" s="6"/>
    </row>
    <row r="160" spans="1:12" x14ac:dyDescent="0.25">
      <c r="A160" s="40"/>
      <c r="L160" s="6"/>
    </row>
    <row r="161" spans="1:12" x14ac:dyDescent="0.25">
      <c r="A161" s="40"/>
      <c r="L161" s="6"/>
    </row>
    <row r="162" spans="1:12" x14ac:dyDescent="0.25">
      <c r="A162" s="40"/>
      <c r="L162" s="6"/>
    </row>
    <row r="163" spans="1:12" x14ac:dyDescent="0.25">
      <c r="A163" s="40"/>
      <c r="L163" s="6"/>
    </row>
    <row r="164" spans="1:12" x14ac:dyDescent="0.25">
      <c r="A164" s="40"/>
      <c r="L164" s="6"/>
    </row>
    <row r="165" spans="1:12" x14ac:dyDescent="0.25">
      <c r="A165" s="40"/>
      <c r="L165" s="6"/>
    </row>
    <row r="166" spans="1:12" x14ac:dyDescent="0.25">
      <c r="A166" s="40"/>
      <c r="G166" s="42"/>
      <c r="H166" s="41"/>
      <c r="L166" s="6"/>
    </row>
    <row r="167" spans="1:12" x14ac:dyDescent="0.25">
      <c r="A167" s="40"/>
      <c r="L167" s="6"/>
    </row>
    <row r="168" spans="1:12" x14ac:dyDescent="0.25">
      <c r="A168" s="40"/>
      <c r="L168" s="6"/>
    </row>
    <row r="169" spans="1:12" x14ac:dyDescent="0.25">
      <c r="A169" s="40"/>
      <c r="G169" s="42"/>
      <c r="H169" s="41"/>
      <c r="L169" s="6"/>
    </row>
    <row r="170" spans="1:12" x14ac:dyDescent="0.25">
      <c r="A170" s="40"/>
      <c r="L170" s="6"/>
    </row>
    <row r="171" spans="1:12" x14ac:dyDescent="0.25">
      <c r="A171" s="40"/>
      <c r="L171" s="6"/>
    </row>
    <row r="172" spans="1:12" x14ac:dyDescent="0.25">
      <c r="A172" s="40"/>
      <c r="L172" s="6"/>
    </row>
    <row r="173" spans="1:12" x14ac:dyDescent="0.25">
      <c r="A173" s="40"/>
      <c r="L173" s="6"/>
    </row>
    <row r="174" spans="1:12" x14ac:dyDescent="0.25">
      <c r="A174" s="40"/>
      <c r="L174" s="6"/>
    </row>
    <row r="175" spans="1:12" x14ac:dyDescent="0.25">
      <c r="A175" s="40"/>
      <c r="L175" s="6"/>
    </row>
    <row r="176" spans="1:12" x14ac:dyDescent="0.25">
      <c r="A176" s="40"/>
      <c r="L176" s="6"/>
    </row>
    <row r="177" spans="1:12" x14ac:dyDescent="0.25">
      <c r="A177" s="40"/>
      <c r="L177" s="6"/>
    </row>
    <row r="178" spans="1:12" x14ac:dyDescent="0.25">
      <c r="A178" s="40"/>
      <c r="L178" s="6"/>
    </row>
    <row r="179" spans="1:12" x14ac:dyDescent="0.25">
      <c r="A179" s="40"/>
      <c r="L179" s="6"/>
    </row>
    <row r="180" spans="1:12" x14ac:dyDescent="0.25">
      <c r="A180" s="40"/>
      <c r="L180" s="6"/>
    </row>
    <row r="181" spans="1:12" x14ac:dyDescent="0.25">
      <c r="A181" s="40"/>
      <c r="L181" s="6"/>
    </row>
    <row r="182" spans="1:12" x14ac:dyDescent="0.25">
      <c r="A182" s="40"/>
      <c r="L182" s="6"/>
    </row>
    <row r="183" spans="1:12" x14ac:dyDescent="0.25">
      <c r="L183" s="6"/>
    </row>
    <row r="184" spans="1:12" x14ac:dyDescent="0.25">
      <c r="L184" s="6"/>
    </row>
    <row r="185" spans="1:12" x14ac:dyDescent="0.25">
      <c r="L185" s="6"/>
    </row>
    <row r="186" spans="1:12" x14ac:dyDescent="0.25">
      <c r="L186" s="6"/>
    </row>
    <row r="187" spans="1:12" x14ac:dyDescent="0.25">
      <c r="L187" s="6"/>
    </row>
    <row r="188" spans="1:12" x14ac:dyDescent="0.25">
      <c r="L188" s="6"/>
    </row>
    <row r="189" spans="1:12" x14ac:dyDescent="0.25">
      <c r="L189" s="6"/>
    </row>
    <row r="190" spans="1:12" x14ac:dyDescent="0.25">
      <c r="L190" s="6"/>
    </row>
    <row r="191" spans="1:12" x14ac:dyDescent="0.25">
      <c r="L191" s="6"/>
    </row>
    <row r="192" spans="1:12" x14ac:dyDescent="0.25">
      <c r="L192" s="6"/>
    </row>
    <row r="193" spans="12:12" x14ac:dyDescent="0.25">
      <c r="L193" s="6"/>
    </row>
    <row r="194" spans="12:12" x14ac:dyDescent="0.25">
      <c r="L194" s="6"/>
    </row>
    <row r="195" spans="12:12" x14ac:dyDescent="0.25">
      <c r="L195" s="6"/>
    </row>
    <row r="196" spans="12:12" x14ac:dyDescent="0.25">
      <c r="L196" s="6"/>
    </row>
    <row r="197" spans="12:12" x14ac:dyDescent="0.25">
      <c r="L197" s="6"/>
    </row>
    <row r="198" spans="12:12" x14ac:dyDescent="0.25">
      <c r="L198" s="6"/>
    </row>
    <row r="199" spans="12:12" x14ac:dyDescent="0.25">
      <c r="L199" s="6"/>
    </row>
    <row r="200" spans="12:12" x14ac:dyDescent="0.25">
      <c r="L200" s="6"/>
    </row>
    <row r="201" spans="12:12" x14ac:dyDescent="0.25">
      <c r="L201" s="6"/>
    </row>
    <row r="202" spans="12:12" x14ac:dyDescent="0.25">
      <c r="L202" s="6"/>
    </row>
    <row r="203" spans="12:12" x14ac:dyDescent="0.25">
      <c r="L203" s="6"/>
    </row>
    <row r="204" spans="12:12" x14ac:dyDescent="0.25">
      <c r="L204" s="6"/>
    </row>
    <row r="205" spans="12:12" x14ac:dyDescent="0.25">
      <c r="L205" s="6"/>
    </row>
    <row r="206" spans="12:12" x14ac:dyDescent="0.25">
      <c r="L206" s="6"/>
    </row>
    <row r="207" spans="12:12" x14ac:dyDescent="0.25">
      <c r="L207" s="6"/>
    </row>
    <row r="208" spans="12:12" x14ac:dyDescent="0.25">
      <c r="L208" s="6"/>
    </row>
    <row r="209" spans="12:12" x14ac:dyDescent="0.25">
      <c r="L209" s="6"/>
    </row>
    <row r="210" spans="12:12" x14ac:dyDescent="0.25">
      <c r="L210" s="6"/>
    </row>
    <row r="211" spans="12:12" x14ac:dyDescent="0.25">
      <c r="L211" s="6"/>
    </row>
    <row r="212" spans="12:12" x14ac:dyDescent="0.25">
      <c r="L212" s="6"/>
    </row>
    <row r="213" spans="12:12" x14ac:dyDescent="0.25">
      <c r="L213" s="6"/>
    </row>
    <row r="214" spans="12:12" x14ac:dyDescent="0.25">
      <c r="L214" s="6"/>
    </row>
    <row r="215" spans="12:12" x14ac:dyDescent="0.25">
      <c r="L215" s="6"/>
    </row>
    <row r="216" spans="12:12" x14ac:dyDescent="0.25">
      <c r="L216" s="6"/>
    </row>
    <row r="217" spans="12:12" x14ac:dyDescent="0.25">
      <c r="L217" s="6"/>
    </row>
    <row r="218" spans="12:12" x14ac:dyDescent="0.25">
      <c r="L218" s="6"/>
    </row>
    <row r="219" spans="12:12" x14ac:dyDescent="0.25">
      <c r="L219" s="6"/>
    </row>
    <row r="220" spans="12:12" x14ac:dyDescent="0.25">
      <c r="L220" s="6"/>
    </row>
    <row r="221" spans="12:12" x14ac:dyDescent="0.25">
      <c r="L221" s="6"/>
    </row>
    <row r="222" spans="12:12" x14ac:dyDescent="0.25">
      <c r="L222" s="6"/>
    </row>
    <row r="223" spans="12:12" x14ac:dyDescent="0.25">
      <c r="L223" s="6"/>
    </row>
    <row r="224" spans="12:12" x14ac:dyDescent="0.25">
      <c r="L224" s="6"/>
    </row>
    <row r="225" spans="1:12" x14ac:dyDescent="0.25">
      <c r="L225" s="6"/>
    </row>
    <row r="226" spans="1:12" x14ac:dyDescent="0.25">
      <c r="L226" s="6"/>
    </row>
    <row r="227" spans="1:12" x14ac:dyDescent="0.25">
      <c r="L227" s="6"/>
    </row>
    <row r="228" spans="1:12" x14ac:dyDescent="0.25">
      <c r="L228" s="6"/>
    </row>
    <row r="229" spans="1:12" x14ac:dyDescent="0.25">
      <c r="L229" s="6"/>
    </row>
    <row r="230" spans="1:12" x14ac:dyDescent="0.25">
      <c r="L230" s="6"/>
    </row>
    <row r="231" spans="1:12" x14ac:dyDescent="0.25">
      <c r="A231" s="40"/>
      <c r="L231" s="6"/>
    </row>
    <row r="232" spans="1:12" x14ac:dyDescent="0.25">
      <c r="A232" s="40"/>
      <c r="L232" s="6"/>
    </row>
    <row r="233" spans="1:12" x14ac:dyDescent="0.25">
      <c r="A233" s="40"/>
      <c r="L233" s="6"/>
    </row>
    <row r="234" spans="1:12" x14ac:dyDescent="0.25">
      <c r="A234" s="40"/>
      <c r="L234" s="6"/>
    </row>
    <row r="235" spans="1:12" x14ac:dyDescent="0.25">
      <c r="A235" s="40"/>
      <c r="L235" s="6"/>
    </row>
    <row r="236" spans="1:12" x14ac:dyDescent="0.25">
      <c r="A236" s="40"/>
      <c r="L236" s="6"/>
    </row>
    <row r="237" spans="1:12" x14ac:dyDescent="0.25">
      <c r="A237" s="40"/>
      <c r="L237" s="6"/>
    </row>
    <row r="238" spans="1:12" x14ac:dyDescent="0.25">
      <c r="A238" s="40"/>
      <c r="L238" s="6"/>
    </row>
    <row r="239" spans="1:12" x14ac:dyDescent="0.25">
      <c r="A239" s="40"/>
      <c r="G239" s="42"/>
      <c r="H239" s="41"/>
      <c r="L239" s="6"/>
    </row>
    <row r="240" spans="1:12" x14ac:dyDescent="0.25">
      <c r="L240" s="6"/>
    </row>
    <row r="241" spans="7:12" x14ac:dyDescent="0.25">
      <c r="G241" s="42"/>
      <c r="H241" s="41"/>
      <c r="L241" s="6"/>
    </row>
    <row r="242" spans="7:12" x14ac:dyDescent="0.25">
      <c r="L242" s="6"/>
    </row>
    <row r="243" spans="7:12" x14ac:dyDescent="0.25">
      <c r="L243" s="6"/>
    </row>
    <row r="244" spans="7:12" x14ac:dyDescent="0.25">
      <c r="L244" s="6"/>
    </row>
    <row r="245" spans="7:12" x14ac:dyDescent="0.25">
      <c r="L245" s="6"/>
    </row>
    <row r="246" spans="7:12" x14ac:dyDescent="0.25">
      <c r="L246" s="6"/>
    </row>
    <row r="247" spans="7:12" x14ac:dyDescent="0.25">
      <c r="L247" s="6"/>
    </row>
    <row r="248" spans="7:12" x14ac:dyDescent="0.25">
      <c r="L248" s="6"/>
    </row>
    <row r="249" spans="7:12" x14ac:dyDescent="0.25">
      <c r="L249" s="6"/>
    </row>
    <row r="250" spans="7:12" x14ac:dyDescent="0.25">
      <c r="L250" s="6"/>
    </row>
    <row r="251" spans="7:12" x14ac:dyDescent="0.25">
      <c r="L251" s="6"/>
    </row>
    <row r="252" spans="7:12" x14ac:dyDescent="0.25">
      <c r="G252" s="42"/>
      <c r="L252" s="6"/>
    </row>
    <row r="253" spans="7:12" x14ac:dyDescent="0.25">
      <c r="L253" s="6"/>
    </row>
    <row r="254" spans="7:12" x14ac:dyDescent="0.25">
      <c r="G254" s="42"/>
      <c r="L254" s="6"/>
    </row>
    <row r="255" spans="7:12" x14ac:dyDescent="0.25">
      <c r="L255" s="6"/>
    </row>
    <row r="256" spans="7:12" x14ac:dyDescent="0.25">
      <c r="L256" s="6"/>
    </row>
    <row r="257" spans="1:12" x14ac:dyDescent="0.25">
      <c r="L257" s="6"/>
    </row>
    <row r="258" spans="1:12" x14ac:dyDescent="0.25">
      <c r="L258" s="6"/>
    </row>
    <row r="259" spans="1:12" x14ac:dyDescent="0.25">
      <c r="L259" s="6"/>
    </row>
    <row r="260" spans="1:12" x14ac:dyDescent="0.25">
      <c r="L260" s="6"/>
    </row>
    <row r="261" spans="1:12" x14ac:dyDescent="0.25">
      <c r="L261" s="6"/>
    </row>
    <row r="262" spans="1:12" x14ac:dyDescent="0.25">
      <c r="L262" s="6"/>
    </row>
    <row r="263" spans="1:12" x14ac:dyDescent="0.25">
      <c r="L263" s="6"/>
    </row>
    <row r="264" spans="1:12" x14ac:dyDescent="0.25">
      <c r="A264" s="40"/>
      <c r="L264" s="6"/>
    </row>
    <row r="265" spans="1:12" x14ac:dyDescent="0.25">
      <c r="L265" s="6"/>
    </row>
    <row r="266" spans="1:12" x14ac:dyDescent="0.25">
      <c r="A266" s="40"/>
      <c r="E266" s="43"/>
      <c r="F266" s="41"/>
      <c r="G266" s="42"/>
      <c r="L266" s="6"/>
    </row>
    <row r="267" spans="1:12" x14ac:dyDescent="0.25">
      <c r="A267" s="40"/>
      <c r="L267" s="6"/>
    </row>
    <row r="268" spans="1:12" x14ac:dyDescent="0.25">
      <c r="L268" s="6"/>
    </row>
    <row r="269" spans="1:12" x14ac:dyDescent="0.25">
      <c r="L269" s="6"/>
    </row>
    <row r="270" spans="1:12" x14ac:dyDescent="0.25">
      <c r="L270" s="6"/>
    </row>
    <row r="271" spans="1:12" x14ac:dyDescent="0.25">
      <c r="L271" s="6"/>
    </row>
    <row r="272" spans="1:12" x14ac:dyDescent="0.25">
      <c r="L272" s="6"/>
    </row>
    <row r="273" spans="1:12" x14ac:dyDescent="0.25">
      <c r="L273" s="6"/>
    </row>
    <row r="274" spans="1:12" x14ac:dyDescent="0.25">
      <c r="L274" s="6"/>
    </row>
    <row r="275" spans="1:12" x14ac:dyDescent="0.25">
      <c r="L275" s="6"/>
    </row>
    <row r="276" spans="1:12" x14ac:dyDescent="0.25">
      <c r="L276" s="6"/>
    </row>
    <row r="277" spans="1:12" x14ac:dyDescent="0.25">
      <c r="L277" s="6"/>
    </row>
    <row r="278" spans="1:12" x14ac:dyDescent="0.25">
      <c r="L278" s="6"/>
    </row>
    <row r="279" spans="1:12" x14ac:dyDescent="0.25">
      <c r="L279" s="6"/>
    </row>
    <row r="280" spans="1:12" x14ac:dyDescent="0.25">
      <c r="L280" s="6"/>
    </row>
    <row r="281" spans="1:12" x14ac:dyDescent="0.25">
      <c r="L281" s="6"/>
    </row>
    <row r="282" spans="1:12" x14ac:dyDescent="0.25">
      <c r="L282" s="6"/>
    </row>
    <row r="283" spans="1:12" x14ac:dyDescent="0.25">
      <c r="L283" s="6"/>
    </row>
    <row r="284" spans="1:12" x14ac:dyDescent="0.25">
      <c r="A284" s="40"/>
      <c r="L284" s="6"/>
    </row>
    <row r="285" spans="1:12" x14ac:dyDescent="0.25">
      <c r="L285" s="6"/>
    </row>
    <row r="286" spans="1:12" x14ac:dyDescent="0.25">
      <c r="L286" s="6"/>
    </row>
    <row r="287" spans="1:12" x14ac:dyDescent="0.25">
      <c r="L287" s="6"/>
    </row>
    <row r="288" spans="1:12" x14ac:dyDescent="0.25">
      <c r="L288" s="6"/>
    </row>
    <row r="289" spans="7:12" x14ac:dyDescent="0.25">
      <c r="L289" s="6"/>
    </row>
    <row r="290" spans="7:12" x14ac:dyDescent="0.25">
      <c r="L290" s="6"/>
    </row>
    <row r="291" spans="7:12" x14ac:dyDescent="0.25">
      <c r="L291" s="6"/>
    </row>
    <row r="292" spans="7:12" x14ac:dyDescent="0.25">
      <c r="L292" s="6"/>
    </row>
    <row r="293" spans="7:12" x14ac:dyDescent="0.25">
      <c r="L293" s="6"/>
    </row>
    <row r="294" spans="7:12" x14ac:dyDescent="0.25">
      <c r="L294" s="6"/>
    </row>
    <row r="295" spans="7:12" x14ac:dyDescent="0.25">
      <c r="L295" s="6"/>
    </row>
    <row r="296" spans="7:12" x14ac:dyDescent="0.25">
      <c r="L296" s="6"/>
    </row>
    <row r="297" spans="7:12" x14ac:dyDescent="0.25">
      <c r="G297" s="42"/>
      <c r="L297" s="6"/>
    </row>
    <row r="298" spans="7:12" x14ac:dyDescent="0.25">
      <c r="L298" s="6"/>
    </row>
    <row r="299" spans="7:12" x14ac:dyDescent="0.25">
      <c r="L299" s="6"/>
    </row>
    <row r="300" spans="7:12" x14ac:dyDescent="0.25">
      <c r="L300" s="6"/>
    </row>
    <row r="301" spans="7:12" x14ac:dyDescent="0.25">
      <c r="L301" s="6"/>
    </row>
    <row r="302" spans="7:12" x14ac:dyDescent="0.25">
      <c r="L302" s="6"/>
    </row>
    <row r="303" spans="7:12" x14ac:dyDescent="0.25">
      <c r="L303" s="6"/>
    </row>
    <row r="304" spans="7:12" x14ac:dyDescent="0.25">
      <c r="L304" s="6"/>
    </row>
    <row r="305" spans="12:12" x14ac:dyDescent="0.25">
      <c r="L305" s="6"/>
    </row>
    <row r="306" spans="12:12" x14ac:dyDescent="0.25">
      <c r="L306" s="6"/>
    </row>
    <row r="307" spans="12:12" x14ac:dyDescent="0.25">
      <c r="L307" s="6"/>
    </row>
    <row r="308" spans="12:12" x14ac:dyDescent="0.25">
      <c r="L308" s="6"/>
    </row>
    <row r="309" spans="12:12" x14ac:dyDescent="0.25">
      <c r="L309" s="6"/>
    </row>
    <row r="310" spans="12:12" x14ac:dyDescent="0.25">
      <c r="L310" s="6"/>
    </row>
    <row r="311" spans="12:12" x14ac:dyDescent="0.25">
      <c r="L311" s="6"/>
    </row>
    <row r="312" spans="12:12" x14ac:dyDescent="0.25">
      <c r="L312" s="6"/>
    </row>
    <row r="313" spans="12:12" x14ac:dyDescent="0.25">
      <c r="L313" s="6"/>
    </row>
    <row r="314" spans="12:12" x14ac:dyDescent="0.25">
      <c r="L314" s="6"/>
    </row>
    <row r="315" spans="12:12" x14ac:dyDescent="0.25">
      <c r="L315" s="6"/>
    </row>
    <row r="316" spans="12:12" x14ac:dyDescent="0.25">
      <c r="L316" s="6"/>
    </row>
    <row r="317" spans="12:12" x14ac:dyDescent="0.25">
      <c r="L317" s="6"/>
    </row>
    <row r="318" spans="12:12" x14ac:dyDescent="0.25">
      <c r="L318" s="6"/>
    </row>
    <row r="319" spans="12:12" x14ac:dyDescent="0.25">
      <c r="L319" s="6"/>
    </row>
    <row r="331" spans="1:7" x14ac:dyDescent="0.25">
      <c r="A331" s="40"/>
      <c r="G331" s="42"/>
    </row>
    <row r="332" spans="1:7" x14ac:dyDescent="0.25">
      <c r="A332" s="40"/>
      <c r="G332" s="42"/>
    </row>
    <row r="333" spans="1:7" x14ac:dyDescent="0.25">
      <c r="A333" s="40"/>
    </row>
    <row r="334" spans="1:7" x14ac:dyDescent="0.25">
      <c r="A334" s="40"/>
    </row>
    <row r="335" spans="1:7" x14ac:dyDescent="0.25">
      <c r="A335" s="40"/>
      <c r="G335" s="42"/>
    </row>
    <row r="336" spans="1:7" x14ac:dyDescent="0.25">
      <c r="A336" s="40"/>
    </row>
    <row r="337" spans="1:7" x14ac:dyDescent="0.25">
      <c r="A337" s="40"/>
    </row>
    <row r="338" spans="1:7" x14ac:dyDescent="0.25">
      <c r="A338" s="40"/>
      <c r="G338" s="42"/>
    </row>
    <row r="339" spans="1:7" x14ac:dyDescent="0.25">
      <c r="A339" s="40"/>
      <c r="G339" s="42"/>
    </row>
    <row r="340" spans="1:7" x14ac:dyDescent="0.25">
      <c r="A340" s="40"/>
    </row>
    <row r="341" spans="1:7" x14ac:dyDescent="0.25">
      <c r="A341" s="40"/>
      <c r="G341" s="42"/>
    </row>
    <row r="342" spans="1:7" x14ac:dyDescent="0.25">
      <c r="A342" s="40"/>
    </row>
    <row r="343" spans="1:7" x14ac:dyDescent="0.25">
      <c r="A343" s="40"/>
    </row>
    <row r="344" spans="1:7" x14ac:dyDescent="0.25">
      <c r="A344" s="40"/>
    </row>
    <row r="345" spans="1:7" x14ac:dyDescent="0.25">
      <c r="A345" s="40"/>
    </row>
    <row r="346" spans="1:7" x14ac:dyDescent="0.25">
      <c r="A346" s="40"/>
    </row>
    <row r="347" spans="1:7" x14ac:dyDescent="0.25">
      <c r="A347" s="40"/>
    </row>
    <row r="348" spans="1:7" x14ac:dyDescent="0.25">
      <c r="A348" s="40"/>
    </row>
    <row r="349" spans="1:7" x14ac:dyDescent="0.25">
      <c r="A349" s="40"/>
    </row>
    <row r="350" spans="1:7" x14ac:dyDescent="0.25">
      <c r="A350" s="40"/>
    </row>
    <row r="351" spans="1:7" x14ac:dyDescent="0.25">
      <c r="A351" s="40"/>
    </row>
    <row r="352" spans="1:7" x14ac:dyDescent="0.25">
      <c r="A352" s="40"/>
    </row>
    <row r="353" spans="1:7" x14ac:dyDescent="0.25">
      <c r="A353" s="40"/>
    </row>
    <row r="354" spans="1:7" x14ac:dyDescent="0.25">
      <c r="A354" s="40"/>
    </row>
    <row r="355" spans="1:7" x14ac:dyDescent="0.25">
      <c r="A355" s="40"/>
    </row>
    <row r="356" spans="1:7" x14ac:dyDescent="0.25">
      <c r="A356" s="40"/>
    </row>
    <row r="357" spans="1:7" x14ac:dyDescent="0.25">
      <c r="A357" s="40"/>
    </row>
    <row r="358" spans="1:7" x14ac:dyDescent="0.25">
      <c r="A358" s="40"/>
    </row>
    <row r="359" spans="1:7" x14ac:dyDescent="0.25">
      <c r="A359" s="40"/>
    </row>
    <row r="360" spans="1:7" x14ac:dyDescent="0.25">
      <c r="A360" s="40"/>
    </row>
    <row r="361" spans="1:7" x14ac:dyDescent="0.25">
      <c r="A361" s="40"/>
    </row>
    <row r="362" spans="1:7" x14ac:dyDescent="0.25">
      <c r="A362" s="40"/>
    </row>
    <row r="363" spans="1:7" x14ac:dyDescent="0.25">
      <c r="A363" s="40"/>
      <c r="G363" s="42"/>
    </row>
    <row r="364" spans="1:7" x14ac:dyDescent="0.25">
      <c r="A364" s="40"/>
    </row>
    <row r="365" spans="1:7" x14ac:dyDescent="0.25">
      <c r="A365" s="40"/>
    </row>
    <row r="366" spans="1:7" x14ac:dyDescent="0.25">
      <c r="A366" s="40"/>
      <c r="G366" s="42"/>
    </row>
    <row r="367" spans="1:7" x14ac:dyDescent="0.25">
      <c r="A367" s="40"/>
    </row>
    <row r="368" spans="1:7" x14ac:dyDescent="0.25">
      <c r="A368" s="40"/>
    </row>
    <row r="369" spans="1:1" x14ac:dyDescent="0.25">
      <c r="A369" s="40"/>
    </row>
    <row r="370" spans="1:1" x14ac:dyDescent="0.25">
      <c r="A370" s="40"/>
    </row>
    <row r="371" spans="1:1" x14ac:dyDescent="0.25">
      <c r="A371" s="40"/>
    </row>
    <row r="372" spans="1:1" x14ac:dyDescent="0.25">
      <c r="A372" s="40"/>
    </row>
    <row r="373" spans="1:1" x14ac:dyDescent="0.25">
      <c r="A373" s="40"/>
    </row>
    <row r="374" spans="1:1" x14ac:dyDescent="0.25">
      <c r="A374" s="40"/>
    </row>
    <row r="375" spans="1:1" x14ac:dyDescent="0.25">
      <c r="A375" s="40"/>
    </row>
    <row r="376" spans="1:1" x14ac:dyDescent="0.25">
      <c r="A376" s="40"/>
    </row>
    <row r="377" spans="1:1" x14ac:dyDescent="0.25">
      <c r="A377" s="40"/>
    </row>
    <row r="378" spans="1:1" x14ac:dyDescent="0.25">
      <c r="A378" s="40"/>
    </row>
    <row r="379" spans="1:1" x14ac:dyDescent="0.25">
      <c r="A379" s="40"/>
    </row>
    <row r="389" spans="1:7" x14ac:dyDescent="0.25">
      <c r="A389" s="40"/>
    </row>
    <row r="390" spans="1:7" x14ac:dyDescent="0.25">
      <c r="A390" s="40"/>
      <c r="E390" s="43"/>
      <c r="F390" s="41"/>
      <c r="G390" s="42"/>
    </row>
    <row r="391" spans="1:7" x14ac:dyDescent="0.25">
      <c r="A391" s="40"/>
    </row>
    <row r="392" spans="1:7" x14ac:dyDescent="0.25">
      <c r="A392" s="40"/>
      <c r="E392" s="43"/>
      <c r="F392" s="41"/>
      <c r="G392" s="42"/>
    </row>
    <row r="393" spans="1:7" x14ac:dyDescent="0.25">
      <c r="A393" s="40"/>
    </row>
    <row r="397" spans="1:7" x14ac:dyDescent="0.25">
      <c r="A397" s="40"/>
    </row>
    <row r="407" spans="1:1" x14ac:dyDescent="0.25">
      <c r="A407" s="40"/>
    </row>
    <row r="435" spans="29:29" x14ac:dyDescent="0.25">
      <c r="AC435" s="44"/>
    </row>
    <row r="475" spans="1:1" x14ac:dyDescent="0.25">
      <c r="A475" s="40"/>
    </row>
    <row r="476" spans="1:1" x14ac:dyDescent="0.25">
      <c r="A476" s="40"/>
    </row>
    <row r="477" spans="1:1" x14ac:dyDescent="0.25">
      <c r="A477" s="40"/>
    </row>
    <row r="478" spans="1:1" x14ac:dyDescent="0.25">
      <c r="A478" s="40"/>
    </row>
    <row r="479" spans="1:1" x14ac:dyDescent="0.25">
      <c r="A479" s="40"/>
    </row>
    <row r="480" spans="1:1" x14ac:dyDescent="0.25">
      <c r="A480" s="40"/>
    </row>
    <row r="481" spans="1:1" x14ac:dyDescent="0.25">
      <c r="A481" s="40"/>
    </row>
    <row r="482" spans="1:1" x14ac:dyDescent="0.25">
      <c r="A482" s="40"/>
    </row>
    <row r="483" spans="1:1" x14ac:dyDescent="0.25">
      <c r="A483" s="40"/>
    </row>
    <row r="484" spans="1:1" x14ac:dyDescent="0.25">
      <c r="A484" s="40"/>
    </row>
    <row r="485" spans="1:1" x14ac:dyDescent="0.25">
      <c r="A485" s="40"/>
    </row>
    <row r="486" spans="1:1" x14ac:dyDescent="0.25">
      <c r="A486" s="40"/>
    </row>
    <row r="487" spans="1:1" x14ac:dyDescent="0.25">
      <c r="A487" s="40"/>
    </row>
    <row r="488" spans="1:1" x14ac:dyDescent="0.25">
      <c r="A488" s="40"/>
    </row>
    <row r="489" spans="1:1" x14ac:dyDescent="0.25">
      <c r="A489" s="40"/>
    </row>
    <row r="490" spans="1:1" x14ac:dyDescent="0.25">
      <c r="A490" s="40"/>
    </row>
    <row r="491" spans="1:1" x14ac:dyDescent="0.25">
      <c r="A491" s="40"/>
    </row>
    <row r="492" spans="1:1" x14ac:dyDescent="0.25">
      <c r="A492" s="40"/>
    </row>
    <row r="493" spans="1:1" x14ac:dyDescent="0.25">
      <c r="A493" s="40"/>
    </row>
    <row r="494" spans="1:1" x14ac:dyDescent="0.25">
      <c r="A494" s="40"/>
    </row>
    <row r="495" spans="1:1" x14ac:dyDescent="0.25">
      <c r="A495" s="40"/>
    </row>
    <row r="496" spans="1:1" x14ac:dyDescent="0.25">
      <c r="A496" s="40"/>
    </row>
    <row r="497" spans="1:1" x14ac:dyDescent="0.25">
      <c r="A497" s="40"/>
    </row>
    <row r="498" spans="1:1" x14ac:dyDescent="0.25">
      <c r="A498" s="40"/>
    </row>
    <row r="499" spans="1:1" x14ac:dyDescent="0.25">
      <c r="A499" s="40"/>
    </row>
    <row r="500" spans="1:1" x14ac:dyDescent="0.25">
      <c r="A500" s="40"/>
    </row>
    <row r="501" spans="1:1" x14ac:dyDescent="0.25">
      <c r="A501" s="40"/>
    </row>
    <row r="502" spans="1:1" x14ac:dyDescent="0.25">
      <c r="A502" s="40"/>
    </row>
    <row r="503" spans="1:1" x14ac:dyDescent="0.25">
      <c r="A503" s="40"/>
    </row>
    <row r="504" spans="1:1" x14ac:dyDescent="0.25">
      <c r="A504" s="40"/>
    </row>
    <row r="505" spans="1:1" x14ac:dyDescent="0.25">
      <c r="A505" s="40"/>
    </row>
    <row r="506" spans="1:1" x14ac:dyDescent="0.25">
      <c r="A506" s="40"/>
    </row>
    <row r="507" spans="1:1" x14ac:dyDescent="0.25">
      <c r="A507" s="40"/>
    </row>
    <row r="508" spans="1:1" x14ac:dyDescent="0.25">
      <c r="A508" s="40"/>
    </row>
    <row r="509" spans="1:1" x14ac:dyDescent="0.25">
      <c r="A509" s="40"/>
    </row>
    <row r="510" spans="1:1" x14ac:dyDescent="0.25">
      <c r="A510" s="40"/>
    </row>
    <row r="517" spans="1:1" x14ac:dyDescent="0.25">
      <c r="A517" s="40"/>
    </row>
    <row r="518" spans="1:1" x14ac:dyDescent="0.25">
      <c r="A518" s="40"/>
    </row>
    <row r="519" spans="1:1" x14ac:dyDescent="0.25">
      <c r="A519" s="40"/>
    </row>
    <row r="520" spans="1:1" x14ac:dyDescent="0.25">
      <c r="A520" s="40"/>
    </row>
    <row r="521" spans="1:1" x14ac:dyDescent="0.25">
      <c r="A521" s="40"/>
    </row>
    <row r="522" spans="1:1" x14ac:dyDescent="0.25">
      <c r="A522" s="40"/>
    </row>
    <row r="570" spans="1:1" x14ac:dyDescent="0.25">
      <c r="A570" s="40"/>
    </row>
    <row r="571" spans="1:1" x14ac:dyDescent="0.25">
      <c r="A571" s="40"/>
    </row>
    <row r="572" spans="1:1" x14ac:dyDescent="0.25">
      <c r="A572" s="40"/>
    </row>
    <row r="573" spans="1:1" x14ac:dyDescent="0.25">
      <c r="A573" s="40"/>
    </row>
    <row r="603" spans="1:1" x14ac:dyDescent="0.25">
      <c r="A603" s="40"/>
    </row>
    <row r="604" spans="1:1" x14ac:dyDescent="0.25">
      <c r="A604" s="40"/>
    </row>
    <row r="605" spans="1:1" x14ac:dyDescent="0.25">
      <c r="A605" s="40"/>
    </row>
    <row r="606" spans="1:1" x14ac:dyDescent="0.25">
      <c r="A606" s="40"/>
    </row>
    <row r="681" spans="1:1" x14ac:dyDescent="0.25">
      <c r="A681" s="40"/>
    </row>
    <row r="682" spans="1:1" x14ac:dyDescent="0.25">
      <c r="A682" s="40"/>
    </row>
    <row r="683" spans="1:1" x14ac:dyDescent="0.25">
      <c r="A683" s="40"/>
    </row>
    <row r="684" spans="1:1" x14ac:dyDescent="0.25">
      <c r="A684" s="40"/>
    </row>
    <row r="685" spans="1:1" x14ac:dyDescent="0.25">
      <c r="A685" s="40"/>
    </row>
    <row r="686" spans="1:1" x14ac:dyDescent="0.25">
      <c r="A686" s="40"/>
    </row>
    <row r="687" spans="1:1" x14ac:dyDescent="0.25">
      <c r="A687" s="40"/>
    </row>
    <row r="688" spans="1:1" x14ac:dyDescent="0.25">
      <c r="A688" s="40"/>
    </row>
    <row r="689" spans="1:1" x14ac:dyDescent="0.25">
      <c r="A689" s="40"/>
    </row>
    <row r="760" spans="1:1" x14ac:dyDescent="0.25">
      <c r="A760" s="40"/>
    </row>
    <row r="761" spans="1:1" x14ac:dyDescent="0.25">
      <c r="A761" s="40"/>
    </row>
    <row r="762" spans="1:1" x14ac:dyDescent="0.25">
      <c r="A762" s="40"/>
    </row>
    <row r="886" spans="1:1" x14ac:dyDescent="0.25">
      <c r="A886" s="40"/>
    </row>
    <row r="887" spans="1:1" x14ac:dyDescent="0.25">
      <c r="A887" s="40"/>
    </row>
    <row r="888" spans="1:1" x14ac:dyDescent="0.25">
      <c r="A888" s="40"/>
    </row>
    <row r="921" spans="1:1" x14ac:dyDescent="0.25">
      <c r="A921" s="40"/>
    </row>
    <row r="922" spans="1:1" x14ac:dyDescent="0.25">
      <c r="A922" s="40"/>
    </row>
    <row r="923" spans="1:1" x14ac:dyDescent="0.25">
      <c r="A923" s="40"/>
    </row>
    <row r="924" spans="1:1" x14ac:dyDescent="0.25">
      <c r="A924" s="40"/>
    </row>
    <row r="951" spans="1:1" x14ac:dyDescent="0.25">
      <c r="A951" s="40"/>
    </row>
    <row r="1216" spans="1:1" x14ac:dyDescent="0.25">
      <c r="A1216" s="40"/>
    </row>
    <row r="1217" spans="1:1" x14ac:dyDescent="0.25">
      <c r="A1217" s="40"/>
    </row>
    <row r="1218" spans="1:1" x14ac:dyDescent="0.25">
      <c r="A1218" s="40"/>
    </row>
    <row r="1246" spans="1:1" x14ac:dyDescent="0.25">
      <c r="A1246" s="40"/>
    </row>
    <row r="1247" spans="1:1" x14ac:dyDescent="0.25">
      <c r="A1247" s="40"/>
    </row>
    <row r="1248" spans="1:1" x14ac:dyDescent="0.25">
      <c r="A1248" s="40"/>
    </row>
    <row r="1249" spans="1:1" x14ac:dyDescent="0.25">
      <c r="A1249" s="40"/>
    </row>
    <row r="1250" spans="1:1" x14ac:dyDescent="0.25">
      <c r="A1250" s="40"/>
    </row>
    <row r="1251" spans="1:1" x14ac:dyDescent="0.25">
      <c r="A1251" s="40"/>
    </row>
    <row r="1252" spans="1:1" x14ac:dyDescent="0.25">
      <c r="A1252" s="40"/>
    </row>
    <row r="1253" spans="1:1" x14ac:dyDescent="0.25">
      <c r="A1253" s="40"/>
    </row>
    <row r="1254" spans="1:1" x14ac:dyDescent="0.25">
      <c r="A1254" s="40"/>
    </row>
    <row r="1255" spans="1:1" x14ac:dyDescent="0.25">
      <c r="A1255" s="40"/>
    </row>
    <row r="1256" spans="1:1" x14ac:dyDescent="0.25">
      <c r="A1256" s="40"/>
    </row>
    <row r="1257" spans="1:1" x14ac:dyDescent="0.25">
      <c r="A1257" s="40"/>
    </row>
    <row r="1258" spans="1:1" x14ac:dyDescent="0.25">
      <c r="A1258" s="40"/>
    </row>
    <row r="1259" spans="1:1" x14ac:dyDescent="0.25">
      <c r="A1259" s="40"/>
    </row>
    <row r="1260" spans="1:1" x14ac:dyDescent="0.25">
      <c r="A1260" s="40"/>
    </row>
    <row r="1261" spans="1:1" x14ac:dyDescent="0.25">
      <c r="A1261" s="40"/>
    </row>
    <row r="1293" spans="1:1" x14ac:dyDescent="0.25">
      <c r="A1293" s="40"/>
    </row>
    <row r="1294" spans="1:1" x14ac:dyDescent="0.25">
      <c r="A1294" s="40"/>
    </row>
    <row r="1295" spans="1:1" x14ac:dyDescent="0.25">
      <c r="A1295" s="40"/>
    </row>
    <row r="1296" spans="1:1" x14ac:dyDescent="0.25">
      <c r="A1296" s="40"/>
    </row>
    <row r="1297" spans="1:1" x14ac:dyDescent="0.25">
      <c r="A1297" s="40"/>
    </row>
    <row r="1298" spans="1:1" x14ac:dyDescent="0.25">
      <c r="A1298" s="40"/>
    </row>
    <row r="1299" spans="1:1" x14ac:dyDescent="0.25">
      <c r="A1299" s="40"/>
    </row>
    <row r="1300" spans="1:1" x14ac:dyDescent="0.25">
      <c r="A1300" s="40"/>
    </row>
    <row r="1301" spans="1:1" x14ac:dyDescent="0.25">
      <c r="A1301" s="40"/>
    </row>
    <row r="1302" spans="1:1" x14ac:dyDescent="0.25">
      <c r="A1302" s="40"/>
    </row>
    <row r="1303" spans="1:1" x14ac:dyDescent="0.25">
      <c r="A1303" s="40"/>
    </row>
    <row r="1304" spans="1:1" x14ac:dyDescent="0.25">
      <c r="A1304" s="40"/>
    </row>
    <row r="1305" spans="1:1" x14ac:dyDescent="0.25">
      <c r="A1305" s="40"/>
    </row>
    <row r="1306" spans="1:1" x14ac:dyDescent="0.25">
      <c r="A1306" s="40"/>
    </row>
    <row r="1307" spans="1:1" x14ac:dyDescent="0.25">
      <c r="A1307" s="40"/>
    </row>
    <row r="1481" spans="1:1" x14ac:dyDescent="0.25">
      <c r="A1481" s="40"/>
    </row>
    <row r="1482" spans="1:1" x14ac:dyDescent="0.25">
      <c r="A1482" s="40"/>
    </row>
    <row r="1483" spans="1:1" x14ac:dyDescent="0.25">
      <c r="A1483" s="40"/>
    </row>
    <row r="1484" spans="1:1" x14ac:dyDescent="0.25">
      <c r="A1484" s="40"/>
    </row>
    <row r="1485" spans="1:1" x14ac:dyDescent="0.25">
      <c r="A1485" s="40"/>
    </row>
    <row r="1486" spans="1:1" x14ac:dyDescent="0.25">
      <c r="A1486" s="40"/>
    </row>
    <row r="1487" spans="1:1" x14ac:dyDescent="0.25">
      <c r="A1487" s="40"/>
    </row>
    <row r="1488" spans="1:1" x14ac:dyDescent="0.25">
      <c r="A1488" s="40"/>
    </row>
    <row r="1489" spans="1:1" x14ac:dyDescent="0.25">
      <c r="A1489" s="40"/>
    </row>
    <row r="1539" spans="1:1" x14ac:dyDescent="0.25">
      <c r="A1539" s="40"/>
    </row>
    <row r="1540" spans="1:1" x14ac:dyDescent="0.25">
      <c r="A1540" s="40"/>
    </row>
    <row r="1560" spans="1:1" x14ac:dyDescent="0.25">
      <c r="A1560" s="40"/>
    </row>
    <row r="1561" spans="1:1" x14ac:dyDescent="0.25">
      <c r="A1561" s="40"/>
    </row>
    <row r="1562" spans="1:1" x14ac:dyDescent="0.25">
      <c r="A1562" s="40"/>
    </row>
    <row r="1603" spans="1:7" x14ac:dyDescent="0.25">
      <c r="A1603" s="40"/>
    </row>
    <row r="1604" spans="1:7" x14ac:dyDescent="0.25">
      <c r="A1604" s="40"/>
      <c r="E1604" s="43"/>
      <c r="F1604" s="41"/>
      <c r="G1604" s="42"/>
    </row>
    <row r="1605" spans="1:7" x14ac:dyDescent="0.25">
      <c r="A1605" s="40"/>
    </row>
    <row r="1608" spans="1:7" x14ac:dyDescent="0.25">
      <c r="A1608" s="40"/>
    </row>
    <row r="1629" spans="5:7" x14ac:dyDescent="0.25">
      <c r="E1629" s="43"/>
      <c r="F1629" s="41"/>
      <c r="G1629" s="42"/>
    </row>
    <row r="1648" spans="1:1" x14ac:dyDescent="0.25">
      <c r="A1648" s="40"/>
    </row>
    <row r="1649" spans="1:1" x14ac:dyDescent="0.25">
      <c r="A1649" s="40"/>
    </row>
    <row r="1650" spans="1:1" x14ac:dyDescent="0.25">
      <c r="A1650" s="40"/>
    </row>
    <row r="1653" spans="1:1" x14ac:dyDescent="0.25">
      <c r="A1653" s="40"/>
    </row>
    <row r="1654" spans="1:1" x14ac:dyDescent="0.25">
      <c r="A1654" s="40"/>
    </row>
    <row r="1655" spans="1:1" x14ac:dyDescent="0.25">
      <c r="A1655" s="40"/>
    </row>
    <row r="1656" spans="1:1" x14ac:dyDescent="0.25">
      <c r="A1656" s="40"/>
    </row>
    <row r="1657" spans="1:1" x14ac:dyDescent="0.25">
      <c r="A1657" s="40"/>
    </row>
    <row r="1658" spans="1:1" x14ac:dyDescent="0.25">
      <c r="A1658" s="40"/>
    </row>
    <row r="1659" spans="1:1" x14ac:dyDescent="0.25">
      <c r="A1659" s="40"/>
    </row>
    <row r="1660" spans="1:1" x14ac:dyDescent="0.25">
      <c r="A1660" s="40"/>
    </row>
    <row r="1661" spans="1:1" x14ac:dyDescent="0.25">
      <c r="A1661" s="40"/>
    </row>
    <row r="1662" spans="1:1" x14ac:dyDescent="0.25">
      <c r="A1662" s="40"/>
    </row>
    <row r="1663" spans="1:1" x14ac:dyDescent="0.25">
      <c r="A1663" s="40"/>
    </row>
    <row r="1664" spans="1:1" x14ac:dyDescent="0.25">
      <c r="A1664" s="40"/>
    </row>
    <row r="1665" spans="1:1" x14ac:dyDescent="0.25">
      <c r="A1665" s="40"/>
    </row>
    <row r="1666" spans="1:1" x14ac:dyDescent="0.25">
      <c r="A1666" s="40"/>
    </row>
    <row r="1667" spans="1:1" x14ac:dyDescent="0.25">
      <c r="A1667" s="40"/>
    </row>
    <row r="1668" spans="1:1" x14ac:dyDescent="0.25">
      <c r="A1668" s="40"/>
    </row>
    <row r="1669" spans="1:1" x14ac:dyDescent="0.25">
      <c r="A1669" s="40"/>
    </row>
    <row r="1670" spans="1:1" x14ac:dyDescent="0.25">
      <c r="A1670" s="40"/>
    </row>
    <row r="1671" spans="1:1" x14ac:dyDescent="0.25">
      <c r="A1671" s="40"/>
    </row>
    <row r="1672" spans="1:1" x14ac:dyDescent="0.25">
      <c r="A1672" s="40"/>
    </row>
    <row r="1673" spans="1:1" x14ac:dyDescent="0.25">
      <c r="A1673" s="40"/>
    </row>
    <row r="1674" spans="1:1" x14ac:dyDescent="0.25">
      <c r="A1674" s="40"/>
    </row>
    <row r="1675" spans="1:1" x14ac:dyDescent="0.25">
      <c r="A1675" s="40"/>
    </row>
    <row r="1676" spans="1:1" x14ac:dyDescent="0.25">
      <c r="A1676" s="40"/>
    </row>
    <row r="1677" spans="1:1" x14ac:dyDescent="0.25">
      <c r="A1677" s="40"/>
    </row>
    <row r="1678" spans="1:1" x14ac:dyDescent="0.25">
      <c r="A1678" s="40"/>
    </row>
    <row r="1679" spans="1:1" x14ac:dyDescent="0.25">
      <c r="A1679" s="40"/>
    </row>
    <row r="1680" spans="1:1" x14ac:dyDescent="0.25">
      <c r="A1680" s="40"/>
    </row>
    <row r="1681" spans="1:1" x14ac:dyDescent="0.25">
      <c r="A1681" s="40"/>
    </row>
    <row r="1682" spans="1:1" x14ac:dyDescent="0.25">
      <c r="A1682" s="40"/>
    </row>
    <row r="1683" spans="1:1" x14ac:dyDescent="0.25">
      <c r="A1683" s="40"/>
    </row>
    <row r="1684" spans="1:1" x14ac:dyDescent="0.25">
      <c r="A1684" s="40"/>
    </row>
    <row r="1685" spans="1:1" x14ac:dyDescent="0.25">
      <c r="A1685" s="40"/>
    </row>
    <row r="1686" spans="1:1" x14ac:dyDescent="0.25">
      <c r="A1686" s="40"/>
    </row>
    <row r="1687" spans="1:1" x14ac:dyDescent="0.25">
      <c r="A1687" s="40"/>
    </row>
    <row r="1688" spans="1:1" x14ac:dyDescent="0.25">
      <c r="A1688" s="40"/>
    </row>
    <row r="1689" spans="1:1" x14ac:dyDescent="0.25">
      <c r="A1689" s="40"/>
    </row>
    <row r="1690" spans="1:1" x14ac:dyDescent="0.25">
      <c r="A1690" s="40"/>
    </row>
    <row r="1691" spans="1:1" x14ac:dyDescent="0.25">
      <c r="A1691" s="40"/>
    </row>
    <row r="1692" spans="1:1" x14ac:dyDescent="0.25">
      <c r="A1692" s="40"/>
    </row>
    <row r="1693" spans="1:1" x14ac:dyDescent="0.25">
      <c r="A1693" s="40"/>
    </row>
    <row r="1694" spans="1:1" x14ac:dyDescent="0.25">
      <c r="A1694" s="40"/>
    </row>
    <row r="1695" spans="1:1" x14ac:dyDescent="0.25">
      <c r="A1695" s="40"/>
    </row>
    <row r="1696" spans="1:1" x14ac:dyDescent="0.25">
      <c r="A1696" s="40"/>
    </row>
    <row r="1697" spans="1:1" x14ac:dyDescent="0.25">
      <c r="A1697" s="40"/>
    </row>
    <row r="1762" spans="1:7" x14ac:dyDescent="0.25">
      <c r="A1762" s="40"/>
    </row>
    <row r="1763" spans="1:7" x14ac:dyDescent="0.25">
      <c r="A1763" s="40"/>
    </row>
    <row r="1767" spans="1:7" x14ac:dyDescent="0.25">
      <c r="E1767" s="43"/>
      <c r="F1767" s="41"/>
      <c r="G1767" s="42"/>
    </row>
    <row r="1769" spans="1:7" x14ac:dyDescent="0.25">
      <c r="E1769" s="43"/>
      <c r="F1769" s="41"/>
      <c r="G1769" s="42"/>
    </row>
    <row r="1771" spans="1:7" x14ac:dyDescent="0.25">
      <c r="A1771" s="40"/>
      <c r="E1771" s="43"/>
      <c r="F1771" s="41"/>
      <c r="G1771" s="42"/>
    </row>
    <row r="1772" spans="1:7" x14ac:dyDescent="0.25">
      <c r="A1772" s="40"/>
    </row>
    <row r="1793" spans="1:7" x14ac:dyDescent="0.25">
      <c r="A1793" s="40"/>
      <c r="E1793" s="43"/>
      <c r="F1793" s="41"/>
      <c r="G1793" s="42"/>
    </row>
    <row r="1794" spans="1:7" x14ac:dyDescent="0.25">
      <c r="A1794" s="40"/>
      <c r="E1794" s="43"/>
      <c r="F1794" s="41"/>
      <c r="G1794" s="42"/>
    </row>
    <row r="1796" spans="1:7" x14ac:dyDescent="0.25">
      <c r="A1796" s="40"/>
    </row>
    <row r="1797" spans="1:7" x14ac:dyDescent="0.25">
      <c r="A1797" s="40"/>
    </row>
    <row r="1798" spans="1:7" x14ac:dyDescent="0.25">
      <c r="A1798" s="40"/>
    </row>
    <row r="1799" spans="1:7" x14ac:dyDescent="0.25">
      <c r="A1799" s="40"/>
    </row>
    <row r="1800" spans="1:7" x14ac:dyDescent="0.25">
      <c r="A1800" s="40"/>
    </row>
    <row r="1873" spans="14:16" x14ac:dyDescent="0.25">
      <c r="N1873" s="41"/>
      <c r="O1873" s="42"/>
      <c r="P1873" s="41"/>
    </row>
    <row r="1874" spans="14:16" x14ac:dyDescent="0.25">
      <c r="N1874" s="41"/>
      <c r="O1874" s="42"/>
      <c r="P1874" s="41"/>
    </row>
    <row r="1875" spans="14:16" x14ac:dyDescent="0.25">
      <c r="N1875" s="41"/>
      <c r="O1875" s="42"/>
      <c r="P1875" s="41"/>
    </row>
    <row r="1921" spans="1:1" x14ac:dyDescent="0.25">
      <c r="A1921" s="40"/>
    </row>
    <row r="1939" spans="16:16" x14ac:dyDescent="0.25">
      <c r="P1939" s="41"/>
    </row>
    <row r="1940" spans="16:16" x14ac:dyDescent="0.25">
      <c r="P1940" s="41"/>
    </row>
    <row r="1941" spans="16:16" x14ac:dyDescent="0.25">
      <c r="P1941" s="41"/>
    </row>
    <row r="1963" spans="16:16" x14ac:dyDescent="0.25">
      <c r="P1963" s="41"/>
    </row>
    <row r="1964" spans="16:16" x14ac:dyDescent="0.25">
      <c r="P1964" s="41"/>
    </row>
    <row r="1965" spans="16:16" x14ac:dyDescent="0.25">
      <c r="P1965" s="41"/>
    </row>
    <row r="1990" spans="1:1" x14ac:dyDescent="0.25">
      <c r="A1990" s="40"/>
    </row>
    <row r="1991" spans="1:1" x14ac:dyDescent="0.25">
      <c r="A1991" s="40"/>
    </row>
    <row r="1992" spans="1:1" x14ac:dyDescent="0.25">
      <c r="A1992" s="40"/>
    </row>
    <row r="1993" spans="1:1" x14ac:dyDescent="0.25">
      <c r="A1993" s="40"/>
    </row>
    <row r="1994" spans="1:1" x14ac:dyDescent="0.25">
      <c r="A1994" s="40"/>
    </row>
    <row r="1995" spans="1:1" x14ac:dyDescent="0.25">
      <c r="A1995" s="40"/>
    </row>
    <row r="1996" spans="1:1" x14ac:dyDescent="0.25">
      <c r="A1996" s="40"/>
    </row>
    <row r="1997" spans="1:1" x14ac:dyDescent="0.25">
      <c r="A1997" s="40"/>
    </row>
    <row r="1998" spans="1:1" x14ac:dyDescent="0.25">
      <c r="A1998" s="40"/>
    </row>
    <row r="1999" spans="1:1" x14ac:dyDescent="0.25">
      <c r="A1999" s="40"/>
    </row>
    <row r="2000" spans="1:1" x14ac:dyDescent="0.25">
      <c r="A2000" s="40"/>
    </row>
    <row r="2001" spans="1:7" x14ac:dyDescent="0.25">
      <c r="A2001" s="40"/>
    </row>
    <row r="2009" spans="1:7" x14ac:dyDescent="0.25">
      <c r="A2009" s="40"/>
      <c r="E2009" s="43"/>
      <c r="F2009" s="41"/>
      <c r="G2009" s="42"/>
    </row>
    <row r="2011" spans="1:7" x14ac:dyDescent="0.25">
      <c r="A2011" s="40"/>
    </row>
    <row r="2025" spans="1:20" x14ac:dyDescent="0.25">
      <c r="A2025" s="40"/>
    </row>
    <row r="2026" spans="1:20" x14ac:dyDescent="0.25">
      <c r="A2026" s="40"/>
    </row>
    <row r="2027" spans="1:20" x14ac:dyDescent="0.25">
      <c r="A2027" s="40"/>
    </row>
    <row r="2028" spans="1:20" x14ac:dyDescent="0.25">
      <c r="A2028" s="40"/>
    </row>
    <row r="2029" spans="1:20" x14ac:dyDescent="0.25">
      <c r="A2029" s="40"/>
      <c r="P2029" s="41"/>
      <c r="T2029" s="41"/>
    </row>
    <row r="2030" spans="1:20" x14ac:dyDescent="0.25">
      <c r="A2030" s="40"/>
      <c r="P2030" s="41"/>
      <c r="T2030" s="41"/>
    </row>
    <row r="2031" spans="1:20" x14ac:dyDescent="0.25">
      <c r="A2031" s="40"/>
      <c r="P2031" s="41"/>
      <c r="T2031" s="41"/>
    </row>
    <row r="2032" spans="1:20" x14ac:dyDescent="0.25">
      <c r="A2032" s="40"/>
    </row>
    <row r="2033" spans="1:1" x14ac:dyDescent="0.25">
      <c r="A2033" s="40"/>
    </row>
    <row r="2034" spans="1:1" x14ac:dyDescent="0.25">
      <c r="A2034" s="40"/>
    </row>
    <row r="2035" spans="1:1" x14ac:dyDescent="0.25">
      <c r="A2035" s="40"/>
    </row>
    <row r="2036" spans="1:1" x14ac:dyDescent="0.25">
      <c r="A2036" s="40"/>
    </row>
    <row r="2037" spans="1:1" x14ac:dyDescent="0.25">
      <c r="A2037" s="40"/>
    </row>
    <row r="2038" spans="1:1" x14ac:dyDescent="0.25">
      <c r="A2038" s="40"/>
    </row>
    <row r="2039" spans="1:1" x14ac:dyDescent="0.25">
      <c r="A2039" s="40"/>
    </row>
    <row r="2040" spans="1:1" x14ac:dyDescent="0.25">
      <c r="A2040" s="40"/>
    </row>
    <row r="2041" spans="1:1" x14ac:dyDescent="0.25">
      <c r="A2041" s="40"/>
    </row>
    <row r="2046" spans="1:1" x14ac:dyDescent="0.25">
      <c r="A2046" s="40"/>
    </row>
    <row r="2047" spans="1:1" x14ac:dyDescent="0.25">
      <c r="A2047" s="40"/>
    </row>
    <row r="2048" spans="1:1" x14ac:dyDescent="0.25">
      <c r="A2048" s="40"/>
    </row>
    <row r="2049" spans="1:20" x14ac:dyDescent="0.25">
      <c r="A2049" s="40"/>
    </row>
    <row r="2050" spans="1:20" x14ac:dyDescent="0.25">
      <c r="A2050" s="40"/>
    </row>
    <row r="2051" spans="1:20" x14ac:dyDescent="0.25">
      <c r="A2051" s="40"/>
    </row>
    <row r="2052" spans="1:20" x14ac:dyDescent="0.25">
      <c r="A2052" s="40"/>
    </row>
    <row r="2053" spans="1:20" x14ac:dyDescent="0.25">
      <c r="A2053" s="40"/>
    </row>
    <row r="2054" spans="1:20" x14ac:dyDescent="0.25">
      <c r="A2054" s="40"/>
    </row>
    <row r="2055" spans="1:20" x14ac:dyDescent="0.25">
      <c r="A2055" s="40"/>
    </row>
    <row r="2056" spans="1:20" x14ac:dyDescent="0.25">
      <c r="A2056" s="40"/>
      <c r="P2056" s="41"/>
      <c r="T2056" s="41"/>
    </row>
    <row r="2057" spans="1:20" x14ac:dyDescent="0.25">
      <c r="P2057" s="41"/>
      <c r="T2057" s="41"/>
    </row>
    <row r="2058" spans="1:20" x14ac:dyDescent="0.25">
      <c r="A2058" s="40"/>
      <c r="P2058" s="41"/>
      <c r="T2058" s="41"/>
    </row>
    <row r="2068" spans="1:1" x14ac:dyDescent="0.25">
      <c r="A2068" s="40"/>
    </row>
    <row r="2069" spans="1:1" x14ac:dyDescent="0.25">
      <c r="A2069" s="40"/>
    </row>
    <row r="2070" spans="1:1" x14ac:dyDescent="0.25">
      <c r="A2070" s="40"/>
    </row>
    <row r="2071" spans="1:1" x14ac:dyDescent="0.25">
      <c r="A2071" s="40"/>
    </row>
    <row r="2072" spans="1:1" x14ac:dyDescent="0.25">
      <c r="A2072" s="40"/>
    </row>
    <row r="2073" spans="1:1" x14ac:dyDescent="0.25">
      <c r="A2073" s="40"/>
    </row>
    <row r="2074" spans="1:1" x14ac:dyDescent="0.25">
      <c r="A2074" s="40"/>
    </row>
    <row r="2075" spans="1:1" x14ac:dyDescent="0.25">
      <c r="A2075" s="40"/>
    </row>
    <row r="2076" spans="1:1" x14ac:dyDescent="0.25">
      <c r="A2076" s="40"/>
    </row>
    <row r="2077" spans="1:1" x14ac:dyDescent="0.25">
      <c r="A2077" s="40"/>
    </row>
    <row r="2078" spans="1:1" x14ac:dyDescent="0.25">
      <c r="A2078" s="40"/>
    </row>
    <row r="2079" spans="1:1" x14ac:dyDescent="0.25">
      <c r="A2079" s="40"/>
    </row>
    <row r="2080" spans="1:1" x14ac:dyDescent="0.25">
      <c r="A2080" s="40"/>
    </row>
    <row r="2081" spans="1:1" x14ac:dyDescent="0.25">
      <c r="A2081" s="40"/>
    </row>
    <row r="2082" spans="1:1" x14ac:dyDescent="0.25">
      <c r="A2082" s="40"/>
    </row>
    <row r="2103" spans="1:1" x14ac:dyDescent="0.25">
      <c r="A2103" s="40"/>
    </row>
    <row r="2104" spans="1:1" x14ac:dyDescent="0.25">
      <c r="A2104" s="40"/>
    </row>
    <row r="2105" spans="1:1" x14ac:dyDescent="0.25">
      <c r="A2105" s="40"/>
    </row>
    <row r="2106" spans="1:1" x14ac:dyDescent="0.25">
      <c r="A2106" s="40"/>
    </row>
    <row r="2107" spans="1:1" x14ac:dyDescent="0.25">
      <c r="A2107" s="40"/>
    </row>
    <row r="2108" spans="1:1" x14ac:dyDescent="0.25">
      <c r="A2108" s="40"/>
    </row>
    <row r="2109" spans="1:1" x14ac:dyDescent="0.25">
      <c r="A2109" s="40"/>
    </row>
    <row r="2110" spans="1:1" x14ac:dyDescent="0.25">
      <c r="A2110" s="40"/>
    </row>
    <row r="2111" spans="1:1" x14ac:dyDescent="0.25">
      <c r="A2111" s="40"/>
    </row>
    <row r="2112" spans="1:1" x14ac:dyDescent="0.25">
      <c r="A2112" s="40"/>
    </row>
    <row r="2113" spans="1:1" x14ac:dyDescent="0.25">
      <c r="A2113" s="40"/>
    </row>
    <row r="2114" spans="1:1" x14ac:dyDescent="0.25">
      <c r="A2114" s="40"/>
    </row>
    <row r="2115" spans="1:1" x14ac:dyDescent="0.25">
      <c r="A2115" s="40"/>
    </row>
    <row r="2116" spans="1:1" x14ac:dyDescent="0.25">
      <c r="A2116" s="40"/>
    </row>
    <row r="2117" spans="1:1" x14ac:dyDescent="0.25">
      <c r="A2117" s="40"/>
    </row>
    <row r="2139" spans="1:1" x14ac:dyDescent="0.25">
      <c r="A2139" s="40"/>
    </row>
    <row r="2140" spans="1:1" x14ac:dyDescent="0.25">
      <c r="A2140" s="40"/>
    </row>
    <row r="2141" spans="1:1" x14ac:dyDescent="0.25">
      <c r="A2141" s="40"/>
    </row>
    <row r="2307" spans="1:1" x14ac:dyDescent="0.25">
      <c r="A2307" s="40"/>
    </row>
    <row r="2308" spans="1:1" x14ac:dyDescent="0.25">
      <c r="A2308" s="40"/>
    </row>
    <row r="2309" spans="1:1" x14ac:dyDescent="0.25">
      <c r="A2309" s="40"/>
    </row>
    <row r="2310" spans="1:1" x14ac:dyDescent="0.25">
      <c r="A2310" s="40"/>
    </row>
    <row r="2311" spans="1:1" x14ac:dyDescent="0.25">
      <c r="A2311" s="40"/>
    </row>
    <row r="2312" spans="1:1" x14ac:dyDescent="0.25">
      <c r="A2312" s="40"/>
    </row>
    <row r="2313" spans="1:1" x14ac:dyDescent="0.25">
      <c r="A2313" s="40"/>
    </row>
    <row r="2314" spans="1:1" x14ac:dyDescent="0.25">
      <c r="A2314" s="40"/>
    </row>
    <row r="2315" spans="1:1" x14ac:dyDescent="0.25">
      <c r="A2315" s="40"/>
    </row>
    <row r="2407" spans="29:29" x14ac:dyDescent="0.25">
      <c r="AC2407" s="44"/>
    </row>
    <row r="2491" spans="1:1" x14ac:dyDescent="0.25">
      <c r="A2491" s="40"/>
    </row>
    <row r="2492" spans="1:1" x14ac:dyDescent="0.25">
      <c r="A2492" s="40"/>
    </row>
    <row r="2493" spans="1:1" x14ac:dyDescent="0.25">
      <c r="A2493" s="40"/>
    </row>
    <row r="2498" spans="1:1" x14ac:dyDescent="0.25">
      <c r="A2498" s="40"/>
    </row>
    <row r="2515" spans="1:1" x14ac:dyDescent="0.25">
      <c r="A2515" s="40"/>
    </row>
  </sheetData>
  <autoFilter ref="A3:AH3" xr:uid="{05527306-7797-41C6-AE68-12FC64977240}"/>
  <mergeCells count="1">
    <mergeCell ref="B1:I1"/>
  </mergeCells>
  <conditionalFormatting sqref="A4:AH3200">
    <cfRule type="expression" dxfId="21" priority="14">
      <formula>MOD(ROW(), 2) = 0</formula>
    </cfRule>
  </conditionalFormatting>
  <conditionalFormatting sqref="G4:G3200 M4:M3200 O4:O3200 Q4:Q3200 S4:S3200 U4:U3200 AA4:AA3200 AC4:AC3200 AE4:AE3200 AG4:AG3200">
    <cfRule type="expression" dxfId="20" priority="4">
      <formula>$Y4="No"</formula>
    </cfRule>
  </conditionalFormatting>
  <conditionalFormatting sqref="T4:T3200">
    <cfRule type="expression" dxfId="19" priority="3">
      <formula>$T4&lt;&gt;$U4</formula>
    </cfRule>
  </conditionalFormatting>
  <conditionalFormatting sqref="T4:U3200">
    <cfRule type="expression" dxfId="18" priority="1">
      <formula>$T4=$U4</formula>
    </cfRule>
  </conditionalFormatting>
  <conditionalFormatting sqref="V4:V3200">
    <cfRule type="expression" dxfId="17" priority="2">
      <formula>$V4&lt;&gt;$W4</formula>
    </cfRule>
  </conditionalFormatting>
  <conditionalFormatting sqref="V4:Y3200">
    <cfRule type="expression" dxfId="16" priority="7">
      <formula>$X4=1</formula>
    </cfRule>
    <cfRule type="expression" dxfId="15" priority="9">
      <formula>$X4=2</formula>
    </cfRule>
    <cfRule type="expression" dxfId="14" priority="10">
      <formula>$X4=3</formula>
    </cfRule>
    <cfRule type="expression" dxfId="13" priority="11">
      <formula>$X4=4</formula>
    </cfRule>
    <cfRule type="expression" dxfId="12" priority="12">
      <formula>$X4=5</formula>
    </cfRule>
    <cfRule type="expression" dxfId="11" priority="13">
      <formula>$X4=0</formula>
    </cfRule>
  </conditionalFormatting>
  <dataValidations count="1">
    <dataValidation type="list" allowBlank="1" showInputMessage="1" showErrorMessage="1" sqref="T4:T2500" xr:uid="{40EB34D6-E548-4E44-BCDD-3890C7D1F757}">
      <formula1>"Yes,No"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636-807E-4197-87B6-C139361AE8D6}">
  <dimension ref="A1:AG1500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ColWidth="9.5703125" defaultRowHeight="15" x14ac:dyDescent="0.25"/>
  <cols>
    <col min="1" max="1" width="6.42578125" bestFit="1" customWidth="1"/>
    <col min="2" max="2" width="50.140625" style="28" bestFit="1" customWidth="1"/>
    <col min="3" max="3" width="13.7109375" style="10" bestFit="1" customWidth="1"/>
    <col min="4" max="4" width="15.140625" style="12" bestFit="1" customWidth="1"/>
    <col min="5" max="5" width="21.140625" bestFit="1" customWidth="1"/>
    <col min="6" max="6" width="26.28515625" style="3" bestFit="1" customWidth="1"/>
    <col min="7" max="7" width="50.7109375" bestFit="1" customWidth="1"/>
    <col min="8" max="8" width="48.28515625" bestFit="1" customWidth="1"/>
    <col min="9" max="9" width="9.28515625" style="6" bestFit="1" customWidth="1"/>
    <col min="10" max="10" width="8.7109375" bestFit="1" customWidth="1"/>
    <col min="11" max="11" width="8.85546875" bestFit="1" customWidth="1"/>
    <col min="12" max="12" width="14.42578125" style="3" bestFit="1" customWidth="1"/>
    <col min="13" max="13" width="10.28515625" style="6" bestFit="1" customWidth="1"/>
    <col min="14" max="14" width="10.42578125" style="4" bestFit="1" customWidth="1"/>
    <col min="15" max="15" width="8.42578125" style="6" bestFit="1" customWidth="1"/>
    <col min="16" max="16" width="8.5703125" style="4" bestFit="1" customWidth="1"/>
    <col min="17" max="17" width="9.5703125" style="6" bestFit="1" customWidth="1"/>
    <col min="18" max="18" width="9.7109375" style="4" bestFit="1" customWidth="1"/>
    <col min="19" max="19" width="50.140625" style="6" bestFit="1" customWidth="1"/>
    <col min="20" max="20" width="34.42578125" style="4" bestFit="1" customWidth="1"/>
    <col min="21" max="21" width="33.140625" style="6" bestFit="1" customWidth="1"/>
    <col min="22" max="22" width="36" style="4" bestFit="1" customWidth="1"/>
    <col min="23" max="23" width="14.28515625" style="6" bestFit="1" customWidth="1"/>
    <col min="24" max="24" width="11.7109375" style="6" bestFit="1" customWidth="1"/>
    <col min="25" max="25" width="38.28515625" bestFit="1" customWidth="1"/>
    <col min="26" max="26" width="172.28515625" style="3" bestFit="1" customWidth="1"/>
    <col min="27" max="27" width="18.7109375" bestFit="1" customWidth="1"/>
    <col min="28" max="28" width="23.140625" style="3" bestFit="1" customWidth="1"/>
    <col min="29" max="29" width="23.7109375" bestFit="1" customWidth="1"/>
    <col min="30" max="30" width="17.85546875" style="3" bestFit="1" customWidth="1"/>
    <col min="31" max="31" width="95.42578125" bestFit="1" customWidth="1"/>
    <col min="32" max="32" width="255.7109375" style="3" bestFit="1" customWidth="1"/>
    <col min="33" max="33" width="116" style="32" bestFit="1" customWidth="1"/>
  </cols>
  <sheetData>
    <row r="1" spans="1:33" ht="17.25" x14ac:dyDescent="0.3">
      <c r="A1" s="30"/>
      <c r="B1" s="31" t="str">
        <f>RevitExtraction!A1</f>
        <v>Project Name:</v>
      </c>
      <c r="C1" s="47">
        <f>RevitExtraction!B1</f>
        <v>0</v>
      </c>
      <c r="D1" s="47"/>
      <c r="E1" s="47"/>
      <c r="F1" s="47"/>
      <c r="G1" s="47"/>
      <c r="H1" s="47"/>
      <c r="I1"/>
      <c r="L1"/>
      <c r="M1"/>
      <c r="N1"/>
      <c r="O1"/>
      <c r="P1"/>
      <c r="Q1"/>
      <c r="R1"/>
      <c r="S1"/>
      <c r="T1"/>
      <c r="V1" s="6"/>
      <c r="Z1"/>
      <c r="AB1"/>
      <c r="AD1"/>
      <c r="AF1"/>
      <c r="AG1"/>
    </row>
    <row r="2" spans="1:33" x14ac:dyDescent="0.25">
      <c r="B2"/>
      <c r="C2"/>
      <c r="D2"/>
      <c r="F2"/>
      <c r="L2"/>
      <c r="N2" s="6"/>
      <c r="P2" s="6"/>
      <c r="R2" s="6"/>
      <c r="T2" s="6"/>
      <c r="V2" s="6"/>
      <c r="Z2"/>
      <c r="AB2"/>
      <c r="AD2"/>
      <c r="AF2"/>
      <c r="AG2"/>
    </row>
    <row r="3" spans="1:33" s="7" customFormat="1" x14ac:dyDescent="0.25">
      <c r="A3" s="7" t="s">
        <v>0</v>
      </c>
      <c r="B3" s="29" t="str">
        <f>RevitExtraction!C3</f>
        <v>[R] Family</v>
      </c>
      <c r="C3" s="11" t="str">
        <f>RevitExtraction!D3</f>
        <v>[R] Created</v>
      </c>
      <c r="D3" s="13" t="str">
        <f>RevitExtraction!E3</f>
        <v>[R] Demolish</v>
      </c>
      <c r="E3" s="7" t="str">
        <f>RevitExtraction!F3</f>
        <v>[R] ACI Department</v>
      </c>
      <c r="F3" s="1" t="str">
        <f>RevitExtraction!G3</f>
        <v>[O] CA: Department</v>
      </c>
      <c r="G3" s="7" t="str">
        <f>RevitExtraction!H3</f>
        <v>[R] ACI_Item Name</v>
      </c>
      <c r="H3" s="7" t="str">
        <f>RevitExtraction!I3</f>
        <v>Family Type</v>
      </c>
      <c r="I3" s="8" t="str">
        <f>RevitExtraction!J3</f>
        <v>Height</v>
      </c>
      <c r="J3" s="7" t="str">
        <f>RevitExtraction!K3</f>
        <v>Width</v>
      </c>
      <c r="K3" s="7" t="str">
        <f>RevitExtraction!L3</f>
        <v>Depth</v>
      </c>
      <c r="L3" s="1" t="str">
        <f>RevitExtraction!M3</f>
        <v>[O] CA: Type</v>
      </c>
      <c r="M3" s="8" t="str">
        <f>RevitExtraction!N3</f>
        <v>[R] CNT</v>
      </c>
      <c r="N3" s="2" t="str">
        <f>RevitExtraction!O3</f>
        <v>[O] CNT</v>
      </c>
      <c r="O3" s="8" t="str">
        <f>RevitExtraction!P3</f>
        <v>[R] LF</v>
      </c>
      <c r="P3" s="2" t="str">
        <f>RevitExtraction!Q3</f>
        <v>[O] LF</v>
      </c>
      <c r="Q3" s="8" t="str">
        <f>RevitExtraction!R3</f>
        <v>[R] LSF</v>
      </c>
      <c r="R3" s="2" t="str">
        <f>RevitExtraction!S3</f>
        <v>[O] LSF</v>
      </c>
      <c r="S3" s="8" t="str">
        <f>RevitExtraction!T3</f>
        <v>[R] ACI_Supplier</v>
      </c>
      <c r="T3" s="2" t="str">
        <f>RevitExtraction!U3</f>
        <v>[O] Supplier</v>
      </c>
      <c r="U3" s="8" t="str">
        <f>RevitExtraction!V3</f>
        <v>[R] ACI_Supplier Item</v>
      </c>
      <c r="V3" s="2" t="str">
        <f>RevitExtraction!W3</f>
        <v>[O] Supplier Item</v>
      </c>
      <c r="W3" s="8" t="str">
        <f>RevitExtraction!X3</f>
        <v>[D] Strength</v>
      </c>
      <c r="X3" s="8" t="str">
        <f>RevitExtraction!Y3</f>
        <v>Is Match?</v>
      </c>
      <c r="Y3" s="7" t="str">
        <f>RevitExtraction!Z3</f>
        <v>[R] ACI_Item Note</v>
      </c>
      <c r="Z3" s="1" t="str">
        <f>RevitExtraction!AA3</f>
        <v>[O] Description</v>
      </c>
      <c r="AA3" s="7" t="str">
        <f>RevitExtraction!AB3</f>
        <v>[R] ACI_Category</v>
      </c>
      <c r="AB3" s="1" t="str">
        <f>RevitExtraction!AC3</f>
        <v>[O] Revit EQ Category</v>
      </c>
      <c r="AC3" s="7" t="str">
        <f>RevitExtraction!AD3</f>
        <v>[R] ACI Equipment Tag</v>
      </c>
      <c r="AD3" s="1" t="str">
        <f>RevitExtraction!AE3</f>
        <v>[O] Revit EQ Tag</v>
      </c>
      <c r="AE3" s="7" t="str">
        <f>RevitExtraction!AF3</f>
        <v>[R] URL</v>
      </c>
      <c r="AF3" s="1" t="str">
        <f>RevitExtraction!AG3</f>
        <v>[O] Attachment URL</v>
      </c>
      <c r="AG3" s="33" t="str">
        <f>RevitExtraction!AH3</f>
        <v>Concatenation</v>
      </c>
    </row>
    <row r="4" spans="1:33" x14ac:dyDescent="0.25">
      <c r="A4">
        <f>COUNTIF(RevitExtraction!AH:AH,AG4)</f>
        <v>0</v>
      </c>
      <c r="B4" s="28" t="e" cm="1">
        <f t="array" ref="B4:AG4">INDEX(RevitExtraction!C4:AH3200, MATCH(_xlfn.UNIQUE(RevitExtraction!AH4:AH3200), RevitExtraction!AH4:AH3200, 0), _xlfn.SEQUENCE(1, COLUMNS(RevitExtraction!C4:AH3200)))</f>
        <v>#N/A</v>
      </c>
      <c r="C4" s="10" t="e">
        <v>#N/A</v>
      </c>
      <c r="D4" s="12" t="e">
        <v>#N/A</v>
      </c>
      <c r="E4" s="6" t="e">
        <v>#N/A</v>
      </c>
      <c r="F4" s="3" t="e">
        <v>#N/A</v>
      </c>
      <c r="G4" t="e">
        <v>#N/A</v>
      </c>
      <c r="H4" t="e">
        <v>#N/A</v>
      </c>
      <c r="I4" s="6" t="e">
        <v>#N/A</v>
      </c>
      <c r="J4" t="e">
        <v>#N/A</v>
      </c>
      <c r="K4" t="e">
        <v>#N/A</v>
      </c>
      <c r="L4" s="3" t="e">
        <v>#N/A</v>
      </c>
      <c r="M4" s="6" t="e">
        <v>#N/A</v>
      </c>
      <c r="N4" s="4" t="e">
        <v>#N/A</v>
      </c>
      <c r="O4" s="6" t="e">
        <v>#N/A</v>
      </c>
      <c r="P4" s="4" t="e">
        <v>#N/A</v>
      </c>
      <c r="Q4" s="6" t="e">
        <v>#N/A</v>
      </c>
      <c r="R4" s="4" t="e">
        <v>#N/A</v>
      </c>
      <c r="S4" s="6" t="e">
        <v>#N/A</v>
      </c>
      <c r="T4" s="4" t="e">
        <v>#N/A</v>
      </c>
      <c r="U4" s="6" t="e">
        <v>#N/A</v>
      </c>
      <c r="V4" s="4" t="e">
        <v>#N/A</v>
      </c>
      <c r="W4" s="6" t="e">
        <v>#N/A</v>
      </c>
      <c r="X4" s="6" t="e">
        <v>#N/A</v>
      </c>
      <c r="Y4" t="e">
        <v>#N/A</v>
      </c>
      <c r="Z4" s="3" t="e">
        <v>#N/A</v>
      </c>
      <c r="AA4" t="e">
        <v>#N/A</v>
      </c>
      <c r="AB4" s="3" t="e">
        <v>#N/A</v>
      </c>
      <c r="AC4" t="e">
        <v>#N/A</v>
      </c>
      <c r="AD4" s="3" t="e">
        <v>#N/A</v>
      </c>
      <c r="AE4" t="e">
        <v>#N/A</v>
      </c>
      <c r="AF4" s="3" t="e">
        <v>#N/A</v>
      </c>
      <c r="AG4" s="32" t="e">
        <v>#N/A</v>
      </c>
    </row>
    <row r="5" spans="1:33" x14ac:dyDescent="0.25">
      <c r="A5">
        <f>COUNTIF(RevitExtraction!AH:AH,AG5)</f>
        <v>0</v>
      </c>
    </row>
    <row r="6" spans="1:33" x14ac:dyDescent="0.25">
      <c r="A6">
        <f>COUNTIF(RevitExtraction!AH:AH,AG6)</f>
        <v>0</v>
      </c>
    </row>
    <row r="7" spans="1:33" x14ac:dyDescent="0.25">
      <c r="A7">
        <f>COUNTIF(RevitExtraction!AH:AH,AG7)</f>
        <v>0</v>
      </c>
    </row>
    <row r="8" spans="1:33" x14ac:dyDescent="0.25">
      <c r="A8">
        <f>COUNTIF(RevitExtraction!AH:AH,AG8)</f>
        <v>0</v>
      </c>
    </row>
    <row r="9" spans="1:33" x14ac:dyDescent="0.25">
      <c r="A9">
        <f>COUNTIF(RevitExtraction!AH:AH,AG9)</f>
        <v>0</v>
      </c>
    </row>
    <row r="10" spans="1:33" x14ac:dyDescent="0.25">
      <c r="A10">
        <f>COUNTIF(RevitExtraction!AH:AH,AG10)</f>
        <v>0</v>
      </c>
    </row>
    <row r="11" spans="1:33" x14ac:dyDescent="0.25">
      <c r="A11">
        <f>COUNTIF(RevitExtraction!AH:AH,AG11)</f>
        <v>0</v>
      </c>
    </row>
    <row r="12" spans="1:33" x14ac:dyDescent="0.25">
      <c r="A12">
        <f>COUNTIF(RevitExtraction!AH:AH,AG12)</f>
        <v>0</v>
      </c>
    </row>
    <row r="13" spans="1:33" x14ac:dyDescent="0.25">
      <c r="A13">
        <f>COUNTIF(RevitExtraction!AH:AH,AG13)</f>
        <v>0</v>
      </c>
    </row>
    <row r="14" spans="1:33" x14ac:dyDescent="0.25">
      <c r="A14">
        <f>COUNTIF(RevitExtraction!AH:AH,AG14)</f>
        <v>0</v>
      </c>
    </row>
    <row r="15" spans="1:33" x14ac:dyDescent="0.25">
      <c r="A15">
        <f>COUNTIF(RevitExtraction!AH:AH,AG15)</f>
        <v>0</v>
      </c>
    </row>
    <row r="16" spans="1:33" x14ac:dyDescent="0.25">
      <c r="A16">
        <f>COUNTIF(RevitExtraction!AH:AH,AG16)</f>
        <v>0</v>
      </c>
    </row>
    <row r="17" spans="1:1" x14ac:dyDescent="0.25">
      <c r="A17">
        <f>COUNTIF(RevitExtraction!AH:AH,AG17)</f>
        <v>0</v>
      </c>
    </row>
    <row r="18" spans="1:1" x14ac:dyDescent="0.25">
      <c r="A18">
        <f>COUNTIF(RevitExtraction!AH:AH,AG18)</f>
        <v>0</v>
      </c>
    </row>
    <row r="19" spans="1:1" x14ac:dyDescent="0.25">
      <c r="A19">
        <f>COUNTIF(RevitExtraction!AH:AH,AG19)</f>
        <v>0</v>
      </c>
    </row>
    <row r="20" spans="1:1" x14ac:dyDescent="0.25">
      <c r="A20">
        <f>COUNTIF(RevitExtraction!AH:AH,AG20)</f>
        <v>0</v>
      </c>
    </row>
    <row r="21" spans="1:1" x14ac:dyDescent="0.25">
      <c r="A21">
        <f>COUNTIF(RevitExtraction!AH:AH,AG21)</f>
        <v>0</v>
      </c>
    </row>
    <row r="22" spans="1:1" x14ac:dyDescent="0.25">
      <c r="A22">
        <f>COUNTIF(RevitExtraction!AH:AH,AG22)</f>
        <v>0</v>
      </c>
    </row>
    <row r="23" spans="1:1" x14ac:dyDescent="0.25">
      <c r="A23">
        <f>COUNTIF(RevitExtraction!AH:AH,AG23)</f>
        <v>0</v>
      </c>
    </row>
    <row r="24" spans="1:1" x14ac:dyDescent="0.25">
      <c r="A24">
        <f>COUNTIF(RevitExtraction!AH:AH,AG24)</f>
        <v>0</v>
      </c>
    </row>
    <row r="25" spans="1:1" x14ac:dyDescent="0.25">
      <c r="A25">
        <f>COUNTIF(RevitExtraction!AH:AH,AG25)</f>
        <v>0</v>
      </c>
    </row>
    <row r="26" spans="1:1" x14ac:dyDescent="0.25">
      <c r="A26">
        <f>COUNTIF(RevitExtraction!AH:AH,AG26)</f>
        <v>0</v>
      </c>
    </row>
    <row r="27" spans="1:1" x14ac:dyDescent="0.25">
      <c r="A27">
        <f>COUNTIF(RevitExtraction!AH:AH,AG27)</f>
        <v>0</v>
      </c>
    </row>
    <row r="28" spans="1:1" x14ac:dyDescent="0.25">
      <c r="A28">
        <f>COUNTIF(RevitExtraction!AH:AH,AG28)</f>
        <v>0</v>
      </c>
    </row>
    <row r="29" spans="1:1" x14ac:dyDescent="0.25">
      <c r="A29">
        <f>COUNTIF(RevitExtraction!AH:AH,AG29)</f>
        <v>0</v>
      </c>
    </row>
    <row r="30" spans="1:1" x14ac:dyDescent="0.25">
      <c r="A30">
        <f>COUNTIF(RevitExtraction!AH:AH,AG30)</f>
        <v>0</v>
      </c>
    </row>
    <row r="31" spans="1:1" x14ac:dyDescent="0.25">
      <c r="A31">
        <f>COUNTIF(RevitExtraction!AH:AH,AG31)</f>
        <v>0</v>
      </c>
    </row>
    <row r="32" spans="1:1" x14ac:dyDescent="0.25">
      <c r="A32">
        <f>COUNTIF(RevitExtraction!AH:AH,AG32)</f>
        <v>0</v>
      </c>
    </row>
    <row r="33" spans="1:1" x14ac:dyDescent="0.25">
      <c r="A33">
        <f>COUNTIF(RevitExtraction!AH:AH,AG33)</f>
        <v>0</v>
      </c>
    </row>
    <row r="34" spans="1:1" x14ac:dyDescent="0.25">
      <c r="A34">
        <f>COUNTIF(RevitExtraction!AH:AH,AG34)</f>
        <v>0</v>
      </c>
    </row>
    <row r="35" spans="1:1" x14ac:dyDescent="0.25">
      <c r="A35">
        <f>COUNTIF(RevitExtraction!AH:AH,AG35)</f>
        <v>0</v>
      </c>
    </row>
    <row r="36" spans="1:1" x14ac:dyDescent="0.25">
      <c r="A36">
        <f>COUNTIF(RevitExtraction!AH:AH,AG36)</f>
        <v>0</v>
      </c>
    </row>
    <row r="37" spans="1:1" x14ac:dyDescent="0.25">
      <c r="A37">
        <f>COUNTIF(RevitExtraction!AH:AH,AG37)</f>
        <v>0</v>
      </c>
    </row>
    <row r="38" spans="1:1" x14ac:dyDescent="0.25">
      <c r="A38">
        <f>COUNTIF(RevitExtraction!AH:AH,AG38)</f>
        <v>0</v>
      </c>
    </row>
    <row r="39" spans="1:1" x14ac:dyDescent="0.25">
      <c r="A39">
        <f>COUNTIF(RevitExtraction!AH:AH,AG39)</f>
        <v>0</v>
      </c>
    </row>
    <row r="40" spans="1:1" x14ac:dyDescent="0.25">
      <c r="A40">
        <f>COUNTIF(RevitExtraction!AH:AH,AG40)</f>
        <v>0</v>
      </c>
    </row>
    <row r="41" spans="1:1" x14ac:dyDescent="0.25">
      <c r="A41">
        <f>COUNTIF(RevitExtraction!AH:AH,AG41)</f>
        <v>0</v>
      </c>
    </row>
    <row r="42" spans="1:1" x14ac:dyDescent="0.25">
      <c r="A42">
        <f>COUNTIF(RevitExtraction!AH:AH,AG42)</f>
        <v>0</v>
      </c>
    </row>
    <row r="43" spans="1:1" x14ac:dyDescent="0.25">
      <c r="A43">
        <f>COUNTIF(RevitExtraction!AH:AH,AG43)</f>
        <v>0</v>
      </c>
    </row>
    <row r="44" spans="1:1" x14ac:dyDescent="0.25">
      <c r="A44">
        <f>COUNTIF(RevitExtraction!AH:AH,AG44)</f>
        <v>0</v>
      </c>
    </row>
    <row r="45" spans="1:1" x14ac:dyDescent="0.25">
      <c r="A45">
        <f>COUNTIF(RevitExtraction!AH:AH,AG45)</f>
        <v>0</v>
      </c>
    </row>
    <row r="46" spans="1:1" x14ac:dyDescent="0.25">
      <c r="A46">
        <f>COUNTIF(RevitExtraction!AH:AH,AG46)</f>
        <v>0</v>
      </c>
    </row>
    <row r="47" spans="1:1" x14ac:dyDescent="0.25">
      <c r="A47">
        <f>COUNTIF(RevitExtraction!AH:AH,AG47)</f>
        <v>0</v>
      </c>
    </row>
    <row r="48" spans="1:1" x14ac:dyDescent="0.25">
      <c r="A48">
        <f>COUNTIF(RevitExtraction!AH:AH,AG48)</f>
        <v>0</v>
      </c>
    </row>
    <row r="49" spans="1:1" x14ac:dyDescent="0.25">
      <c r="A49">
        <f>COUNTIF(RevitExtraction!AH:AH,AG49)</f>
        <v>0</v>
      </c>
    </row>
    <row r="50" spans="1:1" x14ac:dyDescent="0.25">
      <c r="A50">
        <f>COUNTIF(RevitExtraction!AH:AH,AG50)</f>
        <v>0</v>
      </c>
    </row>
    <row r="51" spans="1:1" x14ac:dyDescent="0.25">
      <c r="A51">
        <f>COUNTIF(RevitExtraction!AH:AH,AG51)</f>
        <v>0</v>
      </c>
    </row>
    <row r="52" spans="1:1" x14ac:dyDescent="0.25">
      <c r="A52">
        <f>COUNTIF(RevitExtraction!AH:AH,AG52)</f>
        <v>0</v>
      </c>
    </row>
    <row r="53" spans="1:1" x14ac:dyDescent="0.25">
      <c r="A53">
        <f>COUNTIF(RevitExtraction!AH:AH,AG53)</f>
        <v>0</v>
      </c>
    </row>
    <row r="54" spans="1:1" x14ac:dyDescent="0.25">
      <c r="A54">
        <f>COUNTIF(RevitExtraction!AH:AH,AG54)</f>
        <v>0</v>
      </c>
    </row>
    <row r="55" spans="1:1" x14ac:dyDescent="0.25">
      <c r="A55">
        <f>COUNTIF(RevitExtraction!AH:AH,AG55)</f>
        <v>0</v>
      </c>
    </row>
    <row r="56" spans="1:1" x14ac:dyDescent="0.25">
      <c r="A56">
        <f>COUNTIF(RevitExtraction!AH:AH,AG56)</f>
        <v>0</v>
      </c>
    </row>
    <row r="57" spans="1:1" x14ac:dyDescent="0.25">
      <c r="A57">
        <f>COUNTIF(RevitExtraction!AH:AH,AG57)</f>
        <v>0</v>
      </c>
    </row>
    <row r="58" spans="1:1" x14ac:dyDescent="0.25">
      <c r="A58">
        <f>COUNTIF(RevitExtraction!AH:AH,AG58)</f>
        <v>0</v>
      </c>
    </row>
    <row r="59" spans="1:1" x14ac:dyDescent="0.25">
      <c r="A59">
        <f>COUNTIF(RevitExtraction!AH:AH,AG59)</f>
        <v>0</v>
      </c>
    </row>
    <row r="60" spans="1:1" x14ac:dyDescent="0.25">
      <c r="A60">
        <f>COUNTIF(RevitExtraction!AH:AH,AG60)</f>
        <v>0</v>
      </c>
    </row>
    <row r="61" spans="1:1" x14ac:dyDescent="0.25">
      <c r="A61">
        <f>COUNTIF(RevitExtraction!AH:AH,AG61)</f>
        <v>0</v>
      </c>
    </row>
    <row r="62" spans="1:1" x14ac:dyDescent="0.25">
      <c r="A62">
        <f>COUNTIF(RevitExtraction!AH:AH,AG62)</f>
        <v>0</v>
      </c>
    </row>
    <row r="63" spans="1:1" x14ac:dyDescent="0.25">
      <c r="A63">
        <f>COUNTIF(RevitExtraction!AH:AH,AG63)</f>
        <v>0</v>
      </c>
    </row>
    <row r="64" spans="1:1" x14ac:dyDescent="0.25">
      <c r="A64">
        <f>COUNTIF(RevitExtraction!AH:AH,AG64)</f>
        <v>0</v>
      </c>
    </row>
    <row r="65" spans="1:1" x14ac:dyDescent="0.25">
      <c r="A65">
        <f>COUNTIF(RevitExtraction!AH:AH,AG65)</f>
        <v>0</v>
      </c>
    </row>
    <row r="66" spans="1:1" x14ac:dyDescent="0.25">
      <c r="A66">
        <f>COUNTIF(RevitExtraction!AH:AH,AG66)</f>
        <v>0</v>
      </c>
    </row>
    <row r="67" spans="1:1" x14ac:dyDescent="0.25">
      <c r="A67">
        <f>COUNTIF(RevitExtraction!AH:AH,AG67)</f>
        <v>0</v>
      </c>
    </row>
    <row r="68" spans="1:1" x14ac:dyDescent="0.25">
      <c r="A68">
        <f>COUNTIF(RevitExtraction!AH:AH,AG68)</f>
        <v>0</v>
      </c>
    </row>
    <row r="69" spans="1:1" x14ac:dyDescent="0.25">
      <c r="A69">
        <f>COUNTIF(RevitExtraction!AH:AH,AG69)</f>
        <v>0</v>
      </c>
    </row>
    <row r="70" spans="1:1" x14ac:dyDescent="0.25">
      <c r="A70">
        <f>COUNTIF(RevitExtraction!AH:AH,AG70)</f>
        <v>0</v>
      </c>
    </row>
    <row r="71" spans="1:1" x14ac:dyDescent="0.25">
      <c r="A71">
        <f>COUNTIF(RevitExtraction!AH:AH,AG71)</f>
        <v>0</v>
      </c>
    </row>
    <row r="72" spans="1:1" x14ac:dyDescent="0.25">
      <c r="A72">
        <f>COUNTIF(RevitExtraction!AH:AH,AG72)</f>
        <v>0</v>
      </c>
    </row>
    <row r="73" spans="1:1" x14ac:dyDescent="0.25">
      <c r="A73">
        <f>COUNTIF(RevitExtraction!AH:AH,AG73)</f>
        <v>0</v>
      </c>
    </row>
    <row r="74" spans="1:1" x14ac:dyDescent="0.25">
      <c r="A74">
        <f>COUNTIF(RevitExtraction!AH:AH,AG74)</f>
        <v>0</v>
      </c>
    </row>
    <row r="75" spans="1:1" x14ac:dyDescent="0.25">
      <c r="A75">
        <f>COUNTIF(RevitExtraction!AH:AH,AG75)</f>
        <v>0</v>
      </c>
    </row>
    <row r="76" spans="1:1" x14ac:dyDescent="0.25">
      <c r="A76">
        <f>COUNTIF(RevitExtraction!AH:AH,AG76)</f>
        <v>0</v>
      </c>
    </row>
    <row r="77" spans="1:1" x14ac:dyDescent="0.25">
      <c r="A77">
        <f>COUNTIF(RevitExtraction!AH:AH,AG77)</f>
        <v>0</v>
      </c>
    </row>
    <row r="78" spans="1:1" x14ac:dyDescent="0.25">
      <c r="A78">
        <f>COUNTIF(RevitExtraction!AH:AH,AG78)</f>
        <v>0</v>
      </c>
    </row>
    <row r="79" spans="1:1" x14ac:dyDescent="0.25">
      <c r="A79">
        <f>COUNTIF(RevitExtraction!AH:AH,AG79)</f>
        <v>0</v>
      </c>
    </row>
    <row r="80" spans="1:1" x14ac:dyDescent="0.25">
      <c r="A80">
        <f>COUNTIF(RevitExtraction!AH:AH,AG80)</f>
        <v>0</v>
      </c>
    </row>
    <row r="81" spans="1:1" x14ac:dyDescent="0.25">
      <c r="A81">
        <f>COUNTIF(RevitExtraction!AH:AH,AG81)</f>
        <v>0</v>
      </c>
    </row>
    <row r="82" spans="1:1" x14ac:dyDescent="0.25">
      <c r="A82">
        <f>COUNTIF(RevitExtraction!AH:AH,AG82)</f>
        <v>0</v>
      </c>
    </row>
    <row r="83" spans="1:1" x14ac:dyDescent="0.25">
      <c r="A83">
        <f>COUNTIF(RevitExtraction!AH:AH,AG83)</f>
        <v>0</v>
      </c>
    </row>
    <row r="84" spans="1:1" x14ac:dyDescent="0.25">
      <c r="A84">
        <f>COUNTIF(RevitExtraction!AH:AH,AG84)</f>
        <v>0</v>
      </c>
    </row>
    <row r="85" spans="1:1" x14ac:dyDescent="0.25">
      <c r="A85">
        <f>COUNTIF(RevitExtraction!AH:AH,AG85)</f>
        <v>0</v>
      </c>
    </row>
    <row r="86" spans="1:1" x14ac:dyDescent="0.25">
      <c r="A86">
        <f>COUNTIF(RevitExtraction!AH:AH,AG86)</f>
        <v>0</v>
      </c>
    </row>
    <row r="87" spans="1:1" x14ac:dyDescent="0.25">
      <c r="A87">
        <f>COUNTIF(RevitExtraction!AH:AH,AG87)</f>
        <v>0</v>
      </c>
    </row>
    <row r="88" spans="1:1" x14ac:dyDescent="0.25">
      <c r="A88">
        <f>COUNTIF(RevitExtraction!AH:AH,AG88)</f>
        <v>0</v>
      </c>
    </row>
    <row r="89" spans="1:1" x14ac:dyDescent="0.25">
      <c r="A89">
        <f>COUNTIF(RevitExtraction!AH:AH,AG89)</f>
        <v>0</v>
      </c>
    </row>
    <row r="90" spans="1:1" x14ac:dyDescent="0.25">
      <c r="A90">
        <f>COUNTIF(RevitExtraction!AH:AH,AG90)</f>
        <v>0</v>
      </c>
    </row>
    <row r="91" spans="1:1" x14ac:dyDescent="0.25">
      <c r="A91">
        <f>COUNTIF(RevitExtraction!AH:AH,AG91)</f>
        <v>0</v>
      </c>
    </row>
    <row r="92" spans="1:1" x14ac:dyDescent="0.25">
      <c r="A92">
        <f>COUNTIF(RevitExtraction!AH:AH,AG92)</f>
        <v>0</v>
      </c>
    </row>
    <row r="93" spans="1:1" x14ac:dyDescent="0.25">
      <c r="A93">
        <f>COUNTIF(RevitExtraction!AH:AH,AG93)</f>
        <v>0</v>
      </c>
    </row>
    <row r="94" spans="1:1" x14ac:dyDescent="0.25">
      <c r="A94">
        <f>COUNTIF(RevitExtraction!AH:AH,AG94)</f>
        <v>0</v>
      </c>
    </row>
    <row r="95" spans="1:1" x14ac:dyDescent="0.25">
      <c r="A95">
        <f>COUNTIF(RevitExtraction!AH:AH,AG95)</f>
        <v>0</v>
      </c>
    </row>
    <row r="96" spans="1:1" x14ac:dyDescent="0.25">
      <c r="A96">
        <f>COUNTIF(RevitExtraction!AH:AH,AG96)</f>
        <v>0</v>
      </c>
    </row>
    <row r="97" spans="1:1" x14ac:dyDescent="0.25">
      <c r="A97">
        <f>COUNTIF(RevitExtraction!AH:AH,AG97)</f>
        <v>0</v>
      </c>
    </row>
    <row r="98" spans="1:1" x14ac:dyDescent="0.25">
      <c r="A98">
        <f>COUNTIF(RevitExtraction!AH:AH,AG98)</f>
        <v>0</v>
      </c>
    </row>
    <row r="99" spans="1:1" x14ac:dyDescent="0.25">
      <c r="A99">
        <f>COUNTIF(RevitExtraction!AH:AH,AG99)</f>
        <v>0</v>
      </c>
    </row>
    <row r="100" spans="1:1" x14ac:dyDescent="0.25">
      <c r="A100">
        <f>COUNTIF(RevitExtraction!AH:AH,AG100)</f>
        <v>0</v>
      </c>
    </row>
    <row r="101" spans="1:1" x14ac:dyDescent="0.25">
      <c r="A101">
        <f>COUNTIF(RevitExtraction!AH:AH,AG101)</f>
        <v>0</v>
      </c>
    </row>
    <row r="102" spans="1:1" x14ac:dyDescent="0.25">
      <c r="A102">
        <f>COUNTIF(RevitExtraction!AH:AH,AG102)</f>
        <v>0</v>
      </c>
    </row>
    <row r="103" spans="1:1" x14ac:dyDescent="0.25">
      <c r="A103">
        <f>COUNTIF(RevitExtraction!AH:AH,AG103)</f>
        <v>0</v>
      </c>
    </row>
    <row r="104" spans="1:1" x14ac:dyDescent="0.25">
      <c r="A104">
        <f>COUNTIF(RevitExtraction!AH:AH,AG104)</f>
        <v>0</v>
      </c>
    </row>
    <row r="105" spans="1:1" x14ac:dyDescent="0.25">
      <c r="A105">
        <f>COUNTIF(RevitExtraction!AH:AH,AG105)</f>
        <v>0</v>
      </c>
    </row>
    <row r="106" spans="1:1" x14ac:dyDescent="0.25">
      <c r="A106">
        <f>COUNTIF(RevitExtraction!AH:AH,AG106)</f>
        <v>0</v>
      </c>
    </row>
    <row r="107" spans="1:1" x14ac:dyDescent="0.25">
      <c r="A107">
        <f>COUNTIF(RevitExtraction!AH:AH,AG107)</f>
        <v>0</v>
      </c>
    </row>
    <row r="108" spans="1:1" x14ac:dyDescent="0.25">
      <c r="A108">
        <f>COUNTIF(RevitExtraction!AH:AH,AG108)</f>
        <v>0</v>
      </c>
    </row>
    <row r="109" spans="1:1" x14ac:dyDescent="0.25">
      <c r="A109">
        <f>COUNTIF(RevitExtraction!AH:AH,AG109)</f>
        <v>0</v>
      </c>
    </row>
    <row r="110" spans="1:1" x14ac:dyDescent="0.25">
      <c r="A110">
        <f>COUNTIF(RevitExtraction!AH:AH,AG110)</f>
        <v>0</v>
      </c>
    </row>
    <row r="111" spans="1:1" x14ac:dyDescent="0.25">
      <c r="A111">
        <f>COUNTIF(RevitExtraction!AH:AH,AG111)</f>
        <v>0</v>
      </c>
    </row>
    <row r="112" spans="1:1" x14ac:dyDescent="0.25">
      <c r="A112">
        <f>COUNTIF(RevitExtraction!AH:AH,AG112)</f>
        <v>0</v>
      </c>
    </row>
    <row r="113" spans="1:1" x14ac:dyDescent="0.25">
      <c r="A113">
        <f>COUNTIF(RevitExtraction!AH:AH,AG113)</f>
        <v>0</v>
      </c>
    </row>
    <row r="114" spans="1:1" x14ac:dyDescent="0.25">
      <c r="A114">
        <f>COUNTIF(RevitExtraction!AH:AH,AG114)</f>
        <v>0</v>
      </c>
    </row>
    <row r="115" spans="1:1" x14ac:dyDescent="0.25">
      <c r="A115">
        <f>COUNTIF(RevitExtraction!AH:AH,AG115)</f>
        <v>0</v>
      </c>
    </row>
    <row r="116" spans="1:1" x14ac:dyDescent="0.25">
      <c r="A116">
        <f>COUNTIF(RevitExtraction!AH:AH,AG116)</f>
        <v>0</v>
      </c>
    </row>
    <row r="117" spans="1:1" x14ac:dyDescent="0.25">
      <c r="A117">
        <f>COUNTIF(RevitExtraction!AH:AH,AG117)</f>
        <v>0</v>
      </c>
    </row>
    <row r="118" spans="1:1" x14ac:dyDescent="0.25">
      <c r="A118">
        <f>COUNTIF(RevitExtraction!AH:AH,AG118)</f>
        <v>0</v>
      </c>
    </row>
    <row r="119" spans="1:1" x14ac:dyDescent="0.25">
      <c r="A119">
        <f>COUNTIF(RevitExtraction!AH:AH,AG119)</f>
        <v>0</v>
      </c>
    </row>
    <row r="120" spans="1:1" x14ac:dyDescent="0.25">
      <c r="A120">
        <f>COUNTIF(RevitExtraction!AH:AH,AG120)</f>
        <v>0</v>
      </c>
    </row>
    <row r="121" spans="1:1" x14ac:dyDescent="0.25">
      <c r="A121">
        <f>COUNTIF(RevitExtraction!AH:AH,AG121)</f>
        <v>0</v>
      </c>
    </row>
    <row r="122" spans="1:1" x14ac:dyDescent="0.25">
      <c r="A122">
        <f>COUNTIF(RevitExtraction!AH:AH,AG122)</f>
        <v>0</v>
      </c>
    </row>
    <row r="123" spans="1:1" x14ac:dyDescent="0.25">
      <c r="A123">
        <f>COUNTIF(RevitExtraction!AH:AH,AG123)</f>
        <v>0</v>
      </c>
    </row>
    <row r="124" spans="1:1" x14ac:dyDescent="0.25">
      <c r="A124">
        <f>COUNTIF(RevitExtraction!AH:AH,AG124)</f>
        <v>0</v>
      </c>
    </row>
    <row r="125" spans="1:1" x14ac:dyDescent="0.25">
      <c r="A125">
        <f>COUNTIF(RevitExtraction!AH:AH,AG125)</f>
        <v>0</v>
      </c>
    </row>
    <row r="126" spans="1:1" x14ac:dyDescent="0.25">
      <c r="A126">
        <f>COUNTIF(RevitExtraction!AH:AH,AG126)</f>
        <v>0</v>
      </c>
    </row>
    <row r="127" spans="1:1" x14ac:dyDescent="0.25">
      <c r="A127">
        <f>COUNTIF(RevitExtraction!AH:AH,AG127)</f>
        <v>0</v>
      </c>
    </row>
    <row r="128" spans="1:1" x14ac:dyDescent="0.25">
      <c r="A128">
        <f>COUNTIF(RevitExtraction!AH:AH,AG128)</f>
        <v>0</v>
      </c>
    </row>
    <row r="129" spans="1:1" x14ac:dyDescent="0.25">
      <c r="A129">
        <f>COUNTIF(RevitExtraction!AH:AH,AG129)</f>
        <v>0</v>
      </c>
    </row>
    <row r="130" spans="1:1" x14ac:dyDescent="0.25">
      <c r="A130">
        <f>COUNTIF(RevitExtraction!AH:AH,AG130)</f>
        <v>0</v>
      </c>
    </row>
    <row r="131" spans="1:1" x14ac:dyDescent="0.25">
      <c r="A131">
        <f>COUNTIF(RevitExtraction!AH:AH,AG131)</f>
        <v>0</v>
      </c>
    </row>
    <row r="132" spans="1:1" x14ac:dyDescent="0.25">
      <c r="A132">
        <f>COUNTIF(RevitExtraction!AH:AH,AG132)</f>
        <v>0</v>
      </c>
    </row>
    <row r="133" spans="1:1" x14ac:dyDescent="0.25">
      <c r="A133">
        <f>COUNTIF(RevitExtraction!AH:AH,AG133)</f>
        <v>0</v>
      </c>
    </row>
    <row r="134" spans="1:1" x14ac:dyDescent="0.25">
      <c r="A134">
        <f>COUNTIF(RevitExtraction!AH:AH,AG134)</f>
        <v>0</v>
      </c>
    </row>
    <row r="135" spans="1:1" x14ac:dyDescent="0.25">
      <c r="A135">
        <f>COUNTIF(RevitExtraction!AH:AH,AG135)</f>
        <v>0</v>
      </c>
    </row>
    <row r="136" spans="1:1" x14ac:dyDescent="0.25">
      <c r="A136">
        <f>COUNTIF(RevitExtraction!AH:AH,AG136)</f>
        <v>0</v>
      </c>
    </row>
    <row r="137" spans="1:1" x14ac:dyDescent="0.25">
      <c r="A137">
        <f>COUNTIF(RevitExtraction!AH:AH,AG137)</f>
        <v>0</v>
      </c>
    </row>
    <row r="138" spans="1:1" x14ac:dyDescent="0.25">
      <c r="A138">
        <f>COUNTIF(RevitExtraction!AH:AH,AG138)</f>
        <v>0</v>
      </c>
    </row>
    <row r="139" spans="1:1" x14ac:dyDescent="0.25">
      <c r="A139">
        <f>COUNTIF(RevitExtraction!AH:AH,AG139)</f>
        <v>0</v>
      </c>
    </row>
    <row r="140" spans="1:1" x14ac:dyDescent="0.25">
      <c r="A140">
        <f>COUNTIF(RevitExtraction!AH:AH,AG140)</f>
        <v>0</v>
      </c>
    </row>
    <row r="141" spans="1:1" x14ac:dyDescent="0.25">
      <c r="A141">
        <f>COUNTIF(RevitExtraction!AH:AH,AG141)</f>
        <v>0</v>
      </c>
    </row>
    <row r="142" spans="1:1" x14ac:dyDescent="0.25">
      <c r="A142">
        <f>COUNTIF(RevitExtraction!AH:AH,AG142)</f>
        <v>0</v>
      </c>
    </row>
    <row r="143" spans="1:1" x14ac:dyDescent="0.25">
      <c r="A143">
        <f>COUNTIF(RevitExtraction!AH:AH,AG143)</f>
        <v>0</v>
      </c>
    </row>
    <row r="144" spans="1:1" x14ac:dyDescent="0.25">
      <c r="A144">
        <f>COUNTIF(RevitExtraction!AH:AH,AG144)</f>
        <v>0</v>
      </c>
    </row>
    <row r="145" spans="1:1" x14ac:dyDescent="0.25">
      <c r="A145">
        <f>COUNTIF(RevitExtraction!AH:AH,AG145)</f>
        <v>0</v>
      </c>
    </row>
    <row r="146" spans="1:1" x14ac:dyDescent="0.25">
      <c r="A146">
        <f>COUNTIF(RevitExtraction!AH:AH,AG146)</f>
        <v>0</v>
      </c>
    </row>
    <row r="147" spans="1:1" x14ac:dyDescent="0.25">
      <c r="A147">
        <f>COUNTIF(RevitExtraction!AH:AH,AG147)</f>
        <v>0</v>
      </c>
    </row>
    <row r="148" spans="1:1" x14ac:dyDescent="0.25">
      <c r="A148">
        <f>COUNTIF(RevitExtraction!AH:AH,AG148)</f>
        <v>0</v>
      </c>
    </row>
    <row r="149" spans="1:1" x14ac:dyDescent="0.25">
      <c r="A149">
        <f>COUNTIF(RevitExtraction!AH:AH,AG149)</f>
        <v>0</v>
      </c>
    </row>
    <row r="150" spans="1:1" x14ac:dyDescent="0.25">
      <c r="A150">
        <f>COUNTIF(RevitExtraction!AH:AH,AG150)</f>
        <v>0</v>
      </c>
    </row>
    <row r="151" spans="1:1" x14ac:dyDescent="0.25">
      <c r="A151">
        <f>COUNTIF(RevitExtraction!AH:AH,AG151)</f>
        <v>0</v>
      </c>
    </row>
    <row r="152" spans="1:1" x14ac:dyDescent="0.25">
      <c r="A152">
        <f>COUNTIF(RevitExtraction!AH:AH,AG152)</f>
        <v>0</v>
      </c>
    </row>
    <row r="153" spans="1:1" x14ac:dyDescent="0.25">
      <c r="A153">
        <f>COUNTIF(RevitExtraction!AH:AH,AG153)</f>
        <v>0</v>
      </c>
    </row>
    <row r="154" spans="1:1" x14ac:dyDescent="0.25">
      <c r="A154">
        <f>COUNTIF(RevitExtraction!AH:AH,AG154)</f>
        <v>0</v>
      </c>
    </row>
    <row r="155" spans="1:1" x14ac:dyDescent="0.25">
      <c r="A155">
        <f>COUNTIF(RevitExtraction!AH:AH,AG155)</f>
        <v>0</v>
      </c>
    </row>
    <row r="156" spans="1:1" x14ac:dyDescent="0.25">
      <c r="A156">
        <f>COUNTIF(RevitExtraction!AH:AH,AG156)</f>
        <v>0</v>
      </c>
    </row>
    <row r="157" spans="1:1" x14ac:dyDescent="0.25">
      <c r="A157">
        <f>COUNTIF(RevitExtraction!AH:AH,AG157)</f>
        <v>0</v>
      </c>
    </row>
    <row r="158" spans="1:1" x14ac:dyDescent="0.25">
      <c r="A158">
        <f>COUNTIF(RevitExtraction!AH:AH,AG158)</f>
        <v>0</v>
      </c>
    </row>
    <row r="159" spans="1:1" x14ac:dyDescent="0.25">
      <c r="A159">
        <f>COUNTIF(RevitExtraction!AH:AH,AG159)</f>
        <v>0</v>
      </c>
    </row>
    <row r="160" spans="1:1" x14ac:dyDescent="0.25">
      <c r="A160">
        <f>COUNTIF(RevitExtraction!AH:AH,AG160)</f>
        <v>0</v>
      </c>
    </row>
    <row r="161" spans="1:1" x14ac:dyDescent="0.25">
      <c r="A161">
        <f>COUNTIF(RevitExtraction!AH:AH,AG161)</f>
        <v>0</v>
      </c>
    </row>
    <row r="162" spans="1:1" x14ac:dyDescent="0.25">
      <c r="A162">
        <f>COUNTIF(RevitExtraction!AH:AH,AG162)</f>
        <v>0</v>
      </c>
    </row>
    <row r="163" spans="1:1" x14ac:dyDescent="0.25">
      <c r="A163">
        <f>COUNTIF(RevitExtraction!AH:AH,AG163)</f>
        <v>0</v>
      </c>
    </row>
    <row r="164" spans="1:1" x14ac:dyDescent="0.25">
      <c r="A164">
        <f>COUNTIF(RevitExtraction!AH:AH,AG164)</f>
        <v>0</v>
      </c>
    </row>
    <row r="165" spans="1:1" x14ac:dyDescent="0.25">
      <c r="A165">
        <f>COUNTIF(RevitExtraction!AH:AH,AG165)</f>
        <v>0</v>
      </c>
    </row>
    <row r="166" spans="1:1" x14ac:dyDescent="0.25">
      <c r="A166">
        <f>COUNTIF(RevitExtraction!AH:AH,AG166)</f>
        <v>0</v>
      </c>
    </row>
    <row r="167" spans="1:1" x14ac:dyDescent="0.25">
      <c r="A167">
        <f>COUNTIF(RevitExtraction!AH:AH,AG167)</f>
        <v>0</v>
      </c>
    </row>
    <row r="168" spans="1:1" x14ac:dyDescent="0.25">
      <c r="A168">
        <f>COUNTIF(RevitExtraction!AH:AH,AG168)</f>
        <v>0</v>
      </c>
    </row>
    <row r="169" spans="1:1" x14ac:dyDescent="0.25">
      <c r="A169">
        <f>COUNTIF(RevitExtraction!AH:AH,AG169)</f>
        <v>0</v>
      </c>
    </row>
    <row r="170" spans="1:1" x14ac:dyDescent="0.25">
      <c r="A170">
        <f>COUNTIF(RevitExtraction!AH:AH,AG170)</f>
        <v>0</v>
      </c>
    </row>
    <row r="171" spans="1:1" x14ac:dyDescent="0.25">
      <c r="A171">
        <f>COUNTIF(RevitExtraction!AH:AH,AG171)</f>
        <v>0</v>
      </c>
    </row>
    <row r="172" spans="1:1" x14ac:dyDescent="0.25">
      <c r="A172">
        <f>COUNTIF(RevitExtraction!AH:AH,AG172)</f>
        <v>0</v>
      </c>
    </row>
    <row r="173" spans="1:1" x14ac:dyDescent="0.25">
      <c r="A173">
        <f>COUNTIF(RevitExtraction!AH:AH,AG173)</f>
        <v>0</v>
      </c>
    </row>
    <row r="174" spans="1:1" x14ac:dyDescent="0.25">
      <c r="A174">
        <f>COUNTIF(RevitExtraction!AH:AH,AG174)</f>
        <v>0</v>
      </c>
    </row>
    <row r="175" spans="1:1" x14ac:dyDescent="0.25">
      <c r="A175">
        <f>COUNTIF(RevitExtraction!AH:AH,AG175)</f>
        <v>0</v>
      </c>
    </row>
    <row r="176" spans="1:1" x14ac:dyDescent="0.25">
      <c r="A176">
        <f>COUNTIF(RevitExtraction!AH:AH,AG176)</f>
        <v>0</v>
      </c>
    </row>
    <row r="177" spans="1:1" x14ac:dyDescent="0.25">
      <c r="A177">
        <f>COUNTIF(RevitExtraction!AH:AH,AG177)</f>
        <v>0</v>
      </c>
    </row>
    <row r="178" spans="1:1" x14ac:dyDescent="0.25">
      <c r="A178">
        <f>COUNTIF(RevitExtraction!AH:AH,AG178)</f>
        <v>0</v>
      </c>
    </row>
    <row r="179" spans="1:1" x14ac:dyDescent="0.25">
      <c r="A179">
        <f>COUNTIF(RevitExtraction!AH:AH,AG179)</f>
        <v>0</v>
      </c>
    </row>
    <row r="180" spans="1:1" x14ac:dyDescent="0.25">
      <c r="A180">
        <f>COUNTIF(RevitExtraction!AH:AH,AG180)</f>
        <v>0</v>
      </c>
    </row>
    <row r="181" spans="1:1" x14ac:dyDescent="0.25">
      <c r="A181">
        <f>COUNTIF(RevitExtraction!AH:AH,AG181)</f>
        <v>0</v>
      </c>
    </row>
    <row r="182" spans="1:1" x14ac:dyDescent="0.25">
      <c r="A182">
        <f>COUNTIF(RevitExtraction!AH:AH,AG182)</f>
        <v>0</v>
      </c>
    </row>
    <row r="183" spans="1:1" x14ac:dyDescent="0.25">
      <c r="A183">
        <f>COUNTIF(RevitExtraction!AH:AH,AG183)</f>
        <v>0</v>
      </c>
    </row>
    <row r="184" spans="1:1" x14ac:dyDescent="0.25">
      <c r="A184">
        <f>COUNTIF(RevitExtraction!AH:AH,AG184)</f>
        <v>0</v>
      </c>
    </row>
    <row r="185" spans="1:1" x14ac:dyDescent="0.25">
      <c r="A185">
        <f>COUNTIF(RevitExtraction!AH:AH,AG185)</f>
        <v>0</v>
      </c>
    </row>
    <row r="186" spans="1:1" x14ac:dyDescent="0.25">
      <c r="A186">
        <f>COUNTIF(RevitExtraction!AH:AH,AG186)</f>
        <v>0</v>
      </c>
    </row>
    <row r="187" spans="1:1" x14ac:dyDescent="0.25">
      <c r="A187">
        <f>COUNTIF(RevitExtraction!AH:AH,AG187)</f>
        <v>0</v>
      </c>
    </row>
    <row r="188" spans="1:1" x14ac:dyDescent="0.25">
      <c r="A188">
        <f>COUNTIF(RevitExtraction!AH:AH,AG188)</f>
        <v>0</v>
      </c>
    </row>
    <row r="189" spans="1:1" x14ac:dyDescent="0.25">
      <c r="A189">
        <f>COUNTIF(RevitExtraction!AH:AH,AG189)</f>
        <v>0</v>
      </c>
    </row>
    <row r="190" spans="1:1" x14ac:dyDescent="0.25">
      <c r="A190">
        <f>COUNTIF(RevitExtraction!AH:AH,AG190)</f>
        <v>0</v>
      </c>
    </row>
    <row r="191" spans="1:1" x14ac:dyDescent="0.25">
      <c r="A191">
        <f>COUNTIF(RevitExtraction!AH:AH,AG191)</f>
        <v>0</v>
      </c>
    </row>
    <row r="192" spans="1:1" x14ac:dyDescent="0.25">
      <c r="A192">
        <f>COUNTIF(RevitExtraction!AH:AH,AG192)</f>
        <v>0</v>
      </c>
    </row>
    <row r="193" spans="1:1" x14ac:dyDescent="0.25">
      <c r="A193">
        <f>COUNTIF(RevitExtraction!AH:AH,AG193)</f>
        <v>0</v>
      </c>
    </row>
    <row r="194" spans="1:1" x14ac:dyDescent="0.25">
      <c r="A194">
        <f>COUNTIF(RevitExtraction!AH:AH,AG194)</f>
        <v>0</v>
      </c>
    </row>
    <row r="195" spans="1:1" x14ac:dyDescent="0.25">
      <c r="A195">
        <f>COUNTIF(RevitExtraction!AH:AH,AG195)</f>
        <v>0</v>
      </c>
    </row>
    <row r="196" spans="1:1" x14ac:dyDescent="0.25">
      <c r="A196">
        <f>COUNTIF(RevitExtraction!AH:AH,AG196)</f>
        <v>0</v>
      </c>
    </row>
    <row r="197" spans="1:1" x14ac:dyDescent="0.25">
      <c r="A197">
        <f>COUNTIF(RevitExtraction!AH:AH,AG197)</f>
        <v>0</v>
      </c>
    </row>
    <row r="198" spans="1:1" x14ac:dyDescent="0.25">
      <c r="A198">
        <f>COUNTIF(RevitExtraction!AH:AH,AG198)</f>
        <v>0</v>
      </c>
    </row>
    <row r="199" spans="1:1" x14ac:dyDescent="0.25">
      <c r="A199">
        <f>COUNTIF(RevitExtraction!AH:AH,AG199)</f>
        <v>0</v>
      </c>
    </row>
    <row r="200" spans="1:1" x14ac:dyDescent="0.25">
      <c r="A200">
        <f>COUNTIF(RevitExtraction!AH:AH,AG200)</f>
        <v>0</v>
      </c>
    </row>
    <row r="201" spans="1:1" x14ac:dyDescent="0.25">
      <c r="A201">
        <f>COUNTIF(RevitExtraction!AH:AH,AG201)</f>
        <v>0</v>
      </c>
    </row>
    <row r="202" spans="1:1" x14ac:dyDescent="0.25">
      <c r="A202">
        <f>COUNTIF(RevitExtraction!AH:AH,AG202)</f>
        <v>0</v>
      </c>
    </row>
    <row r="203" spans="1:1" x14ac:dyDescent="0.25">
      <c r="A203">
        <f>COUNTIF(RevitExtraction!AH:AH,AG203)</f>
        <v>0</v>
      </c>
    </row>
    <row r="204" spans="1:1" x14ac:dyDescent="0.25">
      <c r="A204">
        <f>COUNTIF(RevitExtraction!AH:AH,AG204)</f>
        <v>0</v>
      </c>
    </row>
    <row r="205" spans="1:1" x14ac:dyDescent="0.25">
      <c r="A205">
        <f>COUNTIF(RevitExtraction!AH:AH,AG205)</f>
        <v>0</v>
      </c>
    </row>
    <row r="206" spans="1:1" x14ac:dyDescent="0.25">
      <c r="A206">
        <f>COUNTIF(RevitExtraction!AH:AH,AG206)</f>
        <v>0</v>
      </c>
    </row>
    <row r="207" spans="1:1" x14ac:dyDescent="0.25">
      <c r="A207">
        <f>COUNTIF(RevitExtraction!AH:AH,AG207)</f>
        <v>0</v>
      </c>
    </row>
    <row r="208" spans="1:1" x14ac:dyDescent="0.25">
      <c r="A208">
        <f>COUNTIF(RevitExtraction!AH:AH,AG208)</f>
        <v>0</v>
      </c>
    </row>
    <row r="209" spans="1:1" x14ac:dyDescent="0.25">
      <c r="A209">
        <f>COUNTIF(RevitExtraction!AH:AH,AG209)</f>
        <v>0</v>
      </c>
    </row>
    <row r="210" spans="1:1" x14ac:dyDescent="0.25">
      <c r="A210">
        <f>COUNTIF(RevitExtraction!AH:AH,AG210)</f>
        <v>0</v>
      </c>
    </row>
    <row r="211" spans="1:1" x14ac:dyDescent="0.25">
      <c r="A211">
        <f>COUNTIF(RevitExtraction!AH:AH,AG211)</f>
        <v>0</v>
      </c>
    </row>
    <row r="212" spans="1:1" x14ac:dyDescent="0.25">
      <c r="A212">
        <f>COUNTIF(RevitExtraction!AH:AH,AG212)</f>
        <v>0</v>
      </c>
    </row>
    <row r="213" spans="1:1" x14ac:dyDescent="0.25">
      <c r="A213">
        <f>COUNTIF(RevitExtraction!AH:AH,AG213)</f>
        <v>0</v>
      </c>
    </row>
    <row r="214" spans="1:1" x14ac:dyDescent="0.25">
      <c r="A214">
        <f>COUNTIF(RevitExtraction!AH:AH,AG214)</f>
        <v>0</v>
      </c>
    </row>
    <row r="215" spans="1:1" x14ac:dyDescent="0.25">
      <c r="A215">
        <f>COUNTIF(RevitExtraction!AH:AH,AG215)</f>
        <v>0</v>
      </c>
    </row>
    <row r="216" spans="1:1" x14ac:dyDescent="0.25">
      <c r="A216">
        <f>COUNTIF(RevitExtraction!AH:AH,AG216)</f>
        <v>0</v>
      </c>
    </row>
    <row r="217" spans="1:1" x14ac:dyDescent="0.25">
      <c r="A217">
        <f>COUNTIF(RevitExtraction!AH:AH,AG217)</f>
        <v>0</v>
      </c>
    </row>
    <row r="218" spans="1:1" x14ac:dyDescent="0.25">
      <c r="A218">
        <f>COUNTIF(RevitExtraction!AH:AH,AG218)</f>
        <v>0</v>
      </c>
    </row>
    <row r="219" spans="1:1" x14ac:dyDescent="0.25">
      <c r="A219">
        <f>COUNTIF(RevitExtraction!AH:AH,AG219)</f>
        <v>0</v>
      </c>
    </row>
    <row r="220" spans="1:1" x14ac:dyDescent="0.25">
      <c r="A220">
        <f>COUNTIF(RevitExtraction!AH:AH,AG220)</f>
        <v>0</v>
      </c>
    </row>
    <row r="221" spans="1:1" x14ac:dyDescent="0.25">
      <c r="A221">
        <f>COUNTIF(RevitExtraction!AH:AH,AG221)</f>
        <v>0</v>
      </c>
    </row>
    <row r="222" spans="1:1" x14ac:dyDescent="0.25">
      <c r="A222">
        <f>COUNTIF(RevitExtraction!AH:AH,AG222)</f>
        <v>0</v>
      </c>
    </row>
    <row r="223" spans="1:1" x14ac:dyDescent="0.25">
      <c r="A223">
        <f>COUNTIF(RevitExtraction!AH:AH,AG223)</f>
        <v>0</v>
      </c>
    </row>
    <row r="224" spans="1:1" x14ac:dyDescent="0.25">
      <c r="A224">
        <f>COUNTIF(RevitExtraction!AH:AH,AG224)</f>
        <v>0</v>
      </c>
    </row>
    <row r="225" spans="1:1" x14ac:dyDescent="0.25">
      <c r="A225">
        <f>COUNTIF(RevitExtraction!AH:AH,AG225)</f>
        <v>0</v>
      </c>
    </row>
    <row r="226" spans="1:1" x14ac:dyDescent="0.25">
      <c r="A226">
        <f>COUNTIF(RevitExtraction!AH:AH,AG226)</f>
        <v>0</v>
      </c>
    </row>
    <row r="227" spans="1:1" x14ac:dyDescent="0.25">
      <c r="A227">
        <f>COUNTIF(RevitExtraction!AH:AH,AG227)</f>
        <v>0</v>
      </c>
    </row>
    <row r="228" spans="1:1" x14ac:dyDescent="0.25">
      <c r="A228">
        <f>COUNTIF(RevitExtraction!AH:AH,AG228)</f>
        <v>0</v>
      </c>
    </row>
    <row r="229" spans="1:1" x14ac:dyDescent="0.25">
      <c r="A229">
        <f>COUNTIF(RevitExtraction!AH:AH,AG229)</f>
        <v>0</v>
      </c>
    </row>
    <row r="230" spans="1:1" x14ac:dyDescent="0.25">
      <c r="A230">
        <f>COUNTIF(RevitExtraction!AH:AH,AG230)</f>
        <v>0</v>
      </c>
    </row>
    <row r="231" spans="1:1" x14ac:dyDescent="0.25">
      <c r="A231">
        <f>COUNTIF(RevitExtraction!AH:AH,AG231)</f>
        <v>0</v>
      </c>
    </row>
    <row r="232" spans="1:1" x14ac:dyDescent="0.25">
      <c r="A232">
        <f>COUNTIF(RevitExtraction!AH:AH,AG232)</f>
        <v>0</v>
      </c>
    </row>
    <row r="233" spans="1:1" x14ac:dyDescent="0.25">
      <c r="A233">
        <f>COUNTIF(RevitExtraction!AH:AH,AG233)</f>
        <v>0</v>
      </c>
    </row>
    <row r="234" spans="1:1" x14ac:dyDescent="0.25">
      <c r="A234">
        <f>COUNTIF(RevitExtraction!AH:AH,AG234)</f>
        <v>0</v>
      </c>
    </row>
    <row r="235" spans="1:1" x14ac:dyDescent="0.25">
      <c r="A235">
        <f>COUNTIF(RevitExtraction!AH:AH,AG235)</f>
        <v>0</v>
      </c>
    </row>
    <row r="236" spans="1:1" x14ac:dyDescent="0.25">
      <c r="A236">
        <f>COUNTIF(RevitExtraction!AH:AH,AG236)</f>
        <v>0</v>
      </c>
    </row>
    <row r="237" spans="1:1" x14ac:dyDescent="0.25">
      <c r="A237">
        <f>COUNTIF(RevitExtraction!AH:AH,AG237)</f>
        <v>0</v>
      </c>
    </row>
    <row r="238" spans="1:1" x14ac:dyDescent="0.25">
      <c r="A238">
        <f>COUNTIF(RevitExtraction!AH:AH,AG238)</f>
        <v>0</v>
      </c>
    </row>
    <row r="239" spans="1:1" x14ac:dyDescent="0.25">
      <c r="A239">
        <f>COUNTIF(RevitExtraction!AH:AH,AG239)</f>
        <v>0</v>
      </c>
    </row>
    <row r="240" spans="1:1" x14ac:dyDescent="0.25">
      <c r="A240">
        <f>COUNTIF(RevitExtraction!AH:AH,AG240)</f>
        <v>0</v>
      </c>
    </row>
    <row r="241" spans="1:1" x14ac:dyDescent="0.25">
      <c r="A241">
        <f>COUNTIF(RevitExtraction!AH:AH,AG241)</f>
        <v>0</v>
      </c>
    </row>
    <row r="242" spans="1:1" x14ac:dyDescent="0.25">
      <c r="A242">
        <f>COUNTIF(RevitExtraction!AH:AH,AG242)</f>
        <v>0</v>
      </c>
    </row>
    <row r="243" spans="1:1" x14ac:dyDescent="0.25">
      <c r="A243">
        <f>COUNTIF(RevitExtraction!AH:AH,AG243)</f>
        <v>0</v>
      </c>
    </row>
    <row r="244" spans="1:1" x14ac:dyDescent="0.25">
      <c r="A244">
        <f>COUNTIF(RevitExtraction!AH:AH,AG244)</f>
        <v>0</v>
      </c>
    </row>
    <row r="245" spans="1:1" x14ac:dyDescent="0.25">
      <c r="A245">
        <f>COUNTIF(RevitExtraction!AH:AH,AG245)</f>
        <v>0</v>
      </c>
    </row>
    <row r="246" spans="1:1" x14ac:dyDescent="0.25">
      <c r="A246">
        <f>COUNTIF(RevitExtraction!AH:AH,AG246)</f>
        <v>0</v>
      </c>
    </row>
    <row r="247" spans="1:1" x14ac:dyDescent="0.25">
      <c r="A247">
        <f>COUNTIF(RevitExtraction!AH:AH,AG247)</f>
        <v>0</v>
      </c>
    </row>
    <row r="248" spans="1:1" x14ac:dyDescent="0.25">
      <c r="A248">
        <f>COUNTIF(RevitExtraction!AH:AH,AG248)</f>
        <v>0</v>
      </c>
    </row>
    <row r="249" spans="1:1" x14ac:dyDescent="0.25">
      <c r="A249">
        <f>COUNTIF(RevitExtraction!AH:AH,AG249)</f>
        <v>0</v>
      </c>
    </row>
    <row r="250" spans="1:1" x14ac:dyDescent="0.25">
      <c r="A250">
        <f>COUNTIF(RevitExtraction!AH:AH,AG250)</f>
        <v>0</v>
      </c>
    </row>
    <row r="251" spans="1:1" x14ac:dyDescent="0.25">
      <c r="A251">
        <f>COUNTIF(RevitExtraction!AH:AH,AG251)</f>
        <v>0</v>
      </c>
    </row>
    <row r="252" spans="1:1" x14ac:dyDescent="0.25">
      <c r="A252">
        <f>COUNTIF(RevitExtraction!AH:AH,AG252)</f>
        <v>0</v>
      </c>
    </row>
    <row r="253" spans="1:1" x14ac:dyDescent="0.25">
      <c r="A253">
        <f>COUNTIF(RevitExtraction!AH:AH,AG253)</f>
        <v>0</v>
      </c>
    </row>
    <row r="254" spans="1:1" x14ac:dyDescent="0.25">
      <c r="A254">
        <f>COUNTIF(RevitExtraction!AH:AH,AG254)</f>
        <v>0</v>
      </c>
    </row>
    <row r="255" spans="1:1" x14ac:dyDescent="0.25">
      <c r="A255">
        <f>COUNTIF(RevitExtraction!AH:AH,AG255)</f>
        <v>0</v>
      </c>
    </row>
    <row r="256" spans="1:1" x14ac:dyDescent="0.25">
      <c r="A256">
        <f>COUNTIF(RevitExtraction!AH:AH,AG256)</f>
        <v>0</v>
      </c>
    </row>
    <row r="257" spans="1:1" x14ac:dyDescent="0.25">
      <c r="A257">
        <f>COUNTIF(RevitExtraction!AH:AH,AG257)</f>
        <v>0</v>
      </c>
    </row>
    <row r="258" spans="1:1" x14ac:dyDescent="0.25">
      <c r="A258">
        <f>COUNTIF(RevitExtraction!AH:AH,AG258)</f>
        <v>0</v>
      </c>
    </row>
    <row r="259" spans="1:1" x14ac:dyDescent="0.25">
      <c r="A259">
        <f>COUNTIF(RevitExtraction!AH:AH,AG259)</f>
        <v>0</v>
      </c>
    </row>
    <row r="260" spans="1:1" x14ac:dyDescent="0.25">
      <c r="A260">
        <f>COUNTIF(RevitExtraction!AH:AH,AG260)</f>
        <v>0</v>
      </c>
    </row>
    <row r="261" spans="1:1" x14ac:dyDescent="0.25">
      <c r="A261">
        <f>COUNTIF(RevitExtraction!AH:AH,AG261)</f>
        <v>0</v>
      </c>
    </row>
    <row r="262" spans="1:1" x14ac:dyDescent="0.25">
      <c r="A262">
        <f>COUNTIF(RevitExtraction!AH:AH,AG262)</f>
        <v>0</v>
      </c>
    </row>
    <row r="263" spans="1:1" x14ac:dyDescent="0.25">
      <c r="A263">
        <f>COUNTIF(RevitExtraction!AH:AH,AG263)</f>
        <v>0</v>
      </c>
    </row>
    <row r="264" spans="1:1" x14ac:dyDescent="0.25">
      <c r="A264">
        <f>COUNTIF(RevitExtraction!AH:AH,AG264)</f>
        <v>0</v>
      </c>
    </row>
    <row r="265" spans="1:1" x14ac:dyDescent="0.25">
      <c r="A265">
        <f>COUNTIF(RevitExtraction!AH:AH,AG265)</f>
        <v>0</v>
      </c>
    </row>
    <row r="266" spans="1:1" x14ac:dyDescent="0.25">
      <c r="A266">
        <f>COUNTIF(RevitExtraction!AH:AH,AG266)</f>
        <v>0</v>
      </c>
    </row>
    <row r="267" spans="1:1" x14ac:dyDescent="0.25">
      <c r="A267">
        <f>COUNTIF(RevitExtraction!AH:AH,AG267)</f>
        <v>0</v>
      </c>
    </row>
    <row r="268" spans="1:1" x14ac:dyDescent="0.25">
      <c r="A268">
        <f>COUNTIF(RevitExtraction!AH:AH,AG268)</f>
        <v>0</v>
      </c>
    </row>
    <row r="269" spans="1:1" x14ac:dyDescent="0.25">
      <c r="A269">
        <f>COUNTIF(RevitExtraction!AH:AH,AG269)</f>
        <v>0</v>
      </c>
    </row>
    <row r="270" spans="1:1" x14ac:dyDescent="0.25">
      <c r="A270">
        <f>COUNTIF(RevitExtraction!AH:AH,AG270)</f>
        <v>0</v>
      </c>
    </row>
    <row r="271" spans="1:1" x14ac:dyDescent="0.25">
      <c r="A271">
        <f>COUNTIF(RevitExtraction!AH:AH,AG271)</f>
        <v>0</v>
      </c>
    </row>
    <row r="272" spans="1:1" x14ac:dyDescent="0.25">
      <c r="A272">
        <f>COUNTIF(RevitExtraction!AH:AH,AG272)</f>
        <v>0</v>
      </c>
    </row>
    <row r="273" spans="1:1" x14ac:dyDescent="0.25">
      <c r="A273">
        <f>COUNTIF(RevitExtraction!AH:AH,AG273)</f>
        <v>0</v>
      </c>
    </row>
    <row r="274" spans="1:1" x14ac:dyDescent="0.25">
      <c r="A274">
        <f>COUNTIF(RevitExtraction!AH:AH,AG274)</f>
        <v>0</v>
      </c>
    </row>
    <row r="275" spans="1:1" x14ac:dyDescent="0.25">
      <c r="A275">
        <f>COUNTIF(RevitExtraction!AH:AH,AG275)</f>
        <v>0</v>
      </c>
    </row>
    <row r="276" spans="1:1" x14ac:dyDescent="0.25">
      <c r="A276">
        <f>COUNTIF(RevitExtraction!AH:AH,AG276)</f>
        <v>0</v>
      </c>
    </row>
    <row r="277" spans="1:1" x14ac:dyDescent="0.25">
      <c r="A277">
        <f>COUNTIF(RevitExtraction!AH:AH,AG277)</f>
        <v>0</v>
      </c>
    </row>
    <row r="278" spans="1:1" x14ac:dyDescent="0.25">
      <c r="A278">
        <f>COUNTIF(RevitExtraction!AH:AH,AG278)</f>
        <v>0</v>
      </c>
    </row>
    <row r="279" spans="1:1" x14ac:dyDescent="0.25">
      <c r="A279">
        <f>COUNTIF(RevitExtraction!AH:AH,AG279)</f>
        <v>0</v>
      </c>
    </row>
    <row r="280" spans="1:1" x14ac:dyDescent="0.25">
      <c r="A280">
        <f>COUNTIF(RevitExtraction!AH:AH,AG280)</f>
        <v>0</v>
      </c>
    </row>
    <row r="281" spans="1:1" x14ac:dyDescent="0.25">
      <c r="A281">
        <f>COUNTIF(RevitExtraction!AH:AH,AG281)</f>
        <v>0</v>
      </c>
    </row>
    <row r="282" spans="1:1" x14ac:dyDescent="0.25">
      <c r="A282">
        <f>COUNTIF(RevitExtraction!AH:AH,AG282)</f>
        <v>0</v>
      </c>
    </row>
    <row r="283" spans="1:1" x14ac:dyDescent="0.25">
      <c r="A283">
        <f>COUNTIF(RevitExtraction!AH:AH,AG283)</f>
        <v>0</v>
      </c>
    </row>
    <row r="284" spans="1:1" x14ac:dyDescent="0.25">
      <c r="A284">
        <f>COUNTIF(RevitExtraction!AH:AH,AG284)</f>
        <v>0</v>
      </c>
    </row>
    <row r="285" spans="1:1" x14ac:dyDescent="0.25">
      <c r="A285">
        <f>COUNTIF(RevitExtraction!AH:AH,AG285)</f>
        <v>0</v>
      </c>
    </row>
    <row r="286" spans="1:1" x14ac:dyDescent="0.25">
      <c r="A286">
        <f>COUNTIF(RevitExtraction!AH:AH,AG286)</f>
        <v>0</v>
      </c>
    </row>
    <row r="287" spans="1:1" x14ac:dyDescent="0.25">
      <c r="A287">
        <f>COUNTIF(RevitExtraction!AH:AH,AG287)</f>
        <v>0</v>
      </c>
    </row>
    <row r="288" spans="1:1" x14ac:dyDescent="0.25">
      <c r="A288">
        <f>COUNTIF(RevitExtraction!AH:AH,AG288)</f>
        <v>0</v>
      </c>
    </row>
    <row r="289" spans="1:1" x14ac:dyDescent="0.25">
      <c r="A289">
        <f>COUNTIF(RevitExtraction!AH:AH,AG289)</f>
        <v>0</v>
      </c>
    </row>
    <row r="290" spans="1:1" x14ac:dyDescent="0.25">
      <c r="A290">
        <f>COUNTIF(RevitExtraction!AH:AH,AG290)</f>
        <v>0</v>
      </c>
    </row>
    <row r="291" spans="1:1" x14ac:dyDescent="0.25">
      <c r="A291">
        <f>COUNTIF(RevitExtraction!AH:AH,AG291)</f>
        <v>0</v>
      </c>
    </row>
    <row r="292" spans="1:1" x14ac:dyDescent="0.25">
      <c r="A292">
        <f>COUNTIF(RevitExtraction!AH:AH,AG292)</f>
        <v>0</v>
      </c>
    </row>
    <row r="293" spans="1:1" x14ac:dyDescent="0.25">
      <c r="A293">
        <f>COUNTIF(RevitExtraction!AH:AH,AG293)</f>
        <v>0</v>
      </c>
    </row>
    <row r="294" spans="1:1" x14ac:dyDescent="0.25">
      <c r="A294">
        <f>COUNTIF(RevitExtraction!AH:AH,AG294)</f>
        <v>0</v>
      </c>
    </row>
    <row r="295" spans="1:1" x14ac:dyDescent="0.25">
      <c r="A295">
        <f>COUNTIF(RevitExtraction!AH:AH,AG295)</f>
        <v>0</v>
      </c>
    </row>
    <row r="296" spans="1:1" x14ac:dyDescent="0.25">
      <c r="A296">
        <f>COUNTIF(RevitExtraction!AH:AH,AG296)</f>
        <v>0</v>
      </c>
    </row>
    <row r="297" spans="1:1" x14ac:dyDescent="0.25">
      <c r="A297">
        <f>COUNTIF(RevitExtraction!AH:AH,AG297)</f>
        <v>0</v>
      </c>
    </row>
    <row r="298" spans="1:1" x14ac:dyDescent="0.25">
      <c r="A298">
        <f>COUNTIF(RevitExtraction!AH:AH,AG298)</f>
        <v>0</v>
      </c>
    </row>
    <row r="299" spans="1:1" x14ac:dyDescent="0.25">
      <c r="A299">
        <f>COUNTIF(RevitExtraction!AH:AH,AG299)</f>
        <v>0</v>
      </c>
    </row>
    <row r="300" spans="1:1" x14ac:dyDescent="0.25">
      <c r="A300">
        <f>COUNTIF(RevitExtraction!AH:AH,AG300)</f>
        <v>0</v>
      </c>
    </row>
    <row r="301" spans="1:1" x14ac:dyDescent="0.25">
      <c r="A301">
        <f>COUNTIF(RevitExtraction!AH:AH,AG301)</f>
        <v>0</v>
      </c>
    </row>
    <row r="302" spans="1:1" x14ac:dyDescent="0.25">
      <c r="A302">
        <f>COUNTIF(RevitExtraction!AH:AH,AG302)</f>
        <v>0</v>
      </c>
    </row>
    <row r="303" spans="1:1" x14ac:dyDescent="0.25">
      <c r="A303">
        <f>COUNTIF(RevitExtraction!AH:AH,AG303)</f>
        <v>0</v>
      </c>
    </row>
    <row r="304" spans="1:1" x14ac:dyDescent="0.25">
      <c r="A304">
        <f>COUNTIF(RevitExtraction!AH:AH,AG304)</f>
        <v>0</v>
      </c>
    </row>
    <row r="305" spans="1:1" x14ac:dyDescent="0.25">
      <c r="A305">
        <f>COUNTIF(RevitExtraction!AH:AH,AG305)</f>
        <v>0</v>
      </c>
    </row>
    <row r="306" spans="1:1" x14ac:dyDescent="0.25">
      <c r="A306">
        <f>COUNTIF(RevitExtraction!AH:AH,AG306)</f>
        <v>0</v>
      </c>
    </row>
    <row r="307" spans="1:1" x14ac:dyDescent="0.25">
      <c r="A307">
        <f>COUNTIF(RevitExtraction!AH:AH,AG307)</f>
        <v>0</v>
      </c>
    </row>
    <row r="308" spans="1:1" x14ac:dyDescent="0.25">
      <c r="A308">
        <f>COUNTIF(RevitExtraction!AH:AH,AG308)</f>
        <v>0</v>
      </c>
    </row>
    <row r="309" spans="1:1" x14ac:dyDescent="0.25">
      <c r="A309">
        <f>COUNTIF(RevitExtraction!AH:AH,AG309)</f>
        <v>0</v>
      </c>
    </row>
    <row r="310" spans="1:1" x14ac:dyDescent="0.25">
      <c r="A310">
        <f>COUNTIF(RevitExtraction!AH:AH,AG310)</f>
        <v>0</v>
      </c>
    </row>
    <row r="311" spans="1:1" x14ac:dyDescent="0.25">
      <c r="A311">
        <f>COUNTIF(RevitExtraction!AH:AH,AG311)</f>
        <v>0</v>
      </c>
    </row>
    <row r="312" spans="1:1" x14ac:dyDescent="0.25">
      <c r="A312">
        <f>COUNTIF(RevitExtraction!AH:AH,AG312)</f>
        <v>0</v>
      </c>
    </row>
    <row r="313" spans="1:1" x14ac:dyDescent="0.25">
      <c r="A313">
        <f>COUNTIF(RevitExtraction!AH:AH,AG313)</f>
        <v>0</v>
      </c>
    </row>
    <row r="314" spans="1:1" x14ac:dyDescent="0.25">
      <c r="A314">
        <f>COUNTIF(RevitExtraction!AH:AH,AG314)</f>
        <v>0</v>
      </c>
    </row>
    <row r="315" spans="1:1" x14ac:dyDescent="0.25">
      <c r="A315">
        <f>COUNTIF(RevitExtraction!AH:AH,AG315)</f>
        <v>0</v>
      </c>
    </row>
    <row r="316" spans="1:1" x14ac:dyDescent="0.25">
      <c r="A316">
        <f>COUNTIF(RevitExtraction!AH:AH,AG316)</f>
        <v>0</v>
      </c>
    </row>
    <row r="317" spans="1:1" x14ac:dyDescent="0.25">
      <c r="A317">
        <f>COUNTIF(RevitExtraction!AH:AH,AG317)</f>
        <v>0</v>
      </c>
    </row>
    <row r="318" spans="1:1" x14ac:dyDescent="0.25">
      <c r="A318">
        <f>COUNTIF(RevitExtraction!AH:AH,AG318)</f>
        <v>0</v>
      </c>
    </row>
    <row r="319" spans="1:1" x14ac:dyDescent="0.25">
      <c r="A319">
        <f>COUNTIF(RevitExtraction!AH:AH,AG319)</f>
        <v>0</v>
      </c>
    </row>
    <row r="320" spans="1:1" x14ac:dyDescent="0.25">
      <c r="A320">
        <f>COUNTIF(RevitExtraction!AH:AH,AG320)</f>
        <v>0</v>
      </c>
    </row>
    <row r="321" spans="1:1" x14ac:dyDescent="0.25">
      <c r="A321">
        <f>COUNTIF(RevitExtraction!AH:AH,AG321)</f>
        <v>0</v>
      </c>
    </row>
    <row r="322" spans="1:1" x14ac:dyDescent="0.25">
      <c r="A322">
        <f>COUNTIF(RevitExtraction!AH:AH,AG322)</f>
        <v>0</v>
      </c>
    </row>
    <row r="323" spans="1:1" x14ac:dyDescent="0.25">
      <c r="A323">
        <f>COUNTIF(RevitExtraction!AH:AH,AG323)</f>
        <v>0</v>
      </c>
    </row>
    <row r="324" spans="1:1" x14ac:dyDescent="0.25">
      <c r="A324">
        <f>COUNTIF(RevitExtraction!AH:AH,AG324)</f>
        <v>0</v>
      </c>
    </row>
    <row r="325" spans="1:1" x14ac:dyDescent="0.25">
      <c r="A325">
        <f>COUNTIF(RevitExtraction!AH:AH,AG325)</f>
        <v>0</v>
      </c>
    </row>
    <row r="326" spans="1:1" x14ac:dyDescent="0.25">
      <c r="A326">
        <f>COUNTIF(RevitExtraction!AH:AH,AG326)</f>
        <v>0</v>
      </c>
    </row>
    <row r="327" spans="1:1" x14ac:dyDescent="0.25">
      <c r="A327">
        <f>COUNTIF(RevitExtraction!AH:AH,AG327)</f>
        <v>0</v>
      </c>
    </row>
    <row r="328" spans="1:1" x14ac:dyDescent="0.25">
      <c r="A328">
        <f>COUNTIF(RevitExtraction!AH:AH,AG328)</f>
        <v>0</v>
      </c>
    </row>
    <row r="329" spans="1:1" x14ac:dyDescent="0.25">
      <c r="A329">
        <f>COUNTIF(RevitExtraction!AH:AH,AG329)</f>
        <v>0</v>
      </c>
    </row>
    <row r="330" spans="1:1" x14ac:dyDescent="0.25">
      <c r="A330">
        <f>COUNTIF(RevitExtraction!AH:AH,AG330)</f>
        <v>0</v>
      </c>
    </row>
    <row r="331" spans="1:1" x14ac:dyDescent="0.25">
      <c r="A331">
        <f>COUNTIF(RevitExtraction!AH:AH,AG331)</f>
        <v>0</v>
      </c>
    </row>
    <row r="332" spans="1:1" x14ac:dyDescent="0.25">
      <c r="A332">
        <f>COUNTIF(RevitExtraction!AH:AH,AG332)</f>
        <v>0</v>
      </c>
    </row>
    <row r="333" spans="1:1" x14ac:dyDescent="0.25">
      <c r="A333">
        <f>COUNTIF(RevitExtraction!AH:AH,AG333)</f>
        <v>0</v>
      </c>
    </row>
    <row r="334" spans="1:1" x14ac:dyDescent="0.25">
      <c r="A334">
        <f>COUNTIF(RevitExtraction!AH:AH,AG334)</f>
        <v>0</v>
      </c>
    </row>
    <row r="335" spans="1:1" x14ac:dyDescent="0.25">
      <c r="A335">
        <f>COUNTIF(RevitExtraction!AH:AH,AG335)</f>
        <v>0</v>
      </c>
    </row>
    <row r="336" spans="1:1" x14ac:dyDescent="0.25">
      <c r="A336">
        <f>COUNTIF(RevitExtraction!AH:AH,AG336)</f>
        <v>0</v>
      </c>
    </row>
    <row r="337" spans="1:1" x14ac:dyDescent="0.25">
      <c r="A337">
        <f>COUNTIF(RevitExtraction!AH:AH,AG337)</f>
        <v>0</v>
      </c>
    </row>
    <row r="338" spans="1:1" x14ac:dyDescent="0.25">
      <c r="A338">
        <f>COUNTIF(RevitExtraction!AH:AH,AG338)</f>
        <v>0</v>
      </c>
    </row>
    <row r="339" spans="1:1" x14ac:dyDescent="0.25">
      <c r="A339">
        <f>COUNTIF(RevitExtraction!AH:AH,AG339)</f>
        <v>0</v>
      </c>
    </row>
    <row r="340" spans="1:1" x14ac:dyDescent="0.25">
      <c r="A340">
        <f>COUNTIF(RevitExtraction!AH:AH,AG340)</f>
        <v>0</v>
      </c>
    </row>
    <row r="341" spans="1:1" x14ac:dyDescent="0.25">
      <c r="A341">
        <f>COUNTIF(RevitExtraction!AH:AH,AG341)</f>
        <v>0</v>
      </c>
    </row>
    <row r="342" spans="1:1" x14ac:dyDescent="0.25">
      <c r="A342">
        <f>COUNTIF(RevitExtraction!AH:AH,AG342)</f>
        <v>0</v>
      </c>
    </row>
    <row r="343" spans="1:1" x14ac:dyDescent="0.25">
      <c r="A343">
        <f>COUNTIF(RevitExtraction!AH:AH,AG343)</f>
        <v>0</v>
      </c>
    </row>
    <row r="344" spans="1:1" x14ac:dyDescent="0.25">
      <c r="A344">
        <f>COUNTIF(RevitExtraction!AH:AH,AG344)</f>
        <v>0</v>
      </c>
    </row>
    <row r="345" spans="1:1" x14ac:dyDescent="0.25">
      <c r="A345">
        <f>COUNTIF(RevitExtraction!AH:AH,AG345)</f>
        <v>0</v>
      </c>
    </row>
    <row r="346" spans="1:1" x14ac:dyDescent="0.25">
      <c r="A346">
        <f>COUNTIF(RevitExtraction!AH:AH,AG346)</f>
        <v>0</v>
      </c>
    </row>
    <row r="347" spans="1:1" x14ac:dyDescent="0.25">
      <c r="A347">
        <f>COUNTIF(RevitExtraction!AH:AH,AG347)</f>
        <v>0</v>
      </c>
    </row>
    <row r="348" spans="1:1" x14ac:dyDescent="0.25">
      <c r="A348">
        <f>COUNTIF(RevitExtraction!AH:AH,AG348)</f>
        <v>0</v>
      </c>
    </row>
    <row r="349" spans="1:1" x14ac:dyDescent="0.25">
      <c r="A349">
        <f>COUNTIF(RevitExtraction!AH:AH,AG349)</f>
        <v>0</v>
      </c>
    </row>
    <row r="350" spans="1:1" x14ac:dyDescent="0.25">
      <c r="A350">
        <f>COUNTIF(RevitExtraction!AH:AH,AG350)</f>
        <v>0</v>
      </c>
    </row>
    <row r="351" spans="1:1" x14ac:dyDescent="0.25">
      <c r="A351">
        <f>COUNTIF(RevitExtraction!AH:AH,AG351)</f>
        <v>0</v>
      </c>
    </row>
    <row r="352" spans="1:1" x14ac:dyDescent="0.25">
      <c r="A352">
        <f>COUNTIF(RevitExtraction!AH:AH,AG352)</f>
        <v>0</v>
      </c>
    </row>
    <row r="353" spans="1:1" x14ac:dyDescent="0.25">
      <c r="A353">
        <f>COUNTIF(RevitExtraction!AH:AH,AG353)</f>
        <v>0</v>
      </c>
    </row>
    <row r="354" spans="1:1" x14ac:dyDescent="0.25">
      <c r="A354">
        <f>COUNTIF(RevitExtraction!AH:AH,AG354)</f>
        <v>0</v>
      </c>
    </row>
    <row r="355" spans="1:1" x14ac:dyDescent="0.25">
      <c r="A355">
        <f>COUNTIF(RevitExtraction!AH:AH,AG355)</f>
        <v>0</v>
      </c>
    </row>
    <row r="356" spans="1:1" x14ac:dyDescent="0.25">
      <c r="A356">
        <f>COUNTIF(RevitExtraction!AH:AH,AG356)</f>
        <v>0</v>
      </c>
    </row>
    <row r="357" spans="1:1" x14ac:dyDescent="0.25">
      <c r="A357">
        <f>COUNTIF(RevitExtraction!AH:AH,AG357)</f>
        <v>0</v>
      </c>
    </row>
    <row r="358" spans="1:1" x14ac:dyDescent="0.25">
      <c r="A358">
        <f>COUNTIF(RevitExtraction!AH:AH,AG358)</f>
        <v>0</v>
      </c>
    </row>
    <row r="359" spans="1:1" x14ac:dyDescent="0.25">
      <c r="A359">
        <f>COUNTIF(RevitExtraction!AH:AH,AG359)</f>
        <v>0</v>
      </c>
    </row>
    <row r="360" spans="1:1" x14ac:dyDescent="0.25">
      <c r="A360">
        <f>COUNTIF(RevitExtraction!AH:AH,AG360)</f>
        <v>0</v>
      </c>
    </row>
    <row r="361" spans="1:1" x14ac:dyDescent="0.25">
      <c r="A361">
        <f>COUNTIF(RevitExtraction!AH:AH,AG361)</f>
        <v>0</v>
      </c>
    </row>
    <row r="362" spans="1:1" x14ac:dyDescent="0.25">
      <c r="A362">
        <f>COUNTIF(RevitExtraction!AH:AH,AG362)</f>
        <v>0</v>
      </c>
    </row>
    <row r="363" spans="1:1" x14ac:dyDescent="0.25">
      <c r="A363">
        <f>COUNTIF(RevitExtraction!AH:AH,AG363)</f>
        <v>0</v>
      </c>
    </row>
    <row r="364" spans="1:1" x14ac:dyDescent="0.25">
      <c r="A364">
        <f>COUNTIF(RevitExtraction!AH:AH,AG364)</f>
        <v>0</v>
      </c>
    </row>
    <row r="365" spans="1:1" x14ac:dyDescent="0.25">
      <c r="A365">
        <f>COUNTIF(RevitExtraction!AH:AH,AG365)</f>
        <v>0</v>
      </c>
    </row>
    <row r="366" spans="1:1" x14ac:dyDescent="0.25">
      <c r="A366">
        <f>COUNTIF(RevitExtraction!AH:AH,AG366)</f>
        <v>0</v>
      </c>
    </row>
    <row r="367" spans="1:1" x14ac:dyDescent="0.25">
      <c r="A367">
        <f>COUNTIF(RevitExtraction!AH:AH,AG367)</f>
        <v>0</v>
      </c>
    </row>
    <row r="368" spans="1:1" x14ac:dyDescent="0.25">
      <c r="A368">
        <f>COUNTIF(RevitExtraction!AH:AH,AG368)</f>
        <v>0</v>
      </c>
    </row>
    <row r="369" spans="1:1" x14ac:dyDescent="0.25">
      <c r="A369">
        <f>COUNTIF(RevitExtraction!AH:AH,AG369)</f>
        <v>0</v>
      </c>
    </row>
    <row r="370" spans="1:1" x14ac:dyDescent="0.25">
      <c r="A370">
        <f>COUNTIF(RevitExtraction!AH:AH,AG370)</f>
        <v>0</v>
      </c>
    </row>
    <row r="371" spans="1:1" x14ac:dyDescent="0.25">
      <c r="A371">
        <f>COUNTIF(RevitExtraction!AH:AH,AG371)</f>
        <v>0</v>
      </c>
    </row>
    <row r="372" spans="1:1" x14ac:dyDescent="0.25">
      <c r="A372">
        <f>COUNTIF(RevitExtraction!AH:AH,AG372)</f>
        <v>0</v>
      </c>
    </row>
    <row r="373" spans="1:1" x14ac:dyDescent="0.25">
      <c r="A373">
        <f>COUNTIF(RevitExtraction!AH:AH,AG373)</f>
        <v>0</v>
      </c>
    </row>
    <row r="374" spans="1:1" x14ac:dyDescent="0.25">
      <c r="A374">
        <f>COUNTIF(RevitExtraction!AH:AH,AG374)</f>
        <v>0</v>
      </c>
    </row>
    <row r="375" spans="1:1" x14ac:dyDescent="0.25">
      <c r="A375">
        <f>COUNTIF(RevitExtraction!AH:AH,AG375)</f>
        <v>0</v>
      </c>
    </row>
    <row r="376" spans="1:1" x14ac:dyDescent="0.25">
      <c r="A376">
        <f>COUNTIF(RevitExtraction!AH:AH,AG376)</f>
        <v>0</v>
      </c>
    </row>
    <row r="377" spans="1:1" x14ac:dyDescent="0.25">
      <c r="A377">
        <f>COUNTIF(RevitExtraction!AH:AH,AG377)</f>
        <v>0</v>
      </c>
    </row>
    <row r="378" spans="1:1" x14ac:dyDescent="0.25">
      <c r="A378">
        <f>COUNTIF(RevitExtraction!AH:AH,AG378)</f>
        <v>0</v>
      </c>
    </row>
    <row r="379" spans="1:1" x14ac:dyDescent="0.25">
      <c r="A379">
        <f>COUNTIF(RevitExtraction!AH:AH,AG379)</f>
        <v>0</v>
      </c>
    </row>
    <row r="380" spans="1:1" x14ac:dyDescent="0.25">
      <c r="A380">
        <f>COUNTIF(RevitExtraction!AH:AH,AG380)</f>
        <v>0</v>
      </c>
    </row>
    <row r="381" spans="1:1" x14ac:dyDescent="0.25">
      <c r="A381">
        <f>COUNTIF(RevitExtraction!AH:AH,AG381)</f>
        <v>0</v>
      </c>
    </row>
    <row r="382" spans="1:1" x14ac:dyDescent="0.25">
      <c r="A382">
        <f>COUNTIF(RevitExtraction!AH:AH,AG382)</f>
        <v>0</v>
      </c>
    </row>
    <row r="383" spans="1:1" x14ac:dyDescent="0.25">
      <c r="A383">
        <f>COUNTIF(RevitExtraction!AH:AH,AG383)</f>
        <v>0</v>
      </c>
    </row>
    <row r="384" spans="1:1" x14ac:dyDescent="0.25">
      <c r="A384">
        <f>COUNTIF(RevitExtraction!AH:AH,AG384)</f>
        <v>0</v>
      </c>
    </row>
    <row r="385" spans="1:1" x14ac:dyDescent="0.25">
      <c r="A385">
        <f>COUNTIF(RevitExtraction!AH:AH,AG385)</f>
        <v>0</v>
      </c>
    </row>
    <row r="386" spans="1:1" x14ac:dyDescent="0.25">
      <c r="A386">
        <f>COUNTIF(RevitExtraction!AH:AH,AG386)</f>
        <v>0</v>
      </c>
    </row>
    <row r="387" spans="1:1" x14ac:dyDescent="0.25">
      <c r="A387">
        <f>COUNTIF(RevitExtraction!AH:AH,AG387)</f>
        <v>0</v>
      </c>
    </row>
    <row r="388" spans="1:1" x14ac:dyDescent="0.25">
      <c r="A388">
        <f>COUNTIF(RevitExtraction!AH:AH,AG388)</f>
        <v>0</v>
      </c>
    </row>
    <row r="389" spans="1:1" x14ac:dyDescent="0.25">
      <c r="A389">
        <f>COUNTIF(RevitExtraction!AH:AH,AG389)</f>
        <v>0</v>
      </c>
    </row>
    <row r="390" spans="1:1" x14ac:dyDescent="0.25">
      <c r="A390">
        <f>COUNTIF(RevitExtraction!AH:AH,AG390)</f>
        <v>0</v>
      </c>
    </row>
    <row r="391" spans="1:1" x14ac:dyDescent="0.25">
      <c r="A391">
        <f>COUNTIF(RevitExtraction!AH:AH,AG391)</f>
        <v>0</v>
      </c>
    </row>
    <row r="392" spans="1:1" x14ac:dyDescent="0.25">
      <c r="A392">
        <f>COUNTIF(RevitExtraction!AH:AH,AG392)</f>
        <v>0</v>
      </c>
    </row>
    <row r="393" spans="1:1" x14ac:dyDescent="0.25">
      <c r="A393">
        <f>COUNTIF(RevitExtraction!AH:AH,AG393)</f>
        <v>0</v>
      </c>
    </row>
    <row r="394" spans="1:1" x14ac:dyDescent="0.25">
      <c r="A394">
        <f>COUNTIF(RevitExtraction!AH:AH,AG394)</f>
        <v>0</v>
      </c>
    </row>
    <row r="395" spans="1:1" x14ac:dyDescent="0.25">
      <c r="A395">
        <f>COUNTIF(RevitExtraction!AH:AH,AG395)</f>
        <v>0</v>
      </c>
    </row>
    <row r="396" spans="1:1" x14ac:dyDescent="0.25">
      <c r="A396">
        <f>COUNTIF(RevitExtraction!AH:AH,AG396)</f>
        <v>0</v>
      </c>
    </row>
    <row r="397" spans="1:1" x14ac:dyDescent="0.25">
      <c r="A397">
        <f>COUNTIF(RevitExtraction!AH:AH,AG397)</f>
        <v>0</v>
      </c>
    </row>
    <row r="398" spans="1:1" x14ac:dyDescent="0.25">
      <c r="A398">
        <f>COUNTIF(RevitExtraction!AH:AH,AG398)</f>
        <v>0</v>
      </c>
    </row>
    <row r="399" spans="1:1" x14ac:dyDescent="0.25">
      <c r="A399">
        <f>COUNTIF(RevitExtraction!AH:AH,AG399)</f>
        <v>0</v>
      </c>
    </row>
    <row r="400" spans="1:1" x14ac:dyDescent="0.25">
      <c r="A400">
        <f>COUNTIF(RevitExtraction!AH:AH,AG400)</f>
        <v>0</v>
      </c>
    </row>
    <row r="401" spans="1:1" x14ac:dyDescent="0.25">
      <c r="A401">
        <f>COUNTIF(RevitExtraction!AH:AH,AG401)</f>
        <v>0</v>
      </c>
    </row>
    <row r="402" spans="1:1" x14ac:dyDescent="0.25">
      <c r="A402">
        <f>COUNTIF(RevitExtraction!AH:AH,AG402)</f>
        <v>0</v>
      </c>
    </row>
    <row r="403" spans="1:1" x14ac:dyDescent="0.25">
      <c r="A403">
        <f>COUNTIF(RevitExtraction!AH:AH,AG403)</f>
        <v>0</v>
      </c>
    </row>
    <row r="404" spans="1:1" x14ac:dyDescent="0.25">
      <c r="A404">
        <f>COUNTIF(RevitExtraction!AH:AH,AG404)</f>
        <v>0</v>
      </c>
    </row>
    <row r="405" spans="1:1" x14ac:dyDescent="0.25">
      <c r="A405">
        <f>COUNTIF(RevitExtraction!AH:AH,AG405)</f>
        <v>0</v>
      </c>
    </row>
    <row r="406" spans="1:1" x14ac:dyDescent="0.25">
      <c r="A406">
        <f>COUNTIF(RevitExtraction!AH:AH,AG406)</f>
        <v>0</v>
      </c>
    </row>
    <row r="407" spans="1:1" x14ac:dyDescent="0.25">
      <c r="A407">
        <f>COUNTIF(RevitExtraction!AH:AH,AG407)</f>
        <v>0</v>
      </c>
    </row>
    <row r="408" spans="1:1" x14ac:dyDescent="0.25">
      <c r="A408">
        <f>COUNTIF(RevitExtraction!AH:AH,AG408)</f>
        <v>0</v>
      </c>
    </row>
    <row r="409" spans="1:1" x14ac:dyDescent="0.25">
      <c r="A409">
        <f>COUNTIF(RevitExtraction!AH:AH,AG409)</f>
        <v>0</v>
      </c>
    </row>
    <row r="410" spans="1:1" x14ac:dyDescent="0.25">
      <c r="A410">
        <f>COUNTIF(RevitExtraction!AH:AH,AG410)</f>
        <v>0</v>
      </c>
    </row>
    <row r="411" spans="1:1" x14ac:dyDescent="0.25">
      <c r="A411">
        <f>COUNTIF(RevitExtraction!AH:AH,AG411)</f>
        <v>0</v>
      </c>
    </row>
    <row r="412" spans="1:1" x14ac:dyDescent="0.25">
      <c r="A412">
        <f>COUNTIF(RevitExtraction!AH:AH,AG412)</f>
        <v>0</v>
      </c>
    </row>
    <row r="413" spans="1:1" x14ac:dyDescent="0.25">
      <c r="A413">
        <f>COUNTIF(RevitExtraction!AH:AH,AG413)</f>
        <v>0</v>
      </c>
    </row>
    <row r="414" spans="1:1" x14ac:dyDescent="0.25">
      <c r="A414">
        <f>COUNTIF(RevitExtraction!AH:AH,AG414)</f>
        <v>0</v>
      </c>
    </row>
    <row r="415" spans="1:1" x14ac:dyDescent="0.25">
      <c r="A415">
        <f>COUNTIF(RevitExtraction!AH:AH,AG415)</f>
        <v>0</v>
      </c>
    </row>
    <row r="416" spans="1:1" x14ac:dyDescent="0.25">
      <c r="A416">
        <f>COUNTIF(RevitExtraction!AH:AH,AG416)</f>
        <v>0</v>
      </c>
    </row>
    <row r="417" spans="1:1" x14ac:dyDescent="0.25">
      <c r="A417">
        <f>COUNTIF(RevitExtraction!AH:AH,AG417)</f>
        <v>0</v>
      </c>
    </row>
    <row r="418" spans="1:1" x14ac:dyDescent="0.25">
      <c r="A418">
        <f>COUNTIF(RevitExtraction!AH:AH,AG418)</f>
        <v>0</v>
      </c>
    </row>
    <row r="419" spans="1:1" x14ac:dyDescent="0.25">
      <c r="A419">
        <f>COUNTIF(RevitExtraction!AH:AH,AG419)</f>
        <v>0</v>
      </c>
    </row>
    <row r="420" spans="1:1" x14ac:dyDescent="0.25">
      <c r="A420">
        <f>COUNTIF(RevitExtraction!AH:AH,AG420)</f>
        <v>0</v>
      </c>
    </row>
    <row r="421" spans="1:1" x14ac:dyDescent="0.25">
      <c r="A421">
        <f>COUNTIF(RevitExtraction!AH:AH,AG421)</f>
        <v>0</v>
      </c>
    </row>
    <row r="422" spans="1:1" x14ac:dyDescent="0.25">
      <c r="A422">
        <f>COUNTIF(RevitExtraction!AH:AH,AG422)</f>
        <v>0</v>
      </c>
    </row>
    <row r="423" spans="1:1" x14ac:dyDescent="0.25">
      <c r="A423">
        <f>COUNTIF(RevitExtraction!AH:AH,AG423)</f>
        <v>0</v>
      </c>
    </row>
    <row r="424" spans="1:1" x14ac:dyDescent="0.25">
      <c r="A424">
        <f>COUNTIF(RevitExtraction!AH:AH,AG424)</f>
        <v>0</v>
      </c>
    </row>
    <row r="425" spans="1:1" x14ac:dyDescent="0.25">
      <c r="A425">
        <f>COUNTIF(RevitExtraction!AH:AH,AG425)</f>
        <v>0</v>
      </c>
    </row>
    <row r="426" spans="1:1" x14ac:dyDescent="0.25">
      <c r="A426">
        <f>COUNTIF(RevitExtraction!AH:AH,AG426)</f>
        <v>0</v>
      </c>
    </row>
    <row r="427" spans="1:1" x14ac:dyDescent="0.25">
      <c r="A427">
        <f>COUNTIF(RevitExtraction!AH:AH,AG427)</f>
        <v>0</v>
      </c>
    </row>
    <row r="428" spans="1:1" x14ac:dyDescent="0.25">
      <c r="A428">
        <f>COUNTIF(RevitExtraction!AH:AH,AG428)</f>
        <v>0</v>
      </c>
    </row>
    <row r="429" spans="1:1" x14ac:dyDescent="0.25">
      <c r="A429">
        <f>COUNTIF(RevitExtraction!AH:AH,AG429)</f>
        <v>0</v>
      </c>
    </row>
    <row r="430" spans="1:1" x14ac:dyDescent="0.25">
      <c r="A430">
        <f>COUNTIF(RevitExtraction!AH:AH,AG430)</f>
        <v>0</v>
      </c>
    </row>
    <row r="431" spans="1:1" x14ac:dyDescent="0.25">
      <c r="A431">
        <f>COUNTIF(RevitExtraction!AH:AH,AG431)</f>
        <v>0</v>
      </c>
    </row>
    <row r="432" spans="1:1" x14ac:dyDescent="0.25">
      <c r="A432">
        <f>COUNTIF(RevitExtraction!AH:AH,AG432)</f>
        <v>0</v>
      </c>
    </row>
    <row r="433" spans="1:1" x14ac:dyDescent="0.25">
      <c r="A433">
        <f>COUNTIF(RevitExtraction!AH:AH,AG433)</f>
        <v>0</v>
      </c>
    </row>
    <row r="434" spans="1:1" x14ac:dyDescent="0.25">
      <c r="A434">
        <f>COUNTIF(RevitExtraction!AH:AH,AG434)</f>
        <v>0</v>
      </c>
    </row>
    <row r="435" spans="1:1" x14ac:dyDescent="0.25">
      <c r="A435">
        <f>COUNTIF(RevitExtraction!AH:AH,AG435)</f>
        <v>0</v>
      </c>
    </row>
    <row r="436" spans="1:1" x14ac:dyDescent="0.25">
      <c r="A436">
        <f>COUNTIF(RevitExtraction!AH:AH,AG436)</f>
        <v>0</v>
      </c>
    </row>
    <row r="437" spans="1:1" x14ac:dyDescent="0.25">
      <c r="A437">
        <f>COUNTIF(RevitExtraction!AH:AH,AG437)</f>
        <v>0</v>
      </c>
    </row>
    <row r="438" spans="1:1" x14ac:dyDescent="0.25">
      <c r="A438">
        <f>COUNTIF(RevitExtraction!AH:AH,AG438)</f>
        <v>0</v>
      </c>
    </row>
    <row r="439" spans="1:1" x14ac:dyDescent="0.25">
      <c r="A439">
        <f>COUNTIF(RevitExtraction!AH:AH,AG439)</f>
        <v>0</v>
      </c>
    </row>
    <row r="440" spans="1:1" x14ac:dyDescent="0.25">
      <c r="A440">
        <f>COUNTIF(RevitExtraction!AH:AH,AG440)</f>
        <v>0</v>
      </c>
    </row>
    <row r="441" spans="1:1" x14ac:dyDescent="0.25">
      <c r="A441">
        <f>COUNTIF(RevitExtraction!AH:AH,AG441)</f>
        <v>0</v>
      </c>
    </row>
    <row r="442" spans="1:1" x14ac:dyDescent="0.25">
      <c r="A442">
        <f>COUNTIF(RevitExtraction!AH:AH,AG442)</f>
        <v>0</v>
      </c>
    </row>
    <row r="443" spans="1:1" x14ac:dyDescent="0.25">
      <c r="A443">
        <f>COUNTIF(RevitExtraction!AH:AH,AG443)</f>
        <v>0</v>
      </c>
    </row>
    <row r="444" spans="1:1" x14ac:dyDescent="0.25">
      <c r="A444">
        <f>COUNTIF(RevitExtraction!AH:AH,AG444)</f>
        <v>0</v>
      </c>
    </row>
    <row r="445" spans="1:1" x14ac:dyDescent="0.25">
      <c r="A445">
        <f>COUNTIF(RevitExtraction!AH:AH,AG445)</f>
        <v>0</v>
      </c>
    </row>
    <row r="446" spans="1:1" x14ac:dyDescent="0.25">
      <c r="A446">
        <f>COUNTIF(RevitExtraction!AH:AH,AG446)</f>
        <v>0</v>
      </c>
    </row>
    <row r="447" spans="1:1" x14ac:dyDescent="0.25">
      <c r="A447">
        <f>COUNTIF(RevitExtraction!AH:AH,AG447)</f>
        <v>0</v>
      </c>
    </row>
    <row r="448" spans="1:1" x14ac:dyDescent="0.25">
      <c r="A448">
        <f>COUNTIF(RevitExtraction!AH:AH,AG448)</f>
        <v>0</v>
      </c>
    </row>
    <row r="449" spans="1:1" x14ac:dyDescent="0.25">
      <c r="A449">
        <f>COUNTIF(RevitExtraction!AH:AH,AG449)</f>
        <v>0</v>
      </c>
    </row>
    <row r="450" spans="1:1" x14ac:dyDescent="0.25">
      <c r="A450">
        <f>COUNTIF(RevitExtraction!AH:AH,AG450)</f>
        <v>0</v>
      </c>
    </row>
    <row r="451" spans="1:1" x14ac:dyDescent="0.25">
      <c r="A451">
        <f>COUNTIF(RevitExtraction!AH:AH,AG451)</f>
        <v>0</v>
      </c>
    </row>
    <row r="452" spans="1:1" x14ac:dyDescent="0.25">
      <c r="A452">
        <f>COUNTIF(RevitExtraction!AH:AH,AG452)</f>
        <v>0</v>
      </c>
    </row>
    <row r="453" spans="1:1" x14ac:dyDescent="0.25">
      <c r="A453">
        <f>COUNTIF(RevitExtraction!AH:AH,AG453)</f>
        <v>0</v>
      </c>
    </row>
    <row r="454" spans="1:1" x14ac:dyDescent="0.25">
      <c r="A454">
        <f>COUNTIF(RevitExtraction!AH:AH,AG454)</f>
        <v>0</v>
      </c>
    </row>
    <row r="455" spans="1:1" x14ac:dyDescent="0.25">
      <c r="A455">
        <f>COUNTIF(RevitExtraction!AH:AH,AG455)</f>
        <v>0</v>
      </c>
    </row>
    <row r="456" spans="1:1" x14ac:dyDescent="0.25">
      <c r="A456">
        <f>COUNTIF(RevitExtraction!AH:AH,AG456)</f>
        <v>0</v>
      </c>
    </row>
    <row r="457" spans="1:1" x14ac:dyDescent="0.25">
      <c r="A457">
        <f>COUNTIF(RevitExtraction!AH:AH,AG457)</f>
        <v>0</v>
      </c>
    </row>
    <row r="458" spans="1:1" x14ac:dyDescent="0.25">
      <c r="A458">
        <f>COUNTIF(RevitExtraction!AH:AH,AG458)</f>
        <v>0</v>
      </c>
    </row>
    <row r="459" spans="1:1" x14ac:dyDescent="0.25">
      <c r="A459">
        <f>COUNTIF(RevitExtraction!AH:AH,AG459)</f>
        <v>0</v>
      </c>
    </row>
    <row r="460" spans="1:1" x14ac:dyDescent="0.25">
      <c r="A460">
        <f>COUNTIF(RevitExtraction!AH:AH,AG460)</f>
        <v>0</v>
      </c>
    </row>
    <row r="461" spans="1:1" x14ac:dyDescent="0.25">
      <c r="A461">
        <f>COUNTIF(RevitExtraction!AH:AH,AG461)</f>
        <v>0</v>
      </c>
    </row>
    <row r="462" spans="1:1" x14ac:dyDescent="0.25">
      <c r="A462">
        <f>COUNTIF(RevitExtraction!AH:AH,AG462)</f>
        <v>0</v>
      </c>
    </row>
    <row r="463" spans="1:1" x14ac:dyDescent="0.25">
      <c r="A463">
        <f>COUNTIF(RevitExtraction!AH:AH,AG463)</f>
        <v>0</v>
      </c>
    </row>
    <row r="464" spans="1:1" x14ac:dyDescent="0.25">
      <c r="A464">
        <f>COUNTIF(RevitExtraction!AH:AH,AG464)</f>
        <v>0</v>
      </c>
    </row>
    <row r="465" spans="1:1" x14ac:dyDescent="0.25">
      <c r="A465">
        <f>COUNTIF(RevitExtraction!AH:AH,AG465)</f>
        <v>0</v>
      </c>
    </row>
    <row r="466" spans="1:1" x14ac:dyDescent="0.25">
      <c r="A466">
        <f>COUNTIF(RevitExtraction!AH:AH,AG466)</f>
        <v>0</v>
      </c>
    </row>
    <row r="467" spans="1:1" x14ac:dyDescent="0.25">
      <c r="A467">
        <f>COUNTIF(RevitExtraction!AH:AH,AG467)</f>
        <v>0</v>
      </c>
    </row>
    <row r="468" spans="1:1" x14ac:dyDescent="0.25">
      <c r="A468">
        <f>COUNTIF(RevitExtraction!AH:AH,AG468)</f>
        <v>0</v>
      </c>
    </row>
    <row r="469" spans="1:1" x14ac:dyDescent="0.25">
      <c r="A469">
        <f>COUNTIF(RevitExtraction!AH:AH,AG469)</f>
        <v>0</v>
      </c>
    </row>
    <row r="470" spans="1:1" x14ac:dyDescent="0.25">
      <c r="A470">
        <f>COUNTIF(RevitExtraction!AH:AH,AG470)</f>
        <v>0</v>
      </c>
    </row>
    <row r="471" spans="1:1" x14ac:dyDescent="0.25">
      <c r="A471">
        <f>COUNTIF(RevitExtraction!AH:AH,AG471)</f>
        <v>0</v>
      </c>
    </row>
    <row r="472" spans="1:1" x14ac:dyDescent="0.25">
      <c r="A472">
        <f>COUNTIF(RevitExtraction!AH:AH,AG472)</f>
        <v>0</v>
      </c>
    </row>
    <row r="473" spans="1:1" x14ac:dyDescent="0.25">
      <c r="A473">
        <f>COUNTIF(RevitExtraction!AH:AH,AG473)</f>
        <v>0</v>
      </c>
    </row>
    <row r="474" spans="1:1" x14ac:dyDescent="0.25">
      <c r="A474">
        <f>COUNTIF(RevitExtraction!AH:AH,AG474)</f>
        <v>0</v>
      </c>
    </row>
    <row r="475" spans="1:1" x14ac:dyDescent="0.25">
      <c r="A475">
        <f>COUNTIF(RevitExtraction!AH:AH,AG475)</f>
        <v>0</v>
      </c>
    </row>
    <row r="476" spans="1:1" x14ac:dyDescent="0.25">
      <c r="A476">
        <f>COUNTIF(RevitExtraction!AH:AH,AG476)</f>
        <v>0</v>
      </c>
    </row>
    <row r="477" spans="1:1" x14ac:dyDescent="0.25">
      <c r="A477">
        <f>COUNTIF(RevitExtraction!AH:AH,AG477)</f>
        <v>0</v>
      </c>
    </row>
    <row r="478" spans="1:1" x14ac:dyDescent="0.25">
      <c r="A478">
        <f>COUNTIF(RevitExtraction!AH:AH,AG478)</f>
        <v>0</v>
      </c>
    </row>
    <row r="479" spans="1:1" x14ac:dyDescent="0.25">
      <c r="A479">
        <f>COUNTIF(RevitExtraction!AH:AH,AG479)</f>
        <v>0</v>
      </c>
    </row>
    <row r="480" spans="1:1" x14ac:dyDescent="0.25">
      <c r="A480">
        <f>COUNTIF(RevitExtraction!AH:AH,AG480)</f>
        <v>0</v>
      </c>
    </row>
    <row r="481" spans="1:1" x14ac:dyDescent="0.25">
      <c r="A481">
        <f>COUNTIF(RevitExtraction!AH:AH,AG481)</f>
        <v>0</v>
      </c>
    </row>
    <row r="482" spans="1:1" x14ac:dyDescent="0.25">
      <c r="A482">
        <f>COUNTIF(RevitExtraction!AH:AH,AG482)</f>
        <v>0</v>
      </c>
    </row>
    <row r="483" spans="1:1" x14ac:dyDescent="0.25">
      <c r="A483">
        <f>COUNTIF(RevitExtraction!AH:AH,AG483)</f>
        <v>0</v>
      </c>
    </row>
    <row r="484" spans="1:1" x14ac:dyDescent="0.25">
      <c r="A484">
        <f>COUNTIF(RevitExtraction!AH:AH,AG484)</f>
        <v>0</v>
      </c>
    </row>
    <row r="485" spans="1:1" x14ac:dyDescent="0.25">
      <c r="A485">
        <f>COUNTIF(RevitExtraction!AH:AH,AG485)</f>
        <v>0</v>
      </c>
    </row>
    <row r="486" spans="1:1" x14ac:dyDescent="0.25">
      <c r="A486">
        <f>COUNTIF(RevitExtraction!AH:AH,AG486)</f>
        <v>0</v>
      </c>
    </row>
    <row r="487" spans="1:1" x14ac:dyDescent="0.25">
      <c r="A487">
        <f>COUNTIF(RevitExtraction!AH:AH,AG487)</f>
        <v>0</v>
      </c>
    </row>
    <row r="488" spans="1:1" x14ac:dyDescent="0.25">
      <c r="A488">
        <f>COUNTIF(RevitExtraction!AH:AH,AG488)</f>
        <v>0</v>
      </c>
    </row>
    <row r="489" spans="1:1" x14ac:dyDescent="0.25">
      <c r="A489">
        <f>COUNTIF(RevitExtraction!AH:AH,AG489)</f>
        <v>0</v>
      </c>
    </row>
    <row r="490" spans="1:1" x14ac:dyDescent="0.25">
      <c r="A490">
        <f>COUNTIF(RevitExtraction!AH:AH,AG490)</f>
        <v>0</v>
      </c>
    </row>
    <row r="491" spans="1:1" x14ac:dyDescent="0.25">
      <c r="A491">
        <f>COUNTIF(RevitExtraction!AH:AH,AG491)</f>
        <v>0</v>
      </c>
    </row>
    <row r="492" spans="1:1" x14ac:dyDescent="0.25">
      <c r="A492">
        <f>COUNTIF(RevitExtraction!AH:AH,AG492)</f>
        <v>0</v>
      </c>
    </row>
    <row r="493" spans="1:1" x14ac:dyDescent="0.25">
      <c r="A493">
        <f>COUNTIF(RevitExtraction!AH:AH,AG493)</f>
        <v>0</v>
      </c>
    </row>
    <row r="494" spans="1:1" x14ac:dyDescent="0.25">
      <c r="A494">
        <f>COUNTIF(RevitExtraction!AH:AH,AG494)</f>
        <v>0</v>
      </c>
    </row>
    <row r="495" spans="1:1" x14ac:dyDescent="0.25">
      <c r="A495">
        <f>COUNTIF(RevitExtraction!AH:AH,AG495)</f>
        <v>0</v>
      </c>
    </row>
    <row r="496" spans="1:1" x14ac:dyDescent="0.25">
      <c r="A496">
        <f>COUNTIF(RevitExtraction!AH:AH,AG496)</f>
        <v>0</v>
      </c>
    </row>
    <row r="497" spans="1:1" x14ac:dyDescent="0.25">
      <c r="A497">
        <f>COUNTIF(RevitExtraction!AH:AH,AG497)</f>
        <v>0</v>
      </c>
    </row>
    <row r="498" spans="1:1" x14ac:dyDescent="0.25">
      <c r="A498">
        <f>COUNTIF(RevitExtraction!AH:AH,AG498)</f>
        <v>0</v>
      </c>
    </row>
    <row r="499" spans="1:1" x14ac:dyDescent="0.25">
      <c r="A499">
        <f>COUNTIF(RevitExtraction!AH:AH,AG499)</f>
        <v>0</v>
      </c>
    </row>
    <row r="500" spans="1:1" x14ac:dyDescent="0.25">
      <c r="A500">
        <f>COUNTIF(RevitExtraction!AH:AH,AG500)</f>
        <v>0</v>
      </c>
    </row>
    <row r="501" spans="1:1" x14ac:dyDescent="0.25">
      <c r="A501">
        <f>COUNTIF(RevitExtraction!AH:AH,AG501)</f>
        <v>0</v>
      </c>
    </row>
    <row r="502" spans="1:1" x14ac:dyDescent="0.25">
      <c r="A502">
        <f>COUNTIF(RevitExtraction!AH:AH,AG502)</f>
        <v>0</v>
      </c>
    </row>
    <row r="503" spans="1:1" x14ac:dyDescent="0.25">
      <c r="A503">
        <f>COUNTIF(RevitExtraction!AH:AH,AG503)</f>
        <v>0</v>
      </c>
    </row>
    <row r="504" spans="1:1" x14ac:dyDescent="0.25">
      <c r="A504">
        <f>COUNTIF(RevitExtraction!AH:AH,AG504)</f>
        <v>0</v>
      </c>
    </row>
    <row r="505" spans="1:1" x14ac:dyDescent="0.25">
      <c r="A505">
        <f>COUNTIF(RevitExtraction!AH:AH,AG505)</f>
        <v>0</v>
      </c>
    </row>
    <row r="506" spans="1:1" x14ac:dyDescent="0.25">
      <c r="A506">
        <f>COUNTIF(RevitExtraction!AH:AH,AG506)</f>
        <v>0</v>
      </c>
    </row>
    <row r="507" spans="1:1" x14ac:dyDescent="0.25">
      <c r="A507">
        <f>COUNTIF(RevitExtraction!AH:AH,AG507)</f>
        <v>0</v>
      </c>
    </row>
    <row r="508" spans="1:1" x14ac:dyDescent="0.25">
      <c r="A508">
        <f>COUNTIF(RevitExtraction!AH:AH,AG508)</f>
        <v>0</v>
      </c>
    </row>
    <row r="509" spans="1:1" x14ac:dyDescent="0.25">
      <c r="A509">
        <f>COUNTIF(RevitExtraction!AH:AH,AG509)</f>
        <v>0</v>
      </c>
    </row>
    <row r="510" spans="1:1" x14ac:dyDescent="0.25">
      <c r="A510">
        <f>COUNTIF(RevitExtraction!AH:AH,AG510)</f>
        <v>0</v>
      </c>
    </row>
    <row r="511" spans="1:1" x14ac:dyDescent="0.25">
      <c r="A511">
        <f>COUNTIF(RevitExtraction!AH:AH,AG511)</f>
        <v>0</v>
      </c>
    </row>
    <row r="512" spans="1:1" x14ac:dyDescent="0.25">
      <c r="A512">
        <f>COUNTIF(RevitExtraction!AH:AH,AG512)</f>
        <v>0</v>
      </c>
    </row>
    <row r="513" spans="1:1" x14ac:dyDescent="0.25">
      <c r="A513">
        <f>COUNTIF(RevitExtraction!AH:AH,AG513)</f>
        <v>0</v>
      </c>
    </row>
    <row r="514" spans="1:1" x14ac:dyDescent="0.25">
      <c r="A514">
        <f>COUNTIF(RevitExtraction!AH:AH,AG514)</f>
        <v>0</v>
      </c>
    </row>
    <row r="515" spans="1:1" x14ac:dyDescent="0.25">
      <c r="A515">
        <f>COUNTIF(RevitExtraction!AH:AH,AG515)</f>
        <v>0</v>
      </c>
    </row>
    <row r="516" spans="1:1" x14ac:dyDescent="0.25">
      <c r="A516">
        <f>COUNTIF(RevitExtraction!AH:AH,AG516)</f>
        <v>0</v>
      </c>
    </row>
    <row r="517" spans="1:1" x14ac:dyDescent="0.25">
      <c r="A517">
        <f>COUNTIF(RevitExtraction!AH:AH,AG517)</f>
        <v>0</v>
      </c>
    </row>
    <row r="518" spans="1:1" x14ac:dyDescent="0.25">
      <c r="A518">
        <f>COUNTIF(RevitExtraction!AH:AH,AG518)</f>
        <v>0</v>
      </c>
    </row>
    <row r="519" spans="1:1" x14ac:dyDescent="0.25">
      <c r="A519">
        <f>COUNTIF(RevitExtraction!AH:AH,AG519)</f>
        <v>0</v>
      </c>
    </row>
    <row r="520" spans="1:1" x14ac:dyDescent="0.25">
      <c r="A520">
        <f>COUNTIF(RevitExtraction!AH:AH,AG520)</f>
        <v>0</v>
      </c>
    </row>
    <row r="521" spans="1:1" x14ac:dyDescent="0.25">
      <c r="A521">
        <f>COUNTIF(RevitExtraction!AH:AH,AG521)</f>
        <v>0</v>
      </c>
    </row>
    <row r="522" spans="1:1" x14ac:dyDescent="0.25">
      <c r="A522">
        <f>COUNTIF(RevitExtraction!AH:AH,AG522)</f>
        <v>0</v>
      </c>
    </row>
    <row r="523" spans="1:1" x14ac:dyDescent="0.25">
      <c r="A523">
        <f>COUNTIF(RevitExtraction!AH:AH,AG523)</f>
        <v>0</v>
      </c>
    </row>
    <row r="524" spans="1:1" x14ac:dyDescent="0.25">
      <c r="A524">
        <f>COUNTIF(RevitExtraction!AH:AH,AG524)</f>
        <v>0</v>
      </c>
    </row>
    <row r="525" spans="1:1" x14ac:dyDescent="0.25">
      <c r="A525">
        <f>COUNTIF(RevitExtraction!AH:AH,AG525)</f>
        <v>0</v>
      </c>
    </row>
    <row r="526" spans="1:1" x14ac:dyDescent="0.25">
      <c r="A526">
        <f>COUNTIF(RevitExtraction!AH:AH,AG526)</f>
        <v>0</v>
      </c>
    </row>
    <row r="527" spans="1:1" x14ac:dyDescent="0.25">
      <c r="A527">
        <f>COUNTIF(RevitExtraction!AH:AH,AG527)</f>
        <v>0</v>
      </c>
    </row>
    <row r="528" spans="1:1" x14ac:dyDescent="0.25">
      <c r="A528">
        <f>COUNTIF(RevitExtraction!AH:AH,AG528)</f>
        <v>0</v>
      </c>
    </row>
    <row r="529" spans="1:1" x14ac:dyDescent="0.25">
      <c r="A529">
        <f>COUNTIF(RevitExtraction!AH:AH,AG529)</f>
        <v>0</v>
      </c>
    </row>
    <row r="530" spans="1:1" x14ac:dyDescent="0.25">
      <c r="A530">
        <f>COUNTIF(RevitExtraction!AH:AH,AG530)</f>
        <v>0</v>
      </c>
    </row>
    <row r="531" spans="1:1" x14ac:dyDescent="0.25">
      <c r="A531">
        <f>COUNTIF(RevitExtraction!AH:AH,AG531)</f>
        <v>0</v>
      </c>
    </row>
    <row r="532" spans="1:1" x14ac:dyDescent="0.25">
      <c r="A532">
        <f>COUNTIF(RevitExtraction!AH:AH,AG532)</f>
        <v>0</v>
      </c>
    </row>
    <row r="533" spans="1:1" x14ac:dyDescent="0.25">
      <c r="A533">
        <f>COUNTIF(RevitExtraction!AH:AH,AG533)</f>
        <v>0</v>
      </c>
    </row>
    <row r="534" spans="1:1" x14ac:dyDescent="0.25">
      <c r="A534">
        <f>COUNTIF(RevitExtraction!AH:AH,AG534)</f>
        <v>0</v>
      </c>
    </row>
    <row r="535" spans="1:1" x14ac:dyDescent="0.25">
      <c r="A535">
        <f>COUNTIF(RevitExtraction!AH:AH,AG535)</f>
        <v>0</v>
      </c>
    </row>
    <row r="536" spans="1:1" x14ac:dyDescent="0.25">
      <c r="A536">
        <f>COUNTIF(RevitExtraction!AH:AH,AG536)</f>
        <v>0</v>
      </c>
    </row>
    <row r="537" spans="1:1" x14ac:dyDescent="0.25">
      <c r="A537">
        <f>COUNTIF(RevitExtraction!AH:AH,AG537)</f>
        <v>0</v>
      </c>
    </row>
    <row r="538" spans="1:1" x14ac:dyDescent="0.25">
      <c r="A538">
        <f>COUNTIF(RevitExtraction!AH:AH,AG538)</f>
        <v>0</v>
      </c>
    </row>
    <row r="539" spans="1:1" x14ac:dyDescent="0.25">
      <c r="A539">
        <f>COUNTIF(RevitExtraction!AH:AH,AG539)</f>
        <v>0</v>
      </c>
    </row>
    <row r="540" spans="1:1" x14ac:dyDescent="0.25">
      <c r="A540">
        <f>COUNTIF(RevitExtraction!AH:AH,AG540)</f>
        <v>0</v>
      </c>
    </row>
    <row r="541" spans="1:1" x14ac:dyDescent="0.25">
      <c r="A541">
        <f>COUNTIF(RevitExtraction!AH:AH,AG541)</f>
        <v>0</v>
      </c>
    </row>
    <row r="542" spans="1:1" x14ac:dyDescent="0.25">
      <c r="A542">
        <f>COUNTIF(RevitExtraction!AH:AH,AG542)</f>
        <v>0</v>
      </c>
    </row>
    <row r="543" spans="1:1" x14ac:dyDescent="0.25">
      <c r="A543">
        <f>COUNTIF(RevitExtraction!AH:AH,AG543)</f>
        <v>0</v>
      </c>
    </row>
    <row r="544" spans="1:1" x14ac:dyDescent="0.25">
      <c r="A544">
        <f>COUNTIF(RevitExtraction!AH:AH,AG544)</f>
        <v>0</v>
      </c>
    </row>
    <row r="545" spans="1:1" x14ac:dyDescent="0.25">
      <c r="A545">
        <f>COUNTIF(RevitExtraction!AH:AH,AG545)</f>
        <v>0</v>
      </c>
    </row>
    <row r="546" spans="1:1" x14ac:dyDescent="0.25">
      <c r="A546">
        <f>COUNTIF(RevitExtraction!AH:AH,AG546)</f>
        <v>0</v>
      </c>
    </row>
    <row r="547" spans="1:1" x14ac:dyDescent="0.25">
      <c r="A547">
        <f>COUNTIF(RevitExtraction!AH:AH,AG547)</f>
        <v>0</v>
      </c>
    </row>
    <row r="548" spans="1:1" x14ac:dyDescent="0.25">
      <c r="A548">
        <f>COUNTIF(RevitExtraction!AH:AH,AG548)</f>
        <v>0</v>
      </c>
    </row>
    <row r="549" spans="1:1" x14ac:dyDescent="0.25">
      <c r="A549">
        <f>COUNTIF(RevitExtraction!AH:AH,AG549)</f>
        <v>0</v>
      </c>
    </row>
    <row r="550" spans="1:1" x14ac:dyDescent="0.25">
      <c r="A550">
        <f>COUNTIF(RevitExtraction!AH:AH,AG550)</f>
        <v>0</v>
      </c>
    </row>
    <row r="551" spans="1:1" x14ac:dyDescent="0.25">
      <c r="A551">
        <f>COUNTIF(RevitExtraction!AH:AH,AG551)</f>
        <v>0</v>
      </c>
    </row>
    <row r="552" spans="1:1" x14ac:dyDescent="0.25">
      <c r="A552">
        <f>COUNTIF(RevitExtraction!AH:AH,AG552)</f>
        <v>0</v>
      </c>
    </row>
    <row r="553" spans="1:1" x14ac:dyDescent="0.25">
      <c r="A553">
        <f>COUNTIF(RevitExtraction!AH:AH,AG553)</f>
        <v>0</v>
      </c>
    </row>
    <row r="554" spans="1:1" x14ac:dyDescent="0.25">
      <c r="A554">
        <f>COUNTIF(RevitExtraction!AH:AH,AG554)</f>
        <v>0</v>
      </c>
    </row>
    <row r="555" spans="1:1" x14ac:dyDescent="0.25">
      <c r="A555">
        <f>COUNTIF(RevitExtraction!AH:AH,AG555)</f>
        <v>0</v>
      </c>
    </row>
    <row r="556" spans="1:1" x14ac:dyDescent="0.25">
      <c r="A556">
        <f>COUNTIF(RevitExtraction!AH:AH,AG556)</f>
        <v>0</v>
      </c>
    </row>
    <row r="557" spans="1:1" x14ac:dyDescent="0.25">
      <c r="A557">
        <f>COUNTIF(RevitExtraction!AH:AH,AG557)</f>
        <v>0</v>
      </c>
    </row>
    <row r="558" spans="1:1" x14ac:dyDescent="0.25">
      <c r="A558">
        <f>COUNTIF(RevitExtraction!AH:AH,AG558)</f>
        <v>0</v>
      </c>
    </row>
    <row r="559" spans="1:1" x14ac:dyDescent="0.25">
      <c r="A559">
        <f>COUNTIF(RevitExtraction!AH:AH,AG559)</f>
        <v>0</v>
      </c>
    </row>
    <row r="560" spans="1:1" x14ac:dyDescent="0.25">
      <c r="A560">
        <f>COUNTIF(RevitExtraction!AH:AH,AG560)</f>
        <v>0</v>
      </c>
    </row>
    <row r="561" spans="1:1" x14ac:dyDescent="0.25">
      <c r="A561">
        <f>COUNTIF(RevitExtraction!AH:AH,AG561)</f>
        <v>0</v>
      </c>
    </row>
    <row r="562" spans="1:1" x14ac:dyDescent="0.25">
      <c r="A562">
        <f>COUNTIF(RevitExtraction!AH:AH,AG562)</f>
        <v>0</v>
      </c>
    </row>
    <row r="563" spans="1:1" x14ac:dyDescent="0.25">
      <c r="A563">
        <f>COUNTIF(RevitExtraction!AH:AH,AG563)</f>
        <v>0</v>
      </c>
    </row>
    <row r="564" spans="1:1" x14ac:dyDescent="0.25">
      <c r="A564">
        <f>COUNTIF(RevitExtraction!AH:AH,AG564)</f>
        <v>0</v>
      </c>
    </row>
    <row r="565" spans="1:1" x14ac:dyDescent="0.25">
      <c r="A565">
        <f>COUNTIF(RevitExtraction!AH:AH,AG565)</f>
        <v>0</v>
      </c>
    </row>
    <row r="566" spans="1:1" x14ac:dyDescent="0.25">
      <c r="A566">
        <f>COUNTIF(RevitExtraction!AH:AH,AG566)</f>
        <v>0</v>
      </c>
    </row>
    <row r="567" spans="1:1" x14ac:dyDescent="0.25">
      <c r="A567">
        <f>COUNTIF(RevitExtraction!AH:AH,AG567)</f>
        <v>0</v>
      </c>
    </row>
    <row r="568" spans="1:1" x14ac:dyDescent="0.25">
      <c r="A568">
        <f>COUNTIF(RevitExtraction!AH:AH,AG568)</f>
        <v>0</v>
      </c>
    </row>
    <row r="569" spans="1:1" x14ac:dyDescent="0.25">
      <c r="A569">
        <f>COUNTIF(RevitExtraction!AH:AH,AG569)</f>
        <v>0</v>
      </c>
    </row>
    <row r="570" spans="1:1" x14ac:dyDescent="0.25">
      <c r="A570">
        <f>COUNTIF(RevitExtraction!AH:AH,AG570)</f>
        <v>0</v>
      </c>
    </row>
    <row r="571" spans="1:1" x14ac:dyDescent="0.25">
      <c r="A571">
        <f>COUNTIF(RevitExtraction!AH:AH,AG571)</f>
        <v>0</v>
      </c>
    </row>
    <row r="572" spans="1:1" x14ac:dyDescent="0.25">
      <c r="A572">
        <f>COUNTIF(RevitExtraction!AH:AH,AG572)</f>
        <v>0</v>
      </c>
    </row>
    <row r="573" spans="1:1" x14ac:dyDescent="0.25">
      <c r="A573">
        <f>COUNTIF(RevitExtraction!AH:AH,AG573)</f>
        <v>0</v>
      </c>
    </row>
    <row r="574" spans="1:1" x14ac:dyDescent="0.25">
      <c r="A574">
        <f>COUNTIF(RevitExtraction!AH:AH,AG574)</f>
        <v>0</v>
      </c>
    </row>
    <row r="575" spans="1:1" x14ac:dyDescent="0.25">
      <c r="A575">
        <f>COUNTIF(RevitExtraction!AH:AH,AG575)</f>
        <v>0</v>
      </c>
    </row>
    <row r="576" spans="1:1" x14ac:dyDescent="0.25">
      <c r="A576">
        <f>COUNTIF(RevitExtraction!AH:AH,AG576)</f>
        <v>0</v>
      </c>
    </row>
    <row r="577" spans="1:1" x14ac:dyDescent="0.25">
      <c r="A577">
        <f>COUNTIF(RevitExtraction!AH:AH,AG577)</f>
        <v>0</v>
      </c>
    </row>
    <row r="578" spans="1:1" x14ac:dyDescent="0.25">
      <c r="A578">
        <f>COUNTIF(RevitExtraction!AH:AH,AG578)</f>
        <v>0</v>
      </c>
    </row>
    <row r="579" spans="1:1" x14ac:dyDescent="0.25">
      <c r="A579">
        <f>COUNTIF(RevitExtraction!AH:AH,AG579)</f>
        <v>0</v>
      </c>
    </row>
    <row r="580" spans="1:1" x14ac:dyDescent="0.25">
      <c r="A580">
        <f>COUNTIF(RevitExtraction!AH:AH,AG580)</f>
        <v>0</v>
      </c>
    </row>
    <row r="581" spans="1:1" x14ac:dyDescent="0.25">
      <c r="A581">
        <f>COUNTIF(RevitExtraction!AH:AH,AG581)</f>
        <v>0</v>
      </c>
    </row>
    <row r="582" spans="1:1" x14ac:dyDescent="0.25">
      <c r="A582">
        <f>COUNTIF(RevitExtraction!AH:AH,AG582)</f>
        <v>0</v>
      </c>
    </row>
    <row r="583" spans="1:1" x14ac:dyDescent="0.25">
      <c r="A583">
        <f>COUNTIF(RevitExtraction!AH:AH,AG583)</f>
        <v>0</v>
      </c>
    </row>
    <row r="584" spans="1:1" x14ac:dyDescent="0.25">
      <c r="A584">
        <f>COUNTIF(RevitExtraction!AH:AH,AG584)</f>
        <v>0</v>
      </c>
    </row>
    <row r="585" spans="1:1" x14ac:dyDescent="0.25">
      <c r="A585">
        <f>COUNTIF(RevitExtraction!AH:AH,AG585)</f>
        <v>0</v>
      </c>
    </row>
    <row r="586" spans="1:1" x14ac:dyDescent="0.25">
      <c r="A586">
        <f>COUNTIF(RevitExtraction!AH:AH,AG586)</f>
        <v>0</v>
      </c>
    </row>
    <row r="587" spans="1:1" x14ac:dyDescent="0.25">
      <c r="A587">
        <f>COUNTIF(RevitExtraction!AH:AH,AG587)</f>
        <v>0</v>
      </c>
    </row>
    <row r="588" spans="1:1" x14ac:dyDescent="0.25">
      <c r="A588">
        <f>COUNTIF(RevitExtraction!AH:AH,AG588)</f>
        <v>0</v>
      </c>
    </row>
    <row r="589" spans="1:1" x14ac:dyDescent="0.25">
      <c r="A589">
        <f>COUNTIF(RevitExtraction!AH:AH,AG589)</f>
        <v>0</v>
      </c>
    </row>
    <row r="590" spans="1:1" x14ac:dyDescent="0.25">
      <c r="A590">
        <f>COUNTIF(RevitExtraction!AH:AH,AG590)</f>
        <v>0</v>
      </c>
    </row>
    <row r="591" spans="1:1" x14ac:dyDescent="0.25">
      <c r="A591">
        <f>COUNTIF(RevitExtraction!AH:AH,AG591)</f>
        <v>0</v>
      </c>
    </row>
    <row r="592" spans="1:1" x14ac:dyDescent="0.25">
      <c r="A592">
        <f>COUNTIF(RevitExtraction!AH:AH,AG592)</f>
        <v>0</v>
      </c>
    </row>
    <row r="593" spans="1:1" x14ac:dyDescent="0.25">
      <c r="A593">
        <f>COUNTIF(RevitExtraction!AH:AH,AG593)</f>
        <v>0</v>
      </c>
    </row>
    <row r="594" spans="1:1" x14ac:dyDescent="0.25">
      <c r="A594">
        <f>COUNTIF(RevitExtraction!AH:AH,AG594)</f>
        <v>0</v>
      </c>
    </row>
    <row r="595" spans="1:1" x14ac:dyDescent="0.25">
      <c r="A595">
        <f>COUNTIF(RevitExtraction!AH:AH,AG595)</f>
        <v>0</v>
      </c>
    </row>
    <row r="596" spans="1:1" x14ac:dyDescent="0.25">
      <c r="A596">
        <f>COUNTIF(RevitExtraction!AH:AH,AG596)</f>
        <v>0</v>
      </c>
    </row>
    <row r="597" spans="1:1" x14ac:dyDescent="0.25">
      <c r="A597">
        <f>COUNTIF(RevitExtraction!AH:AH,AG597)</f>
        <v>0</v>
      </c>
    </row>
    <row r="598" spans="1:1" x14ac:dyDescent="0.25">
      <c r="A598">
        <f>COUNTIF(RevitExtraction!AH:AH,AG598)</f>
        <v>0</v>
      </c>
    </row>
    <row r="599" spans="1:1" x14ac:dyDescent="0.25">
      <c r="A599">
        <f>COUNTIF(RevitExtraction!AH:AH,AG599)</f>
        <v>0</v>
      </c>
    </row>
    <row r="600" spans="1:1" x14ac:dyDescent="0.25">
      <c r="A600">
        <f>COUNTIF(RevitExtraction!AH:AH,AG600)</f>
        <v>0</v>
      </c>
    </row>
    <row r="601" spans="1:1" x14ac:dyDescent="0.25">
      <c r="A601">
        <f>COUNTIF(RevitExtraction!AH:AH,AG601)</f>
        <v>0</v>
      </c>
    </row>
    <row r="602" spans="1:1" x14ac:dyDescent="0.25">
      <c r="A602">
        <f>COUNTIF(RevitExtraction!AH:AH,AG602)</f>
        <v>0</v>
      </c>
    </row>
    <row r="603" spans="1:1" x14ac:dyDescent="0.25">
      <c r="A603">
        <f>COUNTIF(RevitExtraction!AH:AH,AG603)</f>
        <v>0</v>
      </c>
    </row>
    <row r="604" spans="1:1" x14ac:dyDescent="0.25">
      <c r="A604">
        <f>COUNTIF(RevitExtraction!AH:AH,AG604)</f>
        <v>0</v>
      </c>
    </row>
    <row r="605" spans="1:1" x14ac:dyDescent="0.25">
      <c r="A605">
        <f>COUNTIF(RevitExtraction!AH:AH,AG605)</f>
        <v>0</v>
      </c>
    </row>
    <row r="606" spans="1:1" x14ac:dyDescent="0.25">
      <c r="A606">
        <f>COUNTIF(RevitExtraction!AH:AH,AG606)</f>
        <v>0</v>
      </c>
    </row>
    <row r="607" spans="1:1" x14ac:dyDescent="0.25">
      <c r="A607">
        <f>COUNTIF(RevitExtraction!AH:AH,AG607)</f>
        <v>0</v>
      </c>
    </row>
    <row r="608" spans="1:1" x14ac:dyDescent="0.25">
      <c r="A608">
        <f>COUNTIF(RevitExtraction!AH:AH,AG608)</f>
        <v>0</v>
      </c>
    </row>
    <row r="609" spans="1:1" x14ac:dyDescent="0.25">
      <c r="A609">
        <f>COUNTIF(RevitExtraction!AH:AH,AG609)</f>
        <v>0</v>
      </c>
    </row>
    <row r="610" spans="1:1" x14ac:dyDescent="0.25">
      <c r="A610">
        <f>COUNTIF(RevitExtraction!AH:AH,AG610)</f>
        <v>0</v>
      </c>
    </row>
    <row r="611" spans="1:1" x14ac:dyDescent="0.25">
      <c r="A611">
        <f>COUNTIF(RevitExtraction!AH:AH,AG611)</f>
        <v>0</v>
      </c>
    </row>
    <row r="612" spans="1:1" x14ac:dyDescent="0.25">
      <c r="A612">
        <f>COUNTIF(RevitExtraction!AH:AH,AG612)</f>
        <v>0</v>
      </c>
    </row>
    <row r="613" spans="1:1" x14ac:dyDescent="0.25">
      <c r="A613">
        <f>COUNTIF(RevitExtraction!AH:AH,AG613)</f>
        <v>0</v>
      </c>
    </row>
    <row r="614" spans="1:1" x14ac:dyDescent="0.25">
      <c r="A614">
        <f>COUNTIF(RevitExtraction!AH:AH,AG614)</f>
        <v>0</v>
      </c>
    </row>
    <row r="615" spans="1:1" x14ac:dyDescent="0.25">
      <c r="A615">
        <f>COUNTIF(RevitExtraction!AH:AH,AG615)</f>
        <v>0</v>
      </c>
    </row>
    <row r="616" spans="1:1" x14ac:dyDescent="0.25">
      <c r="A616">
        <f>COUNTIF(RevitExtraction!AH:AH,AG616)</f>
        <v>0</v>
      </c>
    </row>
    <row r="617" spans="1:1" x14ac:dyDescent="0.25">
      <c r="A617">
        <f>COUNTIF(RevitExtraction!AH:AH,AG617)</f>
        <v>0</v>
      </c>
    </row>
    <row r="618" spans="1:1" x14ac:dyDescent="0.25">
      <c r="A618">
        <f>COUNTIF(RevitExtraction!AH:AH,AG618)</f>
        <v>0</v>
      </c>
    </row>
    <row r="619" spans="1:1" x14ac:dyDescent="0.25">
      <c r="A619">
        <f>COUNTIF(RevitExtraction!AH:AH,AG619)</f>
        <v>0</v>
      </c>
    </row>
    <row r="620" spans="1:1" x14ac:dyDescent="0.25">
      <c r="A620">
        <f>COUNTIF(RevitExtraction!AH:AH,AG620)</f>
        <v>0</v>
      </c>
    </row>
    <row r="621" spans="1:1" x14ac:dyDescent="0.25">
      <c r="A621">
        <f>COUNTIF(RevitExtraction!AH:AH,AG621)</f>
        <v>0</v>
      </c>
    </row>
    <row r="622" spans="1:1" x14ac:dyDescent="0.25">
      <c r="A622">
        <f>COUNTIF(RevitExtraction!AH:AH,AG622)</f>
        <v>0</v>
      </c>
    </row>
    <row r="623" spans="1:1" x14ac:dyDescent="0.25">
      <c r="A623">
        <f>COUNTIF(RevitExtraction!AH:AH,AG623)</f>
        <v>0</v>
      </c>
    </row>
    <row r="624" spans="1:1" x14ac:dyDescent="0.25">
      <c r="A624">
        <f>COUNTIF(RevitExtraction!AH:AH,AG624)</f>
        <v>0</v>
      </c>
    </row>
    <row r="625" spans="1:1" x14ac:dyDescent="0.25">
      <c r="A625">
        <f>COUNTIF(RevitExtraction!AH:AH,AG625)</f>
        <v>0</v>
      </c>
    </row>
    <row r="626" spans="1:1" x14ac:dyDescent="0.25">
      <c r="A626">
        <f>COUNTIF(RevitExtraction!AH:AH,AG626)</f>
        <v>0</v>
      </c>
    </row>
    <row r="627" spans="1:1" x14ac:dyDescent="0.25">
      <c r="A627">
        <f>COUNTIF(RevitExtraction!AH:AH,AG627)</f>
        <v>0</v>
      </c>
    </row>
    <row r="628" spans="1:1" x14ac:dyDescent="0.25">
      <c r="A628">
        <f>COUNTIF(RevitExtraction!AH:AH,AG628)</f>
        <v>0</v>
      </c>
    </row>
    <row r="629" spans="1:1" x14ac:dyDescent="0.25">
      <c r="A629">
        <f>COUNTIF(RevitExtraction!AH:AH,AG629)</f>
        <v>0</v>
      </c>
    </row>
    <row r="630" spans="1:1" x14ac:dyDescent="0.25">
      <c r="A630">
        <f>COUNTIF(RevitExtraction!AH:AH,AG630)</f>
        <v>0</v>
      </c>
    </row>
    <row r="631" spans="1:1" x14ac:dyDescent="0.25">
      <c r="A631">
        <f>COUNTIF(RevitExtraction!AH:AH,AG631)</f>
        <v>0</v>
      </c>
    </row>
    <row r="632" spans="1:1" x14ac:dyDescent="0.25">
      <c r="A632">
        <f>COUNTIF(RevitExtraction!AH:AH,AG632)</f>
        <v>0</v>
      </c>
    </row>
    <row r="633" spans="1:1" x14ac:dyDescent="0.25">
      <c r="A633">
        <f>COUNTIF(RevitExtraction!AH:AH,AG633)</f>
        <v>0</v>
      </c>
    </row>
    <row r="634" spans="1:1" x14ac:dyDescent="0.25">
      <c r="A634">
        <f>COUNTIF(RevitExtraction!AH:AH,AG634)</f>
        <v>0</v>
      </c>
    </row>
    <row r="635" spans="1:1" x14ac:dyDescent="0.25">
      <c r="A635">
        <f>COUNTIF(RevitExtraction!AH:AH,AG635)</f>
        <v>0</v>
      </c>
    </row>
    <row r="636" spans="1:1" x14ac:dyDescent="0.25">
      <c r="A636">
        <f>COUNTIF(RevitExtraction!AH:AH,AG636)</f>
        <v>0</v>
      </c>
    </row>
    <row r="637" spans="1:1" x14ac:dyDescent="0.25">
      <c r="A637">
        <f>COUNTIF(RevitExtraction!AH:AH,AG637)</f>
        <v>0</v>
      </c>
    </row>
    <row r="638" spans="1:1" x14ac:dyDescent="0.25">
      <c r="A638">
        <f>COUNTIF(RevitExtraction!AH:AH,AG638)</f>
        <v>0</v>
      </c>
    </row>
    <row r="639" spans="1:1" x14ac:dyDescent="0.25">
      <c r="A639">
        <f>COUNTIF(RevitExtraction!AH:AH,AG639)</f>
        <v>0</v>
      </c>
    </row>
    <row r="640" spans="1:1" x14ac:dyDescent="0.25">
      <c r="A640">
        <f>COUNTIF(RevitExtraction!AH:AH,AG640)</f>
        <v>0</v>
      </c>
    </row>
    <row r="641" spans="1:1" x14ac:dyDescent="0.25">
      <c r="A641">
        <f>COUNTIF(RevitExtraction!AH:AH,AG641)</f>
        <v>0</v>
      </c>
    </row>
    <row r="642" spans="1:1" x14ac:dyDescent="0.25">
      <c r="A642">
        <f>COUNTIF(RevitExtraction!AH:AH,AG642)</f>
        <v>0</v>
      </c>
    </row>
    <row r="643" spans="1:1" x14ac:dyDescent="0.25">
      <c r="A643">
        <f>COUNTIF(RevitExtraction!AH:AH,AG643)</f>
        <v>0</v>
      </c>
    </row>
    <row r="644" spans="1:1" x14ac:dyDescent="0.25">
      <c r="A644">
        <f>COUNTIF(RevitExtraction!AH:AH,AG644)</f>
        <v>0</v>
      </c>
    </row>
    <row r="645" spans="1:1" x14ac:dyDescent="0.25">
      <c r="A645">
        <f>COUNTIF(RevitExtraction!AH:AH,AG645)</f>
        <v>0</v>
      </c>
    </row>
    <row r="646" spans="1:1" x14ac:dyDescent="0.25">
      <c r="A646">
        <f>COUNTIF(RevitExtraction!AH:AH,AG646)</f>
        <v>0</v>
      </c>
    </row>
    <row r="647" spans="1:1" x14ac:dyDescent="0.25">
      <c r="A647">
        <f>COUNTIF(RevitExtraction!AH:AH,AG647)</f>
        <v>0</v>
      </c>
    </row>
    <row r="648" spans="1:1" x14ac:dyDescent="0.25">
      <c r="A648">
        <f>COUNTIF(RevitExtraction!AH:AH,AG648)</f>
        <v>0</v>
      </c>
    </row>
    <row r="649" spans="1:1" x14ac:dyDescent="0.25">
      <c r="A649">
        <f>COUNTIF(RevitExtraction!AH:AH,AG649)</f>
        <v>0</v>
      </c>
    </row>
    <row r="650" spans="1:1" x14ac:dyDescent="0.25">
      <c r="A650">
        <f>COUNTIF(RevitExtraction!AH:AH,AG650)</f>
        <v>0</v>
      </c>
    </row>
    <row r="651" spans="1:1" x14ac:dyDescent="0.25">
      <c r="A651">
        <f>COUNTIF(RevitExtraction!AH:AH,AG651)</f>
        <v>0</v>
      </c>
    </row>
    <row r="652" spans="1:1" x14ac:dyDescent="0.25">
      <c r="A652">
        <f>COUNTIF(RevitExtraction!AH:AH,AG652)</f>
        <v>0</v>
      </c>
    </row>
    <row r="653" spans="1:1" x14ac:dyDescent="0.25">
      <c r="A653">
        <f>COUNTIF(RevitExtraction!AH:AH,AG653)</f>
        <v>0</v>
      </c>
    </row>
    <row r="654" spans="1:1" x14ac:dyDescent="0.25">
      <c r="A654">
        <f>COUNTIF(RevitExtraction!AH:AH,AG654)</f>
        <v>0</v>
      </c>
    </row>
    <row r="655" spans="1:1" x14ac:dyDescent="0.25">
      <c r="A655">
        <f>COUNTIF(RevitExtraction!AH:AH,AG655)</f>
        <v>0</v>
      </c>
    </row>
    <row r="656" spans="1:1" x14ac:dyDescent="0.25">
      <c r="A656">
        <f>COUNTIF(RevitExtraction!AH:AH,AG656)</f>
        <v>0</v>
      </c>
    </row>
    <row r="657" spans="1:1" x14ac:dyDescent="0.25">
      <c r="A657">
        <f>COUNTIF(RevitExtraction!AH:AH,AG657)</f>
        <v>0</v>
      </c>
    </row>
    <row r="658" spans="1:1" x14ac:dyDescent="0.25">
      <c r="A658">
        <f>COUNTIF(RevitExtraction!AH:AH,AG658)</f>
        <v>0</v>
      </c>
    </row>
    <row r="659" spans="1:1" x14ac:dyDescent="0.25">
      <c r="A659">
        <f>COUNTIF(RevitExtraction!AH:AH,AG659)</f>
        <v>0</v>
      </c>
    </row>
    <row r="660" spans="1:1" x14ac:dyDescent="0.25">
      <c r="A660">
        <f>COUNTIF(RevitExtraction!AH:AH,AG660)</f>
        <v>0</v>
      </c>
    </row>
    <row r="661" spans="1:1" x14ac:dyDescent="0.25">
      <c r="A661">
        <f>COUNTIF(RevitExtraction!AH:AH,AG661)</f>
        <v>0</v>
      </c>
    </row>
    <row r="662" spans="1:1" x14ac:dyDescent="0.25">
      <c r="A662">
        <f>COUNTIF(RevitExtraction!AH:AH,AG662)</f>
        <v>0</v>
      </c>
    </row>
    <row r="663" spans="1:1" x14ac:dyDescent="0.25">
      <c r="A663">
        <f>COUNTIF(RevitExtraction!AH:AH,AG663)</f>
        <v>0</v>
      </c>
    </row>
    <row r="664" spans="1:1" x14ac:dyDescent="0.25">
      <c r="A664">
        <f>COUNTIF(RevitExtraction!AH:AH,AG664)</f>
        <v>0</v>
      </c>
    </row>
    <row r="665" spans="1:1" x14ac:dyDescent="0.25">
      <c r="A665">
        <f>COUNTIF(RevitExtraction!AH:AH,AG665)</f>
        <v>0</v>
      </c>
    </row>
    <row r="666" spans="1:1" x14ac:dyDescent="0.25">
      <c r="A666">
        <f>COUNTIF(RevitExtraction!AH:AH,AG666)</f>
        <v>0</v>
      </c>
    </row>
    <row r="667" spans="1:1" x14ac:dyDescent="0.25">
      <c r="A667">
        <f>COUNTIF(RevitExtraction!AH:AH,AG667)</f>
        <v>0</v>
      </c>
    </row>
    <row r="668" spans="1:1" x14ac:dyDescent="0.25">
      <c r="A668">
        <f>COUNTIF(RevitExtraction!AH:AH,AG668)</f>
        <v>0</v>
      </c>
    </row>
    <row r="669" spans="1:1" x14ac:dyDescent="0.25">
      <c r="A669">
        <f>COUNTIF(RevitExtraction!AH:AH,AG669)</f>
        <v>0</v>
      </c>
    </row>
    <row r="670" spans="1:1" x14ac:dyDescent="0.25">
      <c r="A670">
        <f>COUNTIF(RevitExtraction!AH:AH,AG670)</f>
        <v>0</v>
      </c>
    </row>
    <row r="671" spans="1:1" x14ac:dyDescent="0.25">
      <c r="A671">
        <f>COUNTIF(RevitExtraction!AH:AH,AG671)</f>
        <v>0</v>
      </c>
    </row>
    <row r="672" spans="1:1" x14ac:dyDescent="0.25">
      <c r="A672">
        <f>COUNTIF(RevitExtraction!AH:AH,AG672)</f>
        <v>0</v>
      </c>
    </row>
    <row r="673" spans="1:1" x14ac:dyDescent="0.25">
      <c r="A673">
        <f>COUNTIF(RevitExtraction!AH:AH,AG673)</f>
        <v>0</v>
      </c>
    </row>
    <row r="674" spans="1:1" x14ac:dyDescent="0.25">
      <c r="A674">
        <f>COUNTIF(RevitExtraction!AH:AH,AG674)</f>
        <v>0</v>
      </c>
    </row>
    <row r="675" spans="1:1" x14ac:dyDescent="0.25">
      <c r="A675">
        <f>COUNTIF(RevitExtraction!AH:AH,AG675)</f>
        <v>0</v>
      </c>
    </row>
    <row r="676" spans="1:1" x14ac:dyDescent="0.25">
      <c r="A676">
        <f>COUNTIF(RevitExtraction!AH:AH,AG676)</f>
        <v>0</v>
      </c>
    </row>
    <row r="677" spans="1:1" x14ac:dyDescent="0.25">
      <c r="A677">
        <f>COUNTIF(RevitExtraction!AH:AH,AG677)</f>
        <v>0</v>
      </c>
    </row>
    <row r="678" spans="1:1" x14ac:dyDescent="0.25">
      <c r="A678">
        <f>COUNTIF(RevitExtraction!AH:AH,AG678)</f>
        <v>0</v>
      </c>
    </row>
    <row r="679" spans="1:1" x14ac:dyDescent="0.25">
      <c r="A679">
        <f>COUNTIF(RevitExtraction!AH:AH,AG679)</f>
        <v>0</v>
      </c>
    </row>
    <row r="680" spans="1:1" x14ac:dyDescent="0.25">
      <c r="A680">
        <f>COUNTIF(RevitExtraction!AH:AH,AG680)</f>
        <v>0</v>
      </c>
    </row>
    <row r="681" spans="1:1" x14ac:dyDescent="0.25">
      <c r="A681">
        <f>COUNTIF(RevitExtraction!AH:AH,AG681)</f>
        <v>0</v>
      </c>
    </row>
    <row r="682" spans="1:1" x14ac:dyDescent="0.25">
      <c r="A682">
        <f>COUNTIF(RevitExtraction!AH:AH,AG682)</f>
        <v>0</v>
      </c>
    </row>
    <row r="683" spans="1:1" x14ac:dyDescent="0.25">
      <c r="A683">
        <f>COUNTIF(RevitExtraction!AH:AH,AG683)</f>
        <v>0</v>
      </c>
    </row>
    <row r="684" spans="1:1" x14ac:dyDescent="0.25">
      <c r="A684">
        <f>COUNTIF(RevitExtraction!AH:AH,AG684)</f>
        <v>0</v>
      </c>
    </row>
    <row r="685" spans="1:1" x14ac:dyDescent="0.25">
      <c r="A685">
        <f>COUNTIF(RevitExtraction!AH:AH,AG685)</f>
        <v>0</v>
      </c>
    </row>
    <row r="686" spans="1:1" x14ac:dyDescent="0.25">
      <c r="A686">
        <f>COUNTIF(RevitExtraction!AH:AH,AG686)</f>
        <v>0</v>
      </c>
    </row>
    <row r="687" spans="1:1" x14ac:dyDescent="0.25">
      <c r="A687">
        <f>COUNTIF(RevitExtraction!AH:AH,AG687)</f>
        <v>0</v>
      </c>
    </row>
    <row r="688" spans="1:1" x14ac:dyDescent="0.25">
      <c r="A688">
        <f>COUNTIF(RevitExtraction!AH:AH,AG688)</f>
        <v>0</v>
      </c>
    </row>
    <row r="689" spans="1:1" x14ac:dyDescent="0.25">
      <c r="A689">
        <f>COUNTIF(RevitExtraction!AH:AH,AG689)</f>
        <v>0</v>
      </c>
    </row>
    <row r="690" spans="1:1" x14ac:dyDescent="0.25">
      <c r="A690">
        <f>COUNTIF(RevitExtraction!AH:AH,AG690)</f>
        <v>0</v>
      </c>
    </row>
    <row r="691" spans="1:1" x14ac:dyDescent="0.25">
      <c r="A691">
        <f>COUNTIF(RevitExtraction!AH:AH,AG691)</f>
        <v>0</v>
      </c>
    </row>
    <row r="692" spans="1:1" x14ac:dyDescent="0.25">
      <c r="A692">
        <f>COUNTIF(RevitExtraction!AH:AH,AG692)</f>
        <v>0</v>
      </c>
    </row>
    <row r="693" spans="1:1" x14ac:dyDescent="0.25">
      <c r="A693">
        <f>COUNTIF(RevitExtraction!AH:AH,AG693)</f>
        <v>0</v>
      </c>
    </row>
    <row r="694" spans="1:1" x14ac:dyDescent="0.25">
      <c r="A694">
        <f>COUNTIF(RevitExtraction!AH:AH,AG694)</f>
        <v>0</v>
      </c>
    </row>
    <row r="695" spans="1:1" x14ac:dyDescent="0.25">
      <c r="A695">
        <f>COUNTIF(RevitExtraction!AH:AH,AG695)</f>
        <v>0</v>
      </c>
    </row>
    <row r="696" spans="1:1" x14ac:dyDescent="0.25">
      <c r="A696">
        <f>COUNTIF(RevitExtraction!AH:AH,AG696)</f>
        <v>0</v>
      </c>
    </row>
    <row r="697" spans="1:1" x14ac:dyDescent="0.25">
      <c r="A697">
        <f>COUNTIF(RevitExtraction!AH:AH,AG697)</f>
        <v>0</v>
      </c>
    </row>
    <row r="698" spans="1:1" x14ac:dyDescent="0.25">
      <c r="A698">
        <f>COUNTIF(RevitExtraction!AH:AH,AG698)</f>
        <v>0</v>
      </c>
    </row>
    <row r="699" spans="1:1" x14ac:dyDescent="0.25">
      <c r="A699">
        <f>COUNTIF(RevitExtraction!AH:AH,AG699)</f>
        <v>0</v>
      </c>
    </row>
    <row r="700" spans="1:1" x14ac:dyDescent="0.25">
      <c r="A700">
        <f>COUNTIF(RevitExtraction!AH:AH,AG700)</f>
        <v>0</v>
      </c>
    </row>
    <row r="701" spans="1:1" x14ac:dyDescent="0.25">
      <c r="A701">
        <f>COUNTIF(RevitExtraction!AH:AH,AG701)</f>
        <v>0</v>
      </c>
    </row>
    <row r="702" spans="1:1" x14ac:dyDescent="0.25">
      <c r="A702">
        <f>COUNTIF(RevitExtraction!AH:AH,AG702)</f>
        <v>0</v>
      </c>
    </row>
    <row r="703" spans="1:1" x14ac:dyDescent="0.25">
      <c r="A703">
        <f>COUNTIF(RevitExtraction!AH:AH,AG703)</f>
        <v>0</v>
      </c>
    </row>
    <row r="704" spans="1:1" x14ac:dyDescent="0.25">
      <c r="A704">
        <f>COUNTIF(RevitExtraction!AH:AH,AG704)</f>
        <v>0</v>
      </c>
    </row>
    <row r="705" spans="1:1" x14ac:dyDescent="0.25">
      <c r="A705">
        <f>COUNTIF(RevitExtraction!AH:AH,AG705)</f>
        <v>0</v>
      </c>
    </row>
    <row r="706" spans="1:1" x14ac:dyDescent="0.25">
      <c r="A706">
        <f>COUNTIF(RevitExtraction!AH:AH,AG706)</f>
        <v>0</v>
      </c>
    </row>
    <row r="707" spans="1:1" x14ac:dyDescent="0.25">
      <c r="A707">
        <f>COUNTIF(RevitExtraction!AH:AH,AG707)</f>
        <v>0</v>
      </c>
    </row>
    <row r="708" spans="1:1" x14ac:dyDescent="0.25">
      <c r="A708">
        <f>COUNTIF(RevitExtraction!AH:AH,AG708)</f>
        <v>0</v>
      </c>
    </row>
    <row r="709" spans="1:1" x14ac:dyDescent="0.25">
      <c r="A709">
        <f>COUNTIF(RevitExtraction!AH:AH,AG709)</f>
        <v>0</v>
      </c>
    </row>
    <row r="710" spans="1:1" x14ac:dyDescent="0.25">
      <c r="A710">
        <f>COUNTIF(RevitExtraction!AH:AH,AG710)</f>
        <v>0</v>
      </c>
    </row>
    <row r="711" spans="1:1" x14ac:dyDescent="0.25">
      <c r="A711">
        <f>COUNTIF(RevitExtraction!AH:AH,AG711)</f>
        <v>0</v>
      </c>
    </row>
    <row r="712" spans="1:1" x14ac:dyDescent="0.25">
      <c r="A712">
        <f>COUNTIF(RevitExtraction!AH:AH,AG712)</f>
        <v>0</v>
      </c>
    </row>
    <row r="713" spans="1:1" x14ac:dyDescent="0.25">
      <c r="A713">
        <f>COUNTIF(RevitExtraction!AH:AH,AG713)</f>
        <v>0</v>
      </c>
    </row>
    <row r="714" spans="1:1" x14ac:dyDescent="0.25">
      <c r="A714">
        <f>COUNTIF(RevitExtraction!AH:AH,AG714)</f>
        <v>0</v>
      </c>
    </row>
    <row r="715" spans="1:1" x14ac:dyDescent="0.25">
      <c r="A715">
        <f>COUNTIF(RevitExtraction!AH:AH,AG715)</f>
        <v>0</v>
      </c>
    </row>
    <row r="716" spans="1:1" x14ac:dyDescent="0.25">
      <c r="A716">
        <f>COUNTIF(RevitExtraction!AH:AH,AG716)</f>
        <v>0</v>
      </c>
    </row>
    <row r="717" spans="1:1" x14ac:dyDescent="0.25">
      <c r="A717">
        <f>COUNTIF(RevitExtraction!AH:AH,AG717)</f>
        <v>0</v>
      </c>
    </row>
    <row r="718" spans="1:1" x14ac:dyDescent="0.25">
      <c r="A718">
        <f>COUNTIF(RevitExtraction!AH:AH,AG718)</f>
        <v>0</v>
      </c>
    </row>
    <row r="719" spans="1:1" x14ac:dyDescent="0.25">
      <c r="A719">
        <f>COUNTIF(RevitExtraction!AH:AH,AG719)</f>
        <v>0</v>
      </c>
    </row>
    <row r="720" spans="1:1" x14ac:dyDescent="0.25">
      <c r="A720">
        <f>COUNTIF(RevitExtraction!AH:AH,AG720)</f>
        <v>0</v>
      </c>
    </row>
    <row r="721" spans="1:1" x14ac:dyDescent="0.25">
      <c r="A721">
        <f>COUNTIF(RevitExtraction!AH:AH,AG721)</f>
        <v>0</v>
      </c>
    </row>
    <row r="722" spans="1:1" x14ac:dyDescent="0.25">
      <c r="A722">
        <f>COUNTIF(RevitExtraction!AH:AH,AG722)</f>
        <v>0</v>
      </c>
    </row>
    <row r="723" spans="1:1" x14ac:dyDescent="0.25">
      <c r="A723">
        <f>COUNTIF(RevitExtraction!AH:AH,AG723)</f>
        <v>0</v>
      </c>
    </row>
    <row r="724" spans="1:1" x14ac:dyDescent="0.25">
      <c r="A724">
        <f>COUNTIF(RevitExtraction!AH:AH,AG724)</f>
        <v>0</v>
      </c>
    </row>
    <row r="725" spans="1:1" x14ac:dyDescent="0.25">
      <c r="A725">
        <f>COUNTIF(RevitExtraction!AH:AH,AG725)</f>
        <v>0</v>
      </c>
    </row>
    <row r="726" spans="1:1" x14ac:dyDescent="0.25">
      <c r="A726">
        <f>COUNTIF(RevitExtraction!AH:AH,AG726)</f>
        <v>0</v>
      </c>
    </row>
    <row r="727" spans="1:1" x14ac:dyDescent="0.25">
      <c r="A727">
        <f>COUNTIF(RevitExtraction!AH:AH,AG727)</f>
        <v>0</v>
      </c>
    </row>
    <row r="728" spans="1:1" x14ac:dyDescent="0.25">
      <c r="A728">
        <f>COUNTIF(RevitExtraction!AH:AH,AG728)</f>
        <v>0</v>
      </c>
    </row>
    <row r="729" spans="1:1" x14ac:dyDescent="0.25">
      <c r="A729">
        <f>COUNTIF(RevitExtraction!AH:AH,AG729)</f>
        <v>0</v>
      </c>
    </row>
    <row r="730" spans="1:1" x14ac:dyDescent="0.25">
      <c r="A730">
        <f>COUNTIF(RevitExtraction!AH:AH,AG730)</f>
        <v>0</v>
      </c>
    </row>
    <row r="731" spans="1:1" x14ac:dyDescent="0.25">
      <c r="A731">
        <f>COUNTIF(RevitExtraction!AH:AH,AG731)</f>
        <v>0</v>
      </c>
    </row>
    <row r="732" spans="1:1" x14ac:dyDescent="0.25">
      <c r="A732">
        <f>COUNTIF(RevitExtraction!AH:AH,AG732)</f>
        <v>0</v>
      </c>
    </row>
    <row r="733" spans="1:1" x14ac:dyDescent="0.25">
      <c r="A733">
        <f>COUNTIF(RevitExtraction!AH:AH,AG733)</f>
        <v>0</v>
      </c>
    </row>
    <row r="734" spans="1:1" x14ac:dyDescent="0.25">
      <c r="A734">
        <f>COUNTIF(RevitExtraction!AH:AH,AG734)</f>
        <v>0</v>
      </c>
    </row>
    <row r="735" spans="1:1" x14ac:dyDescent="0.25">
      <c r="A735">
        <f>COUNTIF(RevitExtraction!AH:AH,AG735)</f>
        <v>0</v>
      </c>
    </row>
    <row r="736" spans="1:1" x14ac:dyDescent="0.25">
      <c r="A736">
        <f>COUNTIF(RevitExtraction!AH:AH,AG736)</f>
        <v>0</v>
      </c>
    </row>
    <row r="737" spans="1:1" x14ac:dyDescent="0.25">
      <c r="A737">
        <f>COUNTIF(RevitExtraction!AH:AH,AG737)</f>
        <v>0</v>
      </c>
    </row>
    <row r="738" spans="1:1" x14ac:dyDescent="0.25">
      <c r="A738">
        <f>COUNTIF(RevitExtraction!AH:AH,AG738)</f>
        <v>0</v>
      </c>
    </row>
    <row r="739" spans="1:1" x14ac:dyDescent="0.25">
      <c r="A739">
        <f>COUNTIF(RevitExtraction!AH:AH,AG739)</f>
        <v>0</v>
      </c>
    </row>
    <row r="740" spans="1:1" x14ac:dyDescent="0.25">
      <c r="A740">
        <f>COUNTIF(RevitExtraction!AH:AH,AG740)</f>
        <v>0</v>
      </c>
    </row>
    <row r="741" spans="1:1" x14ac:dyDescent="0.25">
      <c r="A741">
        <f>COUNTIF(RevitExtraction!AH:AH,AG741)</f>
        <v>0</v>
      </c>
    </row>
    <row r="742" spans="1:1" x14ac:dyDescent="0.25">
      <c r="A742">
        <f>COUNTIF(RevitExtraction!AH:AH,AG742)</f>
        <v>0</v>
      </c>
    </row>
    <row r="743" spans="1:1" x14ac:dyDescent="0.25">
      <c r="A743">
        <f>COUNTIF(RevitExtraction!AH:AH,AG743)</f>
        <v>0</v>
      </c>
    </row>
    <row r="744" spans="1:1" x14ac:dyDescent="0.25">
      <c r="A744">
        <f>COUNTIF(RevitExtraction!AH:AH,AG744)</f>
        <v>0</v>
      </c>
    </row>
    <row r="745" spans="1:1" x14ac:dyDescent="0.25">
      <c r="A745">
        <f>COUNTIF(RevitExtraction!AH:AH,AG745)</f>
        <v>0</v>
      </c>
    </row>
    <row r="746" spans="1:1" x14ac:dyDescent="0.25">
      <c r="A746">
        <f>COUNTIF(RevitExtraction!AH:AH,AG746)</f>
        <v>0</v>
      </c>
    </row>
    <row r="747" spans="1:1" x14ac:dyDescent="0.25">
      <c r="A747">
        <f>COUNTIF(RevitExtraction!AH:AH,AG747)</f>
        <v>0</v>
      </c>
    </row>
    <row r="748" spans="1:1" x14ac:dyDescent="0.25">
      <c r="A748">
        <f>COUNTIF(RevitExtraction!AH:AH,AG748)</f>
        <v>0</v>
      </c>
    </row>
    <row r="749" spans="1:1" x14ac:dyDescent="0.25">
      <c r="A749">
        <f>COUNTIF(RevitExtraction!AH:AH,AG749)</f>
        <v>0</v>
      </c>
    </row>
    <row r="750" spans="1:1" x14ac:dyDescent="0.25">
      <c r="A750">
        <f>COUNTIF(RevitExtraction!AH:AH,AG750)</f>
        <v>0</v>
      </c>
    </row>
    <row r="751" spans="1:1" x14ac:dyDescent="0.25">
      <c r="A751">
        <f>COUNTIF(RevitExtraction!AH:AH,AG751)</f>
        <v>0</v>
      </c>
    </row>
    <row r="752" spans="1:1" x14ac:dyDescent="0.25">
      <c r="A752">
        <f>COUNTIF(RevitExtraction!AH:AH,AG752)</f>
        <v>0</v>
      </c>
    </row>
    <row r="753" spans="1:1" x14ac:dyDescent="0.25">
      <c r="A753">
        <f>COUNTIF(RevitExtraction!AH:AH,AG753)</f>
        <v>0</v>
      </c>
    </row>
    <row r="754" spans="1:1" x14ac:dyDescent="0.25">
      <c r="A754">
        <f>COUNTIF(RevitExtraction!AH:AH,AG754)</f>
        <v>0</v>
      </c>
    </row>
    <row r="755" spans="1:1" x14ac:dyDescent="0.25">
      <c r="A755">
        <f>COUNTIF(RevitExtraction!AH:AH,AG755)</f>
        <v>0</v>
      </c>
    </row>
    <row r="756" spans="1:1" x14ac:dyDescent="0.25">
      <c r="A756">
        <f>COUNTIF(RevitExtraction!AH:AH,AG756)</f>
        <v>0</v>
      </c>
    </row>
    <row r="757" spans="1:1" x14ac:dyDescent="0.25">
      <c r="A757">
        <f>COUNTIF(RevitExtraction!AH:AH,AG757)</f>
        <v>0</v>
      </c>
    </row>
    <row r="758" spans="1:1" x14ac:dyDescent="0.25">
      <c r="A758">
        <f>COUNTIF(RevitExtraction!AH:AH,AG758)</f>
        <v>0</v>
      </c>
    </row>
    <row r="759" spans="1:1" x14ac:dyDescent="0.25">
      <c r="A759">
        <f>COUNTIF(RevitExtraction!AH:AH,AG759)</f>
        <v>0</v>
      </c>
    </row>
    <row r="760" spans="1:1" x14ac:dyDescent="0.25">
      <c r="A760">
        <f>COUNTIF(RevitExtraction!AH:AH,AG760)</f>
        <v>0</v>
      </c>
    </row>
    <row r="761" spans="1:1" x14ac:dyDescent="0.25">
      <c r="A761">
        <f>COUNTIF(RevitExtraction!AH:AH,AG761)</f>
        <v>0</v>
      </c>
    </row>
    <row r="762" spans="1:1" x14ac:dyDescent="0.25">
      <c r="A762">
        <f>COUNTIF(RevitExtraction!AH:AH,AG762)</f>
        <v>0</v>
      </c>
    </row>
    <row r="763" spans="1:1" x14ac:dyDescent="0.25">
      <c r="A763">
        <f>COUNTIF(RevitExtraction!AH:AH,AG763)</f>
        <v>0</v>
      </c>
    </row>
    <row r="764" spans="1:1" x14ac:dyDescent="0.25">
      <c r="A764">
        <f>COUNTIF(RevitExtraction!AH:AH,AG764)</f>
        <v>0</v>
      </c>
    </row>
    <row r="765" spans="1:1" x14ac:dyDescent="0.25">
      <c r="A765">
        <f>COUNTIF(RevitExtraction!AH:AH,AG765)</f>
        <v>0</v>
      </c>
    </row>
    <row r="766" spans="1:1" x14ac:dyDescent="0.25">
      <c r="A766">
        <f>COUNTIF(RevitExtraction!AH:AH,AG766)</f>
        <v>0</v>
      </c>
    </row>
    <row r="767" spans="1:1" x14ac:dyDescent="0.25">
      <c r="A767">
        <f>COUNTIF(RevitExtraction!AH:AH,AG767)</f>
        <v>0</v>
      </c>
    </row>
    <row r="768" spans="1:1" x14ac:dyDescent="0.25">
      <c r="A768">
        <f>COUNTIF(RevitExtraction!AH:AH,AG768)</f>
        <v>0</v>
      </c>
    </row>
    <row r="769" spans="1:1" x14ac:dyDescent="0.25">
      <c r="A769">
        <f>COUNTIF(RevitExtraction!AH:AH,AG769)</f>
        <v>0</v>
      </c>
    </row>
    <row r="770" spans="1:1" x14ac:dyDescent="0.25">
      <c r="A770">
        <f>COUNTIF(RevitExtraction!AH:AH,AG770)</f>
        <v>0</v>
      </c>
    </row>
    <row r="771" spans="1:1" x14ac:dyDescent="0.25">
      <c r="A771">
        <f>COUNTIF(RevitExtraction!AH:AH,AG771)</f>
        <v>0</v>
      </c>
    </row>
    <row r="772" spans="1:1" x14ac:dyDescent="0.25">
      <c r="A772">
        <f>COUNTIF(RevitExtraction!AH:AH,AG772)</f>
        <v>0</v>
      </c>
    </row>
    <row r="773" spans="1:1" x14ac:dyDescent="0.25">
      <c r="A773">
        <f>COUNTIF(RevitExtraction!AH:AH,AG773)</f>
        <v>0</v>
      </c>
    </row>
    <row r="774" spans="1:1" x14ac:dyDescent="0.25">
      <c r="A774">
        <f>COUNTIF(RevitExtraction!AH:AH,AG774)</f>
        <v>0</v>
      </c>
    </row>
    <row r="775" spans="1:1" x14ac:dyDescent="0.25">
      <c r="A775">
        <f>COUNTIF(RevitExtraction!AH:AH,AG775)</f>
        <v>0</v>
      </c>
    </row>
    <row r="776" spans="1:1" x14ac:dyDescent="0.25">
      <c r="A776">
        <f>COUNTIF(RevitExtraction!AH:AH,AG776)</f>
        <v>0</v>
      </c>
    </row>
    <row r="777" spans="1:1" x14ac:dyDescent="0.25">
      <c r="A777">
        <f>COUNTIF(RevitExtraction!AH:AH,AG777)</f>
        <v>0</v>
      </c>
    </row>
    <row r="778" spans="1:1" x14ac:dyDescent="0.25">
      <c r="A778">
        <f>COUNTIF(RevitExtraction!AH:AH,AG778)</f>
        <v>0</v>
      </c>
    </row>
    <row r="779" spans="1:1" x14ac:dyDescent="0.25">
      <c r="A779">
        <f>COUNTIF(RevitExtraction!AH:AH,AG779)</f>
        <v>0</v>
      </c>
    </row>
    <row r="780" spans="1:1" x14ac:dyDescent="0.25">
      <c r="A780">
        <f>COUNTIF(RevitExtraction!AH:AH,AG780)</f>
        <v>0</v>
      </c>
    </row>
    <row r="781" spans="1:1" x14ac:dyDescent="0.25">
      <c r="A781">
        <f>COUNTIF(RevitExtraction!AH:AH,AG781)</f>
        <v>0</v>
      </c>
    </row>
    <row r="782" spans="1:1" x14ac:dyDescent="0.25">
      <c r="A782">
        <f>COUNTIF(RevitExtraction!AH:AH,AG782)</f>
        <v>0</v>
      </c>
    </row>
    <row r="783" spans="1:1" x14ac:dyDescent="0.25">
      <c r="A783">
        <f>COUNTIF(RevitExtraction!AH:AH,AG783)</f>
        <v>0</v>
      </c>
    </row>
    <row r="784" spans="1:1" x14ac:dyDescent="0.25">
      <c r="A784">
        <f>COUNTIF(RevitExtraction!AH:AH,AG784)</f>
        <v>0</v>
      </c>
    </row>
    <row r="785" spans="1:1" x14ac:dyDescent="0.25">
      <c r="A785">
        <f>COUNTIF(RevitExtraction!AH:AH,AG785)</f>
        <v>0</v>
      </c>
    </row>
    <row r="786" spans="1:1" x14ac:dyDescent="0.25">
      <c r="A786">
        <f>COUNTIF(RevitExtraction!AH:AH,AG786)</f>
        <v>0</v>
      </c>
    </row>
    <row r="787" spans="1:1" x14ac:dyDescent="0.25">
      <c r="A787">
        <f>COUNTIF(RevitExtraction!AH:AH,AG787)</f>
        <v>0</v>
      </c>
    </row>
    <row r="788" spans="1:1" x14ac:dyDescent="0.25">
      <c r="A788">
        <f>COUNTIF(RevitExtraction!AH:AH,AG788)</f>
        <v>0</v>
      </c>
    </row>
    <row r="789" spans="1:1" x14ac:dyDescent="0.25">
      <c r="A789">
        <f>COUNTIF(RevitExtraction!AH:AH,AG789)</f>
        <v>0</v>
      </c>
    </row>
    <row r="790" spans="1:1" x14ac:dyDescent="0.25">
      <c r="A790">
        <f>COUNTIF(RevitExtraction!AH:AH,AG790)</f>
        <v>0</v>
      </c>
    </row>
    <row r="791" spans="1:1" x14ac:dyDescent="0.25">
      <c r="A791">
        <f>COUNTIF(RevitExtraction!AH:AH,AG791)</f>
        <v>0</v>
      </c>
    </row>
    <row r="792" spans="1:1" x14ac:dyDescent="0.25">
      <c r="A792">
        <f>COUNTIF(RevitExtraction!AH:AH,AG792)</f>
        <v>0</v>
      </c>
    </row>
    <row r="793" spans="1:1" x14ac:dyDescent="0.25">
      <c r="A793">
        <f>COUNTIF(RevitExtraction!AH:AH,AG793)</f>
        <v>0</v>
      </c>
    </row>
    <row r="794" spans="1:1" x14ac:dyDescent="0.25">
      <c r="A794">
        <f>COUNTIF(RevitExtraction!AH:AH,AG794)</f>
        <v>0</v>
      </c>
    </row>
    <row r="795" spans="1:1" x14ac:dyDescent="0.25">
      <c r="A795">
        <f>COUNTIF(RevitExtraction!AH:AH,AG795)</f>
        <v>0</v>
      </c>
    </row>
    <row r="796" spans="1:1" x14ac:dyDescent="0.25">
      <c r="A796">
        <f>COUNTIF(RevitExtraction!AH:AH,AG796)</f>
        <v>0</v>
      </c>
    </row>
    <row r="797" spans="1:1" x14ac:dyDescent="0.25">
      <c r="A797">
        <f>COUNTIF(RevitExtraction!AH:AH,AG797)</f>
        <v>0</v>
      </c>
    </row>
    <row r="798" spans="1:1" x14ac:dyDescent="0.25">
      <c r="A798">
        <f>COUNTIF(RevitExtraction!AH:AH,AG798)</f>
        <v>0</v>
      </c>
    </row>
    <row r="799" spans="1:1" x14ac:dyDescent="0.25">
      <c r="A799">
        <f>COUNTIF(RevitExtraction!AH:AH,AG799)</f>
        <v>0</v>
      </c>
    </row>
    <row r="800" spans="1:1" x14ac:dyDescent="0.25">
      <c r="A800">
        <f>COUNTIF(RevitExtraction!AH:AH,AG800)</f>
        <v>0</v>
      </c>
    </row>
    <row r="801" spans="1:1" x14ac:dyDescent="0.25">
      <c r="A801">
        <f>COUNTIF(RevitExtraction!AH:AH,AG801)</f>
        <v>0</v>
      </c>
    </row>
    <row r="802" spans="1:1" x14ac:dyDescent="0.25">
      <c r="A802">
        <f>COUNTIF(RevitExtraction!AH:AH,AG802)</f>
        <v>0</v>
      </c>
    </row>
    <row r="803" spans="1:1" x14ac:dyDescent="0.25">
      <c r="A803">
        <f>COUNTIF(RevitExtraction!AH:AH,AG803)</f>
        <v>0</v>
      </c>
    </row>
    <row r="804" spans="1:1" x14ac:dyDescent="0.25">
      <c r="A804">
        <f>COUNTIF(RevitExtraction!AH:AH,AG804)</f>
        <v>0</v>
      </c>
    </row>
    <row r="805" spans="1:1" x14ac:dyDescent="0.25">
      <c r="A805">
        <f>COUNTIF(RevitExtraction!AH:AH,AG805)</f>
        <v>0</v>
      </c>
    </row>
    <row r="806" spans="1:1" x14ac:dyDescent="0.25">
      <c r="A806">
        <f>COUNTIF(RevitExtraction!AH:AH,AG806)</f>
        <v>0</v>
      </c>
    </row>
    <row r="807" spans="1:1" x14ac:dyDescent="0.25">
      <c r="A807">
        <f>COUNTIF(RevitExtraction!AH:AH,AG807)</f>
        <v>0</v>
      </c>
    </row>
    <row r="808" spans="1:1" x14ac:dyDescent="0.25">
      <c r="A808">
        <f>COUNTIF(RevitExtraction!AH:AH,AG808)</f>
        <v>0</v>
      </c>
    </row>
    <row r="809" spans="1:1" x14ac:dyDescent="0.25">
      <c r="A809">
        <f>COUNTIF(RevitExtraction!AH:AH,AG809)</f>
        <v>0</v>
      </c>
    </row>
    <row r="810" spans="1:1" x14ac:dyDescent="0.25">
      <c r="A810">
        <f>COUNTIF(RevitExtraction!AH:AH,AG810)</f>
        <v>0</v>
      </c>
    </row>
    <row r="811" spans="1:1" x14ac:dyDescent="0.25">
      <c r="A811">
        <f>COUNTIF(RevitExtraction!AH:AH,AG811)</f>
        <v>0</v>
      </c>
    </row>
    <row r="812" spans="1:1" x14ac:dyDescent="0.25">
      <c r="A812">
        <f>COUNTIF(RevitExtraction!AH:AH,AG812)</f>
        <v>0</v>
      </c>
    </row>
    <row r="813" spans="1:1" x14ac:dyDescent="0.25">
      <c r="A813">
        <f>COUNTIF(RevitExtraction!AH:AH,AG813)</f>
        <v>0</v>
      </c>
    </row>
    <row r="814" spans="1:1" x14ac:dyDescent="0.25">
      <c r="A814">
        <f>COUNTIF(RevitExtraction!AH:AH,AG814)</f>
        <v>0</v>
      </c>
    </row>
    <row r="815" spans="1:1" x14ac:dyDescent="0.25">
      <c r="A815">
        <f>COUNTIF(RevitExtraction!AH:AH,AG815)</f>
        <v>0</v>
      </c>
    </row>
    <row r="816" spans="1:1" x14ac:dyDescent="0.25">
      <c r="A816">
        <f>COUNTIF(RevitExtraction!AH:AH,AG816)</f>
        <v>0</v>
      </c>
    </row>
    <row r="817" spans="1:1" x14ac:dyDescent="0.25">
      <c r="A817">
        <f>COUNTIF(RevitExtraction!AH:AH,AG817)</f>
        <v>0</v>
      </c>
    </row>
    <row r="818" spans="1:1" x14ac:dyDescent="0.25">
      <c r="A818">
        <f>COUNTIF(RevitExtraction!AH:AH,AG818)</f>
        <v>0</v>
      </c>
    </row>
    <row r="819" spans="1:1" x14ac:dyDescent="0.25">
      <c r="A819">
        <f>COUNTIF(RevitExtraction!AH:AH,AG819)</f>
        <v>0</v>
      </c>
    </row>
    <row r="820" spans="1:1" x14ac:dyDescent="0.25">
      <c r="A820">
        <f>COUNTIF(RevitExtraction!AH:AH,AG820)</f>
        <v>0</v>
      </c>
    </row>
    <row r="821" spans="1:1" x14ac:dyDescent="0.25">
      <c r="A821">
        <f>COUNTIF(RevitExtraction!AH:AH,AG821)</f>
        <v>0</v>
      </c>
    </row>
    <row r="822" spans="1:1" x14ac:dyDescent="0.25">
      <c r="A822">
        <f>COUNTIF(RevitExtraction!AH:AH,AG822)</f>
        <v>0</v>
      </c>
    </row>
    <row r="823" spans="1:1" x14ac:dyDescent="0.25">
      <c r="A823">
        <f>COUNTIF(RevitExtraction!AH:AH,AG823)</f>
        <v>0</v>
      </c>
    </row>
    <row r="824" spans="1:1" x14ac:dyDescent="0.25">
      <c r="A824">
        <f>COUNTIF(RevitExtraction!AH:AH,AG824)</f>
        <v>0</v>
      </c>
    </row>
    <row r="825" spans="1:1" x14ac:dyDescent="0.25">
      <c r="A825">
        <f>COUNTIF(RevitExtraction!AH:AH,AG825)</f>
        <v>0</v>
      </c>
    </row>
    <row r="826" spans="1:1" x14ac:dyDescent="0.25">
      <c r="A826">
        <f>COUNTIF(RevitExtraction!AH:AH,AG826)</f>
        <v>0</v>
      </c>
    </row>
    <row r="827" spans="1:1" x14ac:dyDescent="0.25">
      <c r="A827">
        <f>COUNTIF(RevitExtraction!AH:AH,AG827)</f>
        <v>0</v>
      </c>
    </row>
    <row r="828" spans="1:1" x14ac:dyDescent="0.25">
      <c r="A828">
        <f>COUNTIF(RevitExtraction!AH:AH,AG828)</f>
        <v>0</v>
      </c>
    </row>
    <row r="829" spans="1:1" x14ac:dyDescent="0.25">
      <c r="A829">
        <f>COUNTIF(RevitExtraction!AH:AH,AG829)</f>
        <v>0</v>
      </c>
    </row>
    <row r="830" spans="1:1" x14ac:dyDescent="0.25">
      <c r="A830">
        <f>COUNTIF(RevitExtraction!AH:AH,AG830)</f>
        <v>0</v>
      </c>
    </row>
    <row r="831" spans="1:1" x14ac:dyDescent="0.25">
      <c r="A831">
        <f>COUNTIF(RevitExtraction!AH:AH,AG831)</f>
        <v>0</v>
      </c>
    </row>
    <row r="832" spans="1:1" x14ac:dyDescent="0.25">
      <c r="A832">
        <f>COUNTIF(RevitExtraction!AH:AH,AG832)</f>
        <v>0</v>
      </c>
    </row>
    <row r="833" spans="1:1" x14ac:dyDescent="0.25">
      <c r="A833">
        <f>COUNTIF(RevitExtraction!AH:AH,AG833)</f>
        <v>0</v>
      </c>
    </row>
    <row r="834" spans="1:1" x14ac:dyDescent="0.25">
      <c r="A834">
        <f>COUNTIF(RevitExtraction!AH:AH,AG834)</f>
        <v>0</v>
      </c>
    </row>
    <row r="835" spans="1:1" x14ac:dyDescent="0.25">
      <c r="A835">
        <f>COUNTIF(RevitExtraction!AH:AH,AG835)</f>
        <v>0</v>
      </c>
    </row>
    <row r="836" spans="1:1" x14ac:dyDescent="0.25">
      <c r="A836">
        <f>COUNTIF(RevitExtraction!AH:AH,AG836)</f>
        <v>0</v>
      </c>
    </row>
    <row r="837" spans="1:1" x14ac:dyDescent="0.25">
      <c r="A837">
        <f>COUNTIF(RevitExtraction!AH:AH,AG837)</f>
        <v>0</v>
      </c>
    </row>
    <row r="838" spans="1:1" x14ac:dyDescent="0.25">
      <c r="A838">
        <f>COUNTIF(RevitExtraction!AH:AH,AG838)</f>
        <v>0</v>
      </c>
    </row>
    <row r="839" spans="1:1" x14ac:dyDescent="0.25">
      <c r="A839">
        <f>COUNTIF(RevitExtraction!AH:AH,AG839)</f>
        <v>0</v>
      </c>
    </row>
    <row r="840" spans="1:1" x14ac:dyDescent="0.25">
      <c r="A840">
        <f>COUNTIF(RevitExtraction!AH:AH,AG840)</f>
        <v>0</v>
      </c>
    </row>
    <row r="841" spans="1:1" x14ac:dyDescent="0.25">
      <c r="A841">
        <f>COUNTIF(RevitExtraction!AH:AH,AG841)</f>
        <v>0</v>
      </c>
    </row>
    <row r="842" spans="1:1" x14ac:dyDescent="0.25">
      <c r="A842">
        <f>COUNTIF(RevitExtraction!AH:AH,AG842)</f>
        <v>0</v>
      </c>
    </row>
    <row r="843" spans="1:1" x14ac:dyDescent="0.25">
      <c r="A843">
        <f>COUNTIF(RevitExtraction!AH:AH,AG843)</f>
        <v>0</v>
      </c>
    </row>
    <row r="844" spans="1:1" x14ac:dyDescent="0.25">
      <c r="A844">
        <f>COUNTIF(RevitExtraction!AH:AH,AG844)</f>
        <v>0</v>
      </c>
    </row>
    <row r="845" spans="1:1" x14ac:dyDescent="0.25">
      <c r="A845">
        <f>COUNTIF(RevitExtraction!AH:AH,AG845)</f>
        <v>0</v>
      </c>
    </row>
    <row r="846" spans="1:1" x14ac:dyDescent="0.25">
      <c r="A846">
        <f>COUNTIF(RevitExtraction!AH:AH,AG846)</f>
        <v>0</v>
      </c>
    </row>
    <row r="847" spans="1:1" x14ac:dyDescent="0.25">
      <c r="A847">
        <f>COUNTIF(RevitExtraction!AH:AH,AG847)</f>
        <v>0</v>
      </c>
    </row>
    <row r="848" spans="1:1" x14ac:dyDescent="0.25">
      <c r="A848">
        <f>COUNTIF(RevitExtraction!AH:AH,AG848)</f>
        <v>0</v>
      </c>
    </row>
    <row r="849" spans="1:1" x14ac:dyDescent="0.25">
      <c r="A849">
        <f>COUNTIF(RevitExtraction!AH:AH,AG849)</f>
        <v>0</v>
      </c>
    </row>
    <row r="850" spans="1:1" x14ac:dyDescent="0.25">
      <c r="A850">
        <f>COUNTIF(RevitExtraction!AH:AH,AG850)</f>
        <v>0</v>
      </c>
    </row>
    <row r="851" spans="1:1" x14ac:dyDescent="0.25">
      <c r="A851">
        <f>COUNTIF(RevitExtraction!AH:AH,AG851)</f>
        <v>0</v>
      </c>
    </row>
    <row r="852" spans="1:1" x14ac:dyDescent="0.25">
      <c r="A852">
        <f>COUNTIF(RevitExtraction!AH:AH,AG852)</f>
        <v>0</v>
      </c>
    </row>
    <row r="853" spans="1:1" x14ac:dyDescent="0.25">
      <c r="A853">
        <f>COUNTIF(RevitExtraction!AH:AH,AG853)</f>
        <v>0</v>
      </c>
    </row>
    <row r="854" spans="1:1" x14ac:dyDescent="0.25">
      <c r="A854">
        <f>COUNTIF(RevitExtraction!AH:AH,AG854)</f>
        <v>0</v>
      </c>
    </row>
    <row r="855" spans="1:1" x14ac:dyDescent="0.25">
      <c r="A855">
        <f>COUNTIF(RevitExtraction!AH:AH,AG855)</f>
        <v>0</v>
      </c>
    </row>
    <row r="856" spans="1:1" x14ac:dyDescent="0.25">
      <c r="A856">
        <f>COUNTIF(RevitExtraction!AH:AH,AG856)</f>
        <v>0</v>
      </c>
    </row>
    <row r="857" spans="1:1" x14ac:dyDescent="0.25">
      <c r="A857">
        <f>COUNTIF(RevitExtraction!AH:AH,AG857)</f>
        <v>0</v>
      </c>
    </row>
    <row r="858" spans="1:1" x14ac:dyDescent="0.25">
      <c r="A858">
        <f>COUNTIF(RevitExtraction!AH:AH,AG858)</f>
        <v>0</v>
      </c>
    </row>
    <row r="859" spans="1:1" x14ac:dyDescent="0.25">
      <c r="A859">
        <f>COUNTIF(RevitExtraction!AH:AH,AG859)</f>
        <v>0</v>
      </c>
    </row>
    <row r="860" spans="1:1" x14ac:dyDescent="0.25">
      <c r="A860">
        <f>COUNTIF(RevitExtraction!AH:AH,AG860)</f>
        <v>0</v>
      </c>
    </row>
    <row r="861" spans="1:1" x14ac:dyDescent="0.25">
      <c r="A861">
        <f>COUNTIF(RevitExtraction!AH:AH,AG861)</f>
        <v>0</v>
      </c>
    </row>
    <row r="862" spans="1:1" x14ac:dyDescent="0.25">
      <c r="A862">
        <f>COUNTIF(RevitExtraction!AH:AH,AG862)</f>
        <v>0</v>
      </c>
    </row>
    <row r="863" spans="1:1" x14ac:dyDescent="0.25">
      <c r="A863">
        <f>COUNTIF(RevitExtraction!AH:AH,AG863)</f>
        <v>0</v>
      </c>
    </row>
    <row r="864" spans="1:1" x14ac:dyDescent="0.25">
      <c r="A864">
        <f>COUNTIF(RevitExtraction!AH:AH,AG864)</f>
        <v>0</v>
      </c>
    </row>
    <row r="865" spans="1:1" x14ac:dyDescent="0.25">
      <c r="A865">
        <f>COUNTIF(RevitExtraction!AH:AH,AG865)</f>
        <v>0</v>
      </c>
    </row>
    <row r="866" spans="1:1" x14ac:dyDescent="0.25">
      <c r="A866">
        <f>COUNTIF(RevitExtraction!AH:AH,AG866)</f>
        <v>0</v>
      </c>
    </row>
    <row r="867" spans="1:1" x14ac:dyDescent="0.25">
      <c r="A867">
        <f>COUNTIF(RevitExtraction!AH:AH,AG867)</f>
        <v>0</v>
      </c>
    </row>
    <row r="868" spans="1:1" x14ac:dyDescent="0.25">
      <c r="A868">
        <f>COUNTIF(RevitExtraction!AH:AH,AG868)</f>
        <v>0</v>
      </c>
    </row>
    <row r="869" spans="1:1" x14ac:dyDescent="0.25">
      <c r="A869">
        <f>COUNTIF(RevitExtraction!AH:AH,AG869)</f>
        <v>0</v>
      </c>
    </row>
    <row r="870" spans="1:1" x14ac:dyDescent="0.25">
      <c r="A870">
        <f>COUNTIF(RevitExtraction!AH:AH,AG870)</f>
        <v>0</v>
      </c>
    </row>
    <row r="871" spans="1:1" x14ac:dyDescent="0.25">
      <c r="A871">
        <f>COUNTIF(RevitExtraction!AH:AH,AG871)</f>
        <v>0</v>
      </c>
    </row>
    <row r="872" spans="1:1" x14ac:dyDescent="0.25">
      <c r="A872">
        <f>COUNTIF(RevitExtraction!AH:AH,AG872)</f>
        <v>0</v>
      </c>
    </row>
    <row r="873" spans="1:1" x14ac:dyDescent="0.25">
      <c r="A873">
        <f>COUNTIF(RevitExtraction!AH:AH,AG873)</f>
        <v>0</v>
      </c>
    </row>
    <row r="874" spans="1:1" x14ac:dyDescent="0.25">
      <c r="A874">
        <f>COUNTIF(RevitExtraction!AH:AH,AG874)</f>
        <v>0</v>
      </c>
    </row>
    <row r="875" spans="1:1" x14ac:dyDescent="0.25">
      <c r="A875">
        <f>COUNTIF(RevitExtraction!AH:AH,AG875)</f>
        <v>0</v>
      </c>
    </row>
    <row r="876" spans="1:1" x14ac:dyDescent="0.25">
      <c r="A876">
        <f>COUNTIF(RevitExtraction!AH:AH,AG876)</f>
        <v>0</v>
      </c>
    </row>
    <row r="877" spans="1:1" x14ac:dyDescent="0.25">
      <c r="A877">
        <f>COUNTIF(RevitExtraction!AH:AH,AG877)</f>
        <v>0</v>
      </c>
    </row>
    <row r="878" spans="1:1" x14ac:dyDescent="0.25">
      <c r="A878">
        <f>COUNTIF(RevitExtraction!AH:AH,AG878)</f>
        <v>0</v>
      </c>
    </row>
    <row r="879" spans="1:1" x14ac:dyDescent="0.25">
      <c r="A879">
        <f>COUNTIF(RevitExtraction!AH:AH,AG879)</f>
        <v>0</v>
      </c>
    </row>
    <row r="880" spans="1:1" x14ac:dyDescent="0.25">
      <c r="A880">
        <f>COUNTIF(RevitExtraction!AH:AH,AG880)</f>
        <v>0</v>
      </c>
    </row>
    <row r="881" spans="1:1" x14ac:dyDescent="0.25">
      <c r="A881">
        <f>COUNTIF(RevitExtraction!AH:AH,AG881)</f>
        <v>0</v>
      </c>
    </row>
    <row r="882" spans="1:1" x14ac:dyDescent="0.25">
      <c r="A882">
        <f>COUNTIF(RevitExtraction!AH:AH,AG882)</f>
        <v>0</v>
      </c>
    </row>
    <row r="883" spans="1:1" x14ac:dyDescent="0.25">
      <c r="A883">
        <f>COUNTIF(RevitExtraction!AH:AH,AG883)</f>
        <v>0</v>
      </c>
    </row>
    <row r="884" spans="1:1" x14ac:dyDescent="0.25">
      <c r="A884">
        <f>COUNTIF(RevitExtraction!AH:AH,AG884)</f>
        <v>0</v>
      </c>
    </row>
    <row r="885" spans="1:1" x14ac:dyDescent="0.25">
      <c r="A885">
        <f>COUNTIF(RevitExtraction!AH:AH,AG885)</f>
        <v>0</v>
      </c>
    </row>
    <row r="886" spans="1:1" x14ac:dyDescent="0.25">
      <c r="A886">
        <f>COUNTIF(RevitExtraction!AH:AH,AG886)</f>
        <v>0</v>
      </c>
    </row>
    <row r="887" spans="1:1" x14ac:dyDescent="0.25">
      <c r="A887">
        <f>COUNTIF(RevitExtraction!AH:AH,AG887)</f>
        <v>0</v>
      </c>
    </row>
    <row r="888" spans="1:1" x14ac:dyDescent="0.25">
      <c r="A888">
        <f>COUNTIF(RevitExtraction!AH:AH,AG888)</f>
        <v>0</v>
      </c>
    </row>
    <row r="889" spans="1:1" x14ac:dyDescent="0.25">
      <c r="A889">
        <f>COUNTIF(RevitExtraction!AH:AH,AG889)</f>
        <v>0</v>
      </c>
    </row>
    <row r="890" spans="1:1" x14ac:dyDescent="0.25">
      <c r="A890">
        <f>COUNTIF(RevitExtraction!AH:AH,AG890)</f>
        <v>0</v>
      </c>
    </row>
    <row r="891" spans="1:1" x14ac:dyDescent="0.25">
      <c r="A891">
        <f>COUNTIF(RevitExtraction!AH:AH,AG891)</f>
        <v>0</v>
      </c>
    </row>
    <row r="892" spans="1:1" x14ac:dyDescent="0.25">
      <c r="A892">
        <f>COUNTIF(RevitExtraction!AH:AH,AG892)</f>
        <v>0</v>
      </c>
    </row>
    <row r="893" spans="1:1" x14ac:dyDescent="0.25">
      <c r="A893">
        <f>COUNTIF(RevitExtraction!AH:AH,AG893)</f>
        <v>0</v>
      </c>
    </row>
    <row r="894" spans="1:1" x14ac:dyDescent="0.25">
      <c r="A894">
        <f>COUNTIF(RevitExtraction!AH:AH,AG894)</f>
        <v>0</v>
      </c>
    </row>
    <row r="895" spans="1:1" x14ac:dyDescent="0.25">
      <c r="A895">
        <f>COUNTIF(RevitExtraction!AH:AH,AG895)</f>
        <v>0</v>
      </c>
    </row>
    <row r="896" spans="1:1" x14ac:dyDescent="0.25">
      <c r="A896">
        <f>COUNTIF(RevitExtraction!AH:AH,AG896)</f>
        <v>0</v>
      </c>
    </row>
    <row r="897" spans="1:1" x14ac:dyDescent="0.25">
      <c r="A897">
        <f>COUNTIF(RevitExtraction!AH:AH,AG897)</f>
        <v>0</v>
      </c>
    </row>
    <row r="898" spans="1:1" x14ac:dyDescent="0.25">
      <c r="A898">
        <f>COUNTIF(RevitExtraction!AH:AH,AG898)</f>
        <v>0</v>
      </c>
    </row>
    <row r="899" spans="1:1" x14ac:dyDescent="0.25">
      <c r="A899">
        <f>COUNTIF(RevitExtraction!AH:AH,AG899)</f>
        <v>0</v>
      </c>
    </row>
    <row r="900" spans="1:1" x14ac:dyDescent="0.25">
      <c r="A900">
        <f>COUNTIF(RevitExtraction!AH:AH,AG900)</f>
        <v>0</v>
      </c>
    </row>
    <row r="901" spans="1:1" x14ac:dyDescent="0.25">
      <c r="A901">
        <f>COUNTIF(RevitExtraction!AH:AH,AG901)</f>
        <v>0</v>
      </c>
    </row>
    <row r="902" spans="1:1" x14ac:dyDescent="0.25">
      <c r="A902">
        <f>COUNTIF(RevitExtraction!AH:AH,AG902)</f>
        <v>0</v>
      </c>
    </row>
    <row r="903" spans="1:1" x14ac:dyDescent="0.25">
      <c r="A903">
        <f>COUNTIF(RevitExtraction!AH:AH,AG903)</f>
        <v>0</v>
      </c>
    </row>
    <row r="904" spans="1:1" x14ac:dyDescent="0.25">
      <c r="A904">
        <f>COUNTIF(RevitExtraction!AH:AH,AG904)</f>
        <v>0</v>
      </c>
    </row>
    <row r="905" spans="1:1" x14ac:dyDescent="0.25">
      <c r="A905">
        <f>COUNTIF(RevitExtraction!AH:AH,AG905)</f>
        <v>0</v>
      </c>
    </row>
    <row r="906" spans="1:1" x14ac:dyDescent="0.25">
      <c r="A906">
        <f>COUNTIF(RevitExtraction!AH:AH,AG906)</f>
        <v>0</v>
      </c>
    </row>
    <row r="907" spans="1:1" x14ac:dyDescent="0.25">
      <c r="A907">
        <f>COUNTIF(RevitExtraction!AH:AH,AG907)</f>
        <v>0</v>
      </c>
    </row>
    <row r="908" spans="1:1" x14ac:dyDescent="0.25">
      <c r="A908">
        <f>COUNTIF(RevitExtraction!AH:AH,AG908)</f>
        <v>0</v>
      </c>
    </row>
    <row r="909" spans="1:1" x14ac:dyDescent="0.25">
      <c r="A909">
        <f>COUNTIF(RevitExtraction!AH:AH,AG909)</f>
        <v>0</v>
      </c>
    </row>
    <row r="910" spans="1:1" x14ac:dyDescent="0.25">
      <c r="A910">
        <f>COUNTIF(RevitExtraction!AH:AH,AG910)</f>
        <v>0</v>
      </c>
    </row>
    <row r="911" spans="1:1" x14ac:dyDescent="0.25">
      <c r="A911">
        <f>COUNTIF(RevitExtraction!AH:AH,AG911)</f>
        <v>0</v>
      </c>
    </row>
    <row r="912" spans="1:1" x14ac:dyDescent="0.25">
      <c r="A912">
        <f>COUNTIF(RevitExtraction!AH:AH,AG912)</f>
        <v>0</v>
      </c>
    </row>
    <row r="913" spans="1:1" x14ac:dyDescent="0.25">
      <c r="A913">
        <f>COUNTIF(RevitExtraction!AH:AH,AG913)</f>
        <v>0</v>
      </c>
    </row>
    <row r="914" spans="1:1" x14ac:dyDescent="0.25">
      <c r="A914">
        <f>COUNTIF(RevitExtraction!AH:AH,AG914)</f>
        <v>0</v>
      </c>
    </row>
    <row r="915" spans="1:1" x14ac:dyDescent="0.25">
      <c r="A915">
        <f>COUNTIF(RevitExtraction!AH:AH,AG915)</f>
        <v>0</v>
      </c>
    </row>
    <row r="916" spans="1:1" x14ac:dyDescent="0.25">
      <c r="A916">
        <f>COUNTIF(RevitExtraction!AH:AH,AG916)</f>
        <v>0</v>
      </c>
    </row>
    <row r="917" spans="1:1" x14ac:dyDescent="0.25">
      <c r="A917">
        <f>COUNTIF(RevitExtraction!AH:AH,AG917)</f>
        <v>0</v>
      </c>
    </row>
    <row r="918" spans="1:1" x14ac:dyDescent="0.25">
      <c r="A918">
        <f>COUNTIF(RevitExtraction!AH:AH,AG918)</f>
        <v>0</v>
      </c>
    </row>
    <row r="919" spans="1:1" x14ac:dyDescent="0.25">
      <c r="A919">
        <f>COUNTIF(RevitExtraction!AH:AH,AG919)</f>
        <v>0</v>
      </c>
    </row>
    <row r="920" spans="1:1" x14ac:dyDescent="0.25">
      <c r="A920">
        <f>COUNTIF(RevitExtraction!AH:AH,AG920)</f>
        <v>0</v>
      </c>
    </row>
    <row r="921" spans="1:1" x14ac:dyDescent="0.25">
      <c r="A921">
        <f>COUNTIF(RevitExtraction!AH:AH,AG921)</f>
        <v>0</v>
      </c>
    </row>
    <row r="922" spans="1:1" x14ac:dyDescent="0.25">
      <c r="A922">
        <f>COUNTIF(RevitExtraction!AH:AH,AG922)</f>
        <v>0</v>
      </c>
    </row>
    <row r="923" spans="1:1" x14ac:dyDescent="0.25">
      <c r="A923">
        <f>COUNTIF(RevitExtraction!AH:AH,AG923)</f>
        <v>0</v>
      </c>
    </row>
    <row r="924" spans="1:1" x14ac:dyDescent="0.25">
      <c r="A924">
        <f>COUNTIF(RevitExtraction!AH:AH,AG924)</f>
        <v>0</v>
      </c>
    </row>
    <row r="925" spans="1:1" x14ac:dyDescent="0.25">
      <c r="A925">
        <f>COUNTIF(RevitExtraction!AH:AH,AG925)</f>
        <v>0</v>
      </c>
    </row>
    <row r="926" spans="1:1" x14ac:dyDescent="0.25">
      <c r="A926">
        <f>COUNTIF(RevitExtraction!AH:AH,AG926)</f>
        <v>0</v>
      </c>
    </row>
    <row r="927" spans="1:1" x14ac:dyDescent="0.25">
      <c r="A927">
        <f>COUNTIF(RevitExtraction!AH:AH,AG927)</f>
        <v>0</v>
      </c>
    </row>
    <row r="928" spans="1:1" x14ac:dyDescent="0.25">
      <c r="A928">
        <f>COUNTIF(RevitExtraction!AH:AH,AG928)</f>
        <v>0</v>
      </c>
    </row>
    <row r="929" spans="1:1" x14ac:dyDescent="0.25">
      <c r="A929">
        <f>COUNTIF(RevitExtraction!AH:AH,AG929)</f>
        <v>0</v>
      </c>
    </row>
    <row r="930" spans="1:1" x14ac:dyDescent="0.25">
      <c r="A930">
        <f>COUNTIF(RevitExtraction!AH:AH,AG930)</f>
        <v>0</v>
      </c>
    </row>
    <row r="931" spans="1:1" x14ac:dyDescent="0.25">
      <c r="A931">
        <f>COUNTIF(RevitExtraction!AH:AH,AG931)</f>
        <v>0</v>
      </c>
    </row>
    <row r="932" spans="1:1" x14ac:dyDescent="0.25">
      <c r="A932">
        <f>COUNTIF(RevitExtraction!AH:AH,AG932)</f>
        <v>0</v>
      </c>
    </row>
    <row r="933" spans="1:1" x14ac:dyDescent="0.25">
      <c r="A933">
        <f>COUNTIF(RevitExtraction!AH:AH,AG933)</f>
        <v>0</v>
      </c>
    </row>
    <row r="934" spans="1:1" x14ac:dyDescent="0.25">
      <c r="A934">
        <f>COUNTIF(RevitExtraction!AH:AH,AG934)</f>
        <v>0</v>
      </c>
    </row>
    <row r="935" spans="1:1" x14ac:dyDescent="0.25">
      <c r="A935">
        <f>COUNTIF(RevitExtraction!AH:AH,AG935)</f>
        <v>0</v>
      </c>
    </row>
    <row r="936" spans="1:1" x14ac:dyDescent="0.25">
      <c r="A936">
        <f>COUNTIF(RevitExtraction!AH:AH,AG936)</f>
        <v>0</v>
      </c>
    </row>
    <row r="937" spans="1:1" x14ac:dyDescent="0.25">
      <c r="A937">
        <f>COUNTIF(RevitExtraction!AH:AH,AG937)</f>
        <v>0</v>
      </c>
    </row>
    <row r="938" spans="1:1" x14ac:dyDescent="0.25">
      <c r="A938">
        <f>COUNTIF(RevitExtraction!AH:AH,AG938)</f>
        <v>0</v>
      </c>
    </row>
    <row r="939" spans="1:1" x14ac:dyDescent="0.25">
      <c r="A939">
        <f>COUNTIF(RevitExtraction!AH:AH,AG939)</f>
        <v>0</v>
      </c>
    </row>
    <row r="940" spans="1:1" x14ac:dyDescent="0.25">
      <c r="A940">
        <f>COUNTIF(RevitExtraction!AH:AH,AG940)</f>
        <v>0</v>
      </c>
    </row>
    <row r="941" spans="1:1" x14ac:dyDescent="0.25">
      <c r="A941">
        <f>COUNTIF(RevitExtraction!AH:AH,AG941)</f>
        <v>0</v>
      </c>
    </row>
    <row r="942" spans="1:1" x14ac:dyDescent="0.25">
      <c r="A942">
        <f>COUNTIF(RevitExtraction!AH:AH,AG942)</f>
        <v>0</v>
      </c>
    </row>
    <row r="943" spans="1:1" x14ac:dyDescent="0.25">
      <c r="A943">
        <f>COUNTIF(RevitExtraction!AH:AH,AG943)</f>
        <v>0</v>
      </c>
    </row>
    <row r="944" spans="1:1" x14ac:dyDescent="0.25">
      <c r="A944">
        <f>COUNTIF(RevitExtraction!AH:AH,AG944)</f>
        <v>0</v>
      </c>
    </row>
    <row r="945" spans="1:1" x14ac:dyDescent="0.25">
      <c r="A945">
        <f>COUNTIF(RevitExtraction!AH:AH,AG945)</f>
        <v>0</v>
      </c>
    </row>
    <row r="946" spans="1:1" x14ac:dyDescent="0.25">
      <c r="A946">
        <f>COUNTIF(RevitExtraction!AH:AH,AG946)</f>
        <v>0</v>
      </c>
    </row>
    <row r="947" spans="1:1" x14ac:dyDescent="0.25">
      <c r="A947">
        <f>COUNTIF(RevitExtraction!AH:AH,AG947)</f>
        <v>0</v>
      </c>
    </row>
    <row r="948" spans="1:1" x14ac:dyDescent="0.25">
      <c r="A948">
        <f>COUNTIF(RevitExtraction!AH:AH,AG948)</f>
        <v>0</v>
      </c>
    </row>
    <row r="949" spans="1:1" x14ac:dyDescent="0.25">
      <c r="A949">
        <f>COUNTIF(RevitExtraction!AH:AH,AG949)</f>
        <v>0</v>
      </c>
    </row>
    <row r="950" spans="1:1" x14ac:dyDescent="0.25">
      <c r="A950">
        <f>COUNTIF(RevitExtraction!AH:AH,AG950)</f>
        <v>0</v>
      </c>
    </row>
    <row r="951" spans="1:1" x14ac:dyDescent="0.25">
      <c r="A951">
        <f>COUNTIF(RevitExtraction!AH:AH,AG951)</f>
        <v>0</v>
      </c>
    </row>
    <row r="952" spans="1:1" x14ac:dyDescent="0.25">
      <c r="A952">
        <f>COUNTIF(RevitExtraction!AH:AH,AG952)</f>
        <v>0</v>
      </c>
    </row>
    <row r="953" spans="1:1" x14ac:dyDescent="0.25">
      <c r="A953">
        <f>COUNTIF(RevitExtraction!AH:AH,AG953)</f>
        <v>0</v>
      </c>
    </row>
    <row r="954" spans="1:1" x14ac:dyDescent="0.25">
      <c r="A954">
        <f>COUNTIF(RevitExtraction!AH:AH,AG954)</f>
        <v>0</v>
      </c>
    </row>
    <row r="955" spans="1:1" x14ac:dyDescent="0.25">
      <c r="A955">
        <f>COUNTIF(RevitExtraction!AH:AH,AG955)</f>
        <v>0</v>
      </c>
    </row>
    <row r="956" spans="1:1" x14ac:dyDescent="0.25">
      <c r="A956">
        <f>COUNTIF(RevitExtraction!AH:AH,AG956)</f>
        <v>0</v>
      </c>
    </row>
    <row r="957" spans="1:1" x14ac:dyDescent="0.25">
      <c r="A957">
        <f>COUNTIF(RevitExtraction!AH:AH,AG957)</f>
        <v>0</v>
      </c>
    </row>
    <row r="958" spans="1:1" x14ac:dyDescent="0.25">
      <c r="A958">
        <f>COUNTIF(RevitExtraction!AH:AH,AG958)</f>
        <v>0</v>
      </c>
    </row>
    <row r="959" spans="1:1" x14ac:dyDescent="0.25">
      <c r="A959">
        <f>COUNTIF(RevitExtraction!AH:AH,AG959)</f>
        <v>0</v>
      </c>
    </row>
    <row r="960" spans="1:1" x14ac:dyDescent="0.25">
      <c r="A960">
        <f>COUNTIF(RevitExtraction!AH:AH,AG960)</f>
        <v>0</v>
      </c>
    </row>
    <row r="961" spans="1:1" x14ac:dyDescent="0.25">
      <c r="A961">
        <f>COUNTIF(RevitExtraction!AH:AH,AG961)</f>
        <v>0</v>
      </c>
    </row>
    <row r="962" spans="1:1" x14ac:dyDescent="0.25">
      <c r="A962">
        <f>COUNTIF(RevitExtraction!AH:AH,AG962)</f>
        <v>0</v>
      </c>
    </row>
    <row r="963" spans="1:1" x14ac:dyDescent="0.25">
      <c r="A963">
        <f>COUNTIF(RevitExtraction!AH:AH,AG963)</f>
        <v>0</v>
      </c>
    </row>
    <row r="964" spans="1:1" x14ac:dyDescent="0.25">
      <c r="A964">
        <f>COUNTIF(RevitExtraction!AH:AH,AG964)</f>
        <v>0</v>
      </c>
    </row>
    <row r="965" spans="1:1" x14ac:dyDescent="0.25">
      <c r="A965">
        <f>COUNTIF(RevitExtraction!AH:AH,AG965)</f>
        <v>0</v>
      </c>
    </row>
    <row r="966" spans="1:1" x14ac:dyDescent="0.25">
      <c r="A966">
        <f>COUNTIF(RevitExtraction!AH:AH,AG966)</f>
        <v>0</v>
      </c>
    </row>
    <row r="967" spans="1:1" x14ac:dyDescent="0.25">
      <c r="A967">
        <f>COUNTIF(RevitExtraction!AH:AH,AG967)</f>
        <v>0</v>
      </c>
    </row>
    <row r="968" spans="1:1" x14ac:dyDescent="0.25">
      <c r="A968">
        <f>COUNTIF(RevitExtraction!AH:AH,AG968)</f>
        <v>0</v>
      </c>
    </row>
    <row r="969" spans="1:1" x14ac:dyDescent="0.25">
      <c r="A969">
        <f>COUNTIF(RevitExtraction!AH:AH,AG969)</f>
        <v>0</v>
      </c>
    </row>
    <row r="970" spans="1:1" x14ac:dyDescent="0.25">
      <c r="A970">
        <f>COUNTIF(RevitExtraction!AH:AH,AG970)</f>
        <v>0</v>
      </c>
    </row>
    <row r="971" spans="1:1" x14ac:dyDescent="0.25">
      <c r="A971">
        <f>COUNTIF(RevitExtraction!AH:AH,AG971)</f>
        <v>0</v>
      </c>
    </row>
    <row r="972" spans="1:1" x14ac:dyDescent="0.25">
      <c r="A972">
        <f>COUNTIF(RevitExtraction!AH:AH,AG972)</f>
        <v>0</v>
      </c>
    </row>
    <row r="973" spans="1:1" x14ac:dyDescent="0.25">
      <c r="A973">
        <f>COUNTIF(RevitExtraction!AH:AH,AG973)</f>
        <v>0</v>
      </c>
    </row>
    <row r="974" spans="1:1" x14ac:dyDescent="0.25">
      <c r="A974">
        <f>COUNTIF(RevitExtraction!AH:AH,AG974)</f>
        <v>0</v>
      </c>
    </row>
    <row r="975" spans="1:1" x14ac:dyDescent="0.25">
      <c r="A975">
        <f>COUNTIF(RevitExtraction!AH:AH,AG975)</f>
        <v>0</v>
      </c>
    </row>
    <row r="976" spans="1:1" x14ac:dyDescent="0.25">
      <c r="A976">
        <f>COUNTIF(RevitExtraction!AH:AH,AG976)</f>
        <v>0</v>
      </c>
    </row>
    <row r="977" spans="1:1" x14ac:dyDescent="0.25">
      <c r="A977">
        <f>COUNTIF(RevitExtraction!AH:AH,AG977)</f>
        <v>0</v>
      </c>
    </row>
    <row r="978" spans="1:1" x14ac:dyDescent="0.25">
      <c r="A978">
        <f>COUNTIF(RevitExtraction!AH:AH,AG978)</f>
        <v>0</v>
      </c>
    </row>
    <row r="979" spans="1:1" x14ac:dyDescent="0.25">
      <c r="A979">
        <f>COUNTIF(RevitExtraction!AH:AH,AG979)</f>
        <v>0</v>
      </c>
    </row>
    <row r="980" spans="1:1" x14ac:dyDescent="0.25">
      <c r="A980">
        <f>COUNTIF(RevitExtraction!AH:AH,AG980)</f>
        <v>0</v>
      </c>
    </row>
    <row r="981" spans="1:1" x14ac:dyDescent="0.25">
      <c r="A981">
        <f>COUNTIF(RevitExtraction!AH:AH,AG981)</f>
        <v>0</v>
      </c>
    </row>
    <row r="982" spans="1:1" x14ac:dyDescent="0.25">
      <c r="A982">
        <f>COUNTIF(RevitExtraction!AH:AH,AG982)</f>
        <v>0</v>
      </c>
    </row>
    <row r="983" spans="1:1" x14ac:dyDescent="0.25">
      <c r="A983">
        <f>COUNTIF(RevitExtraction!AH:AH,AG983)</f>
        <v>0</v>
      </c>
    </row>
    <row r="984" spans="1:1" x14ac:dyDescent="0.25">
      <c r="A984">
        <f>COUNTIF(RevitExtraction!AH:AH,AG984)</f>
        <v>0</v>
      </c>
    </row>
    <row r="985" spans="1:1" x14ac:dyDescent="0.25">
      <c r="A985">
        <f>COUNTIF(RevitExtraction!AH:AH,AG985)</f>
        <v>0</v>
      </c>
    </row>
    <row r="986" spans="1:1" x14ac:dyDescent="0.25">
      <c r="A986">
        <f>COUNTIF(RevitExtraction!AH:AH,AG986)</f>
        <v>0</v>
      </c>
    </row>
    <row r="987" spans="1:1" x14ac:dyDescent="0.25">
      <c r="A987">
        <f>COUNTIF(RevitExtraction!AH:AH,AG987)</f>
        <v>0</v>
      </c>
    </row>
    <row r="988" spans="1:1" x14ac:dyDescent="0.25">
      <c r="A988">
        <f>COUNTIF(RevitExtraction!AH:AH,AG988)</f>
        <v>0</v>
      </c>
    </row>
    <row r="989" spans="1:1" x14ac:dyDescent="0.25">
      <c r="A989">
        <f>COUNTIF(RevitExtraction!AH:AH,AG989)</f>
        <v>0</v>
      </c>
    </row>
    <row r="990" spans="1:1" x14ac:dyDescent="0.25">
      <c r="A990">
        <f>COUNTIF(RevitExtraction!AH:AH,AG990)</f>
        <v>0</v>
      </c>
    </row>
    <row r="991" spans="1:1" x14ac:dyDescent="0.25">
      <c r="A991">
        <f>COUNTIF(RevitExtraction!AH:AH,AG991)</f>
        <v>0</v>
      </c>
    </row>
    <row r="992" spans="1:1" x14ac:dyDescent="0.25">
      <c r="A992">
        <f>COUNTIF(RevitExtraction!AH:AH,AG992)</f>
        <v>0</v>
      </c>
    </row>
    <row r="993" spans="1:1" x14ac:dyDescent="0.25">
      <c r="A993">
        <f>COUNTIF(RevitExtraction!AH:AH,AG993)</f>
        <v>0</v>
      </c>
    </row>
    <row r="994" spans="1:1" x14ac:dyDescent="0.25">
      <c r="A994">
        <f>COUNTIF(RevitExtraction!AH:AH,AG994)</f>
        <v>0</v>
      </c>
    </row>
    <row r="995" spans="1:1" x14ac:dyDescent="0.25">
      <c r="A995">
        <f>COUNTIF(RevitExtraction!AH:AH,AG995)</f>
        <v>0</v>
      </c>
    </row>
    <row r="996" spans="1:1" x14ac:dyDescent="0.25">
      <c r="A996">
        <f>COUNTIF(RevitExtraction!AH:AH,AG996)</f>
        <v>0</v>
      </c>
    </row>
    <row r="997" spans="1:1" x14ac:dyDescent="0.25">
      <c r="A997">
        <f>COUNTIF(RevitExtraction!AH:AH,AG997)</f>
        <v>0</v>
      </c>
    </row>
    <row r="998" spans="1:1" x14ac:dyDescent="0.25">
      <c r="A998">
        <f>COUNTIF(RevitExtraction!AH:AH,AG998)</f>
        <v>0</v>
      </c>
    </row>
    <row r="999" spans="1:1" x14ac:dyDescent="0.25">
      <c r="A999">
        <f>COUNTIF(RevitExtraction!AH:AH,AG999)</f>
        <v>0</v>
      </c>
    </row>
    <row r="1000" spans="1:1" x14ac:dyDescent="0.25">
      <c r="A1000">
        <f>COUNTIF(RevitExtraction!AH:AH,AG1000)</f>
        <v>0</v>
      </c>
    </row>
    <row r="1001" spans="1:1" x14ac:dyDescent="0.25">
      <c r="A1001">
        <f>COUNTIF(RevitExtraction!AH:AH,AG1001)</f>
        <v>0</v>
      </c>
    </row>
    <row r="1002" spans="1:1" x14ac:dyDescent="0.25">
      <c r="A1002">
        <f>COUNTIF(RevitExtraction!AH:AH,AG1002)</f>
        <v>0</v>
      </c>
    </row>
    <row r="1003" spans="1:1" x14ac:dyDescent="0.25">
      <c r="A1003">
        <f>COUNTIF(RevitExtraction!AH:AH,AG1003)</f>
        <v>0</v>
      </c>
    </row>
    <row r="1004" spans="1:1" x14ac:dyDescent="0.25">
      <c r="A1004">
        <f>COUNTIF(RevitExtraction!AH:AH,AG1004)</f>
        <v>0</v>
      </c>
    </row>
    <row r="1005" spans="1:1" x14ac:dyDescent="0.25">
      <c r="A1005">
        <f>COUNTIF(RevitExtraction!AH:AH,AG1005)</f>
        <v>0</v>
      </c>
    </row>
    <row r="1006" spans="1:1" x14ac:dyDescent="0.25">
      <c r="A1006">
        <f>COUNTIF(RevitExtraction!AH:AH,AG1006)</f>
        <v>0</v>
      </c>
    </row>
    <row r="1007" spans="1:1" x14ac:dyDescent="0.25">
      <c r="A1007">
        <f>COUNTIF(RevitExtraction!AH:AH,AG1007)</f>
        <v>0</v>
      </c>
    </row>
    <row r="1008" spans="1:1" x14ac:dyDescent="0.25">
      <c r="A1008">
        <f>COUNTIF(RevitExtraction!AH:AH,AG1008)</f>
        <v>0</v>
      </c>
    </row>
    <row r="1009" spans="1:1" x14ac:dyDescent="0.25">
      <c r="A1009">
        <f>COUNTIF(RevitExtraction!AH:AH,AG1009)</f>
        <v>0</v>
      </c>
    </row>
    <row r="1010" spans="1:1" x14ac:dyDescent="0.25">
      <c r="A1010">
        <f>COUNTIF(RevitExtraction!AH:AH,AG1010)</f>
        <v>0</v>
      </c>
    </row>
    <row r="1011" spans="1:1" x14ac:dyDescent="0.25">
      <c r="A1011">
        <f>COUNTIF(RevitExtraction!AH:AH,AG1011)</f>
        <v>0</v>
      </c>
    </row>
    <row r="1012" spans="1:1" x14ac:dyDescent="0.25">
      <c r="A1012">
        <f>COUNTIF(RevitExtraction!AH:AH,AG1012)</f>
        <v>0</v>
      </c>
    </row>
    <row r="1013" spans="1:1" x14ac:dyDescent="0.25">
      <c r="A1013">
        <f>COUNTIF(RevitExtraction!AH:AH,AG1013)</f>
        <v>0</v>
      </c>
    </row>
    <row r="1014" spans="1:1" x14ac:dyDescent="0.25">
      <c r="A1014">
        <f>COUNTIF(RevitExtraction!AH:AH,AG1014)</f>
        <v>0</v>
      </c>
    </row>
    <row r="1015" spans="1:1" x14ac:dyDescent="0.25">
      <c r="A1015">
        <f>COUNTIF(RevitExtraction!AH:AH,AG1015)</f>
        <v>0</v>
      </c>
    </row>
    <row r="1016" spans="1:1" x14ac:dyDescent="0.25">
      <c r="A1016">
        <f>COUNTIF(RevitExtraction!AH:AH,AG1016)</f>
        <v>0</v>
      </c>
    </row>
    <row r="1017" spans="1:1" x14ac:dyDescent="0.25">
      <c r="A1017">
        <f>COUNTIF(RevitExtraction!AH:AH,AG1017)</f>
        <v>0</v>
      </c>
    </row>
    <row r="1018" spans="1:1" x14ac:dyDescent="0.25">
      <c r="A1018">
        <f>COUNTIF(RevitExtraction!AH:AH,AG1018)</f>
        <v>0</v>
      </c>
    </row>
    <row r="1019" spans="1:1" x14ac:dyDescent="0.25">
      <c r="A1019">
        <f>COUNTIF(RevitExtraction!AH:AH,AG1019)</f>
        <v>0</v>
      </c>
    </row>
    <row r="1020" spans="1:1" x14ac:dyDescent="0.25">
      <c r="A1020">
        <f>COUNTIF(RevitExtraction!AH:AH,AG1020)</f>
        <v>0</v>
      </c>
    </row>
    <row r="1021" spans="1:1" x14ac:dyDescent="0.25">
      <c r="A1021">
        <f>COUNTIF(RevitExtraction!AH:AH,AG1021)</f>
        <v>0</v>
      </c>
    </row>
    <row r="1022" spans="1:1" x14ac:dyDescent="0.25">
      <c r="A1022">
        <f>COUNTIF(RevitExtraction!AH:AH,AG1022)</f>
        <v>0</v>
      </c>
    </row>
    <row r="1023" spans="1:1" x14ac:dyDescent="0.25">
      <c r="A1023">
        <f>COUNTIF(RevitExtraction!AH:AH,AG1023)</f>
        <v>0</v>
      </c>
    </row>
    <row r="1024" spans="1:1" x14ac:dyDescent="0.25">
      <c r="A1024">
        <f>COUNTIF(RevitExtraction!AH:AH,AG1024)</f>
        <v>0</v>
      </c>
    </row>
    <row r="1025" spans="1:1" x14ac:dyDescent="0.25">
      <c r="A1025">
        <f>COUNTIF(RevitExtraction!AH:AH,AG1025)</f>
        <v>0</v>
      </c>
    </row>
    <row r="1026" spans="1:1" x14ac:dyDescent="0.25">
      <c r="A1026">
        <f>COUNTIF(RevitExtraction!AH:AH,AG1026)</f>
        <v>0</v>
      </c>
    </row>
    <row r="1027" spans="1:1" x14ac:dyDescent="0.25">
      <c r="A1027">
        <f>COUNTIF(RevitExtraction!AH:AH,AG1027)</f>
        <v>0</v>
      </c>
    </row>
    <row r="1028" spans="1:1" x14ac:dyDescent="0.25">
      <c r="A1028">
        <f>COUNTIF(RevitExtraction!AH:AH,AG1028)</f>
        <v>0</v>
      </c>
    </row>
    <row r="1029" spans="1:1" x14ac:dyDescent="0.25">
      <c r="A1029">
        <f>COUNTIF(RevitExtraction!AH:AH,AG1029)</f>
        <v>0</v>
      </c>
    </row>
    <row r="1030" spans="1:1" x14ac:dyDescent="0.25">
      <c r="A1030">
        <f>COUNTIF(RevitExtraction!AH:AH,AG1030)</f>
        <v>0</v>
      </c>
    </row>
    <row r="1031" spans="1:1" x14ac:dyDescent="0.25">
      <c r="A1031">
        <f>COUNTIF(RevitExtraction!AH:AH,AG1031)</f>
        <v>0</v>
      </c>
    </row>
    <row r="1032" spans="1:1" x14ac:dyDescent="0.25">
      <c r="A1032">
        <f>COUNTIF(RevitExtraction!AH:AH,AG1032)</f>
        <v>0</v>
      </c>
    </row>
    <row r="1033" spans="1:1" x14ac:dyDescent="0.25">
      <c r="A1033">
        <f>COUNTIF(RevitExtraction!AH:AH,AG1033)</f>
        <v>0</v>
      </c>
    </row>
    <row r="1034" spans="1:1" x14ac:dyDescent="0.25">
      <c r="A1034">
        <f>COUNTIF(RevitExtraction!AH:AH,AG1034)</f>
        <v>0</v>
      </c>
    </row>
    <row r="1035" spans="1:1" x14ac:dyDescent="0.25">
      <c r="A1035">
        <f>COUNTIF(RevitExtraction!AH:AH,AG1035)</f>
        <v>0</v>
      </c>
    </row>
    <row r="1036" spans="1:1" x14ac:dyDescent="0.25">
      <c r="A1036">
        <f>COUNTIF(RevitExtraction!AH:AH,AG1036)</f>
        <v>0</v>
      </c>
    </row>
    <row r="1037" spans="1:1" x14ac:dyDescent="0.25">
      <c r="A1037">
        <f>COUNTIF(RevitExtraction!AH:AH,AG1037)</f>
        <v>0</v>
      </c>
    </row>
    <row r="1038" spans="1:1" x14ac:dyDescent="0.25">
      <c r="A1038">
        <f>COUNTIF(RevitExtraction!AH:AH,AG1038)</f>
        <v>0</v>
      </c>
    </row>
    <row r="1039" spans="1:1" x14ac:dyDescent="0.25">
      <c r="A1039">
        <f>COUNTIF(RevitExtraction!AH:AH,AG1039)</f>
        <v>0</v>
      </c>
    </row>
    <row r="1040" spans="1:1" x14ac:dyDescent="0.25">
      <c r="A1040">
        <f>COUNTIF(RevitExtraction!AH:AH,AG1040)</f>
        <v>0</v>
      </c>
    </row>
    <row r="1041" spans="1:1" x14ac:dyDescent="0.25">
      <c r="A1041">
        <f>COUNTIF(RevitExtraction!AH:AH,AG1041)</f>
        <v>0</v>
      </c>
    </row>
    <row r="1042" spans="1:1" x14ac:dyDescent="0.25">
      <c r="A1042">
        <f>COUNTIF(RevitExtraction!AH:AH,AG1042)</f>
        <v>0</v>
      </c>
    </row>
    <row r="1043" spans="1:1" x14ac:dyDescent="0.25">
      <c r="A1043">
        <f>COUNTIF(RevitExtraction!AH:AH,AG1043)</f>
        <v>0</v>
      </c>
    </row>
    <row r="1044" spans="1:1" x14ac:dyDescent="0.25">
      <c r="A1044">
        <f>COUNTIF(RevitExtraction!AH:AH,AG1044)</f>
        <v>0</v>
      </c>
    </row>
    <row r="1045" spans="1:1" x14ac:dyDescent="0.25">
      <c r="A1045">
        <f>COUNTIF(RevitExtraction!AH:AH,AG1045)</f>
        <v>0</v>
      </c>
    </row>
    <row r="1046" spans="1:1" x14ac:dyDescent="0.25">
      <c r="A1046">
        <f>COUNTIF(RevitExtraction!AH:AH,AG1046)</f>
        <v>0</v>
      </c>
    </row>
    <row r="1047" spans="1:1" x14ac:dyDescent="0.25">
      <c r="A1047">
        <f>COUNTIF(RevitExtraction!AH:AH,AG1047)</f>
        <v>0</v>
      </c>
    </row>
    <row r="1048" spans="1:1" x14ac:dyDescent="0.25">
      <c r="A1048">
        <f>COUNTIF(RevitExtraction!AH:AH,AG1048)</f>
        <v>0</v>
      </c>
    </row>
    <row r="1049" spans="1:1" x14ac:dyDescent="0.25">
      <c r="A1049">
        <f>COUNTIF(RevitExtraction!AH:AH,AG1049)</f>
        <v>0</v>
      </c>
    </row>
    <row r="1050" spans="1:1" x14ac:dyDescent="0.25">
      <c r="A1050">
        <f>COUNTIF(RevitExtraction!AH:AH,AG1050)</f>
        <v>0</v>
      </c>
    </row>
    <row r="1051" spans="1:1" x14ac:dyDescent="0.25">
      <c r="A1051">
        <f>COUNTIF(RevitExtraction!AH:AH,AG1051)</f>
        <v>0</v>
      </c>
    </row>
    <row r="1052" spans="1:1" x14ac:dyDescent="0.25">
      <c r="A1052">
        <f>COUNTIF(RevitExtraction!AH:AH,AG1052)</f>
        <v>0</v>
      </c>
    </row>
    <row r="1053" spans="1:1" x14ac:dyDescent="0.25">
      <c r="A1053">
        <f>COUNTIF(RevitExtraction!AH:AH,AG1053)</f>
        <v>0</v>
      </c>
    </row>
    <row r="1054" spans="1:1" x14ac:dyDescent="0.25">
      <c r="A1054">
        <f>COUNTIF(RevitExtraction!AH:AH,AG1054)</f>
        <v>0</v>
      </c>
    </row>
    <row r="1055" spans="1:1" x14ac:dyDescent="0.25">
      <c r="A1055">
        <f>COUNTIF(RevitExtraction!AH:AH,AG1055)</f>
        <v>0</v>
      </c>
    </row>
    <row r="1056" spans="1:1" x14ac:dyDescent="0.25">
      <c r="A1056">
        <f>COUNTIF(RevitExtraction!AH:AH,AG1056)</f>
        <v>0</v>
      </c>
    </row>
    <row r="1057" spans="1:1" x14ac:dyDescent="0.25">
      <c r="A1057">
        <f>COUNTIF(RevitExtraction!AH:AH,AG1057)</f>
        <v>0</v>
      </c>
    </row>
    <row r="1058" spans="1:1" x14ac:dyDescent="0.25">
      <c r="A1058">
        <f>COUNTIF(RevitExtraction!AH:AH,AG1058)</f>
        <v>0</v>
      </c>
    </row>
    <row r="1059" spans="1:1" x14ac:dyDescent="0.25">
      <c r="A1059">
        <f>COUNTIF(RevitExtraction!AH:AH,AG1059)</f>
        <v>0</v>
      </c>
    </row>
    <row r="1060" spans="1:1" x14ac:dyDescent="0.25">
      <c r="A1060">
        <f>COUNTIF(RevitExtraction!AH:AH,AG1060)</f>
        <v>0</v>
      </c>
    </row>
    <row r="1061" spans="1:1" x14ac:dyDescent="0.25">
      <c r="A1061">
        <f>COUNTIF(RevitExtraction!AH:AH,AG1061)</f>
        <v>0</v>
      </c>
    </row>
    <row r="1062" spans="1:1" x14ac:dyDescent="0.25">
      <c r="A1062">
        <f>COUNTIF(RevitExtraction!AH:AH,AG1062)</f>
        <v>0</v>
      </c>
    </row>
    <row r="1063" spans="1:1" x14ac:dyDescent="0.25">
      <c r="A1063">
        <f>COUNTIF(RevitExtraction!AH:AH,AG1063)</f>
        <v>0</v>
      </c>
    </row>
    <row r="1064" spans="1:1" x14ac:dyDescent="0.25">
      <c r="A1064">
        <f>COUNTIF(RevitExtraction!AH:AH,AG1064)</f>
        <v>0</v>
      </c>
    </row>
    <row r="1065" spans="1:1" x14ac:dyDescent="0.25">
      <c r="A1065">
        <f>COUNTIF(RevitExtraction!AH:AH,AG1065)</f>
        <v>0</v>
      </c>
    </row>
    <row r="1066" spans="1:1" x14ac:dyDescent="0.25">
      <c r="A1066">
        <f>COUNTIF(RevitExtraction!AH:AH,AG1066)</f>
        <v>0</v>
      </c>
    </row>
    <row r="1067" spans="1:1" x14ac:dyDescent="0.25">
      <c r="A1067">
        <f>COUNTIF(RevitExtraction!AH:AH,AG1067)</f>
        <v>0</v>
      </c>
    </row>
    <row r="1068" spans="1:1" x14ac:dyDescent="0.25">
      <c r="A1068">
        <f>COUNTIF(RevitExtraction!AH:AH,AG1068)</f>
        <v>0</v>
      </c>
    </row>
    <row r="1069" spans="1:1" x14ac:dyDescent="0.25">
      <c r="A1069">
        <f>COUNTIF(RevitExtraction!AH:AH,AG1069)</f>
        <v>0</v>
      </c>
    </row>
    <row r="1070" spans="1:1" x14ac:dyDescent="0.25">
      <c r="A1070">
        <f>COUNTIF(RevitExtraction!AH:AH,AG1070)</f>
        <v>0</v>
      </c>
    </row>
    <row r="1071" spans="1:1" x14ac:dyDescent="0.25">
      <c r="A1071">
        <f>COUNTIF(RevitExtraction!AH:AH,AG1071)</f>
        <v>0</v>
      </c>
    </row>
    <row r="1072" spans="1:1" x14ac:dyDescent="0.25">
      <c r="A1072">
        <f>COUNTIF(RevitExtraction!AH:AH,AG1072)</f>
        <v>0</v>
      </c>
    </row>
    <row r="1073" spans="1:1" x14ac:dyDescent="0.25">
      <c r="A1073">
        <f>COUNTIF(RevitExtraction!AH:AH,AG1073)</f>
        <v>0</v>
      </c>
    </row>
    <row r="1074" spans="1:1" x14ac:dyDescent="0.25">
      <c r="A1074">
        <f>COUNTIF(RevitExtraction!AH:AH,AG1074)</f>
        <v>0</v>
      </c>
    </row>
    <row r="1075" spans="1:1" x14ac:dyDescent="0.25">
      <c r="A1075">
        <f>COUNTIF(RevitExtraction!AH:AH,AG1075)</f>
        <v>0</v>
      </c>
    </row>
    <row r="1076" spans="1:1" x14ac:dyDescent="0.25">
      <c r="A1076">
        <f>COUNTIF(RevitExtraction!AH:AH,AG1076)</f>
        <v>0</v>
      </c>
    </row>
    <row r="1077" spans="1:1" x14ac:dyDescent="0.25">
      <c r="A1077">
        <f>COUNTIF(RevitExtraction!AH:AH,AG1077)</f>
        <v>0</v>
      </c>
    </row>
    <row r="1078" spans="1:1" x14ac:dyDescent="0.25">
      <c r="A1078">
        <f>COUNTIF(RevitExtraction!AH:AH,AG1078)</f>
        <v>0</v>
      </c>
    </row>
    <row r="1079" spans="1:1" x14ac:dyDescent="0.25">
      <c r="A1079">
        <f>COUNTIF(RevitExtraction!AH:AH,AG1079)</f>
        <v>0</v>
      </c>
    </row>
    <row r="1080" spans="1:1" x14ac:dyDescent="0.25">
      <c r="A1080">
        <f>COUNTIF(RevitExtraction!AH:AH,AG1080)</f>
        <v>0</v>
      </c>
    </row>
    <row r="1081" spans="1:1" x14ac:dyDescent="0.25">
      <c r="A1081">
        <f>COUNTIF(RevitExtraction!AH:AH,AG1081)</f>
        <v>0</v>
      </c>
    </row>
    <row r="1082" spans="1:1" x14ac:dyDescent="0.25">
      <c r="A1082">
        <f>COUNTIF(RevitExtraction!AH:AH,AG1082)</f>
        <v>0</v>
      </c>
    </row>
    <row r="1083" spans="1:1" x14ac:dyDescent="0.25">
      <c r="A1083">
        <f>COUNTIF(RevitExtraction!AH:AH,AG1083)</f>
        <v>0</v>
      </c>
    </row>
    <row r="1084" spans="1:1" x14ac:dyDescent="0.25">
      <c r="A1084">
        <f>COUNTIF(RevitExtraction!AH:AH,AG1084)</f>
        <v>0</v>
      </c>
    </row>
    <row r="1085" spans="1:1" x14ac:dyDescent="0.25">
      <c r="A1085">
        <f>COUNTIF(RevitExtraction!AH:AH,AG1085)</f>
        <v>0</v>
      </c>
    </row>
    <row r="1086" spans="1:1" x14ac:dyDescent="0.25">
      <c r="A1086">
        <f>COUNTIF(RevitExtraction!AH:AH,AG1086)</f>
        <v>0</v>
      </c>
    </row>
    <row r="1087" spans="1:1" x14ac:dyDescent="0.25">
      <c r="A1087">
        <f>COUNTIF(RevitExtraction!AH:AH,AG1087)</f>
        <v>0</v>
      </c>
    </row>
    <row r="1088" spans="1:1" x14ac:dyDescent="0.25">
      <c r="A1088">
        <f>COUNTIF(RevitExtraction!AH:AH,AG1088)</f>
        <v>0</v>
      </c>
    </row>
    <row r="1089" spans="1:1" x14ac:dyDescent="0.25">
      <c r="A1089">
        <f>COUNTIF(RevitExtraction!AH:AH,AG1089)</f>
        <v>0</v>
      </c>
    </row>
    <row r="1090" spans="1:1" x14ac:dyDescent="0.25">
      <c r="A1090">
        <f>COUNTIF(RevitExtraction!AH:AH,AG1090)</f>
        <v>0</v>
      </c>
    </row>
    <row r="1091" spans="1:1" x14ac:dyDescent="0.25">
      <c r="A1091">
        <f>COUNTIF(RevitExtraction!AH:AH,AG1091)</f>
        <v>0</v>
      </c>
    </row>
    <row r="1092" spans="1:1" x14ac:dyDescent="0.25">
      <c r="A1092">
        <f>COUNTIF(RevitExtraction!AH:AH,AG1092)</f>
        <v>0</v>
      </c>
    </row>
    <row r="1093" spans="1:1" x14ac:dyDescent="0.25">
      <c r="A1093">
        <f>COUNTIF(RevitExtraction!AH:AH,AG1093)</f>
        <v>0</v>
      </c>
    </row>
    <row r="1094" spans="1:1" x14ac:dyDescent="0.25">
      <c r="A1094">
        <f>COUNTIF(RevitExtraction!AH:AH,AG1094)</f>
        <v>0</v>
      </c>
    </row>
    <row r="1095" spans="1:1" x14ac:dyDescent="0.25">
      <c r="A1095">
        <f>COUNTIF(RevitExtraction!AH:AH,AG1095)</f>
        <v>0</v>
      </c>
    </row>
    <row r="1096" spans="1:1" x14ac:dyDescent="0.25">
      <c r="A1096">
        <f>COUNTIF(RevitExtraction!AH:AH,AG1096)</f>
        <v>0</v>
      </c>
    </row>
    <row r="1097" spans="1:1" x14ac:dyDescent="0.25">
      <c r="A1097">
        <f>COUNTIF(RevitExtraction!AH:AH,AG1097)</f>
        <v>0</v>
      </c>
    </row>
    <row r="1098" spans="1:1" x14ac:dyDescent="0.25">
      <c r="A1098">
        <f>COUNTIF(RevitExtraction!AH:AH,AG1098)</f>
        <v>0</v>
      </c>
    </row>
    <row r="1099" spans="1:1" x14ac:dyDescent="0.25">
      <c r="A1099">
        <f>COUNTIF(RevitExtraction!AH:AH,AG1099)</f>
        <v>0</v>
      </c>
    </row>
    <row r="1100" spans="1:1" x14ac:dyDescent="0.25">
      <c r="A1100">
        <f>COUNTIF(RevitExtraction!AH:AH,AG1100)</f>
        <v>0</v>
      </c>
    </row>
    <row r="1101" spans="1:1" x14ac:dyDescent="0.25">
      <c r="A1101">
        <f>COUNTIF(RevitExtraction!AH:AH,AG1101)</f>
        <v>0</v>
      </c>
    </row>
    <row r="1102" spans="1:1" x14ac:dyDescent="0.25">
      <c r="A1102">
        <f>COUNTIF(RevitExtraction!AH:AH,AG1102)</f>
        <v>0</v>
      </c>
    </row>
    <row r="1103" spans="1:1" x14ac:dyDescent="0.25">
      <c r="A1103">
        <f>COUNTIF(RevitExtraction!AH:AH,AG1103)</f>
        <v>0</v>
      </c>
    </row>
    <row r="1104" spans="1:1" x14ac:dyDescent="0.25">
      <c r="A1104">
        <f>COUNTIF(RevitExtraction!AH:AH,AG1104)</f>
        <v>0</v>
      </c>
    </row>
    <row r="1105" spans="1:1" x14ac:dyDescent="0.25">
      <c r="A1105">
        <f>COUNTIF(RevitExtraction!AH:AH,AG1105)</f>
        <v>0</v>
      </c>
    </row>
    <row r="1106" spans="1:1" x14ac:dyDescent="0.25">
      <c r="A1106">
        <f>COUNTIF(RevitExtraction!AH:AH,AG1106)</f>
        <v>0</v>
      </c>
    </row>
    <row r="1107" spans="1:1" x14ac:dyDescent="0.25">
      <c r="A1107">
        <f>COUNTIF(RevitExtraction!AH:AH,AG1107)</f>
        <v>0</v>
      </c>
    </row>
    <row r="1108" spans="1:1" x14ac:dyDescent="0.25">
      <c r="A1108">
        <f>COUNTIF(RevitExtraction!AH:AH,AG1108)</f>
        <v>0</v>
      </c>
    </row>
    <row r="1109" spans="1:1" x14ac:dyDescent="0.25">
      <c r="A1109">
        <f>COUNTIF(RevitExtraction!AH:AH,AG1109)</f>
        <v>0</v>
      </c>
    </row>
    <row r="1110" spans="1:1" x14ac:dyDescent="0.25">
      <c r="A1110">
        <f>COUNTIF(RevitExtraction!AH:AH,AG1110)</f>
        <v>0</v>
      </c>
    </row>
    <row r="1111" spans="1:1" x14ac:dyDescent="0.25">
      <c r="A1111">
        <f>COUNTIF(RevitExtraction!AH:AH,AG1111)</f>
        <v>0</v>
      </c>
    </row>
    <row r="1112" spans="1:1" x14ac:dyDescent="0.25">
      <c r="A1112">
        <f>COUNTIF(RevitExtraction!AH:AH,AG1112)</f>
        <v>0</v>
      </c>
    </row>
    <row r="1113" spans="1:1" x14ac:dyDescent="0.25">
      <c r="A1113">
        <f>COUNTIF(RevitExtraction!AH:AH,AG1113)</f>
        <v>0</v>
      </c>
    </row>
    <row r="1114" spans="1:1" x14ac:dyDescent="0.25">
      <c r="A1114">
        <f>COUNTIF(RevitExtraction!AH:AH,AG1114)</f>
        <v>0</v>
      </c>
    </row>
    <row r="1115" spans="1:1" x14ac:dyDescent="0.25">
      <c r="A1115">
        <f>COUNTIF(RevitExtraction!AH:AH,AG1115)</f>
        <v>0</v>
      </c>
    </row>
    <row r="1116" spans="1:1" x14ac:dyDescent="0.25">
      <c r="A1116">
        <f>COUNTIF(RevitExtraction!AH:AH,AG1116)</f>
        <v>0</v>
      </c>
    </row>
    <row r="1117" spans="1:1" x14ac:dyDescent="0.25">
      <c r="A1117">
        <f>COUNTIF(RevitExtraction!AH:AH,AG1117)</f>
        <v>0</v>
      </c>
    </row>
    <row r="1118" spans="1:1" x14ac:dyDescent="0.25">
      <c r="A1118">
        <f>COUNTIF(RevitExtraction!AH:AH,AG1118)</f>
        <v>0</v>
      </c>
    </row>
    <row r="1119" spans="1:1" x14ac:dyDescent="0.25">
      <c r="A1119">
        <f>COUNTIF(RevitExtraction!AH:AH,AG1119)</f>
        <v>0</v>
      </c>
    </row>
    <row r="1120" spans="1:1" x14ac:dyDescent="0.25">
      <c r="A1120">
        <f>COUNTIF(RevitExtraction!AH:AH,AG1120)</f>
        <v>0</v>
      </c>
    </row>
    <row r="1121" spans="1:1" x14ac:dyDescent="0.25">
      <c r="A1121">
        <f>COUNTIF(RevitExtraction!AH:AH,AG1121)</f>
        <v>0</v>
      </c>
    </row>
    <row r="1122" spans="1:1" x14ac:dyDescent="0.25">
      <c r="A1122">
        <f>COUNTIF(RevitExtraction!AH:AH,AG1122)</f>
        <v>0</v>
      </c>
    </row>
    <row r="1123" spans="1:1" x14ac:dyDescent="0.25">
      <c r="A1123">
        <f>COUNTIF(RevitExtraction!AH:AH,AG1123)</f>
        <v>0</v>
      </c>
    </row>
    <row r="1124" spans="1:1" x14ac:dyDescent="0.25">
      <c r="A1124">
        <f>COUNTIF(RevitExtraction!AH:AH,AG1124)</f>
        <v>0</v>
      </c>
    </row>
    <row r="1125" spans="1:1" x14ac:dyDescent="0.25">
      <c r="A1125">
        <f>COUNTIF(RevitExtraction!AH:AH,AG1125)</f>
        <v>0</v>
      </c>
    </row>
    <row r="1126" spans="1:1" x14ac:dyDescent="0.25">
      <c r="A1126">
        <f>COUNTIF(RevitExtraction!AH:AH,AG1126)</f>
        <v>0</v>
      </c>
    </row>
    <row r="1127" spans="1:1" x14ac:dyDescent="0.25">
      <c r="A1127">
        <f>COUNTIF(RevitExtraction!AH:AH,AG1127)</f>
        <v>0</v>
      </c>
    </row>
    <row r="1128" spans="1:1" x14ac:dyDescent="0.25">
      <c r="A1128">
        <f>COUNTIF(RevitExtraction!AH:AH,AG1128)</f>
        <v>0</v>
      </c>
    </row>
    <row r="1129" spans="1:1" x14ac:dyDescent="0.25">
      <c r="A1129">
        <f>COUNTIF(RevitExtraction!AH:AH,AG1129)</f>
        <v>0</v>
      </c>
    </row>
    <row r="1130" spans="1:1" x14ac:dyDescent="0.25">
      <c r="A1130">
        <f>COUNTIF(RevitExtraction!AH:AH,AG1130)</f>
        <v>0</v>
      </c>
    </row>
    <row r="1131" spans="1:1" x14ac:dyDescent="0.25">
      <c r="A1131">
        <f>COUNTIF(RevitExtraction!AH:AH,AG1131)</f>
        <v>0</v>
      </c>
    </row>
    <row r="1132" spans="1:1" x14ac:dyDescent="0.25">
      <c r="A1132">
        <f>COUNTIF(RevitExtraction!AH:AH,AG1132)</f>
        <v>0</v>
      </c>
    </row>
    <row r="1133" spans="1:1" x14ac:dyDescent="0.25">
      <c r="A1133">
        <f>COUNTIF(RevitExtraction!AH:AH,AG1133)</f>
        <v>0</v>
      </c>
    </row>
    <row r="1134" spans="1:1" x14ac:dyDescent="0.25">
      <c r="A1134">
        <f>COUNTIF(RevitExtraction!AH:AH,AG1134)</f>
        <v>0</v>
      </c>
    </row>
    <row r="1135" spans="1:1" x14ac:dyDescent="0.25">
      <c r="A1135">
        <f>COUNTIF(RevitExtraction!AH:AH,AG1135)</f>
        <v>0</v>
      </c>
    </row>
    <row r="1136" spans="1:1" x14ac:dyDescent="0.25">
      <c r="A1136">
        <f>COUNTIF(RevitExtraction!AH:AH,AG1136)</f>
        <v>0</v>
      </c>
    </row>
    <row r="1137" spans="1:1" x14ac:dyDescent="0.25">
      <c r="A1137">
        <f>COUNTIF(RevitExtraction!AH:AH,AG1137)</f>
        <v>0</v>
      </c>
    </row>
    <row r="1138" spans="1:1" x14ac:dyDescent="0.25">
      <c r="A1138">
        <f>COUNTIF(RevitExtraction!AH:AH,AG1138)</f>
        <v>0</v>
      </c>
    </row>
    <row r="1139" spans="1:1" x14ac:dyDescent="0.25">
      <c r="A1139">
        <f>COUNTIF(RevitExtraction!AH:AH,AG1139)</f>
        <v>0</v>
      </c>
    </row>
    <row r="1140" spans="1:1" x14ac:dyDescent="0.25">
      <c r="A1140">
        <f>COUNTIF(RevitExtraction!AH:AH,AG1140)</f>
        <v>0</v>
      </c>
    </row>
    <row r="1141" spans="1:1" x14ac:dyDescent="0.25">
      <c r="A1141">
        <f>COUNTIF(RevitExtraction!AH:AH,AG1141)</f>
        <v>0</v>
      </c>
    </row>
    <row r="1142" spans="1:1" x14ac:dyDescent="0.25">
      <c r="A1142">
        <f>COUNTIF(RevitExtraction!AH:AH,AG1142)</f>
        <v>0</v>
      </c>
    </row>
    <row r="1143" spans="1:1" x14ac:dyDescent="0.25">
      <c r="A1143">
        <f>COUNTIF(RevitExtraction!AH:AH,AG1143)</f>
        <v>0</v>
      </c>
    </row>
    <row r="1144" spans="1:1" x14ac:dyDescent="0.25">
      <c r="A1144">
        <f>COUNTIF(RevitExtraction!AH:AH,AG1144)</f>
        <v>0</v>
      </c>
    </row>
    <row r="1145" spans="1:1" x14ac:dyDescent="0.25">
      <c r="A1145">
        <f>COUNTIF(RevitExtraction!AH:AH,AG1145)</f>
        <v>0</v>
      </c>
    </row>
    <row r="1146" spans="1:1" x14ac:dyDescent="0.25">
      <c r="A1146">
        <f>COUNTIF(RevitExtraction!AH:AH,AG1146)</f>
        <v>0</v>
      </c>
    </row>
    <row r="1147" spans="1:1" x14ac:dyDescent="0.25">
      <c r="A1147">
        <f>COUNTIF(RevitExtraction!AH:AH,AG1147)</f>
        <v>0</v>
      </c>
    </row>
    <row r="1148" spans="1:1" x14ac:dyDescent="0.25">
      <c r="A1148">
        <f>COUNTIF(RevitExtraction!AH:AH,AG1148)</f>
        <v>0</v>
      </c>
    </row>
    <row r="1149" spans="1:1" x14ac:dyDescent="0.25">
      <c r="A1149">
        <f>COUNTIF(RevitExtraction!AH:AH,AG1149)</f>
        <v>0</v>
      </c>
    </row>
    <row r="1150" spans="1:1" x14ac:dyDescent="0.25">
      <c r="A1150">
        <f>COUNTIF(RevitExtraction!AH:AH,AG1150)</f>
        <v>0</v>
      </c>
    </row>
    <row r="1151" spans="1:1" x14ac:dyDescent="0.25">
      <c r="A1151">
        <f>COUNTIF(RevitExtraction!AH:AH,AG1151)</f>
        <v>0</v>
      </c>
    </row>
    <row r="1152" spans="1:1" x14ac:dyDescent="0.25">
      <c r="A1152">
        <f>COUNTIF(RevitExtraction!AH:AH,AG1152)</f>
        <v>0</v>
      </c>
    </row>
    <row r="1153" spans="1:1" x14ac:dyDescent="0.25">
      <c r="A1153">
        <f>COUNTIF(RevitExtraction!AH:AH,AG1153)</f>
        <v>0</v>
      </c>
    </row>
    <row r="1154" spans="1:1" x14ac:dyDescent="0.25">
      <c r="A1154">
        <f>COUNTIF(RevitExtraction!AH:AH,AG1154)</f>
        <v>0</v>
      </c>
    </row>
    <row r="1155" spans="1:1" x14ac:dyDescent="0.25">
      <c r="A1155">
        <f>COUNTIF(RevitExtraction!AH:AH,AG1155)</f>
        <v>0</v>
      </c>
    </row>
    <row r="1156" spans="1:1" x14ac:dyDescent="0.25">
      <c r="A1156">
        <f>COUNTIF(RevitExtraction!AH:AH,AG1156)</f>
        <v>0</v>
      </c>
    </row>
    <row r="1157" spans="1:1" x14ac:dyDescent="0.25">
      <c r="A1157">
        <f>COUNTIF(RevitExtraction!AH:AH,AG1157)</f>
        <v>0</v>
      </c>
    </row>
    <row r="1158" spans="1:1" x14ac:dyDescent="0.25">
      <c r="A1158">
        <f>COUNTIF(RevitExtraction!AH:AH,AG1158)</f>
        <v>0</v>
      </c>
    </row>
    <row r="1159" spans="1:1" x14ac:dyDescent="0.25">
      <c r="A1159">
        <f>COUNTIF(RevitExtraction!AH:AH,AG1159)</f>
        <v>0</v>
      </c>
    </row>
    <row r="1160" spans="1:1" x14ac:dyDescent="0.25">
      <c r="A1160">
        <f>COUNTIF(RevitExtraction!AH:AH,AG1160)</f>
        <v>0</v>
      </c>
    </row>
    <row r="1161" spans="1:1" x14ac:dyDescent="0.25">
      <c r="A1161">
        <f>COUNTIF(RevitExtraction!AH:AH,AG1161)</f>
        <v>0</v>
      </c>
    </row>
    <row r="1162" spans="1:1" x14ac:dyDescent="0.25">
      <c r="A1162">
        <f>COUNTIF(RevitExtraction!AH:AH,AG1162)</f>
        <v>0</v>
      </c>
    </row>
    <row r="1163" spans="1:1" x14ac:dyDescent="0.25">
      <c r="A1163">
        <f>COUNTIF(RevitExtraction!AH:AH,AG1163)</f>
        <v>0</v>
      </c>
    </row>
    <row r="1164" spans="1:1" x14ac:dyDescent="0.25">
      <c r="A1164">
        <f>COUNTIF(RevitExtraction!AH:AH,AG1164)</f>
        <v>0</v>
      </c>
    </row>
    <row r="1165" spans="1:1" x14ac:dyDescent="0.25">
      <c r="A1165">
        <f>COUNTIF(RevitExtraction!AH:AH,AG1165)</f>
        <v>0</v>
      </c>
    </row>
    <row r="1166" spans="1:1" x14ac:dyDescent="0.25">
      <c r="A1166">
        <f>COUNTIF(RevitExtraction!AH:AH,AG1166)</f>
        <v>0</v>
      </c>
    </row>
    <row r="1167" spans="1:1" x14ac:dyDescent="0.25">
      <c r="A1167">
        <f>COUNTIF(RevitExtraction!AH:AH,AG1167)</f>
        <v>0</v>
      </c>
    </row>
    <row r="1168" spans="1:1" x14ac:dyDescent="0.25">
      <c r="A1168">
        <f>COUNTIF(RevitExtraction!AH:AH,AG1168)</f>
        <v>0</v>
      </c>
    </row>
    <row r="1169" spans="1:1" x14ac:dyDescent="0.25">
      <c r="A1169">
        <f>COUNTIF(RevitExtraction!AH:AH,AG1169)</f>
        <v>0</v>
      </c>
    </row>
    <row r="1170" spans="1:1" x14ac:dyDescent="0.25">
      <c r="A1170">
        <f>COUNTIF(RevitExtraction!AH:AH,AG1170)</f>
        <v>0</v>
      </c>
    </row>
    <row r="1171" spans="1:1" x14ac:dyDescent="0.25">
      <c r="A1171">
        <f>COUNTIF(RevitExtraction!AH:AH,AG1171)</f>
        <v>0</v>
      </c>
    </row>
    <row r="1172" spans="1:1" x14ac:dyDescent="0.25">
      <c r="A1172">
        <f>COUNTIF(RevitExtraction!AH:AH,AG1172)</f>
        <v>0</v>
      </c>
    </row>
    <row r="1173" spans="1:1" x14ac:dyDescent="0.25">
      <c r="A1173">
        <f>COUNTIF(RevitExtraction!AH:AH,AG1173)</f>
        <v>0</v>
      </c>
    </row>
    <row r="1174" spans="1:1" x14ac:dyDescent="0.25">
      <c r="A1174">
        <f>COUNTIF(RevitExtraction!AH:AH,AG1174)</f>
        <v>0</v>
      </c>
    </row>
    <row r="1175" spans="1:1" x14ac:dyDescent="0.25">
      <c r="A1175">
        <f>COUNTIF(RevitExtraction!AH:AH,AG1175)</f>
        <v>0</v>
      </c>
    </row>
    <row r="1176" spans="1:1" x14ac:dyDescent="0.25">
      <c r="A1176">
        <f>COUNTIF(RevitExtraction!AH:AH,AG1176)</f>
        <v>0</v>
      </c>
    </row>
    <row r="1177" spans="1:1" x14ac:dyDescent="0.25">
      <c r="A1177">
        <f>COUNTIF(RevitExtraction!AH:AH,AG1177)</f>
        <v>0</v>
      </c>
    </row>
    <row r="1178" spans="1:1" x14ac:dyDescent="0.25">
      <c r="A1178">
        <f>COUNTIF(RevitExtraction!AH:AH,AG1178)</f>
        <v>0</v>
      </c>
    </row>
    <row r="1179" spans="1:1" x14ac:dyDescent="0.25">
      <c r="A1179">
        <f>COUNTIF(RevitExtraction!AH:AH,AG1179)</f>
        <v>0</v>
      </c>
    </row>
    <row r="1180" spans="1:1" x14ac:dyDescent="0.25">
      <c r="A1180">
        <f>COUNTIF(RevitExtraction!AH:AH,AG1180)</f>
        <v>0</v>
      </c>
    </row>
    <row r="1181" spans="1:1" x14ac:dyDescent="0.25">
      <c r="A1181">
        <f>COUNTIF(RevitExtraction!AH:AH,AG1181)</f>
        <v>0</v>
      </c>
    </row>
    <row r="1182" spans="1:1" x14ac:dyDescent="0.25">
      <c r="A1182">
        <f>COUNTIF(RevitExtraction!AH:AH,AG1182)</f>
        <v>0</v>
      </c>
    </row>
    <row r="1183" spans="1:1" x14ac:dyDescent="0.25">
      <c r="A1183">
        <f>COUNTIF(RevitExtraction!AH:AH,AG1183)</f>
        <v>0</v>
      </c>
    </row>
    <row r="1184" spans="1:1" x14ac:dyDescent="0.25">
      <c r="A1184">
        <f>COUNTIF(RevitExtraction!AH:AH,AG1184)</f>
        <v>0</v>
      </c>
    </row>
    <row r="1185" spans="1:1" x14ac:dyDescent="0.25">
      <c r="A1185">
        <f>COUNTIF(RevitExtraction!AH:AH,AG1185)</f>
        <v>0</v>
      </c>
    </row>
    <row r="1186" spans="1:1" x14ac:dyDescent="0.25">
      <c r="A1186">
        <f>COUNTIF(RevitExtraction!AH:AH,AG1186)</f>
        <v>0</v>
      </c>
    </row>
    <row r="1187" spans="1:1" x14ac:dyDescent="0.25">
      <c r="A1187">
        <f>COUNTIF(RevitExtraction!AH:AH,AG1187)</f>
        <v>0</v>
      </c>
    </row>
    <row r="1188" spans="1:1" x14ac:dyDescent="0.25">
      <c r="A1188">
        <f>COUNTIF(RevitExtraction!AH:AH,AG1188)</f>
        <v>0</v>
      </c>
    </row>
    <row r="1189" spans="1:1" x14ac:dyDescent="0.25">
      <c r="A1189">
        <f>COUNTIF(RevitExtraction!AH:AH,AG1189)</f>
        <v>0</v>
      </c>
    </row>
    <row r="1190" spans="1:1" x14ac:dyDescent="0.25">
      <c r="A1190">
        <f>COUNTIF(RevitExtraction!AH:AH,AG1190)</f>
        <v>0</v>
      </c>
    </row>
    <row r="1191" spans="1:1" x14ac:dyDescent="0.25">
      <c r="A1191">
        <f>COUNTIF(RevitExtraction!AH:AH,AG1191)</f>
        <v>0</v>
      </c>
    </row>
    <row r="1192" spans="1:1" x14ac:dyDescent="0.25">
      <c r="A1192">
        <f>COUNTIF(RevitExtraction!AH:AH,AG1192)</f>
        <v>0</v>
      </c>
    </row>
    <row r="1193" spans="1:1" x14ac:dyDescent="0.25">
      <c r="A1193">
        <f>COUNTIF(RevitExtraction!AH:AH,AG1193)</f>
        <v>0</v>
      </c>
    </row>
    <row r="1194" spans="1:1" x14ac:dyDescent="0.25">
      <c r="A1194">
        <f>COUNTIF(RevitExtraction!AH:AH,AG1194)</f>
        <v>0</v>
      </c>
    </row>
    <row r="1195" spans="1:1" x14ac:dyDescent="0.25">
      <c r="A1195">
        <f>COUNTIF(RevitExtraction!AH:AH,AG1195)</f>
        <v>0</v>
      </c>
    </row>
    <row r="1196" spans="1:1" x14ac:dyDescent="0.25">
      <c r="A1196">
        <f>COUNTIF(RevitExtraction!AH:AH,AG1196)</f>
        <v>0</v>
      </c>
    </row>
    <row r="1197" spans="1:1" x14ac:dyDescent="0.25">
      <c r="A1197">
        <f>COUNTIF(RevitExtraction!AH:AH,AG1197)</f>
        <v>0</v>
      </c>
    </row>
    <row r="1198" spans="1:1" x14ac:dyDescent="0.25">
      <c r="A1198">
        <f>COUNTIF(RevitExtraction!AH:AH,AG1198)</f>
        <v>0</v>
      </c>
    </row>
    <row r="1199" spans="1:1" x14ac:dyDescent="0.25">
      <c r="A1199">
        <f>COUNTIF(RevitExtraction!AH:AH,AG1199)</f>
        <v>0</v>
      </c>
    </row>
    <row r="1200" spans="1:1" x14ac:dyDescent="0.25">
      <c r="A1200">
        <f>COUNTIF(RevitExtraction!AH:AH,AG1200)</f>
        <v>0</v>
      </c>
    </row>
    <row r="1201" spans="1:1" x14ac:dyDescent="0.25">
      <c r="A1201">
        <f>COUNTIF(RevitExtraction!AH:AH,AG1201)</f>
        <v>0</v>
      </c>
    </row>
    <row r="1202" spans="1:1" x14ac:dyDescent="0.25">
      <c r="A1202">
        <f>COUNTIF(RevitExtraction!AH:AH,AG1202)</f>
        <v>0</v>
      </c>
    </row>
    <row r="1203" spans="1:1" x14ac:dyDescent="0.25">
      <c r="A1203">
        <f>COUNTIF(RevitExtraction!AH:AH,AG1203)</f>
        <v>0</v>
      </c>
    </row>
    <row r="1204" spans="1:1" x14ac:dyDescent="0.25">
      <c r="A1204">
        <f>COUNTIF(RevitExtraction!AH:AH,AG1204)</f>
        <v>0</v>
      </c>
    </row>
    <row r="1205" spans="1:1" x14ac:dyDescent="0.25">
      <c r="A1205">
        <f>COUNTIF(RevitExtraction!AH:AH,AG1205)</f>
        <v>0</v>
      </c>
    </row>
    <row r="1206" spans="1:1" x14ac:dyDescent="0.25">
      <c r="A1206">
        <f>COUNTIF(RevitExtraction!AH:AH,AG1206)</f>
        <v>0</v>
      </c>
    </row>
    <row r="1207" spans="1:1" x14ac:dyDescent="0.25">
      <c r="A1207">
        <f>COUNTIF(RevitExtraction!AH:AH,AG1207)</f>
        <v>0</v>
      </c>
    </row>
    <row r="1208" spans="1:1" x14ac:dyDescent="0.25">
      <c r="A1208">
        <f>COUNTIF(RevitExtraction!AH:AH,AG1208)</f>
        <v>0</v>
      </c>
    </row>
    <row r="1209" spans="1:1" x14ac:dyDescent="0.25">
      <c r="A1209">
        <f>COUNTIF(RevitExtraction!AH:AH,AG1209)</f>
        <v>0</v>
      </c>
    </row>
    <row r="1210" spans="1:1" x14ac:dyDescent="0.25">
      <c r="A1210">
        <f>COUNTIF(RevitExtraction!AH:AH,AG1210)</f>
        <v>0</v>
      </c>
    </row>
    <row r="1211" spans="1:1" x14ac:dyDescent="0.25">
      <c r="A1211">
        <f>COUNTIF(RevitExtraction!AH:AH,AG1211)</f>
        <v>0</v>
      </c>
    </row>
    <row r="1212" spans="1:1" x14ac:dyDescent="0.25">
      <c r="A1212">
        <f>COUNTIF(RevitExtraction!AH:AH,AG1212)</f>
        <v>0</v>
      </c>
    </row>
    <row r="1213" spans="1:1" x14ac:dyDescent="0.25">
      <c r="A1213">
        <f>COUNTIF(RevitExtraction!AH:AH,AG1213)</f>
        <v>0</v>
      </c>
    </row>
    <row r="1214" spans="1:1" x14ac:dyDescent="0.25">
      <c r="A1214">
        <f>COUNTIF(RevitExtraction!AH:AH,AG1214)</f>
        <v>0</v>
      </c>
    </row>
    <row r="1215" spans="1:1" x14ac:dyDescent="0.25">
      <c r="A1215">
        <f>COUNTIF(RevitExtraction!AH:AH,AG1215)</f>
        <v>0</v>
      </c>
    </row>
    <row r="1216" spans="1:1" x14ac:dyDescent="0.25">
      <c r="A1216">
        <f>COUNTIF(RevitExtraction!AH:AH,AG1216)</f>
        <v>0</v>
      </c>
    </row>
    <row r="1217" spans="1:1" x14ac:dyDescent="0.25">
      <c r="A1217">
        <f>COUNTIF(RevitExtraction!AH:AH,AG1217)</f>
        <v>0</v>
      </c>
    </row>
    <row r="1218" spans="1:1" x14ac:dyDescent="0.25">
      <c r="A1218">
        <f>COUNTIF(RevitExtraction!AH:AH,AG1218)</f>
        <v>0</v>
      </c>
    </row>
    <row r="1219" spans="1:1" x14ac:dyDescent="0.25">
      <c r="A1219">
        <f>COUNTIF(RevitExtraction!AH:AH,AG1219)</f>
        <v>0</v>
      </c>
    </row>
    <row r="1220" spans="1:1" x14ac:dyDescent="0.25">
      <c r="A1220">
        <f>COUNTIF(RevitExtraction!AH:AH,AG1220)</f>
        <v>0</v>
      </c>
    </row>
    <row r="1221" spans="1:1" x14ac:dyDescent="0.25">
      <c r="A1221">
        <f>COUNTIF(RevitExtraction!AH:AH,AG1221)</f>
        <v>0</v>
      </c>
    </row>
    <row r="1222" spans="1:1" x14ac:dyDescent="0.25">
      <c r="A1222">
        <f>COUNTIF(RevitExtraction!AH:AH,AG1222)</f>
        <v>0</v>
      </c>
    </row>
    <row r="1223" spans="1:1" x14ac:dyDescent="0.25">
      <c r="A1223">
        <f>COUNTIF(RevitExtraction!AH:AH,AG1223)</f>
        <v>0</v>
      </c>
    </row>
    <row r="1224" spans="1:1" x14ac:dyDescent="0.25">
      <c r="A1224">
        <f>COUNTIF(RevitExtraction!AH:AH,AG1224)</f>
        <v>0</v>
      </c>
    </row>
    <row r="1225" spans="1:1" x14ac:dyDescent="0.25">
      <c r="A1225">
        <f>COUNTIF(RevitExtraction!AH:AH,AG1225)</f>
        <v>0</v>
      </c>
    </row>
    <row r="1226" spans="1:1" x14ac:dyDescent="0.25">
      <c r="A1226">
        <f>COUNTIF(RevitExtraction!AH:AH,AG1226)</f>
        <v>0</v>
      </c>
    </row>
    <row r="1227" spans="1:1" x14ac:dyDescent="0.25">
      <c r="A1227">
        <f>COUNTIF(RevitExtraction!AH:AH,AG1227)</f>
        <v>0</v>
      </c>
    </row>
    <row r="1228" spans="1:1" x14ac:dyDescent="0.25">
      <c r="A1228">
        <f>COUNTIF(RevitExtraction!AH:AH,AG1228)</f>
        <v>0</v>
      </c>
    </row>
    <row r="1229" spans="1:1" x14ac:dyDescent="0.25">
      <c r="A1229">
        <f>COUNTIF(RevitExtraction!AH:AH,AG1229)</f>
        <v>0</v>
      </c>
    </row>
    <row r="1230" spans="1:1" x14ac:dyDescent="0.25">
      <c r="A1230">
        <f>COUNTIF(RevitExtraction!AH:AH,AG1230)</f>
        <v>0</v>
      </c>
    </row>
    <row r="1231" spans="1:1" x14ac:dyDescent="0.25">
      <c r="A1231">
        <f>COUNTIF(RevitExtraction!AH:AH,AG1231)</f>
        <v>0</v>
      </c>
    </row>
    <row r="1232" spans="1:1" x14ac:dyDescent="0.25">
      <c r="A1232">
        <f>COUNTIF(RevitExtraction!AH:AH,AG1232)</f>
        <v>0</v>
      </c>
    </row>
    <row r="1233" spans="1:1" x14ac:dyDescent="0.25">
      <c r="A1233">
        <f>COUNTIF(RevitExtraction!AH:AH,AG1233)</f>
        <v>0</v>
      </c>
    </row>
    <row r="1234" spans="1:1" x14ac:dyDescent="0.25">
      <c r="A1234">
        <f>COUNTIF(RevitExtraction!AH:AH,AG1234)</f>
        <v>0</v>
      </c>
    </row>
    <row r="1235" spans="1:1" x14ac:dyDescent="0.25">
      <c r="A1235">
        <f>COUNTIF(RevitExtraction!AH:AH,AG1235)</f>
        <v>0</v>
      </c>
    </row>
    <row r="1236" spans="1:1" x14ac:dyDescent="0.25">
      <c r="A1236">
        <f>COUNTIF(RevitExtraction!AH:AH,AG1236)</f>
        <v>0</v>
      </c>
    </row>
    <row r="1237" spans="1:1" x14ac:dyDescent="0.25">
      <c r="A1237">
        <f>COUNTIF(RevitExtraction!AH:AH,AG1237)</f>
        <v>0</v>
      </c>
    </row>
    <row r="1238" spans="1:1" x14ac:dyDescent="0.25">
      <c r="A1238">
        <f>COUNTIF(RevitExtraction!AH:AH,AG1238)</f>
        <v>0</v>
      </c>
    </row>
    <row r="1239" spans="1:1" x14ac:dyDescent="0.25">
      <c r="A1239">
        <f>COUNTIF(RevitExtraction!AH:AH,AG1239)</f>
        <v>0</v>
      </c>
    </row>
    <row r="1240" spans="1:1" x14ac:dyDescent="0.25">
      <c r="A1240">
        <f>COUNTIF(RevitExtraction!AH:AH,AG1240)</f>
        <v>0</v>
      </c>
    </row>
    <row r="1241" spans="1:1" x14ac:dyDescent="0.25">
      <c r="A1241">
        <f>COUNTIF(RevitExtraction!AH:AH,AG1241)</f>
        <v>0</v>
      </c>
    </row>
    <row r="1242" spans="1:1" x14ac:dyDescent="0.25">
      <c r="A1242">
        <f>COUNTIF(RevitExtraction!AH:AH,AG1242)</f>
        <v>0</v>
      </c>
    </row>
    <row r="1243" spans="1:1" x14ac:dyDescent="0.25">
      <c r="A1243">
        <f>COUNTIF(RevitExtraction!AH:AH,AG1243)</f>
        <v>0</v>
      </c>
    </row>
    <row r="1244" spans="1:1" x14ac:dyDescent="0.25">
      <c r="A1244">
        <f>COUNTIF(RevitExtraction!AH:AH,AG1244)</f>
        <v>0</v>
      </c>
    </row>
    <row r="1245" spans="1:1" x14ac:dyDescent="0.25">
      <c r="A1245">
        <f>COUNTIF(RevitExtraction!AH:AH,AG1245)</f>
        <v>0</v>
      </c>
    </row>
    <row r="1246" spans="1:1" x14ac:dyDescent="0.25">
      <c r="A1246">
        <f>COUNTIF(RevitExtraction!AH:AH,AG1246)</f>
        <v>0</v>
      </c>
    </row>
    <row r="1247" spans="1:1" x14ac:dyDescent="0.25">
      <c r="A1247">
        <f>COUNTIF(RevitExtraction!AH:AH,AG1247)</f>
        <v>0</v>
      </c>
    </row>
    <row r="1248" spans="1:1" x14ac:dyDescent="0.25">
      <c r="A1248">
        <f>COUNTIF(RevitExtraction!AH:AH,AG1248)</f>
        <v>0</v>
      </c>
    </row>
    <row r="1249" spans="1:1" x14ac:dyDescent="0.25">
      <c r="A1249">
        <f>COUNTIF(RevitExtraction!AH:AH,AG1249)</f>
        <v>0</v>
      </c>
    </row>
    <row r="1250" spans="1:1" x14ac:dyDescent="0.25">
      <c r="A1250">
        <f>COUNTIF(RevitExtraction!AH:AH,AG1250)</f>
        <v>0</v>
      </c>
    </row>
    <row r="1251" spans="1:1" x14ac:dyDescent="0.25">
      <c r="A1251">
        <f>COUNTIF(RevitExtraction!AH:AH,AG1251)</f>
        <v>0</v>
      </c>
    </row>
    <row r="1252" spans="1:1" x14ac:dyDescent="0.25">
      <c r="A1252">
        <f>COUNTIF(RevitExtraction!AH:AH,AG1252)</f>
        <v>0</v>
      </c>
    </row>
    <row r="1253" spans="1:1" x14ac:dyDescent="0.25">
      <c r="A1253">
        <f>COUNTIF(RevitExtraction!AH:AH,AG1253)</f>
        <v>0</v>
      </c>
    </row>
    <row r="1254" spans="1:1" x14ac:dyDescent="0.25">
      <c r="A1254">
        <f>COUNTIF(RevitExtraction!AH:AH,AG1254)</f>
        <v>0</v>
      </c>
    </row>
    <row r="1255" spans="1:1" x14ac:dyDescent="0.25">
      <c r="A1255">
        <f>COUNTIF(RevitExtraction!AH:AH,AG1255)</f>
        <v>0</v>
      </c>
    </row>
    <row r="1256" spans="1:1" x14ac:dyDescent="0.25">
      <c r="A1256">
        <f>COUNTIF(RevitExtraction!AH:AH,AG1256)</f>
        <v>0</v>
      </c>
    </row>
    <row r="1257" spans="1:1" x14ac:dyDescent="0.25">
      <c r="A1257">
        <f>COUNTIF(RevitExtraction!AH:AH,AG1257)</f>
        <v>0</v>
      </c>
    </row>
    <row r="1258" spans="1:1" x14ac:dyDescent="0.25">
      <c r="A1258">
        <f>COUNTIF(RevitExtraction!AH:AH,AG1258)</f>
        <v>0</v>
      </c>
    </row>
    <row r="1259" spans="1:1" x14ac:dyDescent="0.25">
      <c r="A1259">
        <f>COUNTIF(RevitExtraction!AH:AH,AG1259)</f>
        <v>0</v>
      </c>
    </row>
    <row r="1260" spans="1:1" x14ac:dyDescent="0.25">
      <c r="A1260">
        <f>COUNTIF(RevitExtraction!AH:AH,AG1260)</f>
        <v>0</v>
      </c>
    </row>
    <row r="1261" spans="1:1" x14ac:dyDescent="0.25">
      <c r="A1261">
        <f>COUNTIF(RevitExtraction!AH:AH,AG1261)</f>
        <v>0</v>
      </c>
    </row>
    <row r="1262" spans="1:1" x14ac:dyDescent="0.25">
      <c r="A1262">
        <f>COUNTIF(RevitExtraction!AH:AH,AG1262)</f>
        <v>0</v>
      </c>
    </row>
    <row r="1263" spans="1:1" x14ac:dyDescent="0.25">
      <c r="A1263">
        <f>COUNTIF(RevitExtraction!AH:AH,AG1263)</f>
        <v>0</v>
      </c>
    </row>
    <row r="1264" spans="1:1" x14ac:dyDescent="0.25">
      <c r="A1264">
        <f>COUNTIF(RevitExtraction!AH:AH,AG1264)</f>
        <v>0</v>
      </c>
    </row>
    <row r="1265" spans="1:1" x14ac:dyDescent="0.25">
      <c r="A1265">
        <f>COUNTIF(RevitExtraction!AH:AH,AG1265)</f>
        <v>0</v>
      </c>
    </row>
    <row r="1266" spans="1:1" x14ac:dyDescent="0.25">
      <c r="A1266">
        <f>COUNTIF(RevitExtraction!AH:AH,AG1266)</f>
        <v>0</v>
      </c>
    </row>
    <row r="1267" spans="1:1" x14ac:dyDescent="0.25">
      <c r="A1267">
        <f>COUNTIF(RevitExtraction!AH:AH,AG1267)</f>
        <v>0</v>
      </c>
    </row>
    <row r="1268" spans="1:1" x14ac:dyDescent="0.25">
      <c r="A1268">
        <f>COUNTIF(RevitExtraction!AH:AH,AG1268)</f>
        <v>0</v>
      </c>
    </row>
    <row r="1269" spans="1:1" x14ac:dyDescent="0.25">
      <c r="A1269">
        <f>COUNTIF(RevitExtraction!AH:AH,AG1269)</f>
        <v>0</v>
      </c>
    </row>
    <row r="1270" spans="1:1" x14ac:dyDescent="0.25">
      <c r="A1270">
        <f>COUNTIF(RevitExtraction!AH:AH,AG1270)</f>
        <v>0</v>
      </c>
    </row>
    <row r="1271" spans="1:1" x14ac:dyDescent="0.25">
      <c r="A1271">
        <f>COUNTIF(RevitExtraction!AH:AH,AG1271)</f>
        <v>0</v>
      </c>
    </row>
    <row r="1272" spans="1:1" x14ac:dyDescent="0.25">
      <c r="A1272">
        <f>COUNTIF(RevitExtraction!AH:AH,AG1272)</f>
        <v>0</v>
      </c>
    </row>
    <row r="1273" spans="1:1" x14ac:dyDescent="0.25">
      <c r="A1273">
        <f>COUNTIF(RevitExtraction!AH:AH,AG1273)</f>
        <v>0</v>
      </c>
    </row>
    <row r="1274" spans="1:1" x14ac:dyDescent="0.25">
      <c r="A1274">
        <f>COUNTIF(RevitExtraction!AH:AH,AG1274)</f>
        <v>0</v>
      </c>
    </row>
    <row r="1275" spans="1:1" x14ac:dyDescent="0.25">
      <c r="A1275">
        <f>COUNTIF(RevitExtraction!AH:AH,AG1275)</f>
        <v>0</v>
      </c>
    </row>
    <row r="1276" spans="1:1" x14ac:dyDescent="0.25">
      <c r="A1276">
        <f>COUNTIF(RevitExtraction!AH:AH,AG1276)</f>
        <v>0</v>
      </c>
    </row>
    <row r="1277" spans="1:1" x14ac:dyDescent="0.25">
      <c r="A1277">
        <f>COUNTIF(RevitExtraction!AH:AH,AG1277)</f>
        <v>0</v>
      </c>
    </row>
    <row r="1278" spans="1:1" x14ac:dyDescent="0.25">
      <c r="A1278">
        <f>COUNTIF(RevitExtraction!AH:AH,AG1278)</f>
        <v>0</v>
      </c>
    </row>
    <row r="1279" spans="1:1" x14ac:dyDescent="0.25">
      <c r="A1279">
        <f>COUNTIF(RevitExtraction!AH:AH,AG1279)</f>
        <v>0</v>
      </c>
    </row>
    <row r="1280" spans="1:1" x14ac:dyDescent="0.25">
      <c r="A1280">
        <f>COUNTIF(RevitExtraction!AH:AH,AG1280)</f>
        <v>0</v>
      </c>
    </row>
    <row r="1281" spans="1:1" x14ac:dyDescent="0.25">
      <c r="A1281">
        <f>COUNTIF(RevitExtraction!AH:AH,AG1281)</f>
        <v>0</v>
      </c>
    </row>
    <row r="1282" spans="1:1" x14ac:dyDescent="0.25">
      <c r="A1282">
        <f>COUNTIF(RevitExtraction!AH:AH,AG1282)</f>
        <v>0</v>
      </c>
    </row>
    <row r="1283" spans="1:1" x14ac:dyDescent="0.25">
      <c r="A1283">
        <f>COUNTIF(RevitExtraction!AH:AH,AG1283)</f>
        <v>0</v>
      </c>
    </row>
    <row r="1284" spans="1:1" x14ac:dyDescent="0.25">
      <c r="A1284">
        <f>COUNTIF(RevitExtraction!AH:AH,AG1284)</f>
        <v>0</v>
      </c>
    </row>
    <row r="1285" spans="1:1" x14ac:dyDescent="0.25">
      <c r="A1285">
        <f>COUNTIF(RevitExtraction!AH:AH,AG1285)</f>
        <v>0</v>
      </c>
    </row>
    <row r="1286" spans="1:1" x14ac:dyDescent="0.25">
      <c r="A1286">
        <f>COUNTIF(RevitExtraction!AH:AH,AG1286)</f>
        <v>0</v>
      </c>
    </row>
    <row r="1287" spans="1:1" x14ac:dyDescent="0.25">
      <c r="A1287">
        <f>COUNTIF(RevitExtraction!AH:AH,AG1287)</f>
        <v>0</v>
      </c>
    </row>
    <row r="1288" spans="1:1" x14ac:dyDescent="0.25">
      <c r="A1288">
        <f>COUNTIF(RevitExtraction!AH:AH,AG1288)</f>
        <v>0</v>
      </c>
    </row>
    <row r="1289" spans="1:1" x14ac:dyDescent="0.25">
      <c r="A1289">
        <f>COUNTIF(RevitExtraction!AH:AH,AG1289)</f>
        <v>0</v>
      </c>
    </row>
    <row r="1290" spans="1:1" x14ac:dyDescent="0.25">
      <c r="A1290">
        <f>COUNTIF(RevitExtraction!AH:AH,AG1290)</f>
        <v>0</v>
      </c>
    </row>
    <row r="1291" spans="1:1" x14ac:dyDescent="0.25">
      <c r="A1291">
        <f>COUNTIF(RevitExtraction!AH:AH,AG1291)</f>
        <v>0</v>
      </c>
    </row>
    <row r="1292" spans="1:1" x14ac:dyDescent="0.25">
      <c r="A1292">
        <f>COUNTIF(RevitExtraction!AH:AH,AG1292)</f>
        <v>0</v>
      </c>
    </row>
    <row r="1293" spans="1:1" x14ac:dyDescent="0.25">
      <c r="A1293">
        <f>COUNTIF(RevitExtraction!AH:AH,AG1293)</f>
        <v>0</v>
      </c>
    </row>
    <row r="1294" spans="1:1" x14ac:dyDescent="0.25">
      <c r="A1294">
        <f>COUNTIF(RevitExtraction!AH:AH,AG1294)</f>
        <v>0</v>
      </c>
    </row>
    <row r="1295" spans="1:1" x14ac:dyDescent="0.25">
      <c r="A1295">
        <f>COUNTIF(RevitExtraction!AH:AH,AG1295)</f>
        <v>0</v>
      </c>
    </row>
    <row r="1296" spans="1:1" x14ac:dyDescent="0.25">
      <c r="A1296">
        <f>COUNTIF(RevitExtraction!AH:AH,AG1296)</f>
        <v>0</v>
      </c>
    </row>
    <row r="1297" spans="1:1" x14ac:dyDescent="0.25">
      <c r="A1297">
        <f>COUNTIF(RevitExtraction!AH:AH,AG1297)</f>
        <v>0</v>
      </c>
    </row>
    <row r="1298" spans="1:1" x14ac:dyDescent="0.25">
      <c r="A1298">
        <f>COUNTIF(RevitExtraction!AH:AH,AG1298)</f>
        <v>0</v>
      </c>
    </row>
    <row r="1299" spans="1:1" x14ac:dyDescent="0.25">
      <c r="A1299">
        <f>COUNTIF(RevitExtraction!AH:AH,AG1299)</f>
        <v>0</v>
      </c>
    </row>
    <row r="1300" spans="1:1" x14ac:dyDescent="0.25">
      <c r="A1300">
        <f>COUNTIF(RevitExtraction!AH:AH,AG1300)</f>
        <v>0</v>
      </c>
    </row>
    <row r="1301" spans="1:1" x14ac:dyDescent="0.25">
      <c r="A1301">
        <f>COUNTIF(RevitExtraction!AH:AH,AG1301)</f>
        <v>0</v>
      </c>
    </row>
    <row r="1302" spans="1:1" x14ac:dyDescent="0.25">
      <c r="A1302">
        <f>COUNTIF(RevitExtraction!AH:AH,AG1302)</f>
        <v>0</v>
      </c>
    </row>
    <row r="1303" spans="1:1" x14ac:dyDescent="0.25">
      <c r="A1303">
        <f>COUNTIF(RevitExtraction!AH:AH,AG1303)</f>
        <v>0</v>
      </c>
    </row>
    <row r="1304" spans="1:1" x14ac:dyDescent="0.25">
      <c r="A1304">
        <f>COUNTIF(RevitExtraction!AH:AH,AG1304)</f>
        <v>0</v>
      </c>
    </row>
    <row r="1305" spans="1:1" x14ac:dyDescent="0.25">
      <c r="A1305">
        <f>COUNTIF(RevitExtraction!AH:AH,AG1305)</f>
        <v>0</v>
      </c>
    </row>
    <row r="1306" spans="1:1" x14ac:dyDescent="0.25">
      <c r="A1306">
        <f>COUNTIF(RevitExtraction!AH:AH,AG1306)</f>
        <v>0</v>
      </c>
    </row>
    <row r="1307" spans="1:1" x14ac:dyDescent="0.25">
      <c r="A1307">
        <f>COUNTIF(RevitExtraction!AH:AH,AG1307)</f>
        <v>0</v>
      </c>
    </row>
    <row r="1308" spans="1:1" x14ac:dyDescent="0.25">
      <c r="A1308">
        <f>COUNTIF(RevitExtraction!AH:AH,AG1308)</f>
        <v>0</v>
      </c>
    </row>
    <row r="1309" spans="1:1" x14ac:dyDescent="0.25">
      <c r="A1309">
        <f>COUNTIF(RevitExtraction!AH:AH,AG1309)</f>
        <v>0</v>
      </c>
    </row>
    <row r="1310" spans="1:1" x14ac:dyDescent="0.25">
      <c r="A1310">
        <f>COUNTIF(RevitExtraction!AH:AH,AG1310)</f>
        <v>0</v>
      </c>
    </row>
    <row r="1311" spans="1:1" x14ac:dyDescent="0.25">
      <c r="A1311">
        <f>COUNTIF(RevitExtraction!AH:AH,AG1311)</f>
        <v>0</v>
      </c>
    </row>
    <row r="1312" spans="1:1" x14ac:dyDescent="0.25">
      <c r="A1312">
        <f>COUNTIF(RevitExtraction!AH:AH,AG1312)</f>
        <v>0</v>
      </c>
    </row>
    <row r="1313" spans="1:1" x14ac:dyDescent="0.25">
      <c r="A1313">
        <f>COUNTIF(RevitExtraction!AH:AH,AG1313)</f>
        <v>0</v>
      </c>
    </row>
    <row r="1314" spans="1:1" x14ac:dyDescent="0.25">
      <c r="A1314">
        <f>COUNTIF(RevitExtraction!AH:AH,AG1314)</f>
        <v>0</v>
      </c>
    </row>
    <row r="1315" spans="1:1" x14ac:dyDescent="0.25">
      <c r="A1315">
        <f>COUNTIF(RevitExtraction!AH:AH,AG1315)</f>
        <v>0</v>
      </c>
    </row>
    <row r="1316" spans="1:1" x14ac:dyDescent="0.25">
      <c r="A1316">
        <f>COUNTIF(RevitExtraction!AH:AH,AG1316)</f>
        <v>0</v>
      </c>
    </row>
    <row r="1317" spans="1:1" x14ac:dyDescent="0.25">
      <c r="A1317">
        <f>COUNTIF(RevitExtraction!AH:AH,AG1317)</f>
        <v>0</v>
      </c>
    </row>
    <row r="1318" spans="1:1" x14ac:dyDescent="0.25">
      <c r="A1318">
        <f>COUNTIF(RevitExtraction!AH:AH,AG1318)</f>
        <v>0</v>
      </c>
    </row>
    <row r="1319" spans="1:1" x14ac:dyDescent="0.25">
      <c r="A1319">
        <f>COUNTIF(RevitExtraction!AH:AH,AG1319)</f>
        <v>0</v>
      </c>
    </row>
    <row r="1320" spans="1:1" x14ac:dyDescent="0.25">
      <c r="A1320">
        <f>COUNTIF(RevitExtraction!AH:AH,AG1320)</f>
        <v>0</v>
      </c>
    </row>
    <row r="1321" spans="1:1" x14ac:dyDescent="0.25">
      <c r="A1321">
        <f>COUNTIF(RevitExtraction!AH:AH,AG1321)</f>
        <v>0</v>
      </c>
    </row>
    <row r="1322" spans="1:1" x14ac:dyDescent="0.25">
      <c r="A1322">
        <f>COUNTIF(RevitExtraction!AH:AH,AG1322)</f>
        <v>0</v>
      </c>
    </row>
    <row r="1323" spans="1:1" x14ac:dyDescent="0.25">
      <c r="A1323">
        <f>COUNTIF(RevitExtraction!AH:AH,AG1323)</f>
        <v>0</v>
      </c>
    </row>
    <row r="1324" spans="1:1" x14ac:dyDescent="0.25">
      <c r="A1324">
        <f>COUNTIF(RevitExtraction!AH:AH,AG1324)</f>
        <v>0</v>
      </c>
    </row>
    <row r="1325" spans="1:1" x14ac:dyDescent="0.25">
      <c r="A1325">
        <f>COUNTIF(RevitExtraction!AH:AH,AG1325)</f>
        <v>0</v>
      </c>
    </row>
    <row r="1326" spans="1:1" x14ac:dyDescent="0.25">
      <c r="A1326">
        <f>COUNTIF(RevitExtraction!AH:AH,AG1326)</f>
        <v>0</v>
      </c>
    </row>
    <row r="1327" spans="1:1" x14ac:dyDescent="0.25">
      <c r="A1327">
        <f>COUNTIF(RevitExtraction!AH:AH,AG1327)</f>
        <v>0</v>
      </c>
    </row>
    <row r="1328" spans="1:1" x14ac:dyDescent="0.25">
      <c r="A1328">
        <f>COUNTIF(RevitExtraction!AH:AH,AG1328)</f>
        <v>0</v>
      </c>
    </row>
    <row r="1329" spans="1:1" x14ac:dyDescent="0.25">
      <c r="A1329">
        <f>COUNTIF(RevitExtraction!AH:AH,AG1329)</f>
        <v>0</v>
      </c>
    </row>
    <row r="1330" spans="1:1" x14ac:dyDescent="0.25">
      <c r="A1330">
        <f>COUNTIF(RevitExtraction!AH:AH,AG1330)</f>
        <v>0</v>
      </c>
    </row>
    <row r="1331" spans="1:1" x14ac:dyDescent="0.25">
      <c r="A1331">
        <f>COUNTIF(RevitExtraction!AH:AH,AG1331)</f>
        <v>0</v>
      </c>
    </row>
    <row r="1332" spans="1:1" x14ac:dyDescent="0.25">
      <c r="A1332">
        <f>COUNTIF(RevitExtraction!AH:AH,AG1332)</f>
        <v>0</v>
      </c>
    </row>
    <row r="1333" spans="1:1" x14ac:dyDescent="0.25">
      <c r="A1333">
        <f>COUNTIF(RevitExtraction!AH:AH,AG1333)</f>
        <v>0</v>
      </c>
    </row>
    <row r="1334" spans="1:1" x14ac:dyDescent="0.25">
      <c r="A1334">
        <f>COUNTIF(RevitExtraction!AH:AH,AG1334)</f>
        <v>0</v>
      </c>
    </row>
    <row r="1335" spans="1:1" x14ac:dyDescent="0.25">
      <c r="A1335">
        <f>COUNTIF(RevitExtraction!AH:AH,AG1335)</f>
        <v>0</v>
      </c>
    </row>
    <row r="1336" spans="1:1" x14ac:dyDescent="0.25">
      <c r="A1336">
        <f>COUNTIF(RevitExtraction!AH:AH,AG1336)</f>
        <v>0</v>
      </c>
    </row>
    <row r="1337" spans="1:1" x14ac:dyDescent="0.25">
      <c r="A1337">
        <f>COUNTIF(RevitExtraction!AH:AH,AG1337)</f>
        <v>0</v>
      </c>
    </row>
    <row r="1338" spans="1:1" x14ac:dyDescent="0.25">
      <c r="A1338">
        <f>COUNTIF(RevitExtraction!AH:AH,AG1338)</f>
        <v>0</v>
      </c>
    </row>
    <row r="1339" spans="1:1" x14ac:dyDescent="0.25">
      <c r="A1339">
        <f>COUNTIF(RevitExtraction!AH:AH,AG1339)</f>
        <v>0</v>
      </c>
    </row>
    <row r="1340" spans="1:1" x14ac:dyDescent="0.25">
      <c r="A1340">
        <f>COUNTIF(RevitExtraction!AH:AH,AG1340)</f>
        <v>0</v>
      </c>
    </row>
    <row r="1341" spans="1:1" x14ac:dyDescent="0.25">
      <c r="A1341">
        <f>COUNTIF(RevitExtraction!AH:AH,AG1341)</f>
        <v>0</v>
      </c>
    </row>
    <row r="1342" spans="1:1" x14ac:dyDescent="0.25">
      <c r="A1342">
        <f>COUNTIF(RevitExtraction!AH:AH,AG1342)</f>
        <v>0</v>
      </c>
    </row>
    <row r="1343" spans="1:1" x14ac:dyDescent="0.25">
      <c r="A1343">
        <f>COUNTIF(RevitExtraction!AH:AH,AG1343)</f>
        <v>0</v>
      </c>
    </row>
    <row r="1344" spans="1:1" x14ac:dyDescent="0.25">
      <c r="A1344">
        <f>COUNTIF(RevitExtraction!AH:AH,AG1344)</f>
        <v>0</v>
      </c>
    </row>
    <row r="1345" spans="1:1" x14ac:dyDescent="0.25">
      <c r="A1345">
        <f>COUNTIF(RevitExtraction!AH:AH,AG1345)</f>
        <v>0</v>
      </c>
    </row>
    <row r="1346" spans="1:1" x14ac:dyDescent="0.25">
      <c r="A1346">
        <f>COUNTIF(RevitExtraction!AH:AH,AG1346)</f>
        <v>0</v>
      </c>
    </row>
    <row r="1347" spans="1:1" x14ac:dyDescent="0.25">
      <c r="A1347">
        <f>COUNTIF(RevitExtraction!AH:AH,AG1347)</f>
        <v>0</v>
      </c>
    </row>
    <row r="1348" spans="1:1" x14ac:dyDescent="0.25">
      <c r="A1348">
        <f>COUNTIF(RevitExtraction!AH:AH,AG1348)</f>
        <v>0</v>
      </c>
    </row>
    <row r="1349" spans="1:1" x14ac:dyDescent="0.25">
      <c r="A1349">
        <f>COUNTIF(RevitExtraction!AH:AH,AG1349)</f>
        <v>0</v>
      </c>
    </row>
    <row r="1350" spans="1:1" x14ac:dyDescent="0.25">
      <c r="A1350">
        <f>COUNTIF(RevitExtraction!AH:AH,AG1350)</f>
        <v>0</v>
      </c>
    </row>
    <row r="1351" spans="1:1" x14ac:dyDescent="0.25">
      <c r="A1351">
        <f>COUNTIF(RevitExtraction!AH:AH,AG1351)</f>
        <v>0</v>
      </c>
    </row>
    <row r="1352" spans="1:1" x14ac:dyDescent="0.25">
      <c r="A1352">
        <f>COUNTIF(RevitExtraction!AH:AH,AG1352)</f>
        <v>0</v>
      </c>
    </row>
    <row r="1353" spans="1:1" x14ac:dyDescent="0.25">
      <c r="A1353">
        <f>COUNTIF(RevitExtraction!AH:AH,AG1353)</f>
        <v>0</v>
      </c>
    </row>
    <row r="1354" spans="1:1" x14ac:dyDescent="0.25">
      <c r="A1354">
        <f>COUNTIF(RevitExtraction!AH:AH,AG1354)</f>
        <v>0</v>
      </c>
    </row>
    <row r="1355" spans="1:1" x14ac:dyDescent="0.25">
      <c r="A1355">
        <f>COUNTIF(RevitExtraction!AH:AH,AG1355)</f>
        <v>0</v>
      </c>
    </row>
    <row r="1356" spans="1:1" x14ac:dyDescent="0.25">
      <c r="A1356">
        <f>COUNTIF(RevitExtraction!AH:AH,AG1356)</f>
        <v>0</v>
      </c>
    </row>
    <row r="1357" spans="1:1" x14ac:dyDescent="0.25">
      <c r="A1357">
        <f>COUNTIF(RevitExtraction!AH:AH,AG1357)</f>
        <v>0</v>
      </c>
    </row>
    <row r="1358" spans="1:1" x14ac:dyDescent="0.25">
      <c r="A1358">
        <f>COUNTIF(RevitExtraction!AH:AH,AG1358)</f>
        <v>0</v>
      </c>
    </row>
    <row r="1359" spans="1:1" x14ac:dyDescent="0.25">
      <c r="A1359">
        <f>COUNTIF(RevitExtraction!AH:AH,AG1359)</f>
        <v>0</v>
      </c>
    </row>
    <row r="1360" spans="1:1" x14ac:dyDescent="0.25">
      <c r="A1360">
        <f>COUNTIF(RevitExtraction!AH:AH,AG1360)</f>
        <v>0</v>
      </c>
    </row>
    <row r="1361" spans="1:1" x14ac:dyDescent="0.25">
      <c r="A1361">
        <f>COUNTIF(RevitExtraction!AH:AH,AG1361)</f>
        <v>0</v>
      </c>
    </row>
    <row r="1362" spans="1:1" x14ac:dyDescent="0.25">
      <c r="A1362">
        <f>COUNTIF(RevitExtraction!AH:AH,AG1362)</f>
        <v>0</v>
      </c>
    </row>
    <row r="1363" spans="1:1" x14ac:dyDescent="0.25">
      <c r="A1363">
        <f>COUNTIF(RevitExtraction!AH:AH,AG1363)</f>
        <v>0</v>
      </c>
    </row>
    <row r="1364" spans="1:1" x14ac:dyDescent="0.25">
      <c r="A1364">
        <f>COUNTIF(RevitExtraction!AH:AH,AG1364)</f>
        <v>0</v>
      </c>
    </row>
    <row r="1365" spans="1:1" x14ac:dyDescent="0.25">
      <c r="A1365">
        <f>COUNTIF(RevitExtraction!AH:AH,AG1365)</f>
        <v>0</v>
      </c>
    </row>
    <row r="1366" spans="1:1" x14ac:dyDescent="0.25">
      <c r="A1366">
        <f>COUNTIF(RevitExtraction!AH:AH,AG1366)</f>
        <v>0</v>
      </c>
    </row>
    <row r="1367" spans="1:1" x14ac:dyDescent="0.25">
      <c r="A1367">
        <f>COUNTIF(RevitExtraction!AH:AH,AG1367)</f>
        <v>0</v>
      </c>
    </row>
    <row r="1368" spans="1:1" x14ac:dyDescent="0.25">
      <c r="A1368">
        <f>COUNTIF(RevitExtraction!AH:AH,AG1368)</f>
        <v>0</v>
      </c>
    </row>
    <row r="1369" spans="1:1" x14ac:dyDescent="0.25">
      <c r="A1369">
        <f>COUNTIF(RevitExtraction!AH:AH,AG1369)</f>
        <v>0</v>
      </c>
    </row>
    <row r="1370" spans="1:1" x14ac:dyDescent="0.25">
      <c r="A1370">
        <f>COUNTIF(RevitExtraction!AH:AH,AG1370)</f>
        <v>0</v>
      </c>
    </row>
    <row r="1371" spans="1:1" x14ac:dyDescent="0.25">
      <c r="A1371">
        <f>COUNTIF(RevitExtraction!AH:AH,AG1371)</f>
        <v>0</v>
      </c>
    </row>
    <row r="1372" spans="1:1" x14ac:dyDescent="0.25">
      <c r="A1372">
        <f>COUNTIF(RevitExtraction!AH:AH,AG1372)</f>
        <v>0</v>
      </c>
    </row>
    <row r="1373" spans="1:1" x14ac:dyDescent="0.25">
      <c r="A1373">
        <f>COUNTIF(RevitExtraction!AH:AH,AG1373)</f>
        <v>0</v>
      </c>
    </row>
    <row r="1374" spans="1:1" x14ac:dyDescent="0.25">
      <c r="A1374">
        <f>COUNTIF(RevitExtraction!AH:AH,AG1374)</f>
        <v>0</v>
      </c>
    </row>
    <row r="1375" spans="1:1" x14ac:dyDescent="0.25">
      <c r="A1375">
        <f>COUNTIF(RevitExtraction!AH:AH,AG1375)</f>
        <v>0</v>
      </c>
    </row>
    <row r="1376" spans="1:1" x14ac:dyDescent="0.25">
      <c r="A1376">
        <f>COUNTIF(RevitExtraction!AH:AH,AG1376)</f>
        <v>0</v>
      </c>
    </row>
    <row r="1377" spans="1:1" x14ac:dyDescent="0.25">
      <c r="A1377">
        <f>COUNTIF(RevitExtraction!AH:AH,AG1377)</f>
        <v>0</v>
      </c>
    </row>
    <row r="1378" spans="1:1" x14ac:dyDescent="0.25">
      <c r="A1378">
        <f>COUNTIF(RevitExtraction!AH:AH,AG1378)</f>
        <v>0</v>
      </c>
    </row>
    <row r="1379" spans="1:1" x14ac:dyDescent="0.25">
      <c r="A1379">
        <f>COUNTIF(RevitExtraction!AH:AH,AG1379)</f>
        <v>0</v>
      </c>
    </row>
    <row r="1380" spans="1:1" x14ac:dyDescent="0.25">
      <c r="A1380">
        <f>COUNTIF(RevitExtraction!AH:AH,AG1380)</f>
        <v>0</v>
      </c>
    </row>
    <row r="1381" spans="1:1" x14ac:dyDescent="0.25">
      <c r="A1381">
        <f>COUNTIF(RevitExtraction!AH:AH,AG1381)</f>
        <v>0</v>
      </c>
    </row>
    <row r="1382" spans="1:1" x14ac:dyDescent="0.25">
      <c r="A1382">
        <f>COUNTIF(RevitExtraction!AH:AH,AG1382)</f>
        <v>0</v>
      </c>
    </row>
    <row r="1383" spans="1:1" x14ac:dyDescent="0.25">
      <c r="A1383">
        <f>COUNTIF(RevitExtraction!AH:AH,AG1383)</f>
        <v>0</v>
      </c>
    </row>
    <row r="1384" spans="1:1" x14ac:dyDescent="0.25">
      <c r="A1384">
        <f>COUNTIF(RevitExtraction!AH:AH,AG1384)</f>
        <v>0</v>
      </c>
    </row>
    <row r="1385" spans="1:1" x14ac:dyDescent="0.25">
      <c r="A1385">
        <f>COUNTIF(RevitExtraction!AH:AH,AG1385)</f>
        <v>0</v>
      </c>
    </row>
    <row r="1386" spans="1:1" x14ac:dyDescent="0.25">
      <c r="A1386">
        <f>COUNTIF(RevitExtraction!AH:AH,AG1386)</f>
        <v>0</v>
      </c>
    </row>
    <row r="1387" spans="1:1" x14ac:dyDescent="0.25">
      <c r="A1387">
        <f>COUNTIF(RevitExtraction!AH:AH,AG1387)</f>
        <v>0</v>
      </c>
    </row>
    <row r="1388" spans="1:1" x14ac:dyDescent="0.25">
      <c r="A1388">
        <f>COUNTIF(RevitExtraction!AH:AH,AG1388)</f>
        <v>0</v>
      </c>
    </row>
    <row r="1389" spans="1:1" x14ac:dyDescent="0.25">
      <c r="A1389">
        <f>COUNTIF(RevitExtraction!AH:AH,AG1389)</f>
        <v>0</v>
      </c>
    </row>
    <row r="1390" spans="1:1" x14ac:dyDescent="0.25">
      <c r="A1390">
        <f>COUNTIF(RevitExtraction!AH:AH,AG1390)</f>
        <v>0</v>
      </c>
    </row>
    <row r="1391" spans="1:1" x14ac:dyDescent="0.25">
      <c r="A1391">
        <f>COUNTIF(RevitExtraction!AH:AH,AG1391)</f>
        <v>0</v>
      </c>
    </row>
    <row r="1392" spans="1:1" x14ac:dyDescent="0.25">
      <c r="A1392">
        <f>COUNTIF(RevitExtraction!AH:AH,AG1392)</f>
        <v>0</v>
      </c>
    </row>
    <row r="1393" spans="1:1" x14ac:dyDescent="0.25">
      <c r="A1393">
        <f>COUNTIF(RevitExtraction!AH:AH,AG1393)</f>
        <v>0</v>
      </c>
    </row>
    <row r="1394" spans="1:1" x14ac:dyDescent="0.25">
      <c r="A1394">
        <f>COUNTIF(RevitExtraction!AH:AH,AG1394)</f>
        <v>0</v>
      </c>
    </row>
    <row r="1395" spans="1:1" x14ac:dyDescent="0.25">
      <c r="A1395">
        <f>COUNTIF(RevitExtraction!AH:AH,AG1395)</f>
        <v>0</v>
      </c>
    </row>
    <row r="1396" spans="1:1" x14ac:dyDescent="0.25">
      <c r="A1396">
        <f>COUNTIF(RevitExtraction!AH:AH,AG1396)</f>
        <v>0</v>
      </c>
    </row>
    <row r="1397" spans="1:1" x14ac:dyDescent="0.25">
      <c r="A1397">
        <f>COUNTIF(RevitExtraction!AH:AH,AG1397)</f>
        <v>0</v>
      </c>
    </row>
    <row r="1398" spans="1:1" x14ac:dyDescent="0.25">
      <c r="A1398">
        <f>COUNTIF(RevitExtraction!AH:AH,AG1398)</f>
        <v>0</v>
      </c>
    </row>
    <row r="1399" spans="1:1" x14ac:dyDescent="0.25">
      <c r="A1399">
        <f>COUNTIF(RevitExtraction!AH:AH,AG1399)</f>
        <v>0</v>
      </c>
    </row>
    <row r="1400" spans="1:1" x14ac:dyDescent="0.25">
      <c r="A1400">
        <f>COUNTIF(RevitExtraction!AH:AH,AG1400)</f>
        <v>0</v>
      </c>
    </row>
    <row r="1401" spans="1:1" x14ac:dyDescent="0.25">
      <c r="A1401">
        <f>COUNTIF(RevitExtraction!AH:AH,AG1401)</f>
        <v>0</v>
      </c>
    </row>
    <row r="1402" spans="1:1" x14ac:dyDescent="0.25">
      <c r="A1402">
        <f>COUNTIF(RevitExtraction!AH:AH,AG1402)</f>
        <v>0</v>
      </c>
    </row>
    <row r="1403" spans="1:1" x14ac:dyDescent="0.25">
      <c r="A1403">
        <f>COUNTIF(RevitExtraction!AH:AH,AG1403)</f>
        <v>0</v>
      </c>
    </row>
    <row r="1404" spans="1:1" x14ac:dyDescent="0.25">
      <c r="A1404">
        <f>COUNTIF(RevitExtraction!AH:AH,AG1404)</f>
        <v>0</v>
      </c>
    </row>
    <row r="1405" spans="1:1" x14ac:dyDescent="0.25">
      <c r="A1405">
        <f>COUNTIF(RevitExtraction!AH:AH,AG1405)</f>
        <v>0</v>
      </c>
    </row>
    <row r="1406" spans="1:1" x14ac:dyDescent="0.25">
      <c r="A1406">
        <f>COUNTIF(RevitExtraction!AH:AH,AG1406)</f>
        <v>0</v>
      </c>
    </row>
    <row r="1407" spans="1:1" x14ac:dyDescent="0.25">
      <c r="A1407">
        <f>COUNTIF(RevitExtraction!AH:AH,AG1407)</f>
        <v>0</v>
      </c>
    </row>
    <row r="1408" spans="1:1" x14ac:dyDescent="0.25">
      <c r="A1408">
        <f>COUNTIF(RevitExtraction!AH:AH,AG1408)</f>
        <v>0</v>
      </c>
    </row>
    <row r="1409" spans="1:1" x14ac:dyDescent="0.25">
      <c r="A1409">
        <f>COUNTIF(RevitExtraction!AH:AH,AG1409)</f>
        <v>0</v>
      </c>
    </row>
    <row r="1410" spans="1:1" x14ac:dyDescent="0.25">
      <c r="A1410">
        <f>COUNTIF(RevitExtraction!AH:AH,AG1410)</f>
        <v>0</v>
      </c>
    </row>
    <row r="1411" spans="1:1" x14ac:dyDescent="0.25">
      <c r="A1411">
        <f>COUNTIF(RevitExtraction!AH:AH,AG1411)</f>
        <v>0</v>
      </c>
    </row>
    <row r="1412" spans="1:1" x14ac:dyDescent="0.25">
      <c r="A1412">
        <f>COUNTIF(RevitExtraction!AH:AH,AG1412)</f>
        <v>0</v>
      </c>
    </row>
    <row r="1413" spans="1:1" x14ac:dyDescent="0.25">
      <c r="A1413">
        <f>COUNTIF(RevitExtraction!AH:AH,AG1413)</f>
        <v>0</v>
      </c>
    </row>
    <row r="1414" spans="1:1" x14ac:dyDescent="0.25">
      <c r="A1414">
        <f>COUNTIF(RevitExtraction!AH:AH,AG1414)</f>
        <v>0</v>
      </c>
    </row>
    <row r="1415" spans="1:1" x14ac:dyDescent="0.25">
      <c r="A1415">
        <f>COUNTIF(RevitExtraction!AH:AH,AG1415)</f>
        <v>0</v>
      </c>
    </row>
    <row r="1416" spans="1:1" x14ac:dyDescent="0.25">
      <c r="A1416">
        <f>COUNTIF(RevitExtraction!AH:AH,AG1416)</f>
        <v>0</v>
      </c>
    </row>
    <row r="1417" spans="1:1" x14ac:dyDescent="0.25">
      <c r="A1417">
        <f>COUNTIF(RevitExtraction!AH:AH,AG1417)</f>
        <v>0</v>
      </c>
    </row>
    <row r="1418" spans="1:1" x14ac:dyDescent="0.25">
      <c r="A1418">
        <f>COUNTIF(RevitExtraction!AH:AH,AG1418)</f>
        <v>0</v>
      </c>
    </row>
    <row r="1419" spans="1:1" x14ac:dyDescent="0.25">
      <c r="A1419">
        <f>COUNTIF(RevitExtraction!AH:AH,AG1419)</f>
        <v>0</v>
      </c>
    </row>
    <row r="1420" spans="1:1" x14ac:dyDescent="0.25">
      <c r="A1420">
        <f>COUNTIF(RevitExtraction!AH:AH,AG1420)</f>
        <v>0</v>
      </c>
    </row>
    <row r="1421" spans="1:1" x14ac:dyDescent="0.25">
      <c r="A1421">
        <f>COUNTIF(RevitExtraction!AH:AH,AG1421)</f>
        <v>0</v>
      </c>
    </row>
    <row r="1422" spans="1:1" x14ac:dyDescent="0.25">
      <c r="A1422">
        <f>COUNTIF(RevitExtraction!AH:AH,AG1422)</f>
        <v>0</v>
      </c>
    </row>
    <row r="1423" spans="1:1" x14ac:dyDescent="0.25">
      <c r="A1423">
        <f>COUNTIF(RevitExtraction!AH:AH,AG1423)</f>
        <v>0</v>
      </c>
    </row>
    <row r="1424" spans="1:1" x14ac:dyDescent="0.25">
      <c r="A1424">
        <f>COUNTIF(RevitExtraction!AH:AH,AG1424)</f>
        <v>0</v>
      </c>
    </row>
    <row r="1425" spans="1:1" x14ac:dyDescent="0.25">
      <c r="A1425">
        <f>COUNTIF(RevitExtraction!AH:AH,AG1425)</f>
        <v>0</v>
      </c>
    </row>
    <row r="1426" spans="1:1" x14ac:dyDescent="0.25">
      <c r="A1426">
        <f>COUNTIF(RevitExtraction!AH:AH,AG1426)</f>
        <v>0</v>
      </c>
    </row>
    <row r="1427" spans="1:1" x14ac:dyDescent="0.25">
      <c r="A1427">
        <f>COUNTIF(RevitExtraction!AH:AH,AG1427)</f>
        <v>0</v>
      </c>
    </row>
    <row r="1428" spans="1:1" x14ac:dyDescent="0.25">
      <c r="A1428">
        <f>COUNTIF(RevitExtraction!AH:AH,AG1428)</f>
        <v>0</v>
      </c>
    </row>
    <row r="1429" spans="1:1" x14ac:dyDescent="0.25">
      <c r="A1429">
        <f>COUNTIF(RevitExtraction!AH:AH,AG1429)</f>
        <v>0</v>
      </c>
    </row>
    <row r="1430" spans="1:1" x14ac:dyDescent="0.25">
      <c r="A1430">
        <f>COUNTIF(RevitExtraction!AH:AH,AG1430)</f>
        <v>0</v>
      </c>
    </row>
    <row r="1431" spans="1:1" x14ac:dyDescent="0.25">
      <c r="A1431">
        <f>COUNTIF(RevitExtraction!AH:AH,AG1431)</f>
        <v>0</v>
      </c>
    </row>
    <row r="1432" spans="1:1" x14ac:dyDescent="0.25">
      <c r="A1432">
        <f>COUNTIF(RevitExtraction!AH:AH,AG1432)</f>
        <v>0</v>
      </c>
    </row>
    <row r="1433" spans="1:1" x14ac:dyDescent="0.25">
      <c r="A1433">
        <f>COUNTIF(RevitExtraction!AH:AH,AG1433)</f>
        <v>0</v>
      </c>
    </row>
    <row r="1434" spans="1:1" x14ac:dyDescent="0.25">
      <c r="A1434">
        <f>COUNTIF(RevitExtraction!AH:AH,AG1434)</f>
        <v>0</v>
      </c>
    </row>
    <row r="1435" spans="1:1" x14ac:dyDescent="0.25">
      <c r="A1435">
        <f>COUNTIF(RevitExtraction!AH:AH,AG1435)</f>
        <v>0</v>
      </c>
    </row>
    <row r="1436" spans="1:1" x14ac:dyDescent="0.25">
      <c r="A1436">
        <f>COUNTIF(RevitExtraction!AH:AH,AG1436)</f>
        <v>0</v>
      </c>
    </row>
    <row r="1437" spans="1:1" x14ac:dyDescent="0.25">
      <c r="A1437">
        <f>COUNTIF(RevitExtraction!AH:AH,AG1437)</f>
        <v>0</v>
      </c>
    </row>
    <row r="1438" spans="1:1" x14ac:dyDescent="0.25">
      <c r="A1438">
        <f>COUNTIF(RevitExtraction!AH:AH,AG1438)</f>
        <v>0</v>
      </c>
    </row>
    <row r="1439" spans="1:1" x14ac:dyDescent="0.25">
      <c r="A1439">
        <f>COUNTIF(RevitExtraction!AH:AH,AG1439)</f>
        <v>0</v>
      </c>
    </row>
    <row r="1440" spans="1:1" x14ac:dyDescent="0.25">
      <c r="A1440">
        <f>COUNTIF(RevitExtraction!AH:AH,AG1440)</f>
        <v>0</v>
      </c>
    </row>
    <row r="1441" spans="1:1" x14ac:dyDescent="0.25">
      <c r="A1441">
        <f>COUNTIF(RevitExtraction!AH:AH,AG1441)</f>
        <v>0</v>
      </c>
    </row>
    <row r="1442" spans="1:1" x14ac:dyDescent="0.25">
      <c r="A1442">
        <f>COUNTIF(RevitExtraction!AH:AH,AG1442)</f>
        <v>0</v>
      </c>
    </row>
    <row r="1443" spans="1:1" x14ac:dyDescent="0.25">
      <c r="A1443">
        <f>COUNTIF(RevitExtraction!AH:AH,AG1443)</f>
        <v>0</v>
      </c>
    </row>
    <row r="1444" spans="1:1" x14ac:dyDescent="0.25">
      <c r="A1444">
        <f>COUNTIF(RevitExtraction!AH:AH,AG1444)</f>
        <v>0</v>
      </c>
    </row>
    <row r="1445" spans="1:1" x14ac:dyDescent="0.25">
      <c r="A1445">
        <f>COUNTIF(RevitExtraction!AH:AH,AG1445)</f>
        <v>0</v>
      </c>
    </row>
    <row r="1446" spans="1:1" x14ac:dyDescent="0.25">
      <c r="A1446">
        <f>COUNTIF(RevitExtraction!AH:AH,AG1446)</f>
        <v>0</v>
      </c>
    </row>
    <row r="1447" spans="1:1" x14ac:dyDescent="0.25">
      <c r="A1447">
        <f>COUNTIF(RevitExtraction!AH:AH,AG1447)</f>
        <v>0</v>
      </c>
    </row>
    <row r="1448" spans="1:1" x14ac:dyDescent="0.25">
      <c r="A1448">
        <f>COUNTIF(RevitExtraction!AH:AH,AG1448)</f>
        <v>0</v>
      </c>
    </row>
    <row r="1449" spans="1:1" x14ac:dyDescent="0.25">
      <c r="A1449">
        <f>COUNTIF(RevitExtraction!AH:AH,AG1449)</f>
        <v>0</v>
      </c>
    </row>
    <row r="1450" spans="1:1" x14ac:dyDescent="0.25">
      <c r="A1450">
        <f>COUNTIF(RevitExtraction!AH:AH,AG1450)</f>
        <v>0</v>
      </c>
    </row>
    <row r="1451" spans="1:1" x14ac:dyDescent="0.25">
      <c r="A1451">
        <f>COUNTIF(RevitExtraction!AH:AH,AG1451)</f>
        <v>0</v>
      </c>
    </row>
    <row r="1452" spans="1:1" x14ac:dyDescent="0.25">
      <c r="A1452">
        <f>COUNTIF(RevitExtraction!AH:AH,AG1452)</f>
        <v>0</v>
      </c>
    </row>
    <row r="1453" spans="1:1" x14ac:dyDescent="0.25">
      <c r="A1453">
        <f>COUNTIF(RevitExtraction!AH:AH,AG1453)</f>
        <v>0</v>
      </c>
    </row>
    <row r="1454" spans="1:1" x14ac:dyDescent="0.25">
      <c r="A1454">
        <f>COUNTIF(RevitExtraction!AH:AH,AG1454)</f>
        <v>0</v>
      </c>
    </row>
    <row r="1455" spans="1:1" x14ac:dyDescent="0.25">
      <c r="A1455">
        <f>COUNTIF(RevitExtraction!AH:AH,AG1455)</f>
        <v>0</v>
      </c>
    </row>
    <row r="1456" spans="1:1" x14ac:dyDescent="0.25">
      <c r="A1456">
        <f>COUNTIF(RevitExtraction!AH:AH,AG1456)</f>
        <v>0</v>
      </c>
    </row>
    <row r="1457" spans="1:1" x14ac:dyDescent="0.25">
      <c r="A1457">
        <f>COUNTIF(RevitExtraction!AH:AH,AG1457)</f>
        <v>0</v>
      </c>
    </row>
    <row r="1458" spans="1:1" x14ac:dyDescent="0.25">
      <c r="A1458">
        <f>COUNTIF(RevitExtraction!AH:AH,AG1458)</f>
        <v>0</v>
      </c>
    </row>
    <row r="1459" spans="1:1" x14ac:dyDescent="0.25">
      <c r="A1459">
        <f>COUNTIF(RevitExtraction!AH:AH,AG1459)</f>
        <v>0</v>
      </c>
    </row>
    <row r="1460" spans="1:1" x14ac:dyDescent="0.25">
      <c r="A1460">
        <f>COUNTIF(RevitExtraction!AH:AH,AG1460)</f>
        <v>0</v>
      </c>
    </row>
    <row r="1461" spans="1:1" x14ac:dyDescent="0.25">
      <c r="A1461">
        <f>COUNTIF(RevitExtraction!AH:AH,AG1461)</f>
        <v>0</v>
      </c>
    </row>
    <row r="1462" spans="1:1" x14ac:dyDescent="0.25">
      <c r="A1462">
        <f>COUNTIF(RevitExtraction!AH:AH,AG1462)</f>
        <v>0</v>
      </c>
    </row>
    <row r="1463" spans="1:1" x14ac:dyDescent="0.25">
      <c r="A1463">
        <f>COUNTIF(RevitExtraction!AH:AH,AG1463)</f>
        <v>0</v>
      </c>
    </row>
    <row r="1464" spans="1:1" x14ac:dyDescent="0.25">
      <c r="A1464">
        <f>COUNTIF(RevitExtraction!AH:AH,AG1464)</f>
        <v>0</v>
      </c>
    </row>
    <row r="1465" spans="1:1" x14ac:dyDescent="0.25">
      <c r="A1465">
        <f>COUNTIF(RevitExtraction!AH:AH,AG1465)</f>
        <v>0</v>
      </c>
    </row>
    <row r="1466" spans="1:1" x14ac:dyDescent="0.25">
      <c r="A1466">
        <f>COUNTIF(RevitExtraction!AH:AH,AG1466)</f>
        <v>0</v>
      </c>
    </row>
    <row r="1467" spans="1:1" x14ac:dyDescent="0.25">
      <c r="A1467">
        <f>COUNTIF(RevitExtraction!AH:AH,AG1467)</f>
        <v>0</v>
      </c>
    </row>
    <row r="1468" spans="1:1" x14ac:dyDescent="0.25">
      <c r="A1468">
        <f>COUNTIF(RevitExtraction!AH:AH,AG1468)</f>
        <v>0</v>
      </c>
    </row>
    <row r="1469" spans="1:1" x14ac:dyDescent="0.25">
      <c r="A1469">
        <f>COUNTIF(RevitExtraction!AH:AH,AG1469)</f>
        <v>0</v>
      </c>
    </row>
    <row r="1470" spans="1:1" x14ac:dyDescent="0.25">
      <c r="A1470">
        <f>COUNTIF(RevitExtraction!AH:AH,AG1470)</f>
        <v>0</v>
      </c>
    </row>
    <row r="1471" spans="1:1" x14ac:dyDescent="0.25">
      <c r="A1471">
        <f>COUNTIF(RevitExtraction!AH:AH,AG1471)</f>
        <v>0</v>
      </c>
    </row>
    <row r="1472" spans="1:1" x14ac:dyDescent="0.25">
      <c r="A1472">
        <f>COUNTIF(RevitExtraction!AH:AH,AG1472)</f>
        <v>0</v>
      </c>
    </row>
    <row r="1473" spans="1:1" x14ac:dyDescent="0.25">
      <c r="A1473">
        <f>COUNTIF(RevitExtraction!AH:AH,AG1473)</f>
        <v>0</v>
      </c>
    </row>
    <row r="1474" spans="1:1" x14ac:dyDescent="0.25">
      <c r="A1474">
        <f>COUNTIF(RevitExtraction!AH:AH,AG1474)</f>
        <v>0</v>
      </c>
    </row>
    <row r="1475" spans="1:1" x14ac:dyDescent="0.25">
      <c r="A1475">
        <f>COUNTIF(RevitExtraction!AH:AH,AG1475)</f>
        <v>0</v>
      </c>
    </row>
    <row r="1476" spans="1:1" x14ac:dyDescent="0.25">
      <c r="A1476">
        <f>COUNTIF(RevitExtraction!AH:AH,AG1476)</f>
        <v>0</v>
      </c>
    </row>
    <row r="1477" spans="1:1" x14ac:dyDescent="0.25">
      <c r="A1477">
        <f>COUNTIF(RevitExtraction!AH:AH,AG1477)</f>
        <v>0</v>
      </c>
    </row>
    <row r="1478" spans="1:1" x14ac:dyDescent="0.25">
      <c r="A1478">
        <f>COUNTIF(RevitExtraction!AH:AH,AG1478)</f>
        <v>0</v>
      </c>
    </row>
    <row r="1479" spans="1:1" x14ac:dyDescent="0.25">
      <c r="A1479">
        <f>COUNTIF(RevitExtraction!AH:AH,AG1479)</f>
        <v>0</v>
      </c>
    </row>
    <row r="1480" spans="1:1" x14ac:dyDescent="0.25">
      <c r="A1480">
        <f>COUNTIF(RevitExtraction!AH:AH,AG1480)</f>
        <v>0</v>
      </c>
    </row>
    <row r="1481" spans="1:1" x14ac:dyDescent="0.25">
      <c r="A1481">
        <f>COUNTIF(RevitExtraction!AH:AH,AG1481)</f>
        <v>0</v>
      </c>
    </row>
    <row r="1482" spans="1:1" x14ac:dyDescent="0.25">
      <c r="A1482">
        <f>COUNTIF(RevitExtraction!AH:AH,AG1482)</f>
        <v>0</v>
      </c>
    </row>
    <row r="1483" spans="1:1" x14ac:dyDescent="0.25">
      <c r="A1483">
        <f>COUNTIF(RevitExtraction!AH:AH,AG1483)</f>
        <v>0</v>
      </c>
    </row>
    <row r="1484" spans="1:1" x14ac:dyDescent="0.25">
      <c r="A1484">
        <f>COUNTIF(RevitExtraction!AH:AH,AG1484)</f>
        <v>0</v>
      </c>
    </row>
    <row r="1485" spans="1:1" x14ac:dyDescent="0.25">
      <c r="A1485">
        <f>COUNTIF(RevitExtraction!AH:AH,AG1485)</f>
        <v>0</v>
      </c>
    </row>
    <row r="1486" spans="1:1" x14ac:dyDescent="0.25">
      <c r="A1486">
        <f>COUNTIF(RevitExtraction!AH:AH,AG1486)</f>
        <v>0</v>
      </c>
    </row>
    <row r="1487" spans="1:1" x14ac:dyDescent="0.25">
      <c r="A1487">
        <f>COUNTIF(RevitExtraction!AH:AH,AG1487)</f>
        <v>0</v>
      </c>
    </row>
    <row r="1488" spans="1:1" x14ac:dyDescent="0.25">
      <c r="A1488">
        <f>COUNTIF(RevitExtraction!AH:AH,AG1488)</f>
        <v>0</v>
      </c>
    </row>
    <row r="1489" spans="1:1" x14ac:dyDescent="0.25">
      <c r="A1489">
        <f>COUNTIF(RevitExtraction!AH:AH,AG1489)</f>
        <v>0</v>
      </c>
    </row>
    <row r="1490" spans="1:1" x14ac:dyDescent="0.25">
      <c r="A1490">
        <f>COUNTIF(RevitExtraction!AH:AH,AG1490)</f>
        <v>0</v>
      </c>
    </row>
    <row r="1491" spans="1:1" x14ac:dyDescent="0.25">
      <c r="A1491">
        <f>COUNTIF(RevitExtraction!AH:AH,AG1491)</f>
        <v>0</v>
      </c>
    </row>
    <row r="1492" spans="1:1" x14ac:dyDescent="0.25">
      <c r="A1492">
        <f>COUNTIF(RevitExtraction!AH:AH,AG1492)</f>
        <v>0</v>
      </c>
    </row>
    <row r="1493" spans="1:1" x14ac:dyDescent="0.25">
      <c r="A1493">
        <f>COUNTIF(RevitExtraction!AH:AH,AG1493)</f>
        <v>0</v>
      </c>
    </row>
    <row r="1494" spans="1:1" x14ac:dyDescent="0.25">
      <c r="A1494">
        <f>COUNTIF(RevitExtraction!AH:AH,AG1494)</f>
        <v>0</v>
      </c>
    </row>
    <row r="1495" spans="1:1" x14ac:dyDescent="0.25">
      <c r="A1495">
        <f>COUNTIF(RevitExtraction!AH:AH,AG1495)</f>
        <v>0</v>
      </c>
    </row>
    <row r="1496" spans="1:1" x14ac:dyDescent="0.25">
      <c r="A1496">
        <f>COUNTIF(RevitExtraction!AH:AH,AG1496)</f>
        <v>0</v>
      </c>
    </row>
    <row r="1497" spans="1:1" x14ac:dyDescent="0.25">
      <c r="A1497">
        <f>COUNTIF(RevitExtraction!AH:AH,AG1497)</f>
        <v>0</v>
      </c>
    </row>
    <row r="1498" spans="1:1" x14ac:dyDescent="0.25">
      <c r="A1498">
        <f>COUNTIF(RevitExtraction!AH:AH,AG1498)</f>
        <v>0</v>
      </c>
    </row>
    <row r="1499" spans="1:1" x14ac:dyDescent="0.25">
      <c r="A1499">
        <f>COUNTIF(RevitExtraction!AH:AH,AG1499)</f>
        <v>0</v>
      </c>
    </row>
    <row r="1500" spans="1:1" x14ac:dyDescent="0.25">
      <c r="A1500">
        <f>COUNTIF(RevitExtraction!AH:AH,AG1500)</f>
        <v>0</v>
      </c>
    </row>
  </sheetData>
  <autoFilter ref="A3:AG3" xr:uid="{795AE636-807E-4197-87B6-C139361AE8D6}"/>
  <mergeCells count="1">
    <mergeCell ref="C1:H1"/>
  </mergeCells>
  <conditionalFormatting sqref="A1501:AG3500 B5:AG1500">
    <cfRule type="expression" dxfId="10" priority="12">
      <formula>MOD(ROW(), 2) = 0</formula>
    </cfRule>
  </conditionalFormatting>
  <conditionalFormatting sqref="F4:F3200 L4:L3200 N4:N3200 P4:P3200 R4:R3200 T4:T3200 Z4:Z3200 AB4:AB3200 AD4:AD3200 AF4:AF3200">
    <cfRule type="expression" dxfId="9" priority="5">
      <formula>$X4="No"</formula>
    </cfRule>
  </conditionalFormatting>
  <conditionalFormatting sqref="S4:S3200">
    <cfRule type="expression" dxfId="8" priority="2">
      <formula>$S4&lt;&gt;$T4</formula>
    </cfRule>
  </conditionalFormatting>
  <conditionalFormatting sqref="S4:T3200">
    <cfRule type="expression" dxfId="7" priority="3">
      <formula>$S4=$T4</formula>
    </cfRule>
  </conditionalFormatting>
  <conditionalFormatting sqref="U4:U3200">
    <cfRule type="expression" dxfId="6" priority="1">
      <formula>$U4&lt;&gt;$V4</formula>
    </cfRule>
  </conditionalFormatting>
  <conditionalFormatting sqref="U4:X3200">
    <cfRule type="expression" dxfId="5" priority="6">
      <formula>$W4=1</formula>
    </cfRule>
    <cfRule type="expression" dxfId="4" priority="7">
      <formula>$W4=2</formula>
    </cfRule>
    <cfRule type="expression" dxfId="3" priority="8">
      <formula>$W4=3</formula>
    </cfRule>
    <cfRule type="expression" dxfId="2" priority="9">
      <formula>$W4=4</formula>
    </cfRule>
    <cfRule type="expression" dxfId="1" priority="10">
      <formula>$W4=5</formula>
    </cfRule>
    <cfRule type="expression" dxfId="0" priority="11">
      <formula>$W4=0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DD60-AA78-407E-AF20-329802C84B4A}">
  <dimension ref="A1:I33"/>
  <sheetViews>
    <sheetView zoomScale="145" zoomScaleNormal="145" workbookViewId="0">
      <selection activeCell="E18" sqref="E18"/>
    </sheetView>
  </sheetViews>
  <sheetFormatPr defaultRowHeight="15" x14ac:dyDescent="0.25"/>
  <cols>
    <col min="1" max="1" width="10.7109375" style="9" customWidth="1"/>
    <col min="2" max="2" width="28.7109375" style="9" customWidth="1"/>
    <col min="3" max="3" width="3.85546875" style="9" bestFit="1" customWidth="1"/>
    <col min="4" max="4" width="9" style="9" bestFit="1" customWidth="1"/>
    <col min="5" max="5" width="10.5703125" style="9" bestFit="1" customWidth="1"/>
    <col min="6" max="6" width="10.5703125" style="45" bestFit="1" customWidth="1"/>
    <col min="7" max="7" width="5.28515625" style="9" bestFit="1" customWidth="1"/>
    <col min="8" max="8" width="5" style="9" customWidth="1"/>
    <col min="9" max="9" width="114.7109375" style="9" customWidth="1"/>
    <col min="10" max="16384" width="9.140625" style="9"/>
  </cols>
  <sheetData>
    <row r="1" spans="1:9" x14ac:dyDescent="0.25">
      <c r="A1" s="50" t="s">
        <v>36</v>
      </c>
      <c r="B1" s="50"/>
      <c r="C1" s="50"/>
      <c r="D1" s="50"/>
      <c r="E1" s="50"/>
      <c r="F1" s="50"/>
    </row>
    <row r="2" spans="1:9" x14ac:dyDescent="0.25">
      <c r="D2" s="9" t="s">
        <v>9</v>
      </c>
      <c r="E2" s="9" t="s">
        <v>10</v>
      </c>
      <c r="F2" s="45" t="s">
        <v>11</v>
      </c>
      <c r="I2" s="9" t="s">
        <v>38</v>
      </c>
    </row>
    <row r="3" spans="1:9" x14ac:dyDescent="0.25">
      <c r="A3" s="14" t="s">
        <v>1</v>
      </c>
      <c r="B3" s="14" t="s">
        <v>12</v>
      </c>
      <c r="C3" s="14" t="s">
        <v>2</v>
      </c>
      <c r="D3" s="14" cm="1">
        <f t="array" ref="D3">SUMPRODUCT(
    (INDEX(RevitExtraction!$A$4:$AZ$2500, , MATCH("[O] CA: Department", RevitExtraction!$3:$3, 0)) = "MULTI-DECK PRODUCE")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3" s="14" cm="1">
        <f t="array" ref="E3">SUMPRODUCT(
    (INDEX(RevitExtraction!$A$4:$AZ$2500, , MATCH("[O] CA: Department", RevitExtraction!$3:$3, 0)) = "MULTI-DECK PRODUCE")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3" s="24" t="str">
        <f>IF(E3 &gt; D3, "+ " &amp; E3 - D3, IF(E3 &lt; D3, "- " &amp; D3 - E3, ""))</f>
        <v/>
      </c>
      <c r="G3" s="9">
        <f>COUNTIF(INDEX(RevitExtraction!$4:$2500, 0, MATCH("[R] ACI Department", RevitExtraction!$3:$3, 0)), "PRODUCE")</f>
        <v>0</v>
      </c>
      <c r="H3" s="9">
        <f>COUNTIF(INDEX(RevitExtraction!$4:$2500, 0, MATCH("[O] CA: Department", RevitExtraction!$3:$3, 0)), "MULTI-DECK PRODUCE")</f>
        <v>0</v>
      </c>
    </row>
    <row r="4" spans="1:9" ht="18" customHeight="1" x14ac:dyDescent="0.25">
      <c r="A4" s="15" t="s">
        <v>13</v>
      </c>
      <c r="B4" s="15" t="s">
        <v>14</v>
      </c>
      <c r="C4" s="15" t="s">
        <v>2</v>
      </c>
      <c r="D4" s="15" cm="1">
        <f t="array" ref="D4">SUMPRODUCT(
    (INDEX(RevitExtraction!$A$4:$AZ$2500, , MATCH("[R] ACI Department", RevitExtraction!$3:$3, 0)) = "ALCOHOL BEVERAGES") *
    (INDEX(RevitExtraction!$A$4:$AZ$2500, , MATCH("[O] CA: Department", RevitExtraction!$3:$3, 0)) = "MULTI-DECK SINGLE SERVE BEVERAGE")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4" s="15" cm="1">
        <f t="array" ref="E4">SUMPRODUCT(
    (INDEX(RevitExtraction!$A$4:$AZ$2500, , MATCH("[R] ACI Department", RevitExtraction!$3:$3, 0)) = "ALCOHOL BEVERAGES") *
    (INDEX(RevitExtraction!$A$4:$AZ$2500, , MATCH("[O] CA: Department", RevitExtraction!$3:$3, 0)) = "MULTI-DECK SINGLE SERVE BEVERAGE")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4" s="25" t="str">
        <f t="shared" ref="F4:F28" si="0">IF(E4 &gt; D4, "+ " &amp; E4 - D4, IF(E4 &lt; D4, "- " &amp; D4 - E4, ""))</f>
        <v/>
      </c>
      <c r="G4" s="9">
        <f>COUNTIF(INDEX(RevitExtraction!$4:$2500, 0, MATCH("[R] ACI Department", RevitExtraction!$3:$3, 0)), "BEVERAGE")</f>
        <v>0</v>
      </c>
      <c r="H4" s="9">
        <f>COUNTIF(INDEX(RevitExtraction!$4:$2500, 0, MATCH("[O] CA: Department", RevitExtraction!$3:$3, 0)), "MULTI-DECK SINGLE SERVE BEVERAGE")</f>
        <v>0</v>
      </c>
    </row>
    <row r="5" spans="1:9" x14ac:dyDescent="0.25">
      <c r="A5" s="48" t="s">
        <v>19</v>
      </c>
      <c r="B5" s="5" t="s">
        <v>4</v>
      </c>
      <c r="C5" s="5" t="s">
        <v>2</v>
      </c>
      <c r="D5" s="5" cm="1">
        <f t="array" ref="D5">SUMPRODUCT(
    (INDEX(RevitExtraction!$A$4:$AZ$2500, , MATCH("[O] CA: Department", RevitExtraction!$3:$3, 0)) = "SERVICE DELI COLD CASE")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5" s="5" cm="1">
        <f t="array" ref="E5">SUMPRODUCT(
    (INDEX(RevitExtraction!$A$4:$AZ$2500, , MATCH("[O] CA: Department", RevitExtraction!$3:$3, 0)) = "SERVICE DELI COLD CASE")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5" s="21" t="str">
        <f t="shared" si="0"/>
        <v/>
      </c>
      <c r="G5" s="9">
        <f>COUNTIF(INDEX(RevitExtraction!$4:$2500, 0, MATCH("[R] ACI Department", RevitExtraction!$3:$3, 0)), "DELI")</f>
        <v>0</v>
      </c>
      <c r="H5" s="9">
        <f>COUNTIF(INDEX(RevitExtraction!$4:$2500, 0, MATCH("[O] CA: Department", RevitExtraction!$3:$3, 0)), "SERVICE DELI COLD CASE")</f>
        <v>0</v>
      </c>
    </row>
    <row r="6" spans="1:9" x14ac:dyDescent="0.25">
      <c r="A6" s="48"/>
      <c r="B6" s="5" t="s">
        <v>15</v>
      </c>
      <c r="C6" s="5" t="s">
        <v>2</v>
      </c>
      <c r="D6" s="5" cm="1">
        <f t="array" ref="D6">SUMPRODUCT(
    (INDEX(RevitExtraction!$A$4:$AZ$2500, , MATCH("[O] CA: Department", RevitExtraction!$3:$3, 0)) = "SERVICE DELI HOT CASE")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6" s="5" cm="1">
        <f t="array" ref="E6">SUMPRODUCT(
    (INDEX(RevitExtraction!$A$4:$AZ$2500, , MATCH("[O] CA: Department", RevitExtraction!$3:$3, 0)) = "SERVICE DELI HOT CASE")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6" s="21" t="str">
        <f t="shared" si="0"/>
        <v/>
      </c>
      <c r="G6" s="9">
        <f>COUNTIF(INDEX(RevitExtraction!$4:$2500, 0, MATCH("[R] ACI Department", RevitExtraction!$3:$3, 0)), "DELI")</f>
        <v>0</v>
      </c>
      <c r="H6" s="9">
        <f>COUNTIF(INDEX(RevitExtraction!$4:$2500, 0, MATCH("[O] CA: Department", RevitExtraction!$3:$3, 0)), "SERVICE DELI HOT CASE")</f>
        <v>0</v>
      </c>
    </row>
    <row r="7" spans="1:9" x14ac:dyDescent="0.25">
      <c r="A7" s="48"/>
      <c r="B7" s="5" t="s">
        <v>16</v>
      </c>
      <c r="C7" s="5" t="s">
        <v>2</v>
      </c>
      <c r="D7" s="5" cm="1">
        <f t="array" ref="D7">SUMPRODUCT(
    (INDEX(RevitExtraction!$A$4:$AZ$2500, , MATCH("[O] CA: Department", RevitExtraction!$3:$3, 0)) = "SUSHI")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7" s="5" cm="1">
        <f t="array" ref="E7">SUMPRODUCT(
    (INDEX(RevitExtraction!$A$4:$AZ$2500, , MATCH("[O] CA: Department", RevitExtraction!$3:$3, 0)) = "SUSHI")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7" s="21" t="str">
        <f t="shared" si="0"/>
        <v/>
      </c>
      <c r="G7" s="9">
        <f>COUNTIF(INDEX(RevitExtraction!$4:$2500, 0, MATCH("[R] ACI Department", RevitExtraction!$3:$3, 0)), "DELI")</f>
        <v>0</v>
      </c>
      <c r="H7" s="9">
        <f>COUNTIF(INDEX(RevitExtraction!$4:$2500, 0, MATCH("[O] CA: Department", RevitExtraction!$3:$3, 0)), "SUSHI")</f>
        <v>0</v>
      </c>
    </row>
    <row r="8" spans="1:9" x14ac:dyDescent="0.25">
      <c r="A8" s="48"/>
      <c r="B8" s="5" t="s">
        <v>17</v>
      </c>
      <c r="C8" s="5" t="s">
        <v>2</v>
      </c>
      <c r="D8" s="5" cm="1">
        <f t="array" ref="D8">SUMPRODUCT(
    (INDEX(RevitExtraction!$A$4:$AZ$2500, , MATCH("[O] CA: Department", RevitExtraction!$3:$3, 0)) = "SERVICE SANDWICH")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8" s="5" cm="1">
        <f t="array" ref="E8">SUMPRODUCT(
    (INDEX(RevitExtraction!$A$4:$AZ$2500, , MATCH("[O] CA: Department", RevitExtraction!$3:$3, 0)) = "SERVICE SANDWICH")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8" s="21" t="str">
        <f t="shared" si="0"/>
        <v/>
      </c>
      <c r="G8" s="9">
        <f>COUNTIF(INDEX(RevitExtraction!$4:$2500, 0, MATCH("[R] ACI Department", RevitExtraction!$3:$3, 0)), "DELI")</f>
        <v>0</v>
      </c>
      <c r="H8" s="9">
        <f>COUNTIF(INDEX(RevitExtraction!$4:$2500, 0, MATCH("[O] CA: Department", RevitExtraction!$3:$3, 0)), "SERVICE SANDWICH")</f>
        <v>0</v>
      </c>
      <c r="I8" s="9" t="s">
        <v>46</v>
      </c>
    </row>
    <row r="9" spans="1:9" x14ac:dyDescent="0.25">
      <c r="A9" s="48"/>
      <c r="B9" s="5" t="s">
        <v>5</v>
      </c>
      <c r="C9" s="5" t="s">
        <v>2</v>
      </c>
      <c r="D9" s="5" cm="1">
        <f t="array" ref="D9">SUMPRODUCT(
    (INDEX(RevitExtraction!$A$4:$AZ$2500, , MATCH("[O] CA: Department", RevitExtraction!$3:$3, 0)) = "LOW PROFILE DELI CASE")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9" s="5" cm="1">
        <f t="array" ref="E9">SUMPRODUCT(
    (INDEX(RevitExtraction!$A$4:$AZ$2500, , MATCH("[O] CA: Department", RevitExtraction!$3:$3, 0)) = "LOW PROFILE DELI CASE")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9" s="21" t="str">
        <f t="shared" si="0"/>
        <v/>
      </c>
      <c r="G9" s="9">
        <f>COUNTIF(INDEX(RevitExtraction!$4:$2500, 0, MATCH("[R] ACI Department", RevitExtraction!$3:$3, 0)), "DELI")</f>
        <v>0</v>
      </c>
      <c r="H9" s="9">
        <f>COUNTIF(INDEX(RevitExtraction!$4:$2500, 0, MATCH("[O] CA: Department", RevitExtraction!$3:$3, 0)), "LOW PROFILE DELI CASE")</f>
        <v>0</v>
      </c>
    </row>
    <row r="10" spans="1:9" x14ac:dyDescent="0.25">
      <c r="A10" s="48"/>
      <c r="B10" s="5" t="s">
        <v>18</v>
      </c>
      <c r="C10" s="5" t="s">
        <v>2</v>
      </c>
      <c r="D10" s="5" cm="1">
        <f t="array" ref="D10">SUMPRODUCT(
    (INDEX(RevitExtraction!$A$4:$AZ$2500, , MATCH("[O] CA: Department", RevitExtraction!$3:$3, 0)) = "MULTI-DECK DELI CASE")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10" s="5" cm="1">
        <f t="array" ref="E10">SUMPRODUCT(
    (INDEX(RevitExtraction!$A$4:$AZ$2500, , MATCH("[O] CA: Department", RevitExtraction!$3:$3, 0)) = "MULTI-DECK DELI CASE")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10" s="21" t="str">
        <f t="shared" si="0"/>
        <v/>
      </c>
      <c r="G10" s="9">
        <f>COUNTIF(INDEX(RevitExtraction!$4:$2500, 0, MATCH("[R] ACI Department", RevitExtraction!$3:$3, 0)), "DELI")</f>
        <v>0</v>
      </c>
      <c r="H10" s="9">
        <f>COUNTIF(INDEX(RevitExtraction!$4:$2500, 0, MATCH("[O] CA: Department", RevitExtraction!$3:$3, 0)), "MULTI-DECK DELI CASE")</f>
        <v>0</v>
      </c>
    </row>
    <row r="11" spans="1:9" x14ac:dyDescent="0.25">
      <c r="A11" s="51" t="s">
        <v>40</v>
      </c>
      <c r="B11" s="16" t="s">
        <v>20</v>
      </c>
      <c r="C11" s="16" t="s">
        <v>2</v>
      </c>
      <c r="D11" s="16" cm="1">
        <f t="array" ref="D11">SUMPRODUCT(
    (INDEX(RevitExtraction!$A$4:$AZ$2500, , MATCH("[O] CA: Department", RevitExtraction!$3:$3, 0)) = "DAIRY COOLER DOORS")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11" s="16" cm="1">
        <f t="array" ref="E11">SUMPRODUCT(
    (INDEX(RevitExtraction!$A$4:$AZ$2500, , MATCH("[O] CA: Department", RevitExtraction!$3:$3, 0)) = "DAIRY COOLER DOOR")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11" s="22" t="str">
        <f t="shared" si="0"/>
        <v/>
      </c>
      <c r="G11" s="9">
        <f>COUNTIF(INDEX(RevitExtraction!$4:$2500, 0, MATCH("[R] ACI Department", RevitExtraction!$3:$3, 0)), "DAIRY")</f>
        <v>0</v>
      </c>
      <c r="H11" s="9">
        <f>COUNTIF(INDEX(RevitExtraction!$4:$2500, 0, MATCH("[O] CA: Department", RevitExtraction!$3:$3, 0)), "DAIRY COOLER DOORS")</f>
        <v>0</v>
      </c>
    </row>
    <row r="12" spans="1:9" x14ac:dyDescent="0.25">
      <c r="A12" s="51"/>
      <c r="B12" s="16" t="s">
        <v>6</v>
      </c>
      <c r="C12" s="16" t="s">
        <v>2</v>
      </c>
      <c r="D12" s="16" cm="1">
        <f t="array" ref="D12">SUMPRODUCT(
    (INDEX(RevitExtraction!$A$4:$AZ$2500, , MATCH("[O] CA: Department", RevitExtraction!$3:$3, 0)) = "MULTI-DECK DAIRY")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12" s="16" cm="1">
        <f t="array" ref="E12">SUMPRODUCT(
    (INDEX(RevitExtraction!$A$4:$AZ$2500, , MATCH("[O] CA: Department", RevitExtraction!$3:$3, 0)) = "MULTI-DECK DAIRY")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12" s="22" t="str">
        <f t="shared" si="0"/>
        <v/>
      </c>
      <c r="G12" s="9">
        <f>COUNTIF(INDEX(RevitExtraction!$4:$2500, 0, MATCH("[R] ACI Department", RevitExtraction!$3:$3, 0)), "DAIRY")</f>
        <v>0</v>
      </c>
      <c r="H12" s="9">
        <f>COUNTIF(INDEX(RevitExtraction!$4:$2500, 0, MATCH("[O] CA: Department", RevitExtraction!$3:$3, 0)), "MULTI-DECK DAIRY")</f>
        <v>0</v>
      </c>
    </row>
    <row r="13" spans="1:9" x14ac:dyDescent="0.25">
      <c r="A13" s="51"/>
      <c r="B13" s="16" t="s">
        <v>21</v>
      </c>
      <c r="C13" s="16" t="s">
        <v>2</v>
      </c>
      <c r="D13" s="16" cm="1">
        <f t="array" ref="D13">SUMPRODUCT(
    (INDEX(RevitExtraction!$A$4:$AZ$2500, , MATCH("[O] CA: Department", RevitExtraction!$3:$3, 0)) = "MULTI-DECK MEAT/DELI")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13" s="16" cm="1">
        <f t="array" ref="E13">SUMPRODUCT(
    (INDEX(RevitExtraction!$A$4:$AZ$2500, , MATCH("[O] CA: Department", RevitExtraction!$3:$3, 0)) = "MULTI-DECK MEAT/DELI")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13" s="22" t="str">
        <f t="shared" si="0"/>
        <v/>
      </c>
      <c r="G13" s="9">
        <f>COUNTIF(INDEX(RevitExtraction!$4:$2500, 0, MATCH("[R] ACI Department", RevitExtraction!$3:$3, 0)), "DAIRY")</f>
        <v>0</v>
      </c>
      <c r="H13" s="9">
        <f>COUNTIF(INDEX(RevitExtraction!$4:$2500, 0, MATCH("[O] CA: Department", RevitExtraction!$3:$3, 0)), "MULTI-DECK MEAT/DELI")</f>
        <v>0</v>
      </c>
    </row>
    <row r="14" spans="1:9" ht="30" x14ac:dyDescent="0.25">
      <c r="A14" s="51"/>
      <c r="B14" s="17" t="s">
        <v>41</v>
      </c>
      <c r="C14" s="17" t="s">
        <v>2</v>
      </c>
      <c r="D14" s="17">
        <f>SUM(D11:D13)</f>
        <v>0</v>
      </c>
      <c r="E14" s="17">
        <f>SUM(E11:E13)</f>
        <v>0</v>
      </c>
      <c r="F14" s="23" t="str">
        <f t="shared" si="0"/>
        <v/>
      </c>
      <c r="G14" s="9">
        <f>COUNTIF(INDEX(RevitExtraction!$4:$2500, 0, MATCH("[R] ACI Department", RevitExtraction!$3:$3, 0)), "DAIRY")</f>
        <v>0</v>
      </c>
      <c r="H14" s="20" t="s">
        <v>37</v>
      </c>
    </row>
    <row r="15" spans="1:9" x14ac:dyDescent="0.25">
      <c r="A15" s="49" t="s">
        <v>25</v>
      </c>
      <c r="B15" s="14" t="s">
        <v>22</v>
      </c>
      <c r="C15" s="14" t="s">
        <v>2</v>
      </c>
      <c r="D15" s="14" cm="1">
        <f t="array" ref="D15">SUMPRODUCT(
    (INDEX(RevitExtraction!$A$4:$AZ$2500, , MATCH("[O] CA: Department", RevitExtraction!$3:$3, 0)) = "SERVICE SEAFOOD")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15" s="14" cm="1">
        <f t="array" ref="E15">SUMPRODUCT(
    (INDEX(RevitExtraction!$A$4:$AZ$2500, , MATCH("[O] CA: Department", RevitExtraction!$3:$3, 0)) = "SERVICE SEAFOOD")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15" s="24" t="str">
        <f t="shared" si="0"/>
        <v/>
      </c>
      <c r="G15" s="9">
        <f>COUNTIF(INDEX(RevitExtraction!$4:$2500, 0, MATCH("[R] ACI Department", RevitExtraction!$3:$3, 0)), "MEAT &amp; SEAFOOD")</f>
        <v>0</v>
      </c>
      <c r="H15" s="9">
        <f>COUNTIF(INDEX(RevitExtraction!$4:$2500, 0, MATCH("[O] CA: Department", RevitExtraction!$3:$3, 0)), "SERVICE SEAFOOD")</f>
        <v>0</v>
      </c>
      <c r="I15" s="9" t="s">
        <v>45</v>
      </c>
    </row>
    <row r="16" spans="1:9" x14ac:dyDescent="0.25">
      <c r="A16" s="49"/>
      <c r="B16" s="14" t="s">
        <v>23</v>
      </c>
      <c r="C16" s="14" t="s">
        <v>2</v>
      </c>
      <c r="D16" s="14" cm="1">
        <f t="array" ref="D16">SUMPRODUCT(
    (INDEX(RevitExtraction!$A$4:$AZ$2500, , MATCH("[O] CA: Department", RevitExtraction!$3:$3, 0)) = "SERVICE MEAT")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16" s="14" cm="1">
        <f t="array" ref="E16">SUMPRODUCT(
    (INDEX(RevitExtraction!$A$4:$AZ$2500, , MATCH("[O] CA: Department", RevitExtraction!$3:$3, 0)) = "SERVICE MEAT")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16" s="24" t="str">
        <f t="shared" si="0"/>
        <v/>
      </c>
      <c r="G16" s="9">
        <f>COUNTIF(INDEX(RevitExtraction!$4:$2500, 0, MATCH("[R] ACI Department", RevitExtraction!$3:$3, 0)), "MEAT &amp; SEAFOOD")</f>
        <v>0</v>
      </c>
      <c r="H16" s="9">
        <f>COUNTIF(INDEX(RevitExtraction!$4:$2500, 0, MATCH("[O] CA: Department", RevitExtraction!$3:$3, 0)), "SERVICE MEAT")</f>
        <v>0</v>
      </c>
    </row>
    <row r="17" spans="1:9" x14ac:dyDescent="0.25">
      <c r="A17" s="49"/>
      <c r="B17" s="14" t="s">
        <v>24</v>
      </c>
      <c r="C17" s="14" t="s">
        <v>2</v>
      </c>
      <c r="D17" s="14" cm="1">
        <f t="array" ref="D17">SUMPRODUCT(
    (INDEX(RevitExtraction!$A$4:$AZ$2500, , MATCH("[O] CA: Department", RevitExtraction!$3:$3, 0)) = "MULTI-DECK MEAT")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17" s="14" cm="1">
        <f t="array" ref="E17">SUMPRODUCT(
    (INDEX(RevitExtraction!$A$4:$AZ$2500, , MATCH("[O] CA: Department", RevitExtraction!$3:$3, 0)) = "MULTI-DECK MEAT")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17" s="24" t="str">
        <f t="shared" si="0"/>
        <v/>
      </c>
      <c r="G17" s="9">
        <f>COUNTIF(INDEX(RevitExtraction!$4:$2500, 0, MATCH("[R] ACI Department", RevitExtraction!$3:$3, 0)), "MEAT &amp; SEAFOOD")</f>
        <v>0</v>
      </c>
      <c r="H17" s="9">
        <f>COUNTIF(INDEX(RevitExtraction!$4:$2500, 0, MATCH("[O] CA: Department", RevitExtraction!$3:$3, 0)), "MULTI-DECK MEAT")</f>
        <v>0</v>
      </c>
    </row>
    <row r="18" spans="1:9" x14ac:dyDescent="0.25">
      <c r="A18" s="53" t="s">
        <v>27</v>
      </c>
      <c r="B18" s="15" t="s">
        <v>26</v>
      </c>
      <c r="C18" s="15" t="s">
        <v>2</v>
      </c>
      <c r="D18" s="15" cm="1">
        <f t="array" ref="D18">SUMPRODUCT(
    (INDEX(RevitExtraction!$A$4:$AZ$2500, , MATCH("[O] CA: Department", RevitExtraction!$3:$3, 0)) = "MULTI-DECK BEER/WINE")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18" s="15" cm="1">
        <f t="array" ref="E18">SUMPRODUCT(
    (INDEX(RevitExtraction!$A$4:$AZ$2500, , MATCH("[O] CA: Department", RevitExtraction!$3:$3, 0)) = "MULTI-DECK BEER/WINE")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18" s="25" t="str">
        <f t="shared" si="0"/>
        <v/>
      </c>
      <c r="G18" s="9">
        <f>COUNTIF(INDEX(RevitExtraction!$4:$2500, 0, MATCH("[R] ACI Department", RevitExtraction!$3:$3, 0)), "ALCOHOL BEVERAGES")</f>
        <v>0</v>
      </c>
      <c r="H18" s="9">
        <f>COUNTIF(INDEX(RevitExtraction!$4:$2500, 0, MATCH("[O] CA: Department", RevitExtraction!$3:$3, 0)), "MULTI-DECK BEER/WINE")</f>
        <v>0</v>
      </c>
      <c r="I18" s="9" t="s">
        <v>39</v>
      </c>
    </row>
    <row r="19" spans="1:9" x14ac:dyDescent="0.25">
      <c r="A19" s="53"/>
      <c r="B19" s="15" t="s">
        <v>8</v>
      </c>
      <c r="C19" s="15" t="s">
        <v>2</v>
      </c>
      <c r="D19" s="15" cm="1">
        <f t="array" ref="D19">SUMPRODUCT(
    (INDEX(RevitExtraction!$A$4:$AZ$2500, , MATCH("[O] CA: Department", RevitExtraction!$3:$3, 0)) = "MULTI-DECK PREMIUM WINE")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19" s="15" cm="1">
        <f t="array" ref="E19">SUMPRODUCT(
    (INDEX(RevitExtraction!$A$4:$AZ$2500, , MATCH("[O] CA: Department", RevitExtraction!$3:$3, 0)) = "MULTI-DECK PREMIUM WINE")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19" s="25" t="str">
        <f t="shared" si="0"/>
        <v/>
      </c>
      <c r="G19" s="9">
        <f>COUNTIF(INDEX(RevitExtraction!$4:$2500, 0, MATCH("[R] ACI Department", RevitExtraction!$3:$3, 0)), "ALCOHOL BEVERAGES")</f>
        <v>0</v>
      </c>
      <c r="H19" s="9">
        <f>COUNTIF(INDEX(RevitExtraction!$4:$2500, 0, MATCH("[O] CA: Department", RevitExtraction!$3:$3, 0)), "MULTI-DECK PREMIUM WINE")</f>
        <v>0</v>
      </c>
    </row>
    <row r="20" spans="1:9" x14ac:dyDescent="0.25">
      <c r="A20" s="53"/>
      <c r="B20" s="52" t="s">
        <v>42</v>
      </c>
      <c r="C20" s="15" t="s">
        <v>2</v>
      </c>
      <c r="D20" s="15" cm="1">
        <f t="array" ref="D20">SUMPRODUCT(
    (INDEX(RevitExtraction!$A$4:$AZ$2500, , MATCH("[O] CA: Department", RevitExtraction!$3:$3, 0)) = "WINE/LIQUOR SHELVING")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20" s="15" cm="1">
        <f t="array" ref="E20">SUMPRODUCT(
    (INDEX(RevitExtraction!$A$4:$AZ$2500, , MATCH("[O] CA: Department", RevitExtraction!$3:$3, 0)) = "WINE/LIQUOR SHELVING")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20" s="25" t="str">
        <f t="shared" si="0"/>
        <v/>
      </c>
      <c r="G20" s="9">
        <f>COUNTIF(INDEX(RevitExtraction!$4:$2500, 0, MATCH("[R] ACI Department", RevitExtraction!$3:$3, 0)), "ALCOHOL BEVERAGES")</f>
        <v>0</v>
      </c>
    </row>
    <row r="21" spans="1:9" x14ac:dyDescent="0.25">
      <c r="A21" s="53"/>
      <c r="B21" s="52"/>
      <c r="C21" s="15" t="s">
        <v>28</v>
      </c>
      <c r="D21" s="15" cm="1">
        <f t="array" ref="D21">SUMPRODUCT(
    (INDEX(RevitExtraction!$A$4:$AZ$2500, , MATCH("[O] CA: Department", RevitExtraction!$3:$3, 0)) = "WINE/LIQUOR SHELVING")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LSF", RevitExtraction!$3:$3, 0))
)</f>
        <v>0</v>
      </c>
      <c r="E21" s="15" cm="1">
        <f t="array" ref="E21">SUMPRODUCT(
    (INDEX(RevitExtraction!$A$4:$AZ$2500, , MATCH("[O] CA: Department", RevitExtraction!$3:$3, 0)) = "WINE/LIQUOR SHELVING")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LSF", RevitExtraction!$3:$3, 0))
)</f>
        <v>0</v>
      </c>
      <c r="F21" s="25" t="str">
        <f t="shared" si="0"/>
        <v/>
      </c>
      <c r="G21" s="9">
        <f>COUNTIF(INDEX(RevitExtraction!$4:$2500, 0, MATCH("[R] ACI Department", RevitExtraction!$3:$3, 0)), "ALCOHOL BEVERAGES")</f>
        <v>0</v>
      </c>
      <c r="I21" s="9" t="s">
        <v>48</v>
      </c>
    </row>
    <row r="22" spans="1:9" x14ac:dyDescent="0.25">
      <c r="A22" s="48" t="s">
        <v>31</v>
      </c>
      <c r="B22" s="5" t="s">
        <v>29</v>
      </c>
      <c r="C22" s="5" t="s">
        <v>3</v>
      </c>
      <c r="D22" s="5" cm="1">
        <f t="array" ref="D22">SUMPRODUCT(
    (INDEX(RevitExtraction!$A$4:$AZ$2500, , MATCH("[O] CA: Department", RevitExtraction!$3:$3, 0)) = "MULTI-DECK FROZEN FOOD")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CNT", RevitExtraction!$3:$3, 0))
)</f>
        <v>0</v>
      </c>
      <c r="E22" s="5" cm="1">
        <f t="array" ref="E22">SUMPRODUCT(
    (INDEX(RevitExtraction!$A$4:$AZ$2500, , MATCH("[O] CA: Department", RevitExtraction!$3:$3, 0)) = "MULTI-DECK FROZEN FOOD")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CNT", RevitExtraction!$3:$3, 0))
)</f>
        <v>0</v>
      </c>
      <c r="F22" s="21" t="str">
        <f t="shared" si="0"/>
        <v/>
      </c>
      <c r="G22" s="9">
        <f>COUNTIF(INDEX(RevitExtraction!$4:$2500, 0, MATCH("[R] ACI Department", RevitExtraction!$3:$3, 0)), "FROZEN FOOD")</f>
        <v>0</v>
      </c>
      <c r="H22" s="9">
        <f>COUNTIF(INDEX(RevitExtraction!$4:$2500, 0, MATCH("[O] CA: Department", RevitExtraction!$3:$3, 0)), "MULTI-DECK FROZEN FOOD")</f>
        <v>0</v>
      </c>
    </row>
    <row r="23" spans="1:9" x14ac:dyDescent="0.25">
      <c r="A23" s="48"/>
      <c r="B23" s="5" t="s">
        <v>30</v>
      </c>
      <c r="C23" s="5" t="s">
        <v>3</v>
      </c>
      <c r="D23" s="5" cm="1">
        <f t="array" ref="D23">SUMPRODUCT(
    (INDEX(RevitExtraction!$A$4:$AZ$2500, , MATCH("[O] CA: Department", RevitExtraction!$3:$3, 0)) = "MULTI-DECK FROZEN PROMO")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CNT", RevitExtraction!$3:$3, 0))
)</f>
        <v>0</v>
      </c>
      <c r="E23" s="5" cm="1">
        <f t="array" ref="E23">SUMPRODUCT(
    (INDEX(RevitExtraction!$A$4:$AZ$2500, , MATCH("[O] CA: Department", RevitExtraction!$3:$3, 0)) = "MULTI-DECK PROMO")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CNT", RevitExtraction!$3:$3, 0))
)</f>
        <v>0</v>
      </c>
      <c r="F23" s="21" t="str">
        <f t="shared" si="0"/>
        <v/>
      </c>
      <c r="G23" s="9">
        <f>COUNTIF(INDEX(RevitExtraction!$4:$2500, 0, MATCH("[R] ACI Department", RevitExtraction!$3:$3, 0)), "FROZEN FOOD")</f>
        <v>0</v>
      </c>
      <c r="H23" s="9">
        <f>COUNTIF(INDEX(RevitExtraction!$4:$2500, 0, MATCH("[O] CA: Department", RevitExtraction!$3:$3, 0)), "MULTI-DECK FROZEN PROMO")</f>
        <v>0</v>
      </c>
    </row>
    <row r="24" spans="1:9" ht="30" x14ac:dyDescent="0.25">
      <c r="A24" s="48"/>
      <c r="B24" s="5" t="s">
        <v>7</v>
      </c>
      <c r="C24" s="5" t="s">
        <v>3</v>
      </c>
      <c r="D24" s="5" cm="1">
        <f t="array" ref="D24">SUMPRODUCT(
    (INDEX(RevitExtraction!$A$4:$AZ$2500, , MATCH("[O] CA: Department", RevitExtraction!$3:$3, 0)) = "MULTI-DECK SEAFOOD/MEAT")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CNT", RevitExtraction!$3:$3, 0))
)</f>
        <v>0</v>
      </c>
      <c r="E24" s="5" cm="1">
        <f t="array" ref="E24">SUMPRODUCT(
    (INDEX(RevitExtraction!$A$4:$AZ$2500, , MATCH("[O] CA: Department", RevitExtraction!$3:$3, 0)) = "MULTI-DECK SEAFOOD/MEAT")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CNT", RevitExtraction!$3:$3, 0))
)</f>
        <v>0</v>
      </c>
      <c r="F24" s="21" t="str">
        <f t="shared" si="0"/>
        <v/>
      </c>
      <c r="G24" s="9">
        <f>COUNTIF(INDEX(RevitExtraction!$4:$2500, 0, MATCH("[R] ACI Department", RevitExtraction!$3:$3, 0)), "FROZEN FOOD")</f>
        <v>0</v>
      </c>
      <c r="H24" s="9">
        <f>COUNTIF(INDEX(RevitExtraction!$4:$2500, 0, MATCH("[O] CA: Department", RevitExtraction!$3:$3, 0)), "MULTI-DECK FROZEN SEAFOOD &amp; MEAT")</f>
        <v>0</v>
      </c>
    </row>
    <row r="25" spans="1:9" ht="30" x14ac:dyDescent="0.25">
      <c r="A25" s="48"/>
      <c r="B25" s="18" t="s">
        <v>35</v>
      </c>
      <c r="C25" s="18" t="s">
        <v>3</v>
      </c>
      <c r="D25" s="18">
        <f>SUM(D22:D24)</f>
        <v>0</v>
      </c>
      <c r="E25" s="18">
        <f>SUM(E22:E24)</f>
        <v>0</v>
      </c>
      <c r="F25" s="26" t="str">
        <f t="shared" si="0"/>
        <v/>
      </c>
      <c r="G25" s="9">
        <f>COUNTIF(INDEX(RevitExtraction!$4:$2500, 0, MATCH("[R] ACI Department", RevitExtraction!$3:$3, 0)), "FROZEN FOOD")</f>
        <v>0</v>
      </c>
      <c r="H25" s="20" t="s">
        <v>37</v>
      </c>
    </row>
    <row r="26" spans="1:9" x14ac:dyDescent="0.25">
      <c r="A26" s="49" t="s">
        <v>34</v>
      </c>
      <c r="B26" s="14" t="s">
        <v>32</v>
      </c>
      <c r="C26" s="14" t="s">
        <v>2</v>
      </c>
      <c r="D26" s="14" cm="1">
        <f t="array" ref="D26">SUMPRODUCT(
    (INDEX(RevitExtraction!$A$4:$AZ$2500, , MATCH("[O] CA: Department", RevitExtraction!$3:$3, 0)) = "CENTER STORE SHELVING")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26" s="14" cm="1">
        <f t="array" ref="E26">SUMPRODUCT(
    (INDEX(RevitExtraction!$A$4:$AZ$2500, , MATCH("[O] CA: Department", RevitExtraction!$3:$3, 0)) = "CENTER STORE SHELVING")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26" s="24" t="str">
        <f t="shared" si="0"/>
        <v/>
      </c>
      <c r="G26" s="9">
        <f>COUNTIF(INDEX(RevitExtraction!$4:$2500, 0, MATCH("[R] ACI Department", RevitExtraction!$3:$3, 0)), "SHELVING")</f>
        <v>0</v>
      </c>
    </row>
    <row r="27" spans="1:9" x14ac:dyDescent="0.25">
      <c r="A27" s="49"/>
      <c r="B27" s="14" t="s">
        <v>42</v>
      </c>
      <c r="C27" s="14" t="s">
        <v>2</v>
      </c>
      <c r="D27" s="14" cm="1">
        <f t="array" ref="D27">SUMPRODUCT(
    (INDEX(RevitExtraction!$A$4:$AZ$2500, , MATCH("[O] CA: Department", RevitExtraction!$3:$3, 0)) = "WINE/LIQUOR SHELVING") *
    (INDEX(RevitExtraction!$A$4:$AZ$2500, , MATCH("[R] Created", RevitExtraction!$3:$3, 0)) = "Existing")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E27" s="14" cm="1">
        <f t="array" ref="E27">SUMPRODUCT(
    (INDEX(RevitExtraction!$A$4:$AZ$2500, , MATCH("[O] CA: Department", RevitExtraction!$3:$3, 0)) = "WINE/LIQUOR SHELVING") *
    (INDEX(RevitExtraction!$A$4:$AZ$2500, , MATCH("[R] Created", RevitExtraction!$3:$3, 0)) = "New") *
    (INDEX(RevitExtraction!$A$4:$AZ$2500, , MATCH("[R] Demolish", RevitExtraction!$3:$3, 0)) = "None") *
    (INDEX(RevitExtraction!$A$4:$AZ$2500, , MATCH("Is Match?", RevitExtraction!$3:$3, 0)) = "Yes") *
    INDEX(RevitExtraction!$A$4:$AZ$2500, , MATCH("[O] LF", RevitExtraction!$3:$3, 0))
)</f>
        <v>0</v>
      </c>
      <c r="F27" s="24" t="str">
        <f t="shared" si="0"/>
        <v/>
      </c>
      <c r="G27" s="9">
        <f>COUNTIF(INDEX(RevitExtraction!$4:$2500, 0, MATCH("[R] ACI Department", RevitExtraction!$3:$3, 0)), "SHELVING")</f>
        <v>0</v>
      </c>
      <c r="I27" s="9" t="s">
        <v>44</v>
      </c>
    </row>
    <row r="28" spans="1:9" x14ac:dyDescent="0.25">
      <c r="A28" s="49"/>
      <c r="B28" s="19" t="s">
        <v>33</v>
      </c>
      <c r="C28" s="19" t="s">
        <v>2</v>
      </c>
      <c r="D28" s="19">
        <f>SUM(D26:D27)</f>
        <v>0</v>
      </c>
      <c r="E28" s="19">
        <f>SUM(E26:E27)</f>
        <v>0</v>
      </c>
      <c r="F28" s="27" t="str">
        <f t="shared" si="0"/>
        <v/>
      </c>
      <c r="G28" s="9">
        <f>COUNTIF(INDEX(RevitExtraction!$4:$2500, 0, MATCH("[R] ACI Department", RevitExtraction!$3:$3, 0)), "SHELVING")</f>
        <v>0</v>
      </c>
      <c r="H28" s="20" t="s">
        <v>37</v>
      </c>
    </row>
    <row r="29" spans="1:9" x14ac:dyDescent="0.25">
      <c r="A29" s="9">
        <f>MATCH("[R] ACI Department", RevitExtraction!$3:$3, 0)</f>
        <v>6</v>
      </c>
      <c r="B29" s="9">
        <f>MATCH("[O] CA: Department", RevitExtraction!$3:$3, 0)</f>
        <v>7</v>
      </c>
      <c r="D29" s="9">
        <f>MATCH("[R] Created", RevitExtraction!3:3, 0)</f>
        <v>4</v>
      </c>
    </row>
    <row r="30" spans="1:9" x14ac:dyDescent="0.25">
      <c r="D30" s="9">
        <f>MATCH("[R] Demolish", RevitExtraction!$3:$3, 0)</f>
        <v>5</v>
      </c>
      <c r="I30" s="9" t="s">
        <v>43</v>
      </c>
    </row>
    <row r="31" spans="1:9" x14ac:dyDescent="0.25">
      <c r="D31" s="9">
        <f>MATCH("[O] LF", RevitExtraction!$3:$3, 0)</f>
        <v>17</v>
      </c>
      <c r="I31" s="9" t="s">
        <v>47</v>
      </c>
    </row>
    <row r="32" spans="1:9" x14ac:dyDescent="0.25">
      <c r="D32" s="9">
        <f>MATCH("[O] CNT", RevitExtraction!$3:$3, 0)</f>
        <v>15</v>
      </c>
    </row>
    <row r="33" spans="4:4" x14ac:dyDescent="0.25">
      <c r="D33" s="9">
        <f>MATCH("[O] LSF", RevitExtraction!$3:$3, 0)</f>
        <v>19</v>
      </c>
    </row>
  </sheetData>
  <mergeCells count="8">
    <mergeCell ref="A22:A25"/>
    <mergeCell ref="A26:A28"/>
    <mergeCell ref="A1:F1"/>
    <mergeCell ref="A5:A10"/>
    <mergeCell ref="A11:A14"/>
    <mergeCell ref="A15:A17"/>
    <mergeCell ref="B20:B21"/>
    <mergeCell ref="A18:A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RevitExtraction</vt:lpstr>
      <vt:lpstr>Quantify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McCune (Contractor)</dc:creator>
  <cp:lastModifiedBy>Michael McCune</cp:lastModifiedBy>
  <dcterms:created xsi:type="dcterms:W3CDTF">2024-10-01T17:29:54Z</dcterms:created>
  <dcterms:modified xsi:type="dcterms:W3CDTF">2025-02-13T00:11:54Z</dcterms:modified>
</cp:coreProperties>
</file>