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showPivotChartFilter="1"/>
  <mc:AlternateContent xmlns:mc="http://schemas.openxmlformats.org/markup-compatibility/2006">
    <mc:Choice Requires="x15">
      <x15ac:absPath xmlns:x15ac="http://schemas.microsoft.com/office/spreadsheetml/2010/11/ac" url="C:\Users\juae\Desktop\"/>
    </mc:Choice>
  </mc:AlternateContent>
  <xr:revisionPtr revIDLastSave="0" documentId="13_ncr:1_{EE9C1F9C-600F-42FB-8849-2A961D90CB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9" r:id="rId1"/>
  </sheets>
  <externalReferences>
    <externalReference r:id="rId2"/>
  </externalReferences>
  <definedNames>
    <definedName name="_xlnm._FilterDatabase" localSheetId="0" hidden="1">WBS!$F$1:$F$76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WBS!$B:$H,WBS!$1:$5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9" l="1"/>
  <c r="I25" i="9"/>
  <c r="K33" i="9"/>
  <c r="I33" i="9"/>
  <c r="K41" i="9"/>
  <c r="I41" i="9"/>
  <c r="I10" i="9" l="1"/>
  <c r="K10" i="9"/>
  <c r="I40" i="9"/>
  <c r="I49" i="9"/>
  <c r="I6" i="9"/>
  <c r="I45" i="9"/>
  <c r="I7" i="9"/>
  <c r="I8" i="9"/>
  <c r="I9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6" i="9"/>
  <c r="I27" i="9"/>
  <c r="I28" i="9"/>
  <c r="I29" i="9"/>
  <c r="I30" i="9"/>
  <c r="I31" i="9"/>
  <c r="I32" i="9"/>
  <c r="I34" i="9"/>
  <c r="I35" i="9"/>
  <c r="I36" i="9"/>
  <c r="I37" i="9"/>
  <c r="I38" i="9"/>
  <c r="I39" i="9"/>
  <c r="I42" i="9"/>
  <c r="I43" i="9"/>
  <c r="I44" i="9"/>
  <c r="I46" i="9"/>
  <c r="I47" i="9"/>
  <c r="I48" i="9"/>
  <c r="K47" i="9"/>
  <c r="K28" i="9"/>
  <c r="K27" i="9"/>
  <c r="I65" i="9"/>
  <c r="K65" i="9"/>
  <c r="K24" i="9"/>
  <c r="K26" i="9"/>
  <c r="K21" i="9"/>
  <c r="K22" i="9"/>
  <c r="K15" i="9"/>
  <c r="K18" i="9"/>
  <c r="K19" i="9"/>
  <c r="K12" i="9"/>
  <c r="K13" i="9"/>
  <c r="K11" i="9"/>
  <c r="K20" i="9"/>
  <c r="K23" i="9"/>
  <c r="K29" i="9"/>
  <c r="K30" i="9"/>
  <c r="K31" i="9"/>
  <c r="K32" i="9"/>
  <c r="K34" i="9"/>
  <c r="K35" i="9"/>
  <c r="K36" i="9"/>
  <c r="K37" i="9"/>
  <c r="K38" i="9"/>
  <c r="K39" i="9"/>
  <c r="K40" i="9"/>
  <c r="K42" i="9"/>
  <c r="K43" i="9"/>
  <c r="K44" i="9"/>
  <c r="K45" i="9"/>
  <c r="K46" i="9"/>
  <c r="K48" i="9"/>
  <c r="K49" i="9"/>
  <c r="I50" i="9"/>
  <c r="K50" i="9"/>
  <c r="I51" i="9"/>
  <c r="K51" i="9"/>
  <c r="I52" i="9"/>
  <c r="K52" i="9"/>
  <c r="I53" i="9"/>
  <c r="K53" i="9"/>
  <c r="I54" i="9"/>
  <c r="K54" i="9"/>
  <c r="I55" i="9"/>
  <c r="K55" i="9"/>
  <c r="I56" i="9"/>
  <c r="K56" i="9"/>
  <c r="I57" i="9"/>
  <c r="K57" i="9"/>
  <c r="I58" i="9"/>
  <c r="K58" i="9"/>
  <c r="I59" i="9"/>
  <c r="K59" i="9"/>
  <c r="I60" i="9"/>
  <c r="K60" i="9"/>
  <c r="I61" i="9"/>
  <c r="K61" i="9"/>
  <c r="I62" i="9"/>
  <c r="K62" i="9"/>
  <c r="I63" i="9"/>
  <c r="K63" i="9"/>
  <c r="I64" i="9"/>
  <c r="K64" i="9"/>
  <c r="I66" i="9"/>
  <c r="K66" i="9"/>
  <c r="I67" i="9"/>
  <c r="K67" i="9"/>
  <c r="I68" i="9"/>
  <c r="K68" i="9"/>
  <c r="I69" i="9"/>
  <c r="K69" i="9"/>
  <c r="I70" i="9"/>
  <c r="K70" i="9"/>
  <c r="I71" i="9"/>
  <c r="K71" i="9"/>
  <c r="I72" i="9"/>
  <c r="K72" i="9"/>
  <c r="I73" i="9"/>
  <c r="K73" i="9"/>
  <c r="I74" i="9"/>
  <c r="K74" i="9"/>
  <c r="I75" i="9"/>
  <c r="K75" i="9"/>
  <c r="I76" i="9"/>
  <c r="K76" i="9"/>
  <c r="K16" i="9"/>
  <c r="K17" i="9"/>
  <c r="K9" i="9" l="1"/>
  <c r="K8" i="9"/>
  <c r="K14" i="9"/>
  <c r="K7" i="9"/>
  <c r="K6" i="9"/>
  <c r="L5" i="9"/>
  <c r="M5" i="9" s="1"/>
  <c r="M4" i="9" l="1"/>
  <c r="N5" i="9"/>
  <c r="O5" i="9" s="1"/>
  <c r="L4" i="9"/>
  <c r="N4" i="9" l="1"/>
  <c r="O4" i="9"/>
  <c r="P5" i="9"/>
  <c r="P4" i="9" l="1"/>
  <c r="Q5" i="9"/>
  <c r="R5" i="9" l="1"/>
  <c r="Q4" i="9"/>
  <c r="S5" i="9" l="1"/>
  <c r="R4" i="9"/>
  <c r="T5" i="9" l="1"/>
  <c r="S4" i="9"/>
  <c r="U5" i="9" l="1"/>
  <c r="T4" i="9"/>
  <c r="U4" i="9" l="1"/>
  <c r="V5" i="9"/>
  <c r="V4" i="9" l="1"/>
  <c r="W5" i="9"/>
  <c r="W4" i="9" l="1"/>
  <c r="X5" i="9"/>
  <c r="Y5" i="9" l="1"/>
  <c r="X4" i="9"/>
  <c r="Z5" i="9" l="1"/>
  <c r="Y4" i="9"/>
  <c r="AA5" i="9" l="1"/>
  <c r="Z4" i="9"/>
  <c r="AB5" i="9" l="1"/>
  <c r="AA4" i="9"/>
  <c r="AB4" i="9" l="1"/>
  <c r="AC5" i="9"/>
  <c r="AC4" i="9" l="1"/>
  <c r="AD5" i="9"/>
  <c r="AD4" i="9" l="1"/>
  <c r="AE5" i="9"/>
  <c r="AE4" i="9" l="1"/>
  <c r="AF5" i="9"/>
  <c r="AG5" i="9" l="1"/>
  <c r="AF4" i="9"/>
  <c r="AH5" i="9" l="1"/>
  <c r="AG4" i="9"/>
  <c r="AI5" i="9" l="1"/>
  <c r="AH4" i="9"/>
  <c r="AJ5" i="9" l="1"/>
  <c r="AI4" i="9"/>
  <c r="AK5" i="9" l="1"/>
  <c r="AJ4" i="9"/>
  <c r="AK4" i="9" l="1"/>
  <c r="AL5" i="9"/>
  <c r="AL4" i="9" l="1"/>
  <c r="AM5" i="9"/>
  <c r="AM4" i="9" l="1"/>
  <c r="AN5" i="9"/>
  <c r="AO5" i="9" l="1"/>
  <c r="AN4" i="9"/>
  <c r="AP5" i="9" l="1"/>
  <c r="AO4" i="9"/>
  <c r="AQ5" i="9" l="1"/>
  <c r="AP4" i="9"/>
  <c r="AR5" i="9" l="1"/>
  <c r="AQ4" i="9"/>
  <c r="AR4" i="9" l="1"/>
  <c r="AS5" i="9"/>
  <c r="AS4" i="9" l="1"/>
  <c r="AT5" i="9"/>
  <c r="AT4" i="9" l="1"/>
  <c r="AU5" i="9"/>
  <c r="AU4" i="9" l="1"/>
  <c r="AV5" i="9"/>
  <c r="AV4" i="9" l="1"/>
  <c r="AW5" i="9"/>
  <c r="AX5" i="9" l="1"/>
  <c r="AW4" i="9"/>
  <c r="AY5" i="9" l="1"/>
  <c r="AX4" i="9"/>
  <c r="AZ5" i="9" l="1"/>
  <c r="AY4" i="9"/>
  <c r="BA5" i="9" l="1"/>
  <c r="AZ4" i="9"/>
  <c r="BA4" i="9" l="1"/>
  <c r="BB5" i="9"/>
  <c r="BB4" i="9" l="1"/>
  <c r="BC5" i="9"/>
  <c r="BC4" i="9" l="1"/>
  <c r="BD5" i="9"/>
  <c r="BD4" i="9" l="1"/>
  <c r="BE5" i="9"/>
  <c r="BF5" i="9" l="1"/>
  <c r="BE4" i="9"/>
  <c r="BG5" i="9" l="1"/>
  <c r="BF4" i="9"/>
  <c r="BH5" i="9" l="1"/>
  <c r="BG4" i="9"/>
  <c r="BH4" i="9" l="1"/>
  <c r="BI5" i="9"/>
  <c r="BI4" i="9" l="1"/>
  <c r="BJ5" i="9"/>
  <c r="BJ4" i="9" l="1"/>
  <c r="BK5" i="9"/>
  <c r="BK4" i="9" l="1"/>
  <c r="BL5" i="9"/>
  <c r="BM5" i="9" l="1"/>
  <c r="BL4" i="9"/>
  <c r="BN5" i="9" l="1"/>
  <c r="BM4" i="9"/>
  <c r="BO5" i="9" l="1"/>
  <c r="BN4" i="9"/>
  <c r="BP5" i="9" l="1"/>
  <c r="BO4" i="9"/>
  <c r="BQ5" i="9" l="1"/>
  <c r="BP4" i="9"/>
  <c r="BQ4" i="9" l="1"/>
  <c r="BR5" i="9"/>
  <c r="BR4" i="9" l="1"/>
  <c r="BS5" i="9"/>
  <c r="BS4" i="9" l="1"/>
  <c r="BT5" i="9"/>
  <c r="BU5" i="9" l="1"/>
  <c r="BT4" i="9"/>
  <c r="BV5" i="9" l="1"/>
  <c r="BU4" i="9"/>
  <c r="BW5" i="9" l="1"/>
  <c r="BV4" i="9"/>
  <c r="BX5" i="9" l="1"/>
  <c r="BW4" i="9"/>
  <c r="BY5" i="9" l="1"/>
  <c r="BX4" i="9"/>
  <c r="BY4" i="9" l="1"/>
  <c r="BZ5" i="9"/>
  <c r="BZ4" i="9" l="1"/>
  <c r="CA5" i="9"/>
  <c r="CA4" i="9" l="1"/>
  <c r="CB5" i="9"/>
  <c r="CB4" i="9" l="1"/>
  <c r="CC5" i="9"/>
  <c r="CC4" i="9" l="1"/>
</calcChain>
</file>

<file path=xl/sharedStrings.xml><?xml version="1.0" encoding="utf-8"?>
<sst xmlns="http://schemas.openxmlformats.org/spreadsheetml/2006/main" count="153" uniqueCount="104">
  <si>
    <t>Enter Project Range</t>
  </si>
  <si>
    <t>Start Date</t>
  </si>
  <si>
    <t>End Date</t>
  </si>
  <si>
    <t>Zoom (enter 1 for Daily, 7 for Weekly)---&gt;</t>
    <phoneticPr fontId="9" type="noConversion"/>
  </si>
  <si>
    <t>시작일</t>
    <phoneticPr fontId="9" type="noConversion"/>
  </si>
  <si>
    <t>종료일</t>
    <phoneticPr fontId="9" type="noConversion"/>
  </si>
  <si>
    <t>기간</t>
    <phoneticPr fontId="9" type="noConversion"/>
  </si>
  <si>
    <t>진척율
(%)</t>
    <phoneticPr fontId="9" type="noConversion"/>
  </si>
  <si>
    <t>상태</t>
    <phoneticPr fontId="9" type="noConversion"/>
  </si>
  <si>
    <t>홈페이지 기본 구성</t>
  </si>
  <si>
    <t>커뮤니티</t>
  </si>
  <si>
    <t>2depth
상세페이지
실제 담당 기능</t>
  </si>
  <si>
    <t>3depth
상세 페이지 
기능 보완</t>
  </si>
  <si>
    <t>상세업무</t>
  </si>
  <si>
    <t>이승아</t>
  </si>
  <si>
    <t>커뮤니티 게시판</t>
  </si>
  <si>
    <t>조회페이지</t>
  </si>
  <si>
    <t xml:space="preserve"> 제목 검색, 글 목록, 수정,삭제버튼, 좋아요 버튼,  댓글버튼, 댓글 작성, 댓글 내용</t>
  </si>
  <si>
    <t>작성페이지</t>
  </si>
  <si>
    <t>제목, 내용 입력폼, 완료버튼, 취소버튼</t>
  </si>
  <si>
    <t>수정페이지</t>
  </si>
  <si>
    <t>사용자가 작성한 폼 불러오기</t>
  </si>
  <si>
    <t>마이페이지</t>
  </si>
  <si>
    <t>작성한 글 목록 모음</t>
  </si>
  <si>
    <t>내 작성 글</t>
  </si>
  <si>
    <t xml:space="preserve"> 게시글, 댓글 탭별로 라우팅</t>
  </si>
  <si>
    <t>담당자</t>
    <phoneticPr fontId="1" type="noConversion"/>
  </si>
  <si>
    <t>5조 우리동네 자전거 따르릉</t>
  </si>
  <si>
    <t>1depth
페이지 별 핵심 기능
또는 상위 그룹</t>
    <phoneticPr fontId="1" type="noConversion"/>
  </si>
  <si>
    <t>헤더</t>
    <phoneticPr fontId="1" type="noConversion"/>
  </si>
  <si>
    <t>푸터</t>
    <phoneticPr fontId="1" type="noConversion"/>
  </si>
  <si>
    <t>계정</t>
    <phoneticPr fontId="1" type="noConversion"/>
  </si>
  <si>
    <t>대여소 찾기 (홈)</t>
    <phoneticPr fontId="1" type="noConversion"/>
  </si>
  <si>
    <t>페이지 제목, 카테고리 모음</t>
    <phoneticPr fontId="14" type="noConversion"/>
  </si>
  <si>
    <t>한주애</t>
    <phoneticPr fontId="1" type="noConversion"/>
  </si>
  <si>
    <t>추천명소</t>
    <phoneticPr fontId="1" type="noConversion"/>
  </si>
  <si>
    <t>지역구 메뉴들, 각 지역에 해당하는 명소 리스트 &gt; 첫 화면 '강남구'로 고정</t>
    <phoneticPr fontId="1" type="noConversion"/>
  </si>
  <si>
    <t>이미지 클릭 &gt; 상세보기 Modal 기능</t>
    <phoneticPr fontId="1" type="noConversion"/>
  </si>
  <si>
    <t>명소 상세보기</t>
    <phoneticPr fontId="1" type="noConversion"/>
  </si>
  <si>
    <t>이미지, 제목, 주소표시</t>
    <phoneticPr fontId="1" type="noConversion"/>
  </si>
  <si>
    <t>마이페이지</t>
    <phoneticPr fontId="1" type="noConversion"/>
  </si>
  <si>
    <t xml:space="preserve">게시판 제목, 게시글 리스트, 페이지 이동 링크, </t>
    <phoneticPr fontId="1" type="noConversion"/>
  </si>
  <si>
    <t>유효성 검사, 예약하기, 뒤로가기 버튼, 예약 할 수량, 날짜, 시간 입력창이 추가, 예약 완료 후 마이페이지로 이동</t>
    <phoneticPr fontId="1" type="noConversion"/>
  </si>
  <si>
    <t>주소 입력 후 검색 시 해당 주소 근처의 대여소를 리스트로 출력</t>
    <phoneticPr fontId="1" type="noConversion"/>
  </si>
  <si>
    <t>알림창 Modal</t>
    <phoneticPr fontId="1" type="noConversion"/>
  </si>
  <si>
    <t>공통 적용</t>
    <phoneticPr fontId="1" type="noConversion"/>
  </si>
  <si>
    <t>메인 레이아웃 (고정)</t>
    <phoneticPr fontId="1" type="noConversion"/>
  </si>
  <si>
    <t>홈 버튼 (로고)</t>
    <phoneticPr fontId="1" type="noConversion"/>
  </si>
  <si>
    <t>대여소 찾기 페이지로 이동</t>
    <phoneticPr fontId="1" type="noConversion"/>
  </si>
  <si>
    <t>로그인 버튼</t>
    <phoneticPr fontId="1" type="noConversion"/>
  </si>
  <si>
    <t>로그인 페이지로 이동</t>
    <phoneticPr fontId="1" type="noConversion"/>
  </si>
  <si>
    <t>회원가입 버튼</t>
    <phoneticPr fontId="1" type="noConversion"/>
  </si>
  <si>
    <t>회원가입 페이지로 이동</t>
    <phoneticPr fontId="1" type="noConversion"/>
  </si>
  <si>
    <t>메뉴바</t>
    <phoneticPr fontId="1" type="noConversion"/>
  </si>
  <si>
    <t>주제 별 페이지로 이동</t>
    <phoneticPr fontId="1" type="noConversion"/>
  </si>
  <si>
    <t>메인 레이아웃 (고정)</t>
    <phoneticPr fontId="1" type="noConversion"/>
  </si>
  <si>
    <t>팀 깃허브 링크</t>
    <phoneticPr fontId="1" type="noConversion"/>
  </si>
  <si>
    <t>외부링크 팀 깃허브 레퍼지토리로 이동</t>
    <phoneticPr fontId="1" type="noConversion"/>
  </si>
  <si>
    <t>한주애</t>
    <phoneticPr fontId="1" type="noConversion"/>
  </si>
  <si>
    <t>로그인</t>
    <phoneticPr fontId="1" type="noConversion"/>
  </si>
  <si>
    <t>아이디, 비밀번호 입력, 로그인 정보 일치 확인,  로그인 시 메인 페이지로 이동, 아이디 비번 찾기 버튼 표시</t>
    <phoneticPr fontId="1" type="noConversion"/>
  </si>
  <si>
    <t>천경재</t>
    <phoneticPr fontId="1" type="noConversion"/>
  </si>
  <si>
    <t>아이디 토큰 발행</t>
    <phoneticPr fontId="1" type="noConversion"/>
  </si>
  <si>
    <t>로그인 시 토큰 발행</t>
    <phoneticPr fontId="1" type="noConversion"/>
  </si>
  <si>
    <t>알림창</t>
    <phoneticPr fontId="1" type="noConversion"/>
  </si>
  <si>
    <t>알림창 Modal</t>
    <phoneticPr fontId="1" type="noConversion"/>
  </si>
  <si>
    <t>아이디 찾기</t>
    <phoneticPr fontId="1" type="noConversion"/>
  </si>
  <si>
    <t>유효성 검사, 이름, 정보 일치 시 아이디 일부 출력, 아이디 비번 찾기 버튼 표시</t>
    <phoneticPr fontId="1" type="noConversion"/>
  </si>
  <si>
    <t>메일인증</t>
    <phoneticPr fontId="1" type="noConversion"/>
  </si>
  <si>
    <t>메일 입력 전 인증 비활성화, 메일 인증 후 아이디 찾기 가능으로 수정</t>
    <phoneticPr fontId="1" type="noConversion"/>
  </si>
  <si>
    <t>비밀번호 찾기</t>
    <phoneticPr fontId="1" type="noConversion"/>
  </si>
  <si>
    <t>유효성 검사, 아이디, 메일 입력, 정보 일치 확인, 아이디 비번 찾기 버튼 표시</t>
    <phoneticPr fontId="1" type="noConversion"/>
  </si>
  <si>
    <t>메일 입력 전 인증 비활성화, 메일 인증 시 비밀번호 수정 가능</t>
    <phoneticPr fontId="1" type="noConversion"/>
  </si>
  <si>
    <t>비밀번호 수정</t>
    <phoneticPr fontId="1" type="noConversion"/>
  </si>
  <si>
    <t>비밀번호 수정 출현, 비밀번호, 비밀번호 확인 입력, 중복확인, 비밀번호 수정</t>
    <phoneticPr fontId="1" type="noConversion"/>
  </si>
  <si>
    <t>회원가입</t>
    <phoneticPr fontId="1" type="noConversion"/>
  </si>
  <si>
    <t>유효성 검사, 아이디, 비밀번호, 비밀번호 확인, 이름, 이메일 인증, 성별 입력,  중복 확인, 회원가입 후 로그인 페이지로 이동</t>
    <phoneticPr fontId="1" type="noConversion"/>
  </si>
  <si>
    <t>메일 입력 전 인증 비활성화, 메일 인증 후 회원가입 가능으로 수정</t>
    <phoneticPr fontId="1" type="noConversion"/>
  </si>
  <si>
    <t>대여소 리스트</t>
    <phoneticPr fontId="1" type="noConversion"/>
  </si>
  <si>
    <t>리스트 출력, 각 리스트 별 대여소 번호, 대여소 이름, 현재 자전거 보유 수 출력, 무한스크롤, 개별 클릭 상세보기(예약폼 출현)</t>
    <phoneticPr fontId="1" type="noConversion"/>
  </si>
  <si>
    <t>천경재</t>
    <phoneticPr fontId="1" type="noConversion"/>
  </si>
  <si>
    <t>주소 기본값 설정</t>
    <phoneticPr fontId="1" type="noConversion"/>
  </si>
  <si>
    <t>리스트에 대여소 주소 추가, 주소 기본 값 설정</t>
    <phoneticPr fontId="1" type="noConversion"/>
  </si>
  <si>
    <t>예약폼</t>
    <phoneticPr fontId="1" type="noConversion"/>
  </si>
  <si>
    <t>알림창</t>
    <phoneticPr fontId="1" type="noConversion"/>
  </si>
  <si>
    <t>한주애</t>
    <phoneticPr fontId="1" type="noConversion"/>
  </si>
  <si>
    <t>내 주소 검색</t>
    <phoneticPr fontId="1" type="noConversion"/>
  </si>
  <si>
    <t>수정, 삭제버튼 클릭 &gt; 수정, 삭제 하시겠습니까? (Y/N)Modal</t>
    <phoneticPr fontId="1" type="noConversion"/>
  </si>
  <si>
    <t>예약 내역</t>
    <phoneticPr fontId="1" type="noConversion"/>
  </si>
  <si>
    <t>예약 내역확인, 상세보기(예약 수정 폼 출현), 수정, 삭제</t>
    <phoneticPr fontId="1" type="noConversion"/>
  </si>
  <si>
    <t>수정, 삭제</t>
    <phoneticPr fontId="1" type="noConversion"/>
  </si>
  <si>
    <t>수정, 삭제버튼 클릭 &gt; 수정, 삭제 하시겠습니까? (Y/N)Modal</t>
    <phoneticPr fontId="1" type="noConversion"/>
  </si>
  <si>
    <t>게시글 목록 조회(제목, 좋아요, 댓글), 수정, 삭제 기능</t>
    <phoneticPr fontId="1" type="noConversion"/>
  </si>
  <si>
    <t>게시글 수정, 삭제</t>
    <phoneticPr fontId="1" type="noConversion"/>
  </si>
  <si>
    <t>내 게시글, 댓글 수정, 삭제</t>
    <phoneticPr fontId="1" type="noConversion"/>
  </si>
  <si>
    <t>내 댓글 수정, 삭제</t>
    <phoneticPr fontId="1" type="noConversion"/>
  </si>
  <si>
    <t>내 댓글</t>
    <phoneticPr fontId="1" type="noConversion"/>
  </si>
  <si>
    <t>게시글</t>
    <phoneticPr fontId="1" type="noConversion"/>
  </si>
  <si>
    <t>아이디 토큰으로 계정 연동이 되어 있어야 마이페이지 열람가능</t>
    <phoneticPr fontId="1" type="noConversion"/>
  </si>
  <si>
    <t>아이디 토큰 계정 연동</t>
    <phoneticPr fontId="1" type="noConversion"/>
  </si>
  <si>
    <t>아이디 토큰으로 계정 연동이 되어 있어야 내 게시글, 댓글 수정, 삭제 가능.</t>
    <phoneticPr fontId="1" type="noConversion"/>
  </si>
  <si>
    <t>아이디 토큰으로 계정 연동이 되어 있어야 (예약폼 출현, 및 예약가능)</t>
    <phoneticPr fontId="1" type="noConversion"/>
  </si>
  <si>
    <t>게시글 제목, 내 댓글만 내용, 수정, 삭제 기능</t>
    <phoneticPr fontId="14" type="noConversion"/>
  </si>
  <si>
    <t>이승아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</si>
</sst>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_(* #,##0.00_);_(* \(#,##0.00\);_(* &quot;-&quot;??_);_(@_)"/>
    <numFmt numFmtId="177" formatCode="_ * #,##0_ ;_ * \-#,##0_ ;_ * &quot;-&quot;_ ;_ @_ "/>
    <numFmt numFmtId="178" formatCode="_ * #,##0.00_ ;_ * \-#,##0.00_ ;_ * &quot;-&quot;??_ ;_ @_ "/>
    <numFmt numFmtId="179" formatCode="&quot;₩&quot;#,##0.00;[Red]&quot;₩&quot;&quot;₩&quot;&quot;₩&quot;&quot;₩&quot;&quot;₩&quot;&quot;₩&quot;&quot;₩&quot;&quot;₩&quot;&quot;₩&quot;&quot;₩&quot;&quot;₩&quot;\-&quot;₩&quot;#,##0.00"/>
    <numFmt numFmtId="180" formatCode="&quot;₩&quot;#,##0;[Red]&quot;₩&quot;&quot;₩&quot;&quot;₩&quot;&quot;₩&quot;&quot;₩&quot;&quot;₩&quot;&quot;₩&quot;&quot;₩&quot;&quot;₩&quot;\-&quot;₩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* #,##0.00_-;&quot;₩&quot;&quot;₩&quot;&quot;₩&quot;&quot;₩&quot;&quot;₩&quot;\-* #,##0.00_-;_-* &quot;-&quot;??_-;_-@_-"/>
    <numFmt numFmtId="183" formatCode="_(* #,##0_);_(* \(#,##0\);_(* &quot;-&quot;??_);_(@_)"/>
    <numFmt numFmtId="184" formatCode="yy/mm/dd"/>
    <numFmt numFmtId="185" formatCode="ddd"/>
    <numFmt numFmtId="186" formatCode="d/m/yy"/>
    <numFmt numFmtId="187" formatCode="#,##0_ "/>
    <numFmt numFmtId="188" formatCode="0\ \%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0"/>
      <name val="Helv"/>
      <family val="2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0"/>
      <color theme="1"/>
      <name val="S-Core Dream 4 Regular"/>
      <family val="2"/>
      <charset val="129"/>
    </font>
    <font>
      <sz val="11"/>
      <color rgb="FF228AE6"/>
      <name val="RecipekoreaOTF Medium"/>
      <family val="1"/>
      <charset val="129"/>
    </font>
    <font>
      <sz val="11"/>
      <name val="S-Core Dream 3 Light"/>
      <family val="3"/>
      <charset val="129"/>
    </font>
    <font>
      <sz val="9"/>
      <color theme="1"/>
      <name val="S-Core Dream 3 Light"/>
      <family val="2"/>
      <charset val="129"/>
    </font>
    <font>
      <sz val="9"/>
      <name val="S-Core Dream 3 Light"/>
      <family val="3"/>
      <charset val="129"/>
    </font>
    <font>
      <sz val="9"/>
      <color theme="1"/>
      <name val="S-Core Dream 3 Light"/>
      <family val="3"/>
      <charset val="129"/>
    </font>
    <font>
      <b/>
      <sz val="11"/>
      <name val="S-Core Dream 3 Light"/>
      <family val="3"/>
      <charset val="129"/>
    </font>
    <font>
      <sz val="11"/>
      <color indexed="9"/>
      <name val="S-Core Dream 3 Light"/>
      <family val="3"/>
      <charset val="129"/>
    </font>
    <font>
      <b/>
      <sz val="11"/>
      <color theme="1"/>
      <name val="S-Core Dream 3 Light"/>
      <family val="3"/>
      <charset val="129"/>
    </font>
    <font>
      <sz val="11"/>
      <color theme="1"/>
      <name val="에스코어 드림 3 Light"/>
      <family val="2"/>
      <charset val="129"/>
    </font>
    <font>
      <sz val="9"/>
      <color theme="1"/>
      <name val="에스코어 드림 3 Light"/>
      <family val="2"/>
      <charset val="129"/>
    </font>
    <font>
      <sz val="11"/>
      <color theme="1"/>
      <name val="S-Core Dream 3 Light"/>
      <family val="2"/>
      <charset val="129"/>
    </font>
    <font>
      <sz val="9"/>
      <name val="맑은 고딕"/>
      <family val="3"/>
      <charset val="129"/>
      <scheme val="minor"/>
    </font>
    <font>
      <sz val="9"/>
      <color theme="1"/>
      <name val="Arial Unicode MS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98D6F6"/>
        <bgColor indexed="64"/>
      </patternFill>
    </fill>
    <fill>
      <patternFill patternType="solid">
        <fgColor rgb="FF228AE6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8FF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double">
        <color auto="1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auto="1"/>
      </right>
      <top/>
      <bottom style="thin">
        <color indexed="55"/>
      </bottom>
      <diagonal/>
    </border>
    <border>
      <left/>
      <right style="thin">
        <color indexed="8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thin">
        <color indexed="55"/>
      </right>
      <top style="thin">
        <color indexed="64"/>
      </top>
      <bottom style="double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4" fillId="0" borderId="0"/>
    <xf numFmtId="179" fontId="2" fillId="0" borderId="0"/>
    <xf numFmtId="180" fontId="2" fillId="0" borderId="0"/>
    <xf numFmtId="181" fontId="2" fillId="0" borderId="0"/>
    <xf numFmtId="38" fontId="5" fillId="3" borderId="0" applyNumberFormat="0" applyBorder="0" applyAlignment="0" applyProtection="0"/>
    <xf numFmtId="0" fontId="6" fillId="0" borderId="0">
      <alignment horizontal="left"/>
    </xf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5" fillId="3" borderId="4" applyNumberFormat="0" applyBorder="0" applyAlignment="0" applyProtection="0"/>
    <xf numFmtId="0" fontId="8" fillId="0" borderId="1"/>
    <xf numFmtId="182" fontId="2" fillId="0" borderId="0"/>
    <xf numFmtId="10" fontId="9" fillId="0" borderId="0" applyFont="0" applyFill="0" applyBorder="0" applyAlignment="0" applyProtection="0"/>
    <xf numFmtId="0" fontId="8" fillId="0" borderId="0"/>
    <xf numFmtId="0" fontId="2" fillId="0" borderId="0">
      <alignment vertical="center"/>
    </xf>
    <xf numFmtId="4" fontId="9" fillId="0" borderId="0" applyBorder="0">
      <alignment vertical="center"/>
    </xf>
    <xf numFmtId="0" fontId="10" fillId="0" borderId="0"/>
    <xf numFmtId="0" fontId="9" fillId="0" borderId="0"/>
    <xf numFmtId="176" fontId="9" fillId="0" borderId="0" applyFont="0" applyFill="0" applyBorder="0" applyAlignment="0" applyProtection="0"/>
  </cellStyleXfs>
  <cellXfs count="144">
    <xf numFmtId="0" fontId="0" fillId="0" borderId="0" xfId="0">
      <alignment vertical="center"/>
    </xf>
    <xf numFmtId="0" fontId="12" fillId="0" borderId="0" xfId="20" applyFont="1" applyBorder="1" applyAlignment="1">
      <alignment horizontal="center"/>
    </xf>
    <xf numFmtId="4" fontId="12" fillId="3" borderId="0" xfId="18" applyFont="1" applyFill="1" applyBorder="1" applyAlignment="1" applyProtection="1">
      <alignment horizontal="center" vertical="center"/>
    </xf>
    <xf numFmtId="4" fontId="12" fillId="0" borderId="0" xfId="18" applyFont="1" applyFill="1" applyBorder="1" applyAlignment="1">
      <alignment horizontal="center" vertical="center"/>
    </xf>
    <xf numFmtId="4" fontId="11" fillId="3" borderId="8" xfId="18" applyFont="1" applyFill="1" applyBorder="1" applyAlignment="1" applyProtection="1">
      <alignment horizontal="center" wrapText="1"/>
      <protection locked="0"/>
    </xf>
    <xf numFmtId="4" fontId="11" fillId="0" borderId="9" xfId="18" applyFont="1" applyBorder="1" applyAlignment="1" applyProtection="1">
      <alignment horizontal="center" wrapText="1"/>
    </xf>
    <xf numFmtId="2" fontId="13" fillId="3" borderId="0" xfId="18" applyNumberFormat="1" applyFont="1" applyFill="1" applyBorder="1" applyAlignment="1" applyProtection="1">
      <alignment horizontal="center" vertical="center"/>
      <protection locked="0"/>
    </xf>
    <xf numFmtId="183" fontId="12" fillId="3" borderId="0" xfId="21" applyNumberFormat="1" applyFont="1" applyFill="1" applyBorder="1" applyAlignment="1" applyProtection="1">
      <alignment horizontal="center" vertical="center"/>
    </xf>
    <xf numFmtId="183" fontId="12" fillId="3" borderId="0" xfId="21" quotePrefix="1" applyNumberFormat="1" applyFont="1" applyFill="1" applyBorder="1" applyAlignment="1" applyProtection="1">
      <alignment horizontal="center" vertical="center"/>
    </xf>
    <xf numFmtId="185" fontId="12" fillId="3" borderId="0" xfId="21" applyNumberFormat="1" applyFont="1" applyFill="1" applyBorder="1" applyAlignment="1" applyProtection="1">
      <alignment horizontal="center" vertical="center"/>
    </xf>
    <xf numFmtId="0" fontId="12" fillId="0" borderId="4" xfId="20" applyFont="1" applyBorder="1" applyAlignment="1">
      <alignment horizontal="center" vertical="center" wrapText="1"/>
    </xf>
    <xf numFmtId="14" fontId="12" fillId="3" borderId="4" xfId="18" applyNumberFormat="1" applyFont="1" applyFill="1" applyBorder="1" applyAlignment="1" applyProtection="1">
      <alignment horizontal="center" vertical="center"/>
      <protection locked="0"/>
    </xf>
    <xf numFmtId="188" fontId="11" fillId="3" borderId="12" xfId="18" applyNumberFormat="1" applyFont="1" applyFill="1" applyBorder="1" applyAlignment="1" applyProtection="1">
      <alignment horizontal="center" vertical="center"/>
      <protection locked="0"/>
    </xf>
    <xf numFmtId="4" fontId="12" fillId="0" borderId="14" xfId="18" applyFont="1" applyBorder="1" applyAlignment="1" applyProtection="1">
      <alignment horizontal="center" vertical="center"/>
    </xf>
    <xf numFmtId="4" fontId="12" fillId="0" borderId="15" xfId="18" applyFont="1" applyBorder="1" applyAlignment="1" applyProtection="1">
      <alignment horizontal="center" vertical="center"/>
    </xf>
    <xf numFmtId="4" fontId="12" fillId="0" borderId="15" xfId="18" applyFont="1" applyFill="1" applyBorder="1" applyAlignment="1" applyProtection="1">
      <alignment horizontal="center" vertical="center"/>
    </xf>
    <xf numFmtId="188" fontId="11" fillId="3" borderId="16" xfId="18" applyNumberFormat="1" applyFont="1" applyFill="1" applyBorder="1" applyAlignment="1" applyProtection="1">
      <alignment horizontal="center" vertical="center"/>
      <protection locked="0"/>
    </xf>
    <xf numFmtId="4" fontId="12" fillId="0" borderId="0" xfId="18" applyFont="1" applyAlignment="1">
      <alignment horizontal="center" vertical="center"/>
    </xf>
    <xf numFmtId="4" fontId="12" fillId="0" borderId="0" xfId="18" applyFont="1" applyBorder="1" applyAlignment="1">
      <alignment horizontal="center" vertical="center"/>
    </xf>
    <xf numFmtId="0" fontId="12" fillId="0" borderId="17" xfId="20" applyFont="1" applyBorder="1" applyAlignment="1">
      <alignment horizontal="center" vertical="center"/>
    </xf>
    <xf numFmtId="184" fontId="11" fillId="7" borderId="10" xfId="18" applyNumberFormat="1" applyFont="1" applyFill="1" applyBorder="1" applyAlignment="1" applyProtection="1">
      <alignment horizontal="center" vertical="center"/>
      <protection locked="0"/>
    </xf>
    <xf numFmtId="184" fontId="11" fillId="7" borderId="5" xfId="18" applyNumberFormat="1" applyFont="1" applyFill="1" applyBorder="1" applyAlignment="1" applyProtection="1">
      <alignment horizontal="center" vertical="center"/>
      <protection locked="0"/>
    </xf>
    <xf numFmtId="188" fontId="11" fillId="3" borderId="22" xfId="18" applyNumberFormat="1" applyFont="1" applyFill="1" applyBorder="1" applyAlignment="1" applyProtection="1">
      <alignment horizontal="center" vertical="center"/>
      <protection locked="0"/>
    </xf>
    <xf numFmtId="4" fontId="12" fillId="0" borderId="23" xfId="18" applyFont="1" applyBorder="1" applyAlignment="1" applyProtection="1">
      <alignment horizontal="center" vertical="center"/>
    </xf>
    <xf numFmtId="4" fontId="12" fillId="0" borderId="24" xfId="18" applyFont="1" applyBorder="1" applyAlignment="1" applyProtection="1">
      <alignment horizontal="center" vertical="center"/>
    </xf>
    <xf numFmtId="4" fontId="12" fillId="0" borderId="24" xfId="18" applyFont="1" applyFill="1" applyBorder="1" applyAlignment="1" applyProtection="1">
      <alignment horizontal="center" vertical="center"/>
    </xf>
    <xf numFmtId="4" fontId="20" fillId="5" borderId="26" xfId="18" applyFont="1" applyFill="1" applyBorder="1" applyAlignment="1" applyProtection="1">
      <alignment horizontal="center" vertical="center" wrapText="1"/>
    </xf>
    <xf numFmtId="4" fontId="20" fillId="5" borderId="27" xfId="18" applyFont="1" applyFill="1" applyBorder="1" applyAlignment="1" applyProtection="1">
      <alignment horizontal="center" vertical="center" wrapText="1"/>
    </xf>
    <xf numFmtId="184" fontId="16" fillId="5" borderId="28" xfId="18" applyNumberFormat="1" applyFont="1" applyFill="1" applyBorder="1" applyAlignment="1" applyProtection="1">
      <alignment horizontal="center" vertical="center" textRotation="90"/>
    </xf>
    <xf numFmtId="184" fontId="16" fillId="5" borderId="29" xfId="18" applyNumberFormat="1" applyFont="1" applyFill="1" applyBorder="1" applyAlignment="1" applyProtection="1">
      <alignment horizontal="center" vertical="center" textRotation="90"/>
    </xf>
    <xf numFmtId="184" fontId="16" fillId="2" borderId="29" xfId="18" applyNumberFormat="1" applyFont="1" applyFill="1" applyBorder="1" applyAlignment="1" applyProtection="1">
      <alignment horizontal="center" vertical="center" textRotation="90"/>
    </xf>
    <xf numFmtId="4" fontId="16" fillId="0" borderId="27" xfId="18" applyFont="1" applyFill="1" applyBorder="1" applyAlignment="1">
      <alignment horizontal="center" vertical="center"/>
    </xf>
    <xf numFmtId="0" fontId="20" fillId="7" borderId="31" xfId="21" applyNumberFormat="1" applyFont="1" applyFill="1" applyBorder="1" applyAlignment="1" applyProtection="1">
      <alignment horizontal="center" vertical="center"/>
      <protection locked="0"/>
    </xf>
    <xf numFmtId="0" fontId="20" fillId="7" borderId="30" xfId="21" applyNumberFormat="1" applyFont="1" applyFill="1" applyBorder="1" applyAlignment="1" applyProtection="1">
      <alignment horizontal="center" vertical="center"/>
      <protection locked="0"/>
    </xf>
    <xf numFmtId="185" fontId="21" fillId="6" borderId="32" xfId="18" applyNumberFormat="1" applyFont="1" applyFill="1" applyBorder="1" applyAlignment="1" applyProtection="1">
      <alignment horizontal="center" vertical="center" textRotation="90"/>
    </xf>
    <xf numFmtId="185" fontId="21" fillId="6" borderId="33" xfId="18" applyNumberFormat="1" applyFont="1" applyFill="1" applyBorder="1" applyAlignment="1" applyProtection="1">
      <alignment horizontal="center" vertical="center" textRotation="90"/>
    </xf>
    <xf numFmtId="185" fontId="21" fillId="4" borderId="33" xfId="18" applyNumberFormat="1" applyFont="1" applyFill="1" applyBorder="1" applyAlignment="1" applyProtection="1">
      <alignment horizontal="center" vertical="center" textRotation="90"/>
    </xf>
    <xf numFmtId="4" fontId="21" fillId="0" borderId="30" xfId="18" applyFont="1" applyFill="1" applyBorder="1" applyAlignment="1">
      <alignment horizontal="center" vertical="center"/>
    </xf>
    <xf numFmtId="0" fontId="22" fillId="5" borderId="25" xfId="0" applyFont="1" applyFill="1" applyBorder="1" applyAlignment="1">
      <alignment horizontal="center" vertical="center" wrapText="1"/>
    </xf>
    <xf numFmtId="0" fontId="22" fillId="5" borderId="26" xfId="0" applyFont="1" applyFill="1" applyBorder="1" applyAlignment="1">
      <alignment horizontal="center" vertical="center" wrapText="1"/>
    </xf>
    <xf numFmtId="0" fontId="22" fillId="5" borderId="26" xfId="0" applyFont="1" applyFill="1" applyBorder="1" applyAlignment="1">
      <alignment horizontal="center" vertical="center"/>
    </xf>
    <xf numFmtId="0" fontId="12" fillId="0" borderId="34" xfId="20" applyFont="1" applyBorder="1" applyAlignment="1">
      <alignment horizontal="center" vertical="center"/>
    </xf>
    <xf numFmtId="0" fontId="12" fillId="0" borderId="34" xfId="20" applyFont="1" applyBorder="1" applyAlignment="1">
      <alignment horizontal="center" vertical="center" wrapText="1"/>
    </xf>
    <xf numFmtId="14" fontId="12" fillId="3" borderId="34" xfId="18" applyNumberFormat="1" applyFont="1" applyFill="1" applyBorder="1" applyAlignment="1" applyProtection="1">
      <alignment horizontal="center" vertical="center"/>
      <protection locked="0"/>
    </xf>
    <xf numFmtId="187" fontId="11" fillId="5" borderId="11" xfId="18" applyNumberFormat="1" applyFont="1" applyFill="1" applyBorder="1" applyAlignment="1" applyProtection="1">
      <alignment horizontal="center" vertical="center"/>
    </xf>
    <xf numFmtId="187" fontId="11" fillId="5" borderId="4" xfId="18" applyNumberFormat="1" applyFont="1" applyFill="1" applyBorder="1" applyAlignment="1" applyProtection="1">
      <alignment horizontal="center" vertical="center"/>
    </xf>
    <xf numFmtId="187" fontId="11" fillId="5" borderId="21" xfId="18" applyNumberFormat="1" applyFont="1" applyFill="1" applyBorder="1" applyAlignment="1" applyProtection="1">
      <alignment horizontal="center" vertical="center"/>
    </xf>
    <xf numFmtId="187" fontId="11" fillId="5" borderId="13" xfId="18" applyNumberFormat="1" applyFont="1" applyFill="1" applyBorder="1" applyAlignment="1" applyProtection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8" borderId="34" xfId="0" applyFont="1" applyFill="1" applyBorder="1" applyAlignment="1">
      <alignment horizontal="center" vertical="center"/>
    </xf>
    <xf numFmtId="0" fontId="24" fillId="8" borderId="34" xfId="0" applyFont="1" applyFill="1" applyBorder="1" applyAlignment="1">
      <alignment horizontal="center" vertical="center" wrapText="1"/>
    </xf>
    <xf numFmtId="0" fontId="17" fillId="8" borderId="34" xfId="0" applyFont="1" applyFill="1" applyBorder="1" applyAlignment="1">
      <alignment horizontal="center" vertical="center"/>
    </xf>
    <xf numFmtId="14" fontId="18" fillId="8" borderId="34" xfId="18" applyNumberFormat="1" applyFont="1" applyFill="1" applyBorder="1" applyAlignment="1" applyProtection="1">
      <alignment horizontal="center" vertical="center"/>
      <protection locked="0"/>
    </xf>
    <xf numFmtId="0" fontId="24" fillId="8" borderId="17" xfId="0" applyFont="1" applyFill="1" applyBorder="1" applyAlignment="1">
      <alignment horizontal="center" vertical="center"/>
    </xf>
    <xf numFmtId="0" fontId="17" fillId="8" borderId="17" xfId="0" applyFont="1" applyFill="1" applyBorder="1" applyAlignment="1">
      <alignment horizontal="center" vertical="center"/>
    </xf>
    <xf numFmtId="14" fontId="18" fillId="8" borderId="17" xfId="18" applyNumberFormat="1" applyFont="1" applyFill="1" applyBorder="1" applyAlignment="1" applyProtection="1">
      <alignment horizontal="center" vertical="center"/>
      <protection locked="0"/>
    </xf>
    <xf numFmtId="14" fontId="19" fillId="8" borderId="34" xfId="0" applyNumberFormat="1" applyFont="1" applyFill="1" applyBorder="1" applyAlignment="1">
      <alignment horizontal="center" vertical="center"/>
    </xf>
    <xf numFmtId="0" fontId="24" fillId="8" borderId="17" xfId="0" applyFont="1" applyFill="1" applyBorder="1" applyAlignment="1"/>
    <xf numFmtId="0" fontId="24" fillId="8" borderId="18" xfId="0" applyFont="1" applyFill="1" applyBorder="1" applyAlignment="1">
      <alignment horizontal="center" vertical="center"/>
    </xf>
    <xf numFmtId="0" fontId="24" fillId="8" borderId="18" xfId="0" applyFont="1" applyFill="1" applyBorder="1" applyAlignment="1"/>
    <xf numFmtId="0" fontId="24" fillId="8" borderId="18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/>
    </xf>
    <xf numFmtId="14" fontId="18" fillId="8" borderId="18" xfId="18" applyNumberFormat="1" applyFont="1" applyFill="1" applyBorder="1" applyAlignment="1" applyProtection="1">
      <alignment horizontal="center" vertical="center"/>
      <protection locked="0"/>
    </xf>
    <xf numFmtId="14" fontId="19" fillId="8" borderId="20" xfId="0" applyNumberFormat="1" applyFont="1" applyFill="1" applyBorder="1" applyAlignment="1">
      <alignment horizontal="center" vertical="center"/>
    </xf>
    <xf numFmtId="0" fontId="24" fillId="8" borderId="34" xfId="0" applyFont="1" applyFill="1" applyBorder="1" applyAlignment="1"/>
    <xf numFmtId="0" fontId="24" fillId="8" borderId="19" xfId="0" applyFont="1" applyFill="1" applyBorder="1" applyAlignment="1">
      <alignment horizontal="center" vertical="center" wrapText="1"/>
    </xf>
    <xf numFmtId="0" fontId="24" fillId="9" borderId="38" xfId="0" applyFont="1" applyFill="1" applyBorder="1" applyAlignment="1">
      <alignment horizontal="center" vertical="center"/>
    </xf>
    <xf numFmtId="0" fontId="24" fillId="9" borderId="38" xfId="0" applyFont="1" applyFill="1" applyBorder="1" applyAlignment="1">
      <alignment horizontal="center" vertical="center" wrapText="1"/>
    </xf>
    <xf numFmtId="0" fontId="17" fillId="9" borderId="38" xfId="0" applyFont="1" applyFill="1" applyBorder="1" applyAlignment="1">
      <alignment horizontal="center" vertical="center"/>
    </xf>
    <xf numFmtId="14" fontId="18" fillId="9" borderId="38" xfId="18" applyNumberFormat="1" applyFont="1" applyFill="1" applyBorder="1" applyAlignment="1" applyProtection="1">
      <alignment horizontal="center" vertical="center"/>
      <protection locked="0"/>
    </xf>
    <xf numFmtId="0" fontId="24" fillId="9" borderId="0" xfId="0" applyFont="1" applyFill="1" applyBorder="1" applyAlignment="1"/>
    <xf numFmtId="0" fontId="24" fillId="9" borderId="17" xfId="0" applyFont="1" applyFill="1" applyBorder="1" applyAlignment="1">
      <alignment horizontal="center" vertical="center"/>
    </xf>
    <xf numFmtId="0" fontId="24" fillId="9" borderId="17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/>
    </xf>
    <xf numFmtId="14" fontId="18" fillId="9" borderId="17" xfId="18" applyNumberFormat="1" applyFont="1" applyFill="1" applyBorder="1" applyAlignment="1" applyProtection="1">
      <alignment horizontal="center" vertical="center"/>
      <protection locked="0"/>
    </xf>
    <xf numFmtId="14" fontId="19" fillId="9" borderId="34" xfId="0" applyNumberFormat="1" applyFont="1" applyFill="1" applyBorder="1" applyAlignment="1">
      <alignment horizontal="center" vertical="center"/>
    </xf>
    <xf numFmtId="0" fontId="24" fillId="9" borderId="17" xfId="0" applyFont="1" applyFill="1" applyBorder="1" applyAlignment="1"/>
    <xf numFmtId="0" fontId="24" fillId="9" borderId="18" xfId="0" applyFont="1" applyFill="1" applyBorder="1" applyAlignment="1">
      <alignment horizontal="center" vertical="center"/>
    </xf>
    <xf numFmtId="0" fontId="24" fillId="9" borderId="18" xfId="0" applyFont="1" applyFill="1" applyBorder="1" applyAlignment="1"/>
    <xf numFmtId="0" fontId="24" fillId="9" borderId="18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/>
    </xf>
    <xf numFmtId="14" fontId="18" fillId="9" borderId="18" xfId="18" applyNumberFormat="1" applyFont="1" applyFill="1" applyBorder="1" applyAlignment="1" applyProtection="1">
      <alignment horizontal="center" vertical="center"/>
      <protection locked="0"/>
    </xf>
    <xf numFmtId="14" fontId="19" fillId="9" borderId="20" xfId="0" applyNumberFormat="1" applyFont="1" applyFill="1" applyBorder="1" applyAlignment="1">
      <alignment horizontal="center" vertical="center"/>
    </xf>
    <xf numFmtId="0" fontId="24" fillId="9" borderId="34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24" fillId="9" borderId="36" xfId="0" applyFont="1" applyFill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9" borderId="0" xfId="0" applyFont="1" applyFill="1" applyBorder="1" applyAlignment="1">
      <alignment horizontal="center"/>
    </xf>
    <xf numFmtId="0" fontId="24" fillId="9" borderId="17" xfId="0" applyFont="1" applyFill="1" applyBorder="1" applyAlignment="1">
      <alignment vertical="center"/>
    </xf>
    <xf numFmtId="0" fontId="24" fillId="9" borderId="18" xfId="0" applyFont="1" applyFill="1" applyBorder="1" applyAlignment="1">
      <alignment vertical="center"/>
    </xf>
    <xf numFmtId="0" fontId="24" fillId="0" borderId="35" xfId="0" applyFont="1" applyBorder="1" applyAlignment="1">
      <alignment horizontal="center" vertical="center"/>
    </xf>
    <xf numFmtId="0" fontId="24" fillId="9" borderId="37" xfId="0" applyFont="1" applyFill="1" applyBorder="1" applyAlignment="1">
      <alignment horizontal="center" vertical="center"/>
    </xf>
    <xf numFmtId="0" fontId="24" fillId="9" borderId="20" xfId="0" applyFont="1" applyFill="1" applyBorder="1" applyAlignment="1">
      <alignment horizontal="center" vertical="center"/>
    </xf>
    <xf numFmtId="188" fontId="11" fillId="3" borderId="42" xfId="18" applyNumberFormat="1" applyFont="1" applyFill="1" applyBorder="1" applyAlignment="1" applyProtection="1">
      <alignment horizontal="center" vertical="center"/>
      <protection locked="0"/>
    </xf>
    <xf numFmtId="188" fontId="11" fillId="3" borderId="43" xfId="18" applyNumberFormat="1" applyFont="1" applyFill="1" applyBorder="1" applyAlignment="1" applyProtection="1">
      <alignment horizontal="center" vertical="center"/>
      <protection locked="0"/>
    </xf>
    <xf numFmtId="0" fontId="24" fillId="8" borderId="17" xfId="0" applyFont="1" applyFill="1" applyBorder="1" applyAlignment="1">
      <alignment vertical="center"/>
    </xf>
    <xf numFmtId="0" fontId="24" fillId="9" borderId="37" xfId="0" applyFont="1" applyFill="1" applyBorder="1" applyAlignment="1"/>
    <xf numFmtId="0" fontId="24" fillId="9" borderId="37" xfId="0" applyFont="1" applyFill="1" applyBorder="1" applyAlignment="1">
      <alignment horizontal="center" vertical="center" wrapText="1"/>
    </xf>
    <xf numFmtId="0" fontId="17" fillId="9" borderId="37" xfId="0" applyFont="1" applyFill="1" applyBorder="1" applyAlignment="1">
      <alignment horizontal="center" vertical="center"/>
    </xf>
    <xf numFmtId="14" fontId="18" fillId="9" borderId="37" xfId="18" applyNumberFormat="1" applyFont="1" applyFill="1" applyBorder="1" applyAlignment="1" applyProtection="1">
      <alignment horizontal="center" vertical="center"/>
      <protection locked="0"/>
    </xf>
    <xf numFmtId="0" fontId="24" fillId="9" borderId="40" xfId="0" applyFont="1" applyFill="1" applyBorder="1" applyAlignment="1">
      <alignment horizontal="center" vertical="center"/>
    </xf>
    <xf numFmtId="14" fontId="17" fillId="9" borderId="34" xfId="0" applyNumberFormat="1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14" fontId="17" fillId="9" borderId="19" xfId="0" applyNumberFormat="1" applyFont="1" applyFill="1" applyBorder="1" applyAlignment="1">
      <alignment horizontal="center" vertical="center"/>
    </xf>
    <xf numFmtId="0" fontId="24" fillId="0" borderId="20" xfId="0" applyFont="1" applyBorder="1" applyAlignment="1">
      <alignment vertical="center"/>
    </xf>
    <xf numFmtId="0" fontId="17" fillId="0" borderId="39" xfId="0" applyFont="1" applyBorder="1" applyAlignment="1">
      <alignment horizontal="center" vertical="center"/>
    </xf>
    <xf numFmtId="14" fontId="17" fillId="0" borderId="39" xfId="0" applyNumberFormat="1" applyFont="1" applyBorder="1" applyAlignment="1">
      <alignment horizontal="center" vertical="center"/>
    </xf>
    <xf numFmtId="14" fontId="17" fillId="9" borderId="17" xfId="0" applyNumberFormat="1" applyFont="1" applyFill="1" applyBorder="1" applyAlignment="1">
      <alignment horizontal="center" vertical="center"/>
    </xf>
    <xf numFmtId="0" fontId="24" fillId="9" borderId="41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14" fontId="17" fillId="0" borderId="38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14" fontId="17" fillId="0" borderId="34" xfId="0" applyNumberFormat="1" applyFont="1" applyBorder="1" applyAlignment="1">
      <alignment horizontal="center" vertical="center"/>
    </xf>
    <xf numFmtId="0" fontId="26" fillId="0" borderId="17" xfId="2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4" fontId="17" fillId="0" borderId="17" xfId="0" applyNumberFormat="1" applyFont="1" applyBorder="1" applyAlignment="1">
      <alignment horizontal="center" vertical="center"/>
    </xf>
    <xf numFmtId="14" fontId="17" fillId="8" borderId="17" xfId="0" applyNumberFormat="1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14" fontId="17" fillId="0" borderId="18" xfId="0" applyNumberFormat="1" applyFont="1" applyBorder="1" applyAlignment="1">
      <alignment horizontal="center" vertical="center"/>
    </xf>
    <xf numFmtId="0" fontId="24" fillId="9" borderId="38" xfId="0" applyFont="1" applyFill="1" applyBorder="1" applyAlignment="1"/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4" fontId="11" fillId="3" borderId="6" xfId="18" applyFont="1" applyFill="1" applyBorder="1" applyAlignment="1" applyProtection="1">
      <alignment horizontal="center" vertical="center" wrapText="1"/>
      <protection locked="0"/>
    </xf>
    <xf numFmtId="0" fontId="12" fillId="0" borderId="7" xfId="20" applyFont="1" applyBorder="1" applyAlignment="1">
      <alignment horizontal="center"/>
    </xf>
    <xf numFmtId="186" fontId="20" fillId="7" borderId="30" xfId="18" applyNumberFormat="1" applyFont="1" applyFill="1" applyBorder="1" applyAlignment="1" applyProtection="1">
      <alignment horizontal="right" vertical="center"/>
      <protection locked="0"/>
    </xf>
    <xf numFmtId="186" fontId="20" fillId="7" borderId="31" xfId="18" applyNumberFormat="1" applyFont="1" applyFill="1" applyBorder="1" applyAlignment="1" applyProtection="1">
      <alignment horizontal="right" vertical="center"/>
      <protection locked="0"/>
    </xf>
    <xf numFmtId="4" fontId="21" fillId="7" borderId="44" xfId="18" applyFont="1" applyFill="1" applyBorder="1" applyAlignment="1">
      <alignment horizontal="center" vertical="center"/>
    </xf>
    <xf numFmtId="0" fontId="22" fillId="5" borderId="45" xfId="0" applyFont="1" applyFill="1" applyBorder="1" applyAlignment="1">
      <alignment horizontal="center" vertical="center"/>
    </xf>
    <xf numFmtId="0" fontId="23" fillId="9" borderId="46" xfId="0" applyFont="1" applyFill="1" applyBorder="1" applyAlignment="1">
      <alignment horizontal="center" vertical="center"/>
    </xf>
    <xf numFmtId="0" fontId="23" fillId="9" borderId="47" xfId="0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9" borderId="49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5" fillId="9" borderId="46" xfId="0" applyFont="1" applyFill="1" applyBorder="1" applyAlignment="1">
      <alignment horizontal="center" vertical="center"/>
    </xf>
    <xf numFmtId="0" fontId="25" fillId="9" borderId="47" xfId="0" applyFont="1" applyFill="1" applyBorder="1" applyAlignment="1">
      <alignment horizontal="center" vertical="center"/>
    </xf>
    <xf numFmtId="0" fontId="25" fillId="9" borderId="49" xfId="0" applyFont="1" applyFill="1" applyBorder="1" applyAlignment="1">
      <alignment horizontal="center" vertical="center"/>
    </xf>
    <xf numFmtId="0" fontId="25" fillId="8" borderId="46" xfId="0" applyFont="1" applyFill="1" applyBorder="1" applyAlignment="1">
      <alignment horizontal="center" vertical="center"/>
    </xf>
    <xf numFmtId="0" fontId="25" fillId="8" borderId="47" xfId="0" applyFont="1" applyFill="1" applyBorder="1" applyAlignment="1">
      <alignment horizontal="center" vertical="center"/>
    </xf>
    <xf numFmtId="0" fontId="25" fillId="8" borderId="49" xfId="0" applyFont="1" applyFill="1" applyBorder="1" applyAlignment="1">
      <alignment horizontal="center" vertical="center"/>
    </xf>
    <xf numFmtId="0" fontId="27" fillId="9" borderId="17" xfId="0" applyFont="1" applyFill="1" applyBorder="1" applyAlignment="1">
      <alignment horizontal="center" vertical="center"/>
    </xf>
  </cellXfs>
  <cellStyles count="22">
    <cellStyle name="category" xfId="4" xr:uid="{00000000-0005-0000-0000-000000000000}"/>
    <cellStyle name="comma zerodec" xfId="5" xr:uid="{00000000-0005-0000-0000-000001000000}"/>
    <cellStyle name="Currency1" xfId="6" xr:uid="{00000000-0005-0000-0000-000002000000}"/>
    <cellStyle name="Dollar (zero dec)" xfId="7" xr:uid="{00000000-0005-0000-0000-000003000000}"/>
    <cellStyle name="Grey" xfId="8" xr:uid="{00000000-0005-0000-0000-000004000000}"/>
    <cellStyle name="HEADER" xfId="9" xr:uid="{00000000-0005-0000-0000-000005000000}"/>
    <cellStyle name="Header1" xfId="10" xr:uid="{00000000-0005-0000-0000-000006000000}"/>
    <cellStyle name="Header2" xfId="11" xr:uid="{00000000-0005-0000-0000-000007000000}"/>
    <cellStyle name="Input [yellow]" xfId="12" xr:uid="{00000000-0005-0000-0000-000008000000}"/>
    <cellStyle name="Model" xfId="13" xr:uid="{00000000-0005-0000-0000-000009000000}"/>
    <cellStyle name="Normal - Style1" xfId="14" xr:uid="{00000000-0005-0000-0000-00000A000000}"/>
    <cellStyle name="Normal_ChartUs" xfId="18" xr:uid="{00000000-0005-0000-0000-00000B000000}"/>
    <cellStyle name="Percent [2]" xfId="15" xr:uid="{00000000-0005-0000-0000-00000C000000}"/>
    <cellStyle name="subhead" xfId="16" xr:uid="{00000000-0005-0000-0000-00000D000000}"/>
    <cellStyle name="기본 2" xfId="17" xr:uid="{00000000-0005-0000-0000-00000E000000}"/>
    <cellStyle name="쉼표_Book1" xfId="21" xr:uid="{00000000-0005-0000-0000-00000F000000}"/>
    <cellStyle name="스타일 1" xfId="19" xr:uid="{00000000-0005-0000-0000-000010000000}"/>
    <cellStyle name="콤마 [0]_95" xfId="2" xr:uid="{00000000-0005-0000-0000-000011000000}"/>
    <cellStyle name="콤마_95" xfId="3" xr:uid="{00000000-0005-0000-0000-000012000000}"/>
    <cellStyle name="표준" xfId="0" builtinId="0"/>
    <cellStyle name="표준 2" xfId="1" xr:uid="{00000000-0005-0000-0000-000014000000}"/>
    <cellStyle name="표준_Book1" xfId="20" xr:uid="{00000000-0005-0000-0000-000015000000}"/>
  </cellStyles>
  <dxfs count="11">
    <dxf>
      <fill>
        <patternFill>
          <bgColor indexed="22"/>
        </patternFill>
      </fill>
      <border>
        <left style="thin">
          <color indexed="9"/>
        </left>
        <right style="thin">
          <color indexed="9"/>
        </right>
      </border>
    </dxf>
    <dxf>
      <fill>
        <patternFill patternType="darkUp">
          <fgColor indexed="31"/>
          <bgColor indexed="65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fgColor indexed="64"/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ont>
        <condense val="0"/>
        <extend val="0"/>
        <color indexed="8"/>
      </font>
      <fill>
        <patternFill>
          <bgColor indexed="2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hair">
          <color auto="1"/>
        </horizontal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</border>
    </dxf>
    <dxf>
      <fill>
        <patternFill>
          <bgColor theme="0"/>
        </patternFill>
      </fill>
      <border>
        <bottom style="medium">
          <color auto="1"/>
        </bottom>
      </border>
    </dxf>
    <dxf>
      <fill>
        <patternFill>
          <bgColor theme="0"/>
        </patternFill>
      </fill>
      <border>
        <bottom style="hair">
          <color auto="1"/>
        </bottom>
        <horizontal style="hair">
          <color auto="1"/>
        </horizontal>
      </border>
    </dxf>
  </dxfs>
  <tableStyles count="3" defaultTableStyle="표 스타일 1" defaultPivotStyle="PivotStyleLight16">
    <tableStyle name="표 스타일 1" pivot="0" count="4" xr9:uid="{00000000-0011-0000-FFFF-FFFF00000000}">
      <tableStyleElement type="wholeTable" dxfId="10"/>
      <tableStyleElement type="headerRow" dxfId="9"/>
      <tableStyleElement type="firstColumn" dxfId="8"/>
      <tableStyleElement type="lastColumn" dxfId="7"/>
    </tableStyle>
    <tableStyle name="표 스타일 2" pivot="0" count="1" xr9:uid="{00000000-0011-0000-FFFF-FFFF01000000}">
      <tableStyleElement type="wholeTable" dxfId="6"/>
    </tableStyle>
    <tableStyle name="표 스타일 2 2" pivot="0" count="1" xr9:uid="{00000000-0011-0000-FFFF-FFFF02000000}">
      <tableStyleElement type="wholeTable" dxfId="5"/>
    </tableStyle>
  </tableStyles>
  <colors>
    <mruColors>
      <color rgb="FFF3F8FF"/>
      <color rgb="FFE7F2FF"/>
      <color rgb="FF98D6F6"/>
      <color rgb="FFD3D3D3"/>
      <color rgb="FF228AE6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My%20Document/8.&#51088;&#47308;&#49892;/IT/2.&#54532;&#47196;&#51229;&#53944;&#44288;&#47532;/Sample%20-%20Project_Management_Toolk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>
        <row r="9">
          <cell r="D9" t="str">
            <v>200701-PJT</v>
          </cell>
        </row>
        <row r="10">
          <cell r="D10" t="str">
            <v>나빌래라 프로젝트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L76"/>
  <sheetViews>
    <sheetView tabSelected="1"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C8" sqref="C8"/>
    </sheetView>
  </sheetViews>
  <sheetFormatPr defaultColWidth="8.69921875" defaultRowHeight="17.399999999999999"/>
  <cols>
    <col min="1" max="1" width="22.5" style="3" bestFit="1" customWidth="1"/>
    <col min="2" max="2" width="22.296875" style="17" customWidth="1"/>
    <col min="3" max="3" width="18.59765625" style="17" bestFit="1" customWidth="1"/>
    <col min="4" max="4" width="25.69921875" style="17" bestFit="1" customWidth="1"/>
    <col min="5" max="5" width="105.69921875" style="17" bestFit="1" customWidth="1"/>
    <col min="6" max="6" width="7.19921875" style="18" customWidth="1"/>
    <col min="7" max="8" width="12.09765625" style="17" bestFit="1" customWidth="1"/>
    <col min="9" max="9" width="10.19921875" style="17" customWidth="1"/>
    <col min="10" max="10" width="7.3984375" style="17" bestFit="1" customWidth="1"/>
    <col min="11" max="11" width="7.19921875" style="17" customWidth="1"/>
    <col min="12" max="64" width="4.19921875" style="17" bestFit="1" customWidth="1"/>
    <col min="65" max="81" width="2.69921875" style="17" customWidth="1"/>
    <col min="82" max="16384" width="8.69921875" style="3"/>
  </cols>
  <sheetData>
    <row r="1" spans="1:454" ht="17.399999999999999" customHeight="1">
      <c r="A1" s="122" t="s">
        <v>27</v>
      </c>
      <c r="B1" s="122"/>
      <c r="C1" s="122"/>
      <c r="D1" s="122"/>
      <c r="E1" s="122"/>
      <c r="F1" s="123"/>
      <c r="G1" s="124" t="s">
        <v>0</v>
      </c>
      <c r="H1" s="125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454" ht="17.399999999999999" customHeight="1">
      <c r="A2" s="122"/>
      <c r="B2" s="122"/>
      <c r="C2" s="122"/>
      <c r="D2" s="122"/>
      <c r="E2" s="122"/>
      <c r="F2" s="123"/>
      <c r="G2" s="4" t="s">
        <v>1</v>
      </c>
      <c r="H2" s="5" t="s">
        <v>2</v>
      </c>
      <c r="I2" s="6"/>
      <c r="J2" s="2"/>
      <c r="K2" s="2"/>
      <c r="L2" s="7"/>
      <c r="M2" s="8"/>
      <c r="N2" s="7"/>
      <c r="O2" s="7"/>
      <c r="P2" s="7"/>
      <c r="Q2" s="7"/>
      <c r="R2" s="7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454" ht="17.399999999999999" customHeight="1">
      <c r="A3" s="122"/>
      <c r="B3" s="122"/>
      <c r="C3" s="122"/>
      <c r="D3" s="122"/>
      <c r="E3" s="122"/>
      <c r="F3" s="123"/>
      <c r="G3" s="20">
        <v>44726</v>
      </c>
      <c r="H3" s="21">
        <v>44771</v>
      </c>
      <c r="I3" s="6"/>
      <c r="J3" s="2"/>
      <c r="K3" s="2"/>
      <c r="L3" s="9"/>
      <c r="M3" s="9"/>
      <c r="N3" s="9"/>
      <c r="O3" s="9"/>
      <c r="P3" s="9"/>
      <c r="Q3" s="9"/>
      <c r="R3" s="9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454" s="37" customFormat="1" ht="26.4" ph="1">
      <c r="A4" s="128" ph="1"/>
      <c r="B4" s="126" t="s" ph="1">
        <v>3</v>
      </c>
      <c r="C4" s="126" ph="1"/>
      <c r="D4" s="126" ph="1"/>
      <c r="E4" s="126"/>
      <c r="F4" s="126"/>
      <c r="G4" s="127"/>
      <c r="H4" s="32" ph="1">
        <v>1</v>
      </c>
      <c r="I4" s="33" ph="1"/>
      <c r="J4" s="33" ph="1"/>
      <c r="K4" s="32" ph="1"/>
      <c r="L4" s="34" ph="1">
        <f t="shared" ref="L4:BW4" si="0">IF((L5&lt;&gt;""),WEEKDAY(L5,1),"")</f>
        <v>3</v>
      </c>
      <c r="M4" s="35" ph="1">
        <f t="shared" si="0"/>
        <v>4</v>
      </c>
      <c r="N4" s="35" ph="1">
        <f t="shared" si="0"/>
        <v>5</v>
      </c>
      <c r="O4" s="35" ph="1">
        <f t="shared" si="0"/>
        <v>6</v>
      </c>
      <c r="P4" s="35" ph="1">
        <f t="shared" si="0"/>
        <v>7</v>
      </c>
      <c r="Q4" s="36" ph="1">
        <f t="shared" si="0"/>
        <v>1</v>
      </c>
      <c r="R4" s="36" ph="1">
        <f t="shared" si="0"/>
        <v>2</v>
      </c>
      <c r="S4" s="35" ph="1">
        <f t="shared" si="0"/>
        <v>3</v>
      </c>
      <c r="T4" s="35" ph="1">
        <f t="shared" si="0"/>
        <v>4</v>
      </c>
      <c r="U4" s="35" ph="1">
        <f t="shared" si="0"/>
        <v>5</v>
      </c>
      <c r="V4" s="35" ph="1">
        <f t="shared" si="0"/>
        <v>6</v>
      </c>
      <c r="W4" s="35" ph="1">
        <f t="shared" si="0"/>
        <v>7</v>
      </c>
      <c r="X4" s="36" ph="1">
        <f t="shared" si="0"/>
        <v>1</v>
      </c>
      <c r="Y4" s="36" ph="1">
        <f t="shared" si="0"/>
        <v>2</v>
      </c>
      <c r="Z4" s="35" ph="1">
        <f t="shared" si="0"/>
        <v>3</v>
      </c>
      <c r="AA4" s="35" ph="1">
        <f t="shared" si="0"/>
        <v>4</v>
      </c>
      <c r="AB4" s="35" ph="1">
        <f t="shared" si="0"/>
        <v>5</v>
      </c>
      <c r="AC4" s="35" ph="1">
        <f t="shared" si="0"/>
        <v>6</v>
      </c>
      <c r="AD4" s="35" ph="1">
        <f t="shared" si="0"/>
        <v>7</v>
      </c>
      <c r="AE4" s="36" ph="1">
        <f t="shared" si="0"/>
        <v>1</v>
      </c>
      <c r="AF4" s="36" ph="1">
        <f t="shared" si="0"/>
        <v>2</v>
      </c>
      <c r="AG4" s="35" ph="1">
        <f t="shared" si="0"/>
        <v>3</v>
      </c>
      <c r="AH4" s="35" ph="1">
        <f t="shared" si="0"/>
        <v>4</v>
      </c>
      <c r="AI4" s="35" ph="1">
        <f t="shared" si="0"/>
        <v>5</v>
      </c>
      <c r="AJ4" s="35" ph="1">
        <f t="shared" si="0"/>
        <v>6</v>
      </c>
      <c r="AK4" s="35" ph="1">
        <f t="shared" si="0"/>
        <v>7</v>
      </c>
      <c r="AL4" s="36" ph="1">
        <f t="shared" si="0"/>
        <v>1</v>
      </c>
      <c r="AM4" s="36" ph="1">
        <f t="shared" si="0"/>
        <v>2</v>
      </c>
      <c r="AN4" s="35" ph="1">
        <f t="shared" si="0"/>
        <v>3</v>
      </c>
      <c r="AO4" s="35" ph="1">
        <f t="shared" si="0"/>
        <v>4</v>
      </c>
      <c r="AP4" s="35" ph="1">
        <f t="shared" si="0"/>
        <v>5</v>
      </c>
      <c r="AQ4" s="35" ph="1">
        <f t="shared" si="0"/>
        <v>6</v>
      </c>
      <c r="AR4" s="35" ph="1">
        <f t="shared" si="0"/>
        <v>7</v>
      </c>
      <c r="AS4" s="36" ph="1">
        <f t="shared" si="0"/>
        <v>1</v>
      </c>
      <c r="AT4" s="36" ph="1">
        <f t="shared" si="0"/>
        <v>2</v>
      </c>
      <c r="AU4" s="35" ph="1">
        <f t="shared" si="0"/>
        <v>3</v>
      </c>
      <c r="AV4" s="35" ph="1">
        <f t="shared" si="0"/>
        <v>4</v>
      </c>
      <c r="AW4" s="35" ph="1">
        <f t="shared" si="0"/>
        <v>5</v>
      </c>
      <c r="AX4" s="35" ph="1">
        <f t="shared" si="0"/>
        <v>6</v>
      </c>
      <c r="AY4" s="35" ph="1">
        <f t="shared" si="0"/>
        <v>7</v>
      </c>
      <c r="AZ4" s="36" ph="1">
        <f t="shared" si="0"/>
        <v>1</v>
      </c>
      <c r="BA4" s="36" ph="1">
        <f t="shared" si="0"/>
        <v>2</v>
      </c>
      <c r="BB4" s="35" ph="1">
        <f t="shared" si="0"/>
        <v>3</v>
      </c>
      <c r="BC4" s="35" ph="1">
        <f t="shared" si="0"/>
        <v>4</v>
      </c>
      <c r="BD4" s="35" ph="1">
        <f t="shared" si="0"/>
        <v>5</v>
      </c>
      <c r="BE4" s="35" ph="1">
        <f t="shared" si="0"/>
        <v>6</v>
      </c>
      <c r="BF4" s="35" t="str" ph="1">
        <f t="shared" si="0"/>
        <v/>
      </c>
      <c r="BG4" s="35" t="str" ph="1">
        <f t="shared" si="0"/>
        <v/>
      </c>
      <c r="BH4" s="35" t="str" ph="1">
        <f t="shared" si="0"/>
        <v/>
      </c>
      <c r="BI4" s="35" t="str" ph="1">
        <f t="shared" si="0"/>
        <v/>
      </c>
      <c r="BJ4" s="35" t="str" ph="1">
        <f t="shared" si="0"/>
        <v/>
      </c>
      <c r="BK4" s="35" t="str" ph="1">
        <f t="shared" si="0"/>
        <v/>
      </c>
      <c r="BL4" s="35" t="str" ph="1">
        <f t="shared" si="0"/>
        <v/>
      </c>
      <c r="BM4" s="35" t="str" ph="1">
        <f t="shared" si="0"/>
        <v/>
      </c>
      <c r="BN4" s="35" t="str" ph="1">
        <f t="shared" si="0"/>
        <v/>
      </c>
      <c r="BO4" s="35" t="str" ph="1">
        <f t="shared" si="0"/>
        <v/>
      </c>
      <c r="BP4" s="35" t="str" ph="1">
        <f t="shared" si="0"/>
        <v/>
      </c>
      <c r="BQ4" s="35" t="str" ph="1">
        <f t="shared" si="0"/>
        <v/>
      </c>
      <c r="BR4" s="35" t="str" ph="1">
        <f t="shared" si="0"/>
        <v/>
      </c>
      <c r="BS4" s="35" t="str" ph="1">
        <f t="shared" si="0"/>
        <v/>
      </c>
      <c r="BT4" s="35" t="str" ph="1">
        <f t="shared" si="0"/>
        <v/>
      </c>
      <c r="BU4" s="35" t="str" ph="1">
        <f t="shared" si="0"/>
        <v/>
      </c>
      <c r="BV4" s="35" t="str" ph="1">
        <f t="shared" si="0"/>
        <v/>
      </c>
      <c r="BW4" s="35" t="str" ph="1">
        <f t="shared" si="0"/>
        <v/>
      </c>
      <c r="BX4" s="35" t="str" ph="1">
        <f t="shared" ref="BX4:CC4" si="1">IF((BX5&lt;&gt;""),WEEKDAY(BX5,1),"")</f>
        <v/>
      </c>
      <c r="BY4" s="35" t="str" ph="1">
        <f t="shared" si="1"/>
        <v/>
      </c>
      <c r="BZ4" s="35" t="str" ph="1">
        <f t="shared" si="1"/>
        <v/>
      </c>
      <c r="CA4" s="35" t="str" ph="1">
        <f t="shared" si="1"/>
        <v/>
      </c>
      <c r="CB4" s="35" t="str" ph="1">
        <f t="shared" si="1"/>
        <v/>
      </c>
      <c r="CC4" s="35" t="str" ph="1">
        <f t="shared" si="1"/>
        <v/>
      </c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</row>
    <row r="5" spans="1:454" s="31" customFormat="1" ht="63.6" customHeight="1" thickBot="1">
      <c r="A5" s="129" t="s">
        <v>9</v>
      </c>
      <c r="B5" s="38" t="s">
        <v>28</v>
      </c>
      <c r="C5" s="39" t="s">
        <v>11</v>
      </c>
      <c r="D5" s="39" t="s">
        <v>12</v>
      </c>
      <c r="E5" s="40" t="s">
        <v>13</v>
      </c>
      <c r="F5" s="40" t="s">
        <v>26</v>
      </c>
      <c r="G5" s="26" t="s">
        <v>4</v>
      </c>
      <c r="H5" s="26" t="s">
        <v>5</v>
      </c>
      <c r="I5" s="26" t="s">
        <v>6</v>
      </c>
      <c r="J5" s="27" t="s">
        <v>7</v>
      </c>
      <c r="K5" s="26" t="s">
        <v>8</v>
      </c>
      <c r="L5" s="28">
        <f>IF(G3="",MIN(G13:G752,G3),G3)</f>
        <v>44726</v>
      </c>
      <c r="M5" s="29">
        <f t="shared" ref="M5:BX5" si="2">IF(L5="","",IF((L5+$H$4)&gt;$H$3,"",(L5+$H$4)))</f>
        <v>44727</v>
      </c>
      <c r="N5" s="29">
        <f t="shared" si="2"/>
        <v>44728</v>
      </c>
      <c r="O5" s="29">
        <f t="shared" si="2"/>
        <v>44729</v>
      </c>
      <c r="P5" s="29">
        <f>IF(O5="","",IF((O5+$H$4)&gt;$H$3,"",(O5+$H$4)))</f>
        <v>44730</v>
      </c>
      <c r="Q5" s="30">
        <f t="shared" si="2"/>
        <v>44731</v>
      </c>
      <c r="R5" s="30">
        <f t="shared" si="2"/>
        <v>44732</v>
      </c>
      <c r="S5" s="29">
        <f t="shared" si="2"/>
        <v>44733</v>
      </c>
      <c r="T5" s="29">
        <f t="shared" si="2"/>
        <v>44734</v>
      </c>
      <c r="U5" s="29">
        <f t="shared" si="2"/>
        <v>44735</v>
      </c>
      <c r="V5" s="29">
        <f t="shared" si="2"/>
        <v>44736</v>
      </c>
      <c r="W5" s="29">
        <f t="shared" si="2"/>
        <v>44737</v>
      </c>
      <c r="X5" s="30">
        <f t="shared" si="2"/>
        <v>44738</v>
      </c>
      <c r="Y5" s="30">
        <f t="shared" si="2"/>
        <v>44739</v>
      </c>
      <c r="Z5" s="29">
        <f t="shared" si="2"/>
        <v>44740</v>
      </c>
      <c r="AA5" s="29">
        <f t="shared" si="2"/>
        <v>44741</v>
      </c>
      <c r="AB5" s="29">
        <f t="shared" si="2"/>
        <v>44742</v>
      </c>
      <c r="AC5" s="29">
        <f t="shared" si="2"/>
        <v>44743</v>
      </c>
      <c r="AD5" s="29">
        <f t="shared" si="2"/>
        <v>44744</v>
      </c>
      <c r="AE5" s="30">
        <f t="shared" si="2"/>
        <v>44745</v>
      </c>
      <c r="AF5" s="30">
        <f t="shared" si="2"/>
        <v>44746</v>
      </c>
      <c r="AG5" s="29">
        <f t="shared" si="2"/>
        <v>44747</v>
      </c>
      <c r="AH5" s="29">
        <f t="shared" si="2"/>
        <v>44748</v>
      </c>
      <c r="AI5" s="29">
        <f t="shared" si="2"/>
        <v>44749</v>
      </c>
      <c r="AJ5" s="29">
        <f t="shared" si="2"/>
        <v>44750</v>
      </c>
      <c r="AK5" s="29">
        <f t="shared" si="2"/>
        <v>44751</v>
      </c>
      <c r="AL5" s="30">
        <f t="shared" si="2"/>
        <v>44752</v>
      </c>
      <c r="AM5" s="30">
        <f t="shared" si="2"/>
        <v>44753</v>
      </c>
      <c r="AN5" s="29">
        <f t="shared" si="2"/>
        <v>44754</v>
      </c>
      <c r="AO5" s="29">
        <f t="shared" si="2"/>
        <v>44755</v>
      </c>
      <c r="AP5" s="29">
        <f t="shared" si="2"/>
        <v>44756</v>
      </c>
      <c r="AQ5" s="29">
        <f t="shared" si="2"/>
        <v>44757</v>
      </c>
      <c r="AR5" s="29">
        <f t="shared" si="2"/>
        <v>44758</v>
      </c>
      <c r="AS5" s="30">
        <f t="shared" si="2"/>
        <v>44759</v>
      </c>
      <c r="AT5" s="30">
        <f t="shared" si="2"/>
        <v>44760</v>
      </c>
      <c r="AU5" s="29">
        <f t="shared" si="2"/>
        <v>44761</v>
      </c>
      <c r="AV5" s="29">
        <f t="shared" si="2"/>
        <v>44762</v>
      </c>
      <c r="AW5" s="29">
        <f t="shared" si="2"/>
        <v>44763</v>
      </c>
      <c r="AX5" s="29">
        <f t="shared" si="2"/>
        <v>44764</v>
      </c>
      <c r="AY5" s="29">
        <f t="shared" si="2"/>
        <v>44765</v>
      </c>
      <c r="AZ5" s="30">
        <f t="shared" si="2"/>
        <v>44766</v>
      </c>
      <c r="BA5" s="30">
        <f t="shared" si="2"/>
        <v>44767</v>
      </c>
      <c r="BB5" s="29">
        <f t="shared" si="2"/>
        <v>44768</v>
      </c>
      <c r="BC5" s="29">
        <f t="shared" si="2"/>
        <v>44769</v>
      </c>
      <c r="BD5" s="29">
        <f t="shared" si="2"/>
        <v>44770</v>
      </c>
      <c r="BE5" s="29">
        <f t="shared" si="2"/>
        <v>44771</v>
      </c>
      <c r="BF5" s="29" t="str">
        <f t="shared" si="2"/>
        <v/>
      </c>
      <c r="BG5" s="29" t="str">
        <f t="shared" si="2"/>
        <v/>
      </c>
      <c r="BH5" s="29" t="str">
        <f t="shared" si="2"/>
        <v/>
      </c>
      <c r="BI5" s="29" t="str">
        <f t="shared" si="2"/>
        <v/>
      </c>
      <c r="BJ5" s="29" t="str">
        <f t="shared" si="2"/>
        <v/>
      </c>
      <c r="BK5" s="29" t="str">
        <f t="shared" si="2"/>
        <v/>
      </c>
      <c r="BL5" s="29" t="str">
        <f t="shared" si="2"/>
        <v/>
      </c>
      <c r="BM5" s="29" t="str">
        <f t="shared" si="2"/>
        <v/>
      </c>
      <c r="BN5" s="29" t="str">
        <f t="shared" si="2"/>
        <v/>
      </c>
      <c r="BO5" s="29" t="str">
        <f t="shared" si="2"/>
        <v/>
      </c>
      <c r="BP5" s="29" t="str">
        <f t="shared" si="2"/>
        <v/>
      </c>
      <c r="BQ5" s="29" t="str">
        <f t="shared" si="2"/>
        <v/>
      </c>
      <c r="BR5" s="29" t="str">
        <f t="shared" si="2"/>
        <v/>
      </c>
      <c r="BS5" s="29" t="str">
        <f t="shared" si="2"/>
        <v/>
      </c>
      <c r="BT5" s="29" t="str">
        <f t="shared" si="2"/>
        <v/>
      </c>
      <c r="BU5" s="29" t="str">
        <f t="shared" si="2"/>
        <v/>
      </c>
      <c r="BV5" s="29" t="str">
        <f t="shared" si="2"/>
        <v/>
      </c>
      <c r="BW5" s="29" t="str">
        <f t="shared" si="2"/>
        <v/>
      </c>
      <c r="BX5" s="29" t="str">
        <f t="shared" si="2"/>
        <v/>
      </c>
      <c r="BY5" s="29" t="str">
        <f t="shared" ref="BY5:CC5" si="3">IF(BX5="","",IF((BX5+$H$4)&gt;$H$3,"",(BX5+$H$4)))</f>
        <v/>
      </c>
      <c r="BZ5" s="29" t="str">
        <f t="shared" si="3"/>
        <v/>
      </c>
      <c r="CA5" s="29" t="str">
        <f t="shared" si="3"/>
        <v/>
      </c>
      <c r="CB5" s="29" t="str">
        <f t="shared" si="3"/>
        <v/>
      </c>
      <c r="CC5" s="29" t="str">
        <f t="shared" si="3"/>
        <v/>
      </c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</row>
    <row r="6" spans="1:454" ht="18" thickTop="1">
      <c r="A6" s="130" t="s">
        <v>29</v>
      </c>
      <c r="B6" s="89" t="s">
        <v>45</v>
      </c>
      <c r="C6" s="102" t="s">
        <v>46</v>
      </c>
      <c r="D6" s="83" t="s">
        <v>47</v>
      </c>
      <c r="E6" s="83" t="s">
        <v>48</v>
      </c>
      <c r="F6" s="84" t="s">
        <v>14</v>
      </c>
      <c r="G6" s="103">
        <v>44726</v>
      </c>
      <c r="H6" s="103">
        <v>44728</v>
      </c>
      <c r="I6" s="44">
        <f>NETWORKDAYS(G6,H6)</f>
        <v>3</v>
      </c>
      <c r="J6" s="22">
        <v>100</v>
      </c>
      <c r="K6" s="46" t="str">
        <f>IF(J6=100,"완료",IF(J6=0,"대기","진행중"))</f>
        <v>완료</v>
      </c>
      <c r="L6" s="23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5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</row>
    <row r="7" spans="1:454">
      <c r="A7" s="131"/>
      <c r="B7" s="90"/>
      <c r="C7" s="71"/>
      <c r="D7" s="83" t="s">
        <v>49</v>
      </c>
      <c r="E7" s="83" t="s">
        <v>50</v>
      </c>
      <c r="F7" s="84" t="s">
        <v>14</v>
      </c>
      <c r="G7" s="103">
        <v>44726</v>
      </c>
      <c r="H7" s="103">
        <v>44728</v>
      </c>
      <c r="I7" s="44">
        <f t="shared" ref="I7:I48" si="4">NETWORKDAYS(G7,H7)</f>
        <v>3</v>
      </c>
      <c r="J7" s="12">
        <v>100</v>
      </c>
      <c r="K7" s="47" t="str">
        <f t="shared" ref="K7:K15" si="5">IF(J7=100,"완료",IF(J7=0,"대기","진행중"))</f>
        <v>완료</v>
      </c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5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</row>
    <row r="8" spans="1:454">
      <c r="A8" s="131"/>
      <c r="B8" s="90"/>
      <c r="C8" s="71"/>
      <c r="D8" s="71" t="s">
        <v>51</v>
      </c>
      <c r="E8" s="83" t="s">
        <v>52</v>
      </c>
      <c r="F8" s="84" t="s">
        <v>14</v>
      </c>
      <c r="G8" s="103">
        <v>44726</v>
      </c>
      <c r="H8" s="103">
        <v>44728</v>
      </c>
      <c r="I8" s="44">
        <f t="shared" si="4"/>
        <v>3</v>
      </c>
      <c r="J8" s="12">
        <v>100</v>
      </c>
      <c r="K8" s="47" t="str">
        <f t="shared" ref="K8:K12" si="6">IF(J8=100,"완료",IF(J8=0,"대기","진행중"))</f>
        <v>완료</v>
      </c>
      <c r="L8" s="1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5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</row>
    <row r="9" spans="1:454" ht="18" thickBot="1">
      <c r="A9" s="131"/>
      <c r="B9" s="91"/>
      <c r="C9" s="71"/>
      <c r="D9" s="85" t="s">
        <v>53</v>
      </c>
      <c r="E9" s="85" t="s">
        <v>54</v>
      </c>
      <c r="F9" s="104" t="s">
        <v>14</v>
      </c>
      <c r="G9" s="105">
        <v>44726</v>
      </c>
      <c r="H9" s="105">
        <v>44728</v>
      </c>
      <c r="I9" s="44">
        <f t="shared" si="4"/>
        <v>3</v>
      </c>
      <c r="J9" s="12">
        <v>100</v>
      </c>
      <c r="K9" s="47" t="str">
        <f t="shared" si="6"/>
        <v>완료</v>
      </c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5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</row>
    <row r="10" spans="1:454" ht="18" thickBot="1">
      <c r="A10" s="132" t="s">
        <v>30</v>
      </c>
      <c r="B10" s="106"/>
      <c r="C10" s="86" t="s">
        <v>55</v>
      </c>
      <c r="D10" s="86" t="s">
        <v>56</v>
      </c>
      <c r="E10" s="86" t="s">
        <v>57</v>
      </c>
      <c r="F10" s="107" t="s">
        <v>103</v>
      </c>
      <c r="G10" s="108">
        <v>44726</v>
      </c>
      <c r="H10" s="108">
        <v>44728</v>
      </c>
      <c r="I10" s="44">
        <f t="shared" si="4"/>
        <v>3</v>
      </c>
      <c r="J10" s="12">
        <v>100</v>
      </c>
      <c r="K10" s="47" t="str">
        <f t="shared" si="6"/>
        <v>완료</v>
      </c>
      <c r="L10" s="1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</row>
    <row r="11" spans="1:454" ht="16.5" customHeight="1">
      <c r="A11" s="130" t="s">
        <v>31</v>
      </c>
      <c r="B11" s="89" t="s">
        <v>59</v>
      </c>
      <c r="C11" s="66"/>
      <c r="D11" s="66"/>
      <c r="E11" s="66" t="s">
        <v>60</v>
      </c>
      <c r="F11" s="73" t="s">
        <v>61</v>
      </c>
      <c r="G11" s="109">
        <v>44727</v>
      </c>
      <c r="H11" s="109">
        <v>44727</v>
      </c>
      <c r="I11" s="44">
        <f t="shared" si="4"/>
        <v>1</v>
      </c>
      <c r="J11" s="12">
        <v>100</v>
      </c>
      <c r="K11" s="47" t="str">
        <f t="shared" si="6"/>
        <v>완료</v>
      </c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5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</row>
    <row r="12" spans="1:454" ht="16.5" customHeight="1">
      <c r="A12" s="131"/>
      <c r="B12" s="90"/>
      <c r="C12" s="71"/>
      <c r="D12" s="71" t="s">
        <v>62</v>
      </c>
      <c r="E12" s="71" t="s">
        <v>63</v>
      </c>
      <c r="F12" s="73" t="s">
        <v>61</v>
      </c>
      <c r="G12" s="109">
        <v>44752</v>
      </c>
      <c r="H12" s="109">
        <v>44757</v>
      </c>
      <c r="I12" s="44">
        <f t="shared" si="4"/>
        <v>5</v>
      </c>
      <c r="J12" s="12">
        <v>0</v>
      </c>
      <c r="K12" s="47" t="str">
        <f t="shared" si="6"/>
        <v>대기</v>
      </c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5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</row>
    <row r="13" spans="1:454" ht="16.5" customHeight="1">
      <c r="A13" s="131"/>
      <c r="B13" s="90"/>
      <c r="C13" s="71"/>
      <c r="D13" s="71" t="s">
        <v>64</v>
      </c>
      <c r="E13" s="71" t="s">
        <v>65</v>
      </c>
      <c r="F13" s="73" t="s">
        <v>58</v>
      </c>
      <c r="G13" s="109">
        <v>44750</v>
      </c>
      <c r="H13" s="109">
        <v>44752</v>
      </c>
      <c r="I13" s="44">
        <f t="shared" si="4"/>
        <v>1</v>
      </c>
      <c r="J13" s="12">
        <v>0</v>
      </c>
      <c r="K13" s="47" t="str">
        <f t="shared" ref="K13" si="7">IF(J13=100,"완료",IF(J13=0,"대기","진행중"))</f>
        <v>대기</v>
      </c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5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</row>
    <row r="14" spans="1:454" ht="16.5" customHeight="1">
      <c r="A14" s="131"/>
      <c r="B14" s="71"/>
      <c r="C14" s="143" t="s">
        <v>66</v>
      </c>
      <c r="D14" s="71"/>
      <c r="E14" s="71" t="s">
        <v>67</v>
      </c>
      <c r="F14" s="73" t="s">
        <v>61</v>
      </c>
      <c r="G14" s="109">
        <v>44732</v>
      </c>
      <c r="H14" s="109">
        <v>44732</v>
      </c>
      <c r="I14" s="44">
        <f t="shared" si="4"/>
        <v>1</v>
      </c>
      <c r="J14" s="12">
        <v>100</v>
      </c>
      <c r="K14" s="47" t="str">
        <f t="shared" si="5"/>
        <v>완료</v>
      </c>
      <c r="L14" s="13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5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</row>
    <row r="15" spans="1:454" ht="16.5" customHeight="1">
      <c r="A15" s="131"/>
      <c r="B15" s="71"/>
      <c r="C15" s="71"/>
      <c r="D15" s="71" t="s">
        <v>68</v>
      </c>
      <c r="E15" s="71" t="s">
        <v>69</v>
      </c>
      <c r="F15" s="73" t="s">
        <v>61</v>
      </c>
      <c r="G15" s="109">
        <v>44752</v>
      </c>
      <c r="H15" s="109">
        <v>44757</v>
      </c>
      <c r="I15" s="44">
        <f t="shared" si="4"/>
        <v>5</v>
      </c>
      <c r="J15" s="12">
        <v>0</v>
      </c>
      <c r="K15" s="47" t="str">
        <f t="shared" si="5"/>
        <v>대기</v>
      </c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5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</row>
    <row r="16" spans="1:454" ht="16.5" customHeight="1">
      <c r="A16" s="131"/>
      <c r="B16" s="90"/>
      <c r="C16" s="71"/>
      <c r="D16" s="71" t="s">
        <v>64</v>
      </c>
      <c r="E16" s="71" t="s">
        <v>65</v>
      </c>
      <c r="F16" s="73" t="s">
        <v>58</v>
      </c>
      <c r="G16" s="109">
        <v>44750</v>
      </c>
      <c r="H16" s="109">
        <v>44752</v>
      </c>
      <c r="I16" s="44">
        <f t="shared" si="4"/>
        <v>1</v>
      </c>
      <c r="J16" s="12">
        <v>0</v>
      </c>
      <c r="K16" s="47" t="str">
        <f t="shared" ref="K16" si="8">IF(J16=100,"완료",IF(J16=0,"대기","진행중"))</f>
        <v>대기</v>
      </c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5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</row>
    <row r="17" spans="1:81" ht="17.25" customHeight="1">
      <c r="A17" s="131"/>
      <c r="B17" s="71"/>
      <c r="C17" s="143" t="s">
        <v>70</v>
      </c>
      <c r="D17" s="71"/>
      <c r="E17" s="71" t="s">
        <v>71</v>
      </c>
      <c r="F17" s="73" t="s">
        <v>61</v>
      </c>
      <c r="G17" s="109">
        <v>44732</v>
      </c>
      <c r="H17" s="109">
        <v>44732</v>
      </c>
      <c r="I17" s="44">
        <f t="shared" si="4"/>
        <v>1</v>
      </c>
      <c r="J17" s="12">
        <v>100</v>
      </c>
      <c r="K17" s="47" t="str">
        <f t="shared" ref="K17:K19" si="9">IF(J17=100,"완료",IF(J17=0,"대기","진행중"))</f>
        <v>완료</v>
      </c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5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</row>
    <row r="18" spans="1:81" ht="16.5" customHeight="1">
      <c r="A18" s="131"/>
      <c r="B18" s="71"/>
      <c r="C18" s="71"/>
      <c r="D18" s="71" t="s">
        <v>68</v>
      </c>
      <c r="E18" s="71" t="s">
        <v>72</v>
      </c>
      <c r="F18" s="73" t="s">
        <v>61</v>
      </c>
      <c r="G18" s="109">
        <v>44752</v>
      </c>
      <c r="H18" s="109">
        <v>44757</v>
      </c>
      <c r="I18" s="44">
        <f t="shared" si="4"/>
        <v>5</v>
      </c>
      <c r="J18" s="12">
        <v>0</v>
      </c>
      <c r="K18" s="47" t="str">
        <f t="shared" si="9"/>
        <v>대기</v>
      </c>
      <c r="L18" s="13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5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</row>
    <row r="19" spans="1:81" ht="16.5" customHeight="1">
      <c r="A19" s="131"/>
      <c r="B19" s="90"/>
      <c r="C19" s="71"/>
      <c r="D19" s="71" t="s">
        <v>73</v>
      </c>
      <c r="E19" s="71" t="s">
        <v>74</v>
      </c>
      <c r="F19" s="73" t="s">
        <v>58</v>
      </c>
      <c r="G19" s="109">
        <v>44752</v>
      </c>
      <c r="H19" s="109">
        <v>44757</v>
      </c>
      <c r="I19" s="44">
        <f t="shared" si="4"/>
        <v>5</v>
      </c>
      <c r="J19" s="12">
        <v>0</v>
      </c>
      <c r="K19" s="47" t="str">
        <f t="shared" si="9"/>
        <v>대기</v>
      </c>
      <c r="L19" s="13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5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</row>
    <row r="20" spans="1:81" ht="16.5" customHeight="1">
      <c r="A20" s="131"/>
      <c r="B20" s="71"/>
      <c r="C20" s="71"/>
      <c r="D20" s="71" t="s">
        <v>64</v>
      </c>
      <c r="E20" s="71" t="s">
        <v>65</v>
      </c>
      <c r="F20" s="73" t="s">
        <v>58</v>
      </c>
      <c r="G20" s="109">
        <v>44750</v>
      </c>
      <c r="H20" s="109">
        <v>44752</v>
      </c>
      <c r="I20" s="44">
        <f t="shared" si="4"/>
        <v>1</v>
      </c>
      <c r="J20" s="12">
        <v>0</v>
      </c>
      <c r="K20" s="47" t="str">
        <f t="shared" ref="K20:K21" si="10">IF(J20=100,"완료",IF(J20=0,"대기","진행중"))</f>
        <v>대기</v>
      </c>
      <c r="L20" s="13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5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</row>
    <row r="21" spans="1:81" ht="16.5" customHeight="1">
      <c r="A21" s="131"/>
      <c r="B21" s="71"/>
      <c r="C21" s="143" t="s">
        <v>75</v>
      </c>
      <c r="D21" s="71"/>
      <c r="E21" s="71" t="s">
        <v>76</v>
      </c>
      <c r="F21" s="73" t="s">
        <v>61</v>
      </c>
      <c r="G21" s="109">
        <v>44726</v>
      </c>
      <c r="H21" s="109">
        <v>44726</v>
      </c>
      <c r="I21" s="44">
        <f t="shared" si="4"/>
        <v>1</v>
      </c>
      <c r="J21" s="96">
        <v>100</v>
      </c>
      <c r="K21" s="47" t="str">
        <f t="shared" si="10"/>
        <v>완료</v>
      </c>
      <c r="L21" s="13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5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</row>
    <row r="22" spans="1:81" ht="16.5" customHeight="1">
      <c r="A22" s="131"/>
      <c r="B22" s="71"/>
      <c r="C22" s="71"/>
      <c r="D22" s="71" t="s">
        <v>68</v>
      </c>
      <c r="E22" s="71" t="s">
        <v>77</v>
      </c>
      <c r="F22" s="73" t="s">
        <v>61</v>
      </c>
      <c r="G22" s="109">
        <v>44752</v>
      </c>
      <c r="H22" s="109">
        <v>44757</v>
      </c>
      <c r="I22" s="44">
        <f t="shared" si="4"/>
        <v>5</v>
      </c>
      <c r="J22" s="96">
        <v>0</v>
      </c>
      <c r="K22" s="47" t="str">
        <f t="shared" ref="K22" si="11">IF(J22=100,"완료",IF(J22=0,"대기","진행중"))</f>
        <v>대기</v>
      </c>
      <c r="L22" s="1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5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</row>
    <row r="23" spans="1:81" ht="16.5" customHeight="1" thickBot="1">
      <c r="A23" s="133"/>
      <c r="B23" s="110"/>
      <c r="C23" s="94"/>
      <c r="D23" s="71" t="s">
        <v>64</v>
      </c>
      <c r="E23" s="94" t="s">
        <v>65</v>
      </c>
      <c r="F23" s="73" t="s">
        <v>58</v>
      </c>
      <c r="G23" s="109">
        <v>44750</v>
      </c>
      <c r="H23" s="109">
        <v>44752</v>
      </c>
      <c r="I23" s="44">
        <f t="shared" si="4"/>
        <v>1</v>
      </c>
      <c r="J23" s="95">
        <v>0</v>
      </c>
      <c r="K23" s="47" t="str">
        <f t="shared" ref="K23" si="12">IF(J23=100,"완료",IF(J23=0,"대기","진행중"))</f>
        <v>대기</v>
      </c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5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</row>
    <row r="24" spans="1:81" ht="18" customHeight="1">
      <c r="A24" s="134" t="s">
        <v>32</v>
      </c>
      <c r="B24" s="92" t="s">
        <v>78</v>
      </c>
      <c r="C24" s="87"/>
      <c r="D24" s="87"/>
      <c r="E24" s="87" t="s">
        <v>79</v>
      </c>
      <c r="F24" s="111" t="s">
        <v>80</v>
      </c>
      <c r="G24" s="112">
        <v>44734</v>
      </c>
      <c r="H24" s="112">
        <v>44738</v>
      </c>
      <c r="I24" s="44">
        <f t="shared" si="4"/>
        <v>3</v>
      </c>
      <c r="J24" s="12">
        <v>100</v>
      </c>
      <c r="K24" s="47" t="str">
        <f t="shared" ref="K24:K28" si="13">IF(J24=100,"완료",IF(J24=0,"대기","진행중"))</f>
        <v>완료</v>
      </c>
      <c r="L24" s="13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5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</row>
    <row r="25" spans="1:81" ht="16.5" customHeight="1">
      <c r="A25" s="135"/>
      <c r="B25" s="97"/>
      <c r="C25" s="53"/>
      <c r="D25" s="53" t="s">
        <v>99</v>
      </c>
      <c r="E25" s="53" t="s">
        <v>101</v>
      </c>
      <c r="F25" s="54" t="s">
        <v>61</v>
      </c>
      <c r="G25" s="118">
        <v>44752</v>
      </c>
      <c r="H25" s="118">
        <v>44757</v>
      </c>
      <c r="I25" s="44">
        <f t="shared" ref="I25" si="14">NETWORKDAYS(G25,H25)</f>
        <v>5</v>
      </c>
      <c r="J25" s="12">
        <v>0</v>
      </c>
      <c r="K25" s="47" t="str">
        <f t="shared" ref="K25" si="15">IF(J25=100,"완료",IF(J25=0,"대기","진행중"))</f>
        <v>대기</v>
      </c>
      <c r="L25" s="13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5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</row>
    <row r="26" spans="1:81" ht="16.5" customHeight="1">
      <c r="A26" s="135"/>
      <c r="B26" s="53"/>
      <c r="C26" s="53"/>
      <c r="D26" s="53" t="s">
        <v>81</v>
      </c>
      <c r="E26" s="53" t="s">
        <v>82</v>
      </c>
      <c r="F26" s="113" t="s">
        <v>80</v>
      </c>
      <c r="G26" s="114">
        <v>44752</v>
      </c>
      <c r="H26" s="114">
        <v>44757</v>
      </c>
      <c r="I26" s="44">
        <f t="shared" si="4"/>
        <v>5</v>
      </c>
      <c r="J26" s="12">
        <v>0</v>
      </c>
      <c r="K26" s="47" t="str">
        <f t="shared" si="13"/>
        <v>대기</v>
      </c>
      <c r="L26" s="13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5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</row>
    <row r="27" spans="1:81" ht="16.5" customHeight="1">
      <c r="A27" s="135"/>
      <c r="B27" s="115"/>
      <c r="C27" s="48"/>
      <c r="D27" s="48" t="s">
        <v>83</v>
      </c>
      <c r="E27" s="48" t="s">
        <v>42</v>
      </c>
      <c r="F27" s="116" t="s">
        <v>80</v>
      </c>
      <c r="G27" s="117">
        <v>44738</v>
      </c>
      <c r="H27" s="117">
        <v>44747</v>
      </c>
      <c r="I27" s="44">
        <f t="shared" si="4"/>
        <v>7</v>
      </c>
      <c r="J27" s="12">
        <v>50</v>
      </c>
      <c r="K27" s="47" t="str">
        <f t="shared" si="13"/>
        <v>진행중</v>
      </c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5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</row>
    <row r="28" spans="1:81" ht="16.5" customHeight="1">
      <c r="A28" s="135"/>
      <c r="B28" s="97"/>
      <c r="C28" s="53"/>
      <c r="D28" s="53" t="s">
        <v>84</v>
      </c>
      <c r="E28" s="53" t="s">
        <v>44</v>
      </c>
      <c r="F28" s="54" t="s">
        <v>85</v>
      </c>
      <c r="G28" s="118">
        <v>44750</v>
      </c>
      <c r="H28" s="118">
        <v>44752</v>
      </c>
      <c r="I28" s="44">
        <f t="shared" si="4"/>
        <v>1</v>
      </c>
      <c r="J28" s="12">
        <v>0</v>
      </c>
      <c r="K28" s="47" t="str">
        <f t="shared" si="13"/>
        <v>대기</v>
      </c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5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</row>
    <row r="29" spans="1:81" ht="16.5" customHeight="1" thickBot="1">
      <c r="A29" s="136"/>
      <c r="B29" s="115"/>
      <c r="C29" s="88"/>
      <c r="D29" s="88" t="s">
        <v>86</v>
      </c>
      <c r="E29" s="88" t="s">
        <v>43</v>
      </c>
      <c r="F29" s="119" t="s">
        <v>80</v>
      </c>
      <c r="G29" s="120">
        <v>44734</v>
      </c>
      <c r="H29" s="120">
        <v>44757</v>
      </c>
      <c r="I29" s="44">
        <f t="shared" si="4"/>
        <v>18</v>
      </c>
      <c r="J29" s="12">
        <v>0</v>
      </c>
      <c r="K29" s="47" t="str">
        <f t="shared" ref="K29" si="16">IF(J29=100,"완료",IF(J29=0,"대기","진행중"))</f>
        <v>대기</v>
      </c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5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</row>
    <row r="30" spans="1:81" ht="16.5" customHeight="1">
      <c r="A30" s="137" t="s">
        <v>10</v>
      </c>
      <c r="B30" s="66" t="s">
        <v>15</v>
      </c>
      <c r="C30" s="66"/>
      <c r="D30" s="66"/>
      <c r="E30" s="67" t="s">
        <v>33</v>
      </c>
      <c r="F30" s="68" t="s">
        <v>14</v>
      </c>
      <c r="G30" s="69">
        <v>44729</v>
      </c>
      <c r="H30" s="69">
        <v>44745</v>
      </c>
      <c r="I30" s="44">
        <f t="shared" si="4"/>
        <v>11</v>
      </c>
      <c r="J30" s="22">
        <v>25</v>
      </c>
      <c r="K30" s="47" t="str">
        <f t="shared" ref="K30" si="17">IF(J30=100,"완료",IF(J30=0,"대기","진행중"))</f>
        <v>진행중</v>
      </c>
      <c r="L30" s="13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5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</row>
    <row r="31" spans="1:81" ht="16.5" customHeight="1">
      <c r="A31" s="138"/>
      <c r="B31" s="70"/>
      <c r="C31" s="71"/>
      <c r="D31" s="71"/>
      <c r="E31" s="72" t="s">
        <v>41</v>
      </c>
      <c r="F31" s="73" t="s">
        <v>14</v>
      </c>
      <c r="G31" s="74">
        <v>44735</v>
      </c>
      <c r="H31" s="75">
        <v>44743</v>
      </c>
      <c r="I31" s="44">
        <f t="shared" si="4"/>
        <v>7</v>
      </c>
      <c r="J31" s="12">
        <v>25</v>
      </c>
      <c r="K31" s="47" t="str">
        <f t="shared" ref="K31" si="18">IF(J31=100,"완료",IF(J31=0,"대기","진행중"))</f>
        <v>진행중</v>
      </c>
      <c r="L31" s="13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5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</row>
    <row r="32" spans="1:81" ht="16.5" customHeight="1">
      <c r="A32" s="138"/>
      <c r="B32" s="71"/>
      <c r="C32" s="76"/>
      <c r="D32" s="71" t="s">
        <v>16</v>
      </c>
      <c r="E32" s="72" t="s">
        <v>17</v>
      </c>
      <c r="F32" s="73" t="s">
        <v>14</v>
      </c>
      <c r="G32" s="74">
        <v>44737</v>
      </c>
      <c r="H32" s="75">
        <v>44745</v>
      </c>
      <c r="I32" s="44">
        <f t="shared" si="4"/>
        <v>5</v>
      </c>
      <c r="J32" s="12">
        <v>20</v>
      </c>
      <c r="K32" s="47" t="str">
        <f t="shared" ref="K32:K33" si="19">IF(J32=100,"완료",IF(J32=0,"대기","진행중"))</f>
        <v>진행중</v>
      </c>
      <c r="L32" s="13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5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</row>
    <row r="33" spans="1:81" ht="16.5" customHeight="1">
      <c r="A33" s="138"/>
      <c r="B33" s="90"/>
      <c r="C33" s="71"/>
      <c r="D33" s="71" t="s">
        <v>99</v>
      </c>
      <c r="E33" s="71" t="s">
        <v>100</v>
      </c>
      <c r="F33" s="73" t="s">
        <v>61</v>
      </c>
      <c r="G33" s="109">
        <v>44752</v>
      </c>
      <c r="H33" s="109">
        <v>44757</v>
      </c>
      <c r="I33" s="44">
        <f t="shared" si="4"/>
        <v>5</v>
      </c>
      <c r="J33" s="12">
        <v>0</v>
      </c>
      <c r="K33" s="47" t="str">
        <f t="shared" si="19"/>
        <v>대기</v>
      </c>
      <c r="L33" s="1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5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</row>
    <row r="34" spans="1:81" ht="17.25" customHeight="1">
      <c r="A34" s="138"/>
      <c r="B34" s="71"/>
      <c r="C34" s="76"/>
      <c r="D34" s="71" t="s">
        <v>94</v>
      </c>
      <c r="E34" s="72" t="s">
        <v>91</v>
      </c>
      <c r="F34" s="73" t="s">
        <v>34</v>
      </c>
      <c r="G34" s="74">
        <v>44750</v>
      </c>
      <c r="H34" s="75">
        <v>44752</v>
      </c>
      <c r="I34" s="44">
        <f t="shared" si="4"/>
        <v>1</v>
      </c>
      <c r="J34" s="12">
        <v>40</v>
      </c>
      <c r="K34" s="47" t="str">
        <f t="shared" ref="K34" si="20">IF(J34=100,"완료",IF(J34=0,"대기","진행중"))</f>
        <v>진행중</v>
      </c>
      <c r="L34" s="13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5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</row>
    <row r="35" spans="1:81" ht="16.5" customHeight="1">
      <c r="A35" s="138"/>
      <c r="B35" s="71"/>
      <c r="C35" s="76"/>
      <c r="D35" s="71" t="s">
        <v>18</v>
      </c>
      <c r="E35" s="72" t="s">
        <v>19</v>
      </c>
      <c r="F35" s="73" t="s">
        <v>14</v>
      </c>
      <c r="G35" s="74">
        <v>44732</v>
      </c>
      <c r="H35" s="75">
        <v>44742</v>
      </c>
      <c r="I35" s="44">
        <f t="shared" si="4"/>
        <v>9</v>
      </c>
      <c r="J35" s="12">
        <v>0</v>
      </c>
      <c r="K35" s="47" t="str">
        <f t="shared" ref="K35" si="21">IF(J35=100,"완료",IF(J35=0,"대기","진행중"))</f>
        <v>대기</v>
      </c>
      <c r="L35" s="13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5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</row>
    <row r="36" spans="1:81" ht="16.5" customHeight="1" thickBot="1">
      <c r="A36" s="139"/>
      <c r="B36" s="77"/>
      <c r="C36" s="78"/>
      <c r="D36" s="77" t="s">
        <v>20</v>
      </c>
      <c r="E36" s="79" t="s">
        <v>21</v>
      </c>
      <c r="F36" s="80" t="s">
        <v>14</v>
      </c>
      <c r="G36" s="81">
        <v>44740</v>
      </c>
      <c r="H36" s="82">
        <v>44745</v>
      </c>
      <c r="I36" s="44">
        <f t="shared" si="4"/>
        <v>4</v>
      </c>
      <c r="J36" s="12">
        <v>90</v>
      </c>
      <c r="K36" s="47" t="str">
        <f t="shared" ref="K36" si="22">IF(J36=100,"완료",IF(J36=0,"대기","진행중"))</f>
        <v>진행중</v>
      </c>
      <c r="L36" s="13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5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</row>
    <row r="37" spans="1:81" ht="17.25" customHeight="1">
      <c r="A37" s="140" t="s">
        <v>35</v>
      </c>
      <c r="B37" s="49" t="s">
        <v>35</v>
      </c>
      <c r="C37" s="64"/>
      <c r="D37" s="49"/>
      <c r="E37" s="50" t="s">
        <v>36</v>
      </c>
      <c r="F37" s="51" t="s">
        <v>34</v>
      </c>
      <c r="G37" s="52">
        <v>44731</v>
      </c>
      <c r="H37" s="56">
        <v>44732</v>
      </c>
      <c r="I37" s="44">
        <f t="shared" si="4"/>
        <v>1</v>
      </c>
      <c r="J37" s="12">
        <v>100</v>
      </c>
      <c r="K37" s="47" t="str">
        <f t="shared" ref="K37" si="23">IF(J37=100,"완료",IF(J37=0,"대기","진행중"))</f>
        <v>완료</v>
      </c>
      <c r="L37" s="13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5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</row>
    <row r="38" spans="1:81" ht="16.5" customHeight="1">
      <c r="A38" s="141"/>
      <c r="B38" s="53"/>
      <c r="C38" s="53"/>
      <c r="D38" s="57"/>
      <c r="E38" s="65" t="s">
        <v>37</v>
      </c>
      <c r="F38" s="54" t="s">
        <v>34</v>
      </c>
      <c r="G38" s="55">
        <v>44733</v>
      </c>
      <c r="H38" s="56">
        <v>44734</v>
      </c>
      <c r="I38" s="44">
        <f t="shared" si="4"/>
        <v>2</v>
      </c>
      <c r="J38" s="12">
        <v>100</v>
      </c>
      <c r="K38" s="47" t="str">
        <f t="shared" ref="K38" si="24">IF(J38=100,"완료",IF(J38=0,"대기","진행중"))</f>
        <v>완료</v>
      </c>
      <c r="L38" s="13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5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</row>
    <row r="39" spans="1:81" ht="16.5" customHeight="1" thickBot="1">
      <c r="A39" s="142"/>
      <c r="B39" s="58"/>
      <c r="C39" s="59"/>
      <c r="D39" s="58" t="s">
        <v>38</v>
      </c>
      <c r="E39" s="60" t="s">
        <v>39</v>
      </c>
      <c r="F39" s="61" t="s">
        <v>34</v>
      </c>
      <c r="G39" s="62">
        <v>44733</v>
      </c>
      <c r="H39" s="63">
        <v>44734</v>
      </c>
      <c r="I39" s="44">
        <f t="shared" si="4"/>
        <v>2</v>
      </c>
      <c r="J39" s="12">
        <v>100</v>
      </c>
      <c r="K39" s="47" t="str">
        <f t="shared" ref="K39" si="25">IF(J39=100,"완료",IF(J39=0,"대기","진행중"))</f>
        <v>완료</v>
      </c>
      <c r="L39" s="13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5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</row>
    <row r="40" spans="1:81" ht="16.5" customHeight="1">
      <c r="A40" s="137" t="s">
        <v>40</v>
      </c>
      <c r="B40" s="66" t="s">
        <v>22</v>
      </c>
      <c r="C40" s="121"/>
      <c r="D40" s="67"/>
      <c r="E40" s="67" t="s">
        <v>23</v>
      </c>
      <c r="F40" s="68" t="s">
        <v>14</v>
      </c>
      <c r="G40" s="69">
        <v>44746</v>
      </c>
      <c r="H40" s="69">
        <v>44752</v>
      </c>
      <c r="I40" s="44">
        <f>NETWORKDAYS(G40,H40)</f>
        <v>5</v>
      </c>
      <c r="J40" s="12">
        <v>25</v>
      </c>
      <c r="K40" s="47" t="str">
        <f t="shared" ref="K40:K41" si="26">IF(J40=100,"완료",IF(J40=0,"대기","진행중"))</f>
        <v>진행중</v>
      </c>
      <c r="L40" s="13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5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</row>
    <row r="41" spans="1:81" ht="16.5" customHeight="1">
      <c r="A41" s="138"/>
      <c r="B41" s="90"/>
      <c r="C41" s="71"/>
      <c r="D41" s="71" t="s">
        <v>99</v>
      </c>
      <c r="E41" s="71" t="s">
        <v>98</v>
      </c>
      <c r="F41" s="73" t="s">
        <v>61</v>
      </c>
      <c r="G41" s="109">
        <v>44752</v>
      </c>
      <c r="H41" s="109">
        <v>44757</v>
      </c>
      <c r="I41" s="44">
        <f t="shared" ref="I41" si="27">NETWORKDAYS(G41,H41)</f>
        <v>5</v>
      </c>
      <c r="J41" s="12">
        <v>0</v>
      </c>
      <c r="K41" s="47" t="str">
        <f t="shared" si="26"/>
        <v>대기</v>
      </c>
      <c r="L41" s="13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5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</row>
    <row r="42" spans="1:81" ht="16.5" customHeight="1">
      <c r="A42" s="138"/>
      <c r="B42" s="76"/>
      <c r="C42" s="71" t="s">
        <v>24</v>
      </c>
      <c r="D42" s="71"/>
      <c r="E42" s="72" t="s">
        <v>25</v>
      </c>
      <c r="F42" s="73" t="s">
        <v>14</v>
      </c>
      <c r="G42" s="74">
        <v>44746</v>
      </c>
      <c r="H42" s="74">
        <v>44748</v>
      </c>
      <c r="I42" s="44">
        <f t="shared" si="4"/>
        <v>3</v>
      </c>
      <c r="J42" s="12">
        <v>0</v>
      </c>
      <c r="K42" s="47" t="str">
        <f t="shared" ref="K42" si="28">IF(J42=100,"완료",IF(J42=0,"대기","진행중"))</f>
        <v>대기</v>
      </c>
      <c r="L42" s="13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5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</row>
    <row r="43" spans="1:81" ht="16.5" customHeight="1">
      <c r="A43" s="138"/>
      <c r="B43" s="71"/>
      <c r="C43" s="76"/>
      <c r="D43" s="71" t="s">
        <v>97</v>
      </c>
      <c r="E43" s="72" t="s">
        <v>92</v>
      </c>
      <c r="F43" s="73" t="s">
        <v>14</v>
      </c>
      <c r="G43" s="74">
        <v>44748</v>
      </c>
      <c r="H43" s="74">
        <v>44750</v>
      </c>
      <c r="I43" s="44">
        <f t="shared" si="4"/>
        <v>3</v>
      </c>
      <c r="J43" s="12">
        <v>0</v>
      </c>
      <c r="K43" s="47" t="str">
        <f t="shared" ref="K43" si="29">IF(J43=100,"완료",IF(J43=0,"대기","진행중"))</f>
        <v>대기</v>
      </c>
      <c r="L43" s="1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5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</row>
    <row r="44" spans="1:81" ht="17.25" customHeight="1">
      <c r="A44" s="138"/>
      <c r="B44" s="71"/>
      <c r="C44" s="76"/>
      <c r="D44" s="71" t="s">
        <v>93</v>
      </c>
      <c r="E44" s="72" t="s">
        <v>87</v>
      </c>
      <c r="F44" s="73" t="s">
        <v>34</v>
      </c>
      <c r="G44" s="74">
        <v>44750</v>
      </c>
      <c r="H44" s="74">
        <v>44752</v>
      </c>
      <c r="I44" s="44">
        <f t="shared" si="4"/>
        <v>1</v>
      </c>
      <c r="J44" s="12">
        <v>0</v>
      </c>
      <c r="K44" s="47" t="str">
        <f t="shared" ref="K44" si="30">IF(J44=100,"완료",IF(J44=0,"대기","진행중"))</f>
        <v>대기</v>
      </c>
      <c r="L44" s="13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5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</row>
    <row r="45" spans="1:81" ht="18" customHeight="1">
      <c r="A45" s="138"/>
      <c r="B45" s="93"/>
      <c r="C45" s="98"/>
      <c r="D45" s="93" t="s">
        <v>96</v>
      </c>
      <c r="E45" s="99" t="s">
        <v>102</v>
      </c>
      <c r="F45" s="100" t="s">
        <v>14</v>
      </c>
      <c r="G45" s="101">
        <v>44750</v>
      </c>
      <c r="H45" s="101">
        <v>44752</v>
      </c>
      <c r="I45" s="44">
        <f>NETWORKDAYS(G45,H45)</f>
        <v>1</v>
      </c>
      <c r="J45" s="12">
        <v>0</v>
      </c>
      <c r="K45" s="47" t="str">
        <f t="shared" ref="K45" si="31">IF(J45=100,"완료",IF(J45=0,"대기","진행중"))</f>
        <v>대기</v>
      </c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5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</row>
    <row r="46" spans="1:81" ht="18" customHeight="1">
      <c r="A46" s="138"/>
      <c r="B46" s="71"/>
      <c r="C46" s="71"/>
      <c r="D46" s="72" t="s">
        <v>95</v>
      </c>
      <c r="E46" s="72" t="s">
        <v>87</v>
      </c>
      <c r="F46" s="73" t="s">
        <v>34</v>
      </c>
      <c r="G46" s="74">
        <v>44750</v>
      </c>
      <c r="H46" s="74">
        <v>44752</v>
      </c>
      <c r="I46" s="44">
        <f t="shared" si="4"/>
        <v>1</v>
      </c>
      <c r="J46" s="12">
        <v>0</v>
      </c>
      <c r="K46" s="47" t="str">
        <f t="shared" ref="K46:K47" si="32">IF(J46=100,"완료",IF(J46=0,"대기","진행중"))</f>
        <v>대기</v>
      </c>
      <c r="L46" s="13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</row>
    <row r="47" spans="1:81" ht="17.25" customHeight="1">
      <c r="A47" s="138"/>
      <c r="B47" s="71"/>
      <c r="C47" s="71" t="s">
        <v>88</v>
      </c>
      <c r="D47" s="71"/>
      <c r="E47" s="71" t="s">
        <v>89</v>
      </c>
      <c r="F47" s="73" t="s">
        <v>61</v>
      </c>
      <c r="G47" s="109">
        <v>44757</v>
      </c>
      <c r="H47" s="109">
        <v>44759</v>
      </c>
      <c r="I47" s="44">
        <f t="shared" si="4"/>
        <v>1</v>
      </c>
      <c r="J47" s="12">
        <v>0</v>
      </c>
      <c r="K47" s="47" t="str">
        <f t="shared" si="32"/>
        <v>대기</v>
      </c>
      <c r="L47" s="13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</row>
    <row r="48" spans="1:81" ht="18" customHeight="1" thickBot="1">
      <c r="A48" s="139"/>
      <c r="B48" s="77"/>
      <c r="C48" s="78"/>
      <c r="D48" s="77" t="s">
        <v>90</v>
      </c>
      <c r="E48" s="79" t="s">
        <v>87</v>
      </c>
      <c r="F48" s="80" t="s">
        <v>34</v>
      </c>
      <c r="G48" s="81">
        <v>44759</v>
      </c>
      <c r="H48" s="81">
        <v>44760</v>
      </c>
      <c r="I48" s="44">
        <f t="shared" si="4"/>
        <v>1</v>
      </c>
      <c r="J48" s="12">
        <v>0</v>
      </c>
      <c r="K48" s="47" t="str">
        <f t="shared" ref="K48" si="33">IF(J48=100,"완료",IF(J48=0,"대기","진행중"))</f>
        <v>대기</v>
      </c>
      <c r="L48" s="13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</row>
    <row r="49" spans="1:81" ht="18" customHeight="1">
      <c r="A49" s="41"/>
      <c r="B49" s="41"/>
      <c r="C49" s="19"/>
      <c r="D49" s="19"/>
      <c r="E49" s="19"/>
      <c r="F49" s="10"/>
      <c r="G49" s="11"/>
      <c r="H49" s="11"/>
      <c r="I49" s="44">
        <f>NETWORKDAYS(G49,H49)</f>
        <v>0</v>
      </c>
      <c r="J49" s="12">
        <v>0</v>
      </c>
      <c r="K49" s="47" t="str">
        <f t="shared" ref="K49" si="34">IF(J49=100,"완료",IF(J49=0,"대기","진행중"))</f>
        <v>대기</v>
      </c>
      <c r="L49" s="13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5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</row>
    <row r="50" spans="1:81">
      <c r="A50" s="41"/>
      <c r="B50" s="41"/>
      <c r="C50" s="41"/>
      <c r="D50" s="41"/>
      <c r="E50" s="41"/>
      <c r="F50" s="42"/>
      <c r="G50" s="43"/>
      <c r="H50" s="43"/>
      <c r="I50" s="45">
        <f t="shared" ref="I50" si="35">NETWORKDAYS(G50,H50)</f>
        <v>0</v>
      </c>
      <c r="J50" s="12">
        <v>0</v>
      </c>
      <c r="K50" s="47" t="str">
        <f t="shared" ref="K50" si="36">IF(J50=100,"완료",IF(J50=0,"대기","진행중"))</f>
        <v>대기</v>
      </c>
      <c r="L50" s="13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5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</row>
    <row r="51" spans="1:81">
      <c r="A51" s="19"/>
      <c r="B51" s="19"/>
      <c r="C51" s="19"/>
      <c r="D51" s="19"/>
      <c r="E51" s="19"/>
      <c r="F51" s="10"/>
      <c r="G51" s="11"/>
      <c r="H51" s="11"/>
      <c r="I51" s="45">
        <f t="shared" ref="I51" si="37">NETWORKDAYS(G51,H51)</f>
        <v>0</v>
      </c>
      <c r="J51" s="12">
        <v>0</v>
      </c>
      <c r="K51" s="47" t="str">
        <f t="shared" ref="K51" si="38">IF(J51=100,"완료",IF(J51=0,"대기","진행중"))</f>
        <v>대기</v>
      </c>
      <c r="L51" s="13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5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</row>
    <row r="52" spans="1:81">
      <c r="A52" s="19"/>
      <c r="B52" s="19"/>
      <c r="C52" s="19"/>
      <c r="D52" s="19"/>
      <c r="E52" s="19"/>
      <c r="F52" s="10"/>
      <c r="G52" s="11"/>
      <c r="H52" s="11"/>
      <c r="I52" s="45">
        <f t="shared" ref="I52" si="39">NETWORKDAYS(G52,H52)</f>
        <v>0</v>
      </c>
      <c r="J52" s="12">
        <v>0</v>
      </c>
      <c r="K52" s="47" t="str">
        <f t="shared" ref="K52" si="40">IF(J52=100,"완료",IF(J52=0,"대기","진행중"))</f>
        <v>대기</v>
      </c>
      <c r="L52" s="13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5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</row>
    <row r="53" spans="1:81">
      <c r="A53" s="19"/>
      <c r="B53" s="19"/>
      <c r="C53" s="19"/>
      <c r="D53" s="19"/>
      <c r="E53" s="19"/>
      <c r="F53" s="10"/>
      <c r="G53" s="11"/>
      <c r="H53" s="11"/>
      <c r="I53" s="45">
        <f t="shared" ref="I53" si="41">NETWORKDAYS(G53,H53)</f>
        <v>0</v>
      </c>
      <c r="J53" s="16">
        <v>0</v>
      </c>
      <c r="K53" s="47" t="str">
        <f t="shared" ref="K53" si="42">IF(J53=100,"완료",IF(J53=0,"대기","진행중"))</f>
        <v>대기</v>
      </c>
      <c r="L53" s="1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5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</row>
    <row r="54" spans="1:81">
      <c r="A54" s="19"/>
      <c r="B54" s="19"/>
      <c r="C54" s="19"/>
      <c r="D54" s="19"/>
      <c r="E54" s="19"/>
      <c r="F54" s="10"/>
      <c r="G54" s="11"/>
      <c r="H54" s="11"/>
      <c r="I54" s="45">
        <f t="shared" ref="I54" si="43">NETWORKDAYS(G54,H54)</f>
        <v>0</v>
      </c>
      <c r="J54" s="16">
        <v>0</v>
      </c>
      <c r="K54" s="47" t="str">
        <f t="shared" ref="K54" si="44">IF(J54=100,"완료",IF(J54=0,"대기","진행중"))</f>
        <v>대기</v>
      </c>
      <c r="L54" s="13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5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</row>
    <row r="55" spans="1:81">
      <c r="A55" s="19"/>
      <c r="B55" s="19"/>
      <c r="C55" s="19"/>
      <c r="D55" s="19"/>
      <c r="E55" s="19"/>
      <c r="F55" s="10"/>
      <c r="G55" s="11"/>
      <c r="H55" s="11"/>
      <c r="I55" s="45">
        <f t="shared" ref="I55" si="45">NETWORKDAYS(G55,H55)</f>
        <v>0</v>
      </c>
      <c r="J55" s="16">
        <v>0</v>
      </c>
      <c r="K55" s="47" t="str">
        <f t="shared" ref="K55" si="46">IF(J55=100,"완료",IF(J55=0,"대기","진행중"))</f>
        <v>대기</v>
      </c>
      <c r="L55" s="13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5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</row>
    <row r="56" spans="1:81">
      <c r="A56" s="19"/>
      <c r="B56" s="19"/>
      <c r="C56" s="19"/>
      <c r="D56" s="19"/>
      <c r="E56" s="19"/>
      <c r="F56" s="10"/>
      <c r="G56" s="11"/>
      <c r="H56" s="11"/>
      <c r="I56" s="45">
        <f t="shared" ref="I56" si="47">NETWORKDAYS(G56,H56)</f>
        <v>0</v>
      </c>
      <c r="J56" s="16">
        <v>0</v>
      </c>
      <c r="K56" s="47" t="str">
        <f t="shared" ref="K56" si="48">IF(J56=100,"완료",IF(J56=0,"대기","진행중"))</f>
        <v>대기</v>
      </c>
      <c r="L56" s="13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5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</row>
    <row r="57" spans="1:81">
      <c r="A57" s="19"/>
      <c r="B57" s="19"/>
      <c r="C57" s="19"/>
      <c r="D57" s="19"/>
      <c r="E57" s="19"/>
      <c r="F57" s="10"/>
      <c r="G57" s="11"/>
      <c r="H57" s="11"/>
      <c r="I57" s="45">
        <f t="shared" ref="I57" si="49">NETWORKDAYS(G57,H57)</f>
        <v>0</v>
      </c>
      <c r="J57" s="16">
        <v>0</v>
      </c>
      <c r="K57" s="47" t="str">
        <f t="shared" ref="K57" si="50">IF(J57=100,"완료",IF(J57=0,"대기","진행중"))</f>
        <v>대기</v>
      </c>
      <c r="L57" s="13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5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</row>
    <row r="58" spans="1:81">
      <c r="A58" s="19"/>
      <c r="B58" s="19"/>
      <c r="C58" s="19"/>
      <c r="D58" s="19"/>
      <c r="E58" s="19"/>
      <c r="F58" s="10"/>
      <c r="G58" s="11"/>
      <c r="H58" s="11"/>
      <c r="I58" s="45">
        <f t="shared" ref="I58" si="51">NETWORKDAYS(G58,H58)</f>
        <v>0</v>
      </c>
      <c r="J58" s="16">
        <v>0</v>
      </c>
      <c r="K58" s="47" t="str">
        <f t="shared" ref="K58" si="52">IF(J58=100,"완료",IF(J58=0,"대기","진행중"))</f>
        <v>대기</v>
      </c>
      <c r="L58" s="13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5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</row>
    <row r="59" spans="1:81">
      <c r="A59" s="19"/>
      <c r="B59" s="19"/>
      <c r="C59" s="19"/>
      <c r="D59" s="19"/>
      <c r="E59" s="19"/>
      <c r="F59" s="10"/>
      <c r="G59" s="11"/>
      <c r="H59" s="11"/>
      <c r="I59" s="45">
        <f t="shared" ref="I59" si="53">NETWORKDAYS(G59,H59)</f>
        <v>0</v>
      </c>
      <c r="J59" s="16">
        <v>0</v>
      </c>
      <c r="K59" s="47" t="str">
        <f t="shared" ref="K59" si="54">IF(J59=100,"완료",IF(J59=0,"대기","진행중"))</f>
        <v>대기</v>
      </c>
      <c r="L59" s="13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5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</row>
    <row r="60" spans="1:81">
      <c r="A60" s="19"/>
      <c r="B60" s="19"/>
      <c r="C60" s="19"/>
      <c r="D60" s="19"/>
      <c r="E60" s="19"/>
      <c r="F60" s="10"/>
      <c r="G60" s="11"/>
      <c r="H60" s="11"/>
      <c r="I60" s="45">
        <f t="shared" ref="I60" si="55">NETWORKDAYS(G60,H60)</f>
        <v>0</v>
      </c>
      <c r="J60" s="16">
        <v>0</v>
      </c>
      <c r="K60" s="47" t="str">
        <f t="shared" ref="K60" si="56">IF(J60=100,"완료",IF(J60=0,"대기","진행중"))</f>
        <v>대기</v>
      </c>
      <c r="L60" s="13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5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</row>
    <row r="61" spans="1:81">
      <c r="A61" s="19"/>
      <c r="B61" s="19"/>
      <c r="C61" s="19"/>
      <c r="D61" s="19"/>
      <c r="E61" s="19"/>
      <c r="F61" s="10"/>
      <c r="G61" s="11"/>
      <c r="H61" s="11"/>
      <c r="I61" s="45">
        <f t="shared" ref="I61" si="57">NETWORKDAYS(G61,H61)</f>
        <v>0</v>
      </c>
      <c r="J61" s="16">
        <v>0</v>
      </c>
      <c r="K61" s="47" t="str">
        <f t="shared" ref="K61" si="58">IF(J61=100,"완료",IF(J61=0,"대기","진행중"))</f>
        <v>대기</v>
      </c>
      <c r="L61" s="13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5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</row>
    <row r="62" spans="1:81">
      <c r="A62" s="19"/>
      <c r="B62" s="19"/>
      <c r="C62" s="19"/>
      <c r="D62" s="19"/>
      <c r="E62" s="19"/>
      <c r="F62" s="10"/>
      <c r="G62" s="11"/>
      <c r="H62" s="11"/>
      <c r="I62" s="45">
        <f t="shared" ref="I62" si="59">NETWORKDAYS(G62,H62)</f>
        <v>0</v>
      </c>
      <c r="J62" s="16">
        <v>0</v>
      </c>
      <c r="K62" s="47" t="str">
        <f t="shared" ref="K62" si="60">IF(J62=100,"완료",IF(J62=0,"대기","진행중"))</f>
        <v>대기</v>
      </c>
      <c r="L62" s="13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5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</row>
    <row r="63" spans="1:81">
      <c r="A63" s="19"/>
      <c r="B63" s="19"/>
      <c r="C63" s="19"/>
      <c r="D63" s="19"/>
      <c r="E63" s="19"/>
      <c r="F63" s="10"/>
      <c r="G63" s="11"/>
      <c r="H63" s="11"/>
      <c r="I63" s="45">
        <f t="shared" ref="I63" si="61">NETWORKDAYS(G63,H63)</f>
        <v>0</v>
      </c>
      <c r="J63" s="16">
        <v>0</v>
      </c>
      <c r="K63" s="47" t="str">
        <f t="shared" ref="K63" si="62">IF(J63=100,"완료",IF(J63=0,"대기","진행중"))</f>
        <v>대기</v>
      </c>
      <c r="L63" s="1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5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</row>
    <row r="64" spans="1:81">
      <c r="A64" s="19"/>
      <c r="B64" s="19"/>
      <c r="C64" s="19"/>
      <c r="D64" s="19"/>
      <c r="E64" s="19"/>
      <c r="F64" s="10"/>
      <c r="G64" s="11"/>
      <c r="H64" s="11"/>
      <c r="I64" s="45">
        <f t="shared" ref="I64" si="63">NETWORKDAYS(G64,H64)</f>
        <v>0</v>
      </c>
      <c r="J64" s="16">
        <v>0</v>
      </c>
      <c r="K64" s="47" t="str">
        <f t="shared" ref="K64" si="64">IF(J64=100,"완료",IF(J64=0,"대기","진행중"))</f>
        <v>대기</v>
      </c>
      <c r="L64" s="13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5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</row>
    <row r="65" spans="1:81">
      <c r="A65" s="19"/>
      <c r="B65" s="19"/>
      <c r="C65" s="19"/>
      <c r="D65" s="19"/>
      <c r="E65" s="19"/>
      <c r="F65" s="10"/>
      <c r="G65" s="11"/>
      <c r="H65" s="11"/>
      <c r="I65" s="45">
        <f t="shared" ref="I65" si="65">NETWORKDAYS(G65,H65)</f>
        <v>0</v>
      </c>
      <c r="J65" s="16">
        <v>0</v>
      </c>
      <c r="K65" s="47" t="str">
        <f t="shared" ref="K65" si="66">IF(J65=100,"완료",IF(J65=0,"대기","진행중"))</f>
        <v>대기</v>
      </c>
      <c r="L65" s="13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5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</row>
    <row r="66" spans="1:81">
      <c r="A66" s="19"/>
      <c r="B66" s="19"/>
      <c r="C66" s="19"/>
      <c r="D66" s="19"/>
      <c r="E66" s="19"/>
      <c r="F66" s="10"/>
      <c r="G66" s="11"/>
      <c r="H66" s="11"/>
      <c r="I66" s="45">
        <f t="shared" ref="I66" si="67">NETWORKDAYS(G66,H66)</f>
        <v>0</v>
      </c>
      <c r="J66" s="16">
        <v>0</v>
      </c>
      <c r="K66" s="47" t="str">
        <f t="shared" ref="K66" si="68">IF(J66=100,"완료",IF(J66=0,"대기","진행중"))</f>
        <v>대기</v>
      </c>
      <c r="L66" s="13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5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</row>
    <row r="67" spans="1:81">
      <c r="A67" s="19"/>
      <c r="B67" s="19"/>
      <c r="C67" s="19"/>
      <c r="D67" s="19"/>
      <c r="E67" s="19"/>
      <c r="F67" s="10"/>
      <c r="G67" s="11"/>
      <c r="H67" s="11"/>
      <c r="I67" s="45">
        <f t="shared" ref="I67" si="69">NETWORKDAYS(G67,H67)</f>
        <v>0</v>
      </c>
      <c r="J67" s="16">
        <v>0</v>
      </c>
      <c r="K67" s="47" t="str">
        <f t="shared" ref="K67" si="70">IF(J67=100,"완료",IF(J67=0,"대기","진행중"))</f>
        <v>대기</v>
      </c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5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</row>
    <row r="68" spans="1:81">
      <c r="A68" s="19"/>
      <c r="B68" s="19"/>
      <c r="C68" s="19"/>
      <c r="D68" s="19"/>
      <c r="E68" s="19"/>
      <c r="F68" s="10"/>
      <c r="G68" s="11"/>
      <c r="H68" s="11"/>
      <c r="I68" s="45">
        <f t="shared" ref="I68" si="71">NETWORKDAYS(G68,H68)</f>
        <v>0</v>
      </c>
      <c r="J68" s="16">
        <v>0</v>
      </c>
      <c r="K68" s="47" t="str">
        <f t="shared" ref="K68" si="72">IF(J68=100,"완료",IF(J68=0,"대기","진행중"))</f>
        <v>대기</v>
      </c>
      <c r="L68" s="13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5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</row>
    <row r="69" spans="1:81">
      <c r="A69" s="19"/>
      <c r="B69" s="19"/>
      <c r="C69" s="19"/>
      <c r="D69" s="19"/>
      <c r="E69" s="19"/>
      <c r="F69" s="10"/>
      <c r="G69" s="11"/>
      <c r="H69" s="11"/>
      <c r="I69" s="45">
        <f t="shared" ref="I69" si="73">NETWORKDAYS(G69,H69)</f>
        <v>0</v>
      </c>
      <c r="J69" s="16">
        <v>0</v>
      </c>
      <c r="K69" s="47" t="str">
        <f t="shared" ref="K69" si="74">IF(J69=100,"완료",IF(J69=0,"대기","진행중"))</f>
        <v>대기</v>
      </c>
      <c r="L69" s="13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5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</row>
    <row r="70" spans="1:81">
      <c r="A70" s="19"/>
      <c r="B70" s="19"/>
      <c r="C70" s="19"/>
      <c r="D70" s="19"/>
      <c r="E70" s="19"/>
      <c r="F70" s="10"/>
      <c r="G70" s="11"/>
      <c r="H70" s="11"/>
      <c r="I70" s="45">
        <f t="shared" ref="I70" si="75">NETWORKDAYS(G70,H70)</f>
        <v>0</v>
      </c>
      <c r="J70" s="16">
        <v>0</v>
      </c>
      <c r="K70" s="47" t="str">
        <f t="shared" ref="K70" si="76">IF(J70=100,"완료",IF(J70=0,"대기","진행중"))</f>
        <v>대기</v>
      </c>
      <c r="L70" s="13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5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</row>
    <row r="71" spans="1:81">
      <c r="A71" s="19"/>
      <c r="B71" s="19"/>
      <c r="C71" s="19"/>
      <c r="D71" s="19"/>
      <c r="E71" s="19"/>
      <c r="F71" s="10"/>
      <c r="G71" s="11"/>
      <c r="H71" s="11"/>
      <c r="I71" s="45">
        <f t="shared" ref="I71" si="77">NETWORKDAYS(G71,H71)</f>
        <v>0</v>
      </c>
      <c r="J71" s="16">
        <v>0</v>
      </c>
      <c r="K71" s="47" t="str">
        <f t="shared" ref="K71" si="78">IF(J71=100,"완료",IF(J71=0,"대기","진행중"))</f>
        <v>대기</v>
      </c>
      <c r="L71" s="13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5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</row>
    <row r="72" spans="1:81">
      <c r="A72" s="19"/>
      <c r="B72" s="19"/>
      <c r="C72" s="19"/>
      <c r="D72" s="19"/>
      <c r="E72" s="19"/>
      <c r="F72" s="10"/>
      <c r="G72" s="11"/>
      <c r="H72" s="11"/>
      <c r="I72" s="45">
        <f t="shared" ref="I72" si="79">NETWORKDAYS(G72,H72)</f>
        <v>0</v>
      </c>
      <c r="J72" s="16">
        <v>0</v>
      </c>
      <c r="K72" s="47" t="str">
        <f t="shared" ref="K72" si="80">IF(J72=100,"완료",IF(J72=0,"대기","진행중"))</f>
        <v>대기</v>
      </c>
      <c r="L72" s="13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5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</row>
    <row r="73" spans="1:81">
      <c r="A73" s="19"/>
      <c r="B73" s="19"/>
      <c r="C73" s="19"/>
      <c r="D73" s="19"/>
      <c r="E73" s="19"/>
      <c r="F73" s="10"/>
      <c r="G73" s="11"/>
      <c r="H73" s="11"/>
      <c r="I73" s="45">
        <f t="shared" ref="I73" si="81">NETWORKDAYS(G73,H73)</f>
        <v>0</v>
      </c>
      <c r="J73" s="16">
        <v>0</v>
      </c>
      <c r="K73" s="47" t="str">
        <f t="shared" ref="K73" si="82">IF(J73=100,"완료",IF(J73=0,"대기","진행중"))</f>
        <v>대기</v>
      </c>
      <c r="L73" s="1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5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</row>
    <row r="74" spans="1:81">
      <c r="A74" s="19"/>
      <c r="B74" s="19"/>
      <c r="C74" s="19"/>
      <c r="D74" s="19"/>
      <c r="E74" s="19"/>
      <c r="F74" s="10"/>
      <c r="G74" s="11"/>
      <c r="H74" s="11"/>
      <c r="I74" s="45">
        <f t="shared" ref="I74" si="83">NETWORKDAYS(G74,H74)</f>
        <v>0</v>
      </c>
      <c r="J74" s="16">
        <v>0</v>
      </c>
      <c r="K74" s="47" t="str">
        <f t="shared" ref="K74" si="84">IF(J74=100,"완료",IF(J74=0,"대기","진행중"))</f>
        <v>대기</v>
      </c>
      <c r="L74" s="13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5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</row>
    <row r="75" spans="1:81">
      <c r="A75" s="19"/>
      <c r="B75" s="19"/>
      <c r="C75" s="19"/>
      <c r="D75" s="19"/>
      <c r="E75" s="19"/>
      <c r="F75" s="10"/>
      <c r="G75" s="11"/>
      <c r="H75" s="11"/>
      <c r="I75" s="45">
        <f t="shared" ref="I75" si="85">NETWORKDAYS(G75,H75)</f>
        <v>0</v>
      </c>
      <c r="J75" s="16">
        <v>0</v>
      </c>
      <c r="K75" s="47" t="str">
        <f t="shared" ref="K75" si="86">IF(J75=100,"완료",IF(J75=0,"대기","진행중"))</f>
        <v>대기</v>
      </c>
      <c r="L75" s="13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5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</row>
    <row r="76" spans="1:81">
      <c r="A76" s="19"/>
      <c r="B76" s="19"/>
      <c r="C76" s="19"/>
      <c r="D76" s="19"/>
      <c r="E76" s="19"/>
      <c r="F76" s="10"/>
      <c r="G76" s="11"/>
      <c r="H76" s="11"/>
      <c r="I76" s="45">
        <f t="shared" ref="I76" si="87">NETWORKDAYS(G76,H76)</f>
        <v>0</v>
      </c>
      <c r="J76" s="16">
        <v>0</v>
      </c>
      <c r="K76" s="47" t="str">
        <f t="shared" ref="K76" si="88">IF(J76=100,"완료",IF(J76=0,"대기","진행중"))</f>
        <v>대기</v>
      </c>
      <c r="L76" s="13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5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</row>
  </sheetData>
  <mergeCells count="9">
    <mergeCell ref="A37:A39"/>
    <mergeCell ref="A24:A29"/>
    <mergeCell ref="A40:A48"/>
    <mergeCell ref="A30:A36"/>
    <mergeCell ref="A1:F3"/>
    <mergeCell ref="G1:H1"/>
    <mergeCell ref="B4:G4"/>
    <mergeCell ref="A6:A9"/>
    <mergeCell ref="A11:A23"/>
  </mergeCells>
  <phoneticPr fontId="1" type="noConversion"/>
  <conditionalFormatting sqref="L4:CC4">
    <cfRule type="expression" dxfId="4" priority="46" stopIfTrue="1">
      <formula>IF($H$4&lt;2,(OR(WEEKDAY(L5)=1,WEEKDAY(L5)=7)))</formula>
    </cfRule>
  </conditionalFormatting>
  <conditionalFormatting sqref="L5:CC5">
    <cfRule type="expression" dxfId="3" priority="47" stopIfTrue="1">
      <formula>IF($H$4&lt;2,(OR(WEEKDAY(L5)=1,WEEKDAY(L5)=7)))</formula>
    </cfRule>
  </conditionalFormatting>
  <conditionalFormatting sqref="L6:CC76">
    <cfRule type="expression" dxfId="2" priority="48" stopIfTrue="1">
      <formula>AND(L$5&gt;=$G6,L$5&lt;$G6+($H6-$G6+1)*$J6%)</formula>
    </cfRule>
    <cfRule type="expression" dxfId="1" priority="49" stopIfTrue="1">
      <formula>AND(L$5&gt;=$G6+($H6-$G6+1)*$J6%,L$5&lt;=$H6)</formula>
    </cfRule>
    <cfRule type="expression" dxfId="0" priority="50" stopIfTrue="1">
      <formula>IF($H$4&lt;2,(OR(WEEKDAY(L$5)=1,WEEKDAY(L$5)=7)))</formula>
    </cfRule>
  </conditionalFormatting>
  <dataValidations disablePrompts="1" count="1">
    <dataValidation type="list" operator="equal" allowBlank="1" showDropDown="1" showErrorMessage="1" errorTitle="Input Error" error="Value can only be 1 for daily and 7 for weekly.  Please re-enter your value" sqref="H4:I4" xr:uid="{00000000-0002-0000-0000-000000000000}">
      <formula1>"1, 7"</formula1>
    </dataValidation>
  </dataValidations>
  <printOptions horizontalCentered="1"/>
  <pageMargins left="0.5" right="0.5" top="0.5" bottom="0.42" header="0.5" footer="0.23"/>
  <pageSetup scale="24" orientation="landscape" r:id="rId1"/>
  <headerFooter alignWithMargins="0">
    <oddFooter>&amp;L&amp;F&amp;CPage &amp;P of  &amp;N&amp;R&amp;F</oddFooter>
  </headerFooter>
  <colBreaks count="1" manualBreakCount="1">
    <brk id="20" max="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Company>hoyanet.pe.kr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한주애</cp:lastModifiedBy>
  <cp:lastPrinted>2022-06-30T08:12:17Z</cp:lastPrinted>
  <dcterms:created xsi:type="dcterms:W3CDTF">2009-08-21T15:47:49Z</dcterms:created>
  <dcterms:modified xsi:type="dcterms:W3CDTF">2022-06-30T08:17:47Z</dcterms:modified>
</cp:coreProperties>
</file>