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5605" windowHeight="12495"/>
  </bookViews>
  <sheets>
    <sheet name="Лист2" sheetId="2" r:id="rId1"/>
  </sheets>
  <calcPr calcId="145621"/>
</workbook>
</file>

<file path=xl/calcChain.xml><?xml version="1.0" encoding="utf-8"?>
<calcChain xmlns="http://schemas.openxmlformats.org/spreadsheetml/2006/main">
  <c r="J49" i="2" l="1"/>
  <c r="F44" i="2"/>
  <c r="K85" i="2"/>
  <c r="K88" i="2"/>
  <c r="K87" i="2"/>
  <c r="K86" i="2"/>
  <c r="G91" i="2"/>
  <c r="F91" i="2"/>
  <c r="F80" i="2"/>
  <c r="C62" i="2" l="1"/>
  <c r="G80" i="2"/>
  <c r="J51" i="2" l="1"/>
  <c r="B58" i="2"/>
  <c r="C58" i="2"/>
  <c r="D58" i="2"/>
  <c r="E58" i="2"/>
  <c r="F58" i="2"/>
  <c r="G58" i="2"/>
  <c r="H58" i="2"/>
  <c r="I58" i="2"/>
  <c r="B59" i="2"/>
  <c r="C59" i="2"/>
  <c r="D59" i="2"/>
  <c r="E59" i="2"/>
  <c r="F59" i="2"/>
  <c r="G59" i="2"/>
  <c r="H59" i="2"/>
  <c r="I59" i="2"/>
  <c r="G42" i="2"/>
  <c r="G44" i="2" s="1"/>
  <c r="H18" i="2"/>
  <c r="G18" i="2"/>
  <c r="F18" i="2"/>
  <c r="E18" i="2"/>
  <c r="D18" i="2"/>
  <c r="C18" i="2"/>
  <c r="H17" i="2" l="1"/>
  <c r="I18" i="2"/>
  <c r="F19" i="2"/>
  <c r="G20" i="2"/>
  <c r="C19" i="2"/>
  <c r="D19" i="2"/>
  <c r="C17" i="2"/>
  <c r="E19" i="2"/>
  <c r="D17" i="2"/>
  <c r="E17" i="2"/>
  <c r="E24" i="2" s="1"/>
  <c r="E25" i="2" s="1"/>
  <c r="G19" i="2"/>
  <c r="F17" i="2"/>
  <c r="H19" i="2"/>
  <c r="G17" i="2"/>
  <c r="G24" i="2" s="1"/>
  <c r="G25" i="2" s="1"/>
  <c r="E13" i="2"/>
  <c r="D13" i="2"/>
  <c r="F20" i="2" s="1"/>
  <c r="I12" i="2"/>
  <c r="I11" i="2"/>
  <c r="I10" i="2"/>
  <c r="E20" i="2" l="1"/>
  <c r="F24" i="2"/>
  <c r="F25" i="2" s="1"/>
  <c r="E26" i="2"/>
  <c r="G27" i="2"/>
  <c r="F27" i="2"/>
  <c r="E27" i="2"/>
  <c r="H24" i="2"/>
  <c r="H25" i="2" s="1"/>
  <c r="H20" i="2"/>
  <c r="D20" i="2"/>
  <c r="C20" i="2"/>
  <c r="I17" i="2"/>
  <c r="C24" i="2"/>
  <c r="I19" i="2"/>
  <c r="C26" i="2"/>
  <c r="F26" i="2"/>
  <c r="H26" i="2"/>
  <c r="G26" i="2"/>
  <c r="D24" i="2"/>
  <c r="I13" i="2"/>
  <c r="H27" i="2" l="1"/>
  <c r="D27" i="2"/>
  <c r="D25" i="2"/>
  <c r="I26" i="2"/>
  <c r="D26" i="2"/>
  <c r="I24" i="2"/>
  <c r="C27" i="2"/>
  <c r="I27" i="2" s="1"/>
  <c r="C25" i="2"/>
  <c r="I25" i="2" s="1"/>
  <c r="I62" i="2"/>
  <c r="H62" i="2"/>
  <c r="G62" i="2"/>
  <c r="F62" i="2"/>
  <c r="E62" i="2"/>
  <c r="D62" i="2"/>
  <c r="B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J52" i="2"/>
  <c r="J50" i="2"/>
</calcChain>
</file>

<file path=xl/sharedStrings.xml><?xml version="1.0" encoding="utf-8"?>
<sst xmlns="http://schemas.openxmlformats.org/spreadsheetml/2006/main" count="123" uniqueCount="34">
  <si>
    <t>x1, x2,x3,x4,x5≥0</t>
  </si>
  <si>
    <t xml:space="preserve">Базис </t>
  </si>
  <si>
    <t>С</t>
  </si>
  <si>
    <t>План</t>
  </si>
  <si>
    <t>p1</t>
  </si>
  <si>
    <t>p2</t>
  </si>
  <si>
    <t>p3</t>
  </si>
  <si>
    <t>p4</t>
  </si>
  <si>
    <t>p5</t>
  </si>
  <si>
    <t>p6</t>
  </si>
  <si>
    <t>Двойственный сиплекс-метод</t>
  </si>
  <si>
    <t>Отсечение</t>
  </si>
  <si>
    <t>Органичение</t>
  </si>
  <si>
    <t>Встраиваем ограничение</t>
  </si>
  <si>
    <t>Вычисляем дополнительную строку</t>
  </si>
  <si>
    <t>x1+11x2→max</t>
  </si>
  <si>
    <t>2x1+7x2+x3=26</t>
  </si>
  <si>
    <t>3x1-8x2+x4=7</t>
  </si>
  <si>
    <r>
      <rPr>
        <sz val="1"/>
        <color theme="1"/>
        <rFont val="Aptos Narrow"/>
        <charset val="204"/>
        <scheme val="minor"/>
      </rPr>
      <t>`</t>
    </r>
    <r>
      <rPr>
        <sz val="11"/>
        <color theme="1"/>
        <rFont val="Aptos Narrow"/>
        <charset val="204"/>
        <scheme val="minor"/>
      </rPr>
      <t>-3x1+3x2+x5=7</t>
    </r>
  </si>
  <si>
    <t>Базис</t>
  </si>
  <si>
    <t>Ci</t>
  </si>
  <si>
    <t>x</t>
  </si>
  <si>
    <t>P1</t>
  </si>
  <si>
    <t>P2</t>
  </si>
  <si>
    <t>P3</t>
  </si>
  <si>
    <t>P4</t>
  </si>
  <si>
    <t>P5</t>
  </si>
  <si>
    <t>производящая строка</t>
  </si>
  <si>
    <t xml:space="preserve"> -2/9x3-1/5x4 ≥-7/9</t>
  </si>
  <si>
    <t xml:space="preserve">отрицательные </t>
  </si>
  <si>
    <r>
      <t xml:space="preserve">2/9x3+1/5x4 </t>
    </r>
    <r>
      <rPr>
        <sz val="11"/>
        <color theme="1"/>
        <rFont val="Calibri"/>
        <charset val="204"/>
      </rPr>
      <t>≤</t>
    </r>
    <r>
      <rPr>
        <sz val="11"/>
        <color theme="1"/>
        <rFont val="Aptos Narrow"/>
        <charset val="204"/>
      </rPr>
      <t xml:space="preserve"> </t>
    </r>
    <r>
      <rPr>
        <sz val="11"/>
        <color theme="1"/>
        <rFont val="Aptos Narrow"/>
        <charset val="204"/>
        <scheme val="minor"/>
      </rPr>
      <t>7/9</t>
    </r>
  </si>
  <si>
    <t>1/9x3 ≤ 8/9</t>
  </si>
  <si>
    <t xml:space="preserve"> -1/9x3 ≥-7/9</t>
  </si>
  <si>
    <t>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</si>
</sst>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/??"/>
  </numFmts>
  <fonts count="10">
    <font>
      <sz val="11"/>
      <color theme="1"/>
      <name val="Aptos Narrow"/>
      <charset val="204"/>
      <scheme val="minor"/>
    </font>
    <font>
      <sz val="11"/>
      <color rgb="FFFF0000"/>
      <name val="Aptos Narrow"/>
      <charset val="204"/>
      <scheme val="minor"/>
    </font>
    <font>
      <b/>
      <sz val="11"/>
      <color rgb="FF3F3F3F"/>
      <name val="Aptos Narrow"/>
      <scheme val="minor"/>
    </font>
    <font>
      <sz val="11"/>
      <color theme="1"/>
      <name val="Aptos Narrow"/>
      <charset val="204"/>
    </font>
    <font>
      <sz val="1"/>
      <color theme="1"/>
      <name val="Aptos Narrow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rgb="FF3F3F3F"/>
      <name val="Aptos Narrow"/>
      <family val="2"/>
      <charset val="204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Calibri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5" borderId="2" applyNumberFormat="0" applyAlignment="0" applyProtection="0">
      <alignment vertical="center"/>
    </xf>
  </cellStyleXfs>
  <cellXfs count="24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2" borderId="1" xfId="0" applyNumberFormat="1" applyFill="1" applyBorder="1"/>
    <xf numFmtId="0" fontId="0" fillId="3" borderId="1" xfId="0" applyFill="1" applyBorder="1"/>
    <xf numFmtId="164" fontId="0" fillId="0" borderId="0" xfId="0" applyNumberFormat="1"/>
    <xf numFmtId="164" fontId="1" fillId="0" borderId="0" xfId="0" applyNumberFormat="1" applyFont="1"/>
    <xf numFmtId="0" fontId="5" fillId="4" borderId="1" xfId="0" applyFont="1" applyFill="1" applyBorder="1"/>
    <xf numFmtId="0" fontId="6" fillId="4" borderId="2" xfId="1" applyFont="1" applyFill="1" applyAlignment="1"/>
    <xf numFmtId="0" fontId="0" fillId="6" borderId="1" xfId="0" applyFill="1" applyBorder="1"/>
    <xf numFmtId="0" fontId="0" fillId="0" borderId="1" xfId="0" applyFill="1" applyBorder="1"/>
    <xf numFmtId="0" fontId="7" fillId="0" borderId="1" xfId="0" applyFont="1" applyFill="1" applyBorder="1"/>
    <xf numFmtId="0" fontId="8" fillId="0" borderId="1" xfId="0" applyFont="1" applyFill="1" applyBorder="1"/>
    <xf numFmtId="0" fontId="7" fillId="0" borderId="1" xfId="0" applyFont="1" applyBorder="1"/>
    <xf numFmtId="12" fontId="2" fillId="4" borderId="2" xfId="1" applyNumberFormat="1" applyFill="1" applyAlignment="1"/>
    <xf numFmtId="12" fontId="0" fillId="0" borderId="1" xfId="0" applyNumberFormat="1" applyBorder="1"/>
    <xf numFmtId="12" fontId="7" fillId="0" borderId="1" xfId="0" applyNumberFormat="1" applyFont="1" applyBorder="1"/>
    <xf numFmtId="12" fontId="0" fillId="2" borderId="1" xfId="0" applyNumberFormat="1" applyFill="1" applyBorder="1"/>
    <xf numFmtId="12" fontId="0" fillId="0" borderId="1" xfId="0" applyNumberFormat="1" applyBorder="1" applyAlignment="1"/>
    <xf numFmtId="0" fontId="0" fillId="0" borderId="1" xfId="0" applyFont="1" applyFill="1" applyBorder="1"/>
    <xf numFmtId="12" fontId="0" fillId="4" borderId="1" xfId="0" applyNumberFormat="1" applyFill="1" applyBorder="1"/>
    <xf numFmtId="12" fontId="0" fillId="0" borderId="0" xfId="0" applyNumberFormat="1"/>
    <xf numFmtId="12" fontId="1" fillId="0" borderId="0" xfId="0" applyNumberFormat="1" applyFont="1"/>
    <xf numFmtId="12" fontId="1" fillId="0" borderId="1" xfId="0" applyNumberFormat="1" applyFont="1" applyBorder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3175</xdr:colOff>
      <xdr:row>46</xdr:row>
      <xdr:rowOff>98425</xdr:rowOff>
    </xdr:from>
    <xdr:to>
      <xdr:col>19</xdr:col>
      <xdr:colOff>248816</xdr:colOff>
      <xdr:row>67</xdr:row>
      <xdr:rowOff>163055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6975" y="8461375"/>
          <a:ext cx="5732041" cy="38651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topLeftCell="A37" workbookViewId="0">
      <selection activeCell="K67" sqref="K67"/>
    </sheetView>
  </sheetViews>
  <sheetFormatPr defaultColWidth="9" defaultRowHeight="14.25"/>
  <sheetData>
    <row r="1" spans="1:9">
      <c r="C1" t="s">
        <v>10</v>
      </c>
    </row>
    <row r="2" spans="1:9">
      <c r="A2" t="s">
        <v>15</v>
      </c>
    </row>
    <row r="3" spans="1:9">
      <c r="A3" t="s">
        <v>16</v>
      </c>
    </row>
    <row r="4" spans="1:9">
      <c r="A4" t="s">
        <v>17</v>
      </c>
    </row>
    <row r="5" spans="1:9">
      <c r="A5" t="s">
        <v>18</v>
      </c>
    </row>
    <row r="6" spans="1:9">
      <c r="A6" t="s">
        <v>0</v>
      </c>
    </row>
    <row r="8" spans="1:9">
      <c r="A8" s="1" t="s">
        <v>19</v>
      </c>
      <c r="B8" s="1" t="s">
        <v>20</v>
      </c>
      <c r="C8" s="1" t="s">
        <v>3</v>
      </c>
      <c r="D8" s="1">
        <v>-6</v>
      </c>
      <c r="E8" s="1">
        <v>-1</v>
      </c>
      <c r="F8" s="1">
        <v>0</v>
      </c>
      <c r="G8" s="1">
        <v>0</v>
      </c>
      <c r="H8" s="1">
        <v>0</v>
      </c>
      <c r="I8" s="1"/>
    </row>
    <row r="9" spans="1:9">
      <c r="A9" s="1"/>
      <c r="B9" s="1"/>
      <c r="C9" s="1" t="s">
        <v>21</v>
      </c>
      <c r="D9" s="1" t="s">
        <v>22</v>
      </c>
      <c r="E9" s="1" t="s">
        <v>23</v>
      </c>
      <c r="F9" s="1" t="s">
        <v>24</v>
      </c>
      <c r="G9" s="1" t="s">
        <v>25</v>
      </c>
      <c r="H9" s="1" t="s">
        <v>26</v>
      </c>
      <c r="I9" s="1"/>
    </row>
    <row r="10" spans="1:9" ht="15">
      <c r="A10" s="1" t="s">
        <v>24</v>
      </c>
      <c r="B10" s="1">
        <v>0</v>
      </c>
      <c r="C10" s="1">
        <v>27</v>
      </c>
      <c r="D10" s="7">
        <v>2</v>
      </c>
      <c r="E10" s="8">
        <v>7</v>
      </c>
      <c r="F10" s="1">
        <v>1</v>
      </c>
      <c r="G10" s="1">
        <v>0</v>
      </c>
      <c r="H10" s="1">
        <v>0</v>
      </c>
      <c r="I10" s="1">
        <f>C10/D10</f>
        <v>13.5</v>
      </c>
    </row>
    <row r="11" spans="1:9">
      <c r="A11" s="1" t="s">
        <v>25</v>
      </c>
      <c r="B11" s="1">
        <v>0</v>
      </c>
      <c r="C11" s="1">
        <v>5</v>
      </c>
      <c r="D11" s="9">
        <v>3</v>
      </c>
      <c r="E11" s="1">
        <v>-8</v>
      </c>
      <c r="F11" s="1">
        <v>0</v>
      </c>
      <c r="G11" s="1">
        <v>1</v>
      </c>
      <c r="H11" s="1">
        <v>0</v>
      </c>
      <c r="I11" s="1">
        <f t="shared" ref="I11:I13" si="0">C11/D11</f>
        <v>1.6666666666666667</v>
      </c>
    </row>
    <row r="12" spans="1:9">
      <c r="A12" s="1" t="s">
        <v>26</v>
      </c>
      <c r="B12" s="1">
        <v>0</v>
      </c>
      <c r="C12" s="1">
        <v>4</v>
      </c>
      <c r="D12" s="1">
        <v>-3</v>
      </c>
      <c r="E12">
        <v>3</v>
      </c>
      <c r="F12" s="1">
        <v>0</v>
      </c>
      <c r="G12" s="1">
        <v>0</v>
      </c>
      <c r="H12" s="1">
        <v>1</v>
      </c>
      <c r="I12" s="1">
        <f t="shared" si="0"/>
        <v>-1.3333333333333333</v>
      </c>
    </row>
    <row r="13" spans="1:9">
      <c r="A13" s="1"/>
      <c r="B13" s="1"/>
      <c r="C13" s="10">
        <v>0</v>
      </c>
      <c r="D13" s="11">
        <f>B10*C10+B11*C11+B12*C12-D8</f>
        <v>6</v>
      </c>
      <c r="E13" s="12">
        <f>B10*C10+B11*C11+B12*C12-E8</f>
        <v>1</v>
      </c>
      <c r="F13" s="10">
        <v>0</v>
      </c>
      <c r="G13" s="10">
        <v>0</v>
      </c>
      <c r="H13" s="10">
        <v>0</v>
      </c>
      <c r="I13" s="1">
        <f t="shared" si="0"/>
        <v>0</v>
      </c>
    </row>
    <row r="14" spans="1:9">
      <c r="I14" s="1"/>
    </row>
    <row r="15" spans="1:9">
      <c r="A15" s="1" t="s">
        <v>19</v>
      </c>
      <c r="B15" s="1" t="s">
        <v>20</v>
      </c>
      <c r="C15" s="1" t="s">
        <v>3</v>
      </c>
      <c r="D15" s="1">
        <v>-12</v>
      </c>
      <c r="E15" s="1">
        <v>-10</v>
      </c>
      <c r="F15" s="1">
        <v>0</v>
      </c>
      <c r="G15" s="1">
        <v>0</v>
      </c>
      <c r="H15" s="1">
        <v>0</v>
      </c>
      <c r="I15" s="1"/>
    </row>
    <row r="16" spans="1:9">
      <c r="A16" s="1"/>
      <c r="B16" s="1"/>
      <c r="C16" s="1" t="s">
        <v>21</v>
      </c>
      <c r="D16" s="1" t="s">
        <v>22</v>
      </c>
      <c r="E16" s="1" t="s">
        <v>23</v>
      </c>
      <c r="F16" s="1" t="s">
        <v>24</v>
      </c>
      <c r="G16" s="1" t="s">
        <v>25</v>
      </c>
      <c r="H16" s="1" t="s">
        <v>26</v>
      </c>
      <c r="I16" s="1"/>
    </row>
    <row r="17" spans="1:10">
      <c r="A17" s="1" t="s">
        <v>24</v>
      </c>
      <c r="B17" s="1">
        <v>0</v>
      </c>
      <c r="C17" s="1">
        <f>C10-C18*($D10/$D$18)</f>
        <v>23.666666666666668</v>
      </c>
      <c r="D17" s="1">
        <f>D10-D18*($D10/$D$18)</f>
        <v>0</v>
      </c>
      <c r="E17" s="9">
        <f t="shared" ref="E17:H17" si="1">E10-E18*($D10/$D$18)</f>
        <v>12.333333333333332</v>
      </c>
      <c r="F17" s="1">
        <f t="shared" si="1"/>
        <v>1</v>
      </c>
      <c r="G17" s="1">
        <f t="shared" si="1"/>
        <v>-0.66666666666666663</v>
      </c>
      <c r="H17" s="1">
        <f t="shared" si="1"/>
        <v>0</v>
      </c>
      <c r="I17" s="1">
        <f t="shared" ref="I17:I18" si="2">C17/E17</f>
        <v>1.9189189189189193</v>
      </c>
    </row>
    <row r="18" spans="1:10">
      <c r="A18" s="1" t="s">
        <v>22</v>
      </c>
      <c r="B18" s="1">
        <v>0</v>
      </c>
      <c r="C18" s="1">
        <f>C11/$D$11</f>
        <v>1.6666666666666667</v>
      </c>
      <c r="D18" s="1">
        <f>D11/$D$11</f>
        <v>1</v>
      </c>
      <c r="E18" s="1">
        <f t="shared" ref="E18:H18" si="3">E11/$D$11</f>
        <v>-2.6666666666666665</v>
      </c>
      <c r="F18" s="1">
        <f t="shared" si="3"/>
        <v>0</v>
      </c>
      <c r="G18" s="1">
        <f t="shared" si="3"/>
        <v>0.33333333333333331</v>
      </c>
      <c r="H18" s="1">
        <f t="shared" si="3"/>
        <v>0</v>
      </c>
      <c r="I18" s="1">
        <f t="shared" si="2"/>
        <v>-0.62500000000000011</v>
      </c>
    </row>
    <row r="19" spans="1:10">
      <c r="A19" s="1" t="s">
        <v>26</v>
      </c>
      <c r="B19" s="1">
        <v>0</v>
      </c>
      <c r="C19" s="1">
        <f>C12-C18*($D12/$D$18)</f>
        <v>9</v>
      </c>
      <c r="D19" s="1">
        <f>D12-D18*($D12/$D$18)</f>
        <v>0</v>
      </c>
      <c r="E19" s="1">
        <f t="shared" ref="E19:H19" si="4">E12-E18*($D12/$D$18)</f>
        <v>-5</v>
      </c>
      <c r="F19" s="1">
        <f t="shared" si="4"/>
        <v>0</v>
      </c>
      <c r="G19" s="1">
        <f t="shared" si="4"/>
        <v>1</v>
      </c>
      <c r="H19" s="1">
        <f t="shared" si="4"/>
        <v>1</v>
      </c>
      <c r="I19" s="1">
        <f>C19/E19</f>
        <v>-1.8</v>
      </c>
    </row>
    <row r="20" spans="1:10">
      <c r="A20" s="1"/>
      <c r="B20" s="1"/>
      <c r="C20" s="1">
        <f>C13-C18*($D13/$D$18)</f>
        <v>-10</v>
      </c>
      <c r="D20" s="1">
        <f>D13-D18*($D13/$D$18)</f>
        <v>0</v>
      </c>
      <c r="E20" s="13">
        <f>E13-E18*($D13/$D$18)</f>
        <v>17</v>
      </c>
      <c r="F20" s="1">
        <f t="shared" ref="F20:H20" si="5">F13-F18*($D13/$D$18)</f>
        <v>0</v>
      </c>
      <c r="G20" s="1">
        <f t="shared" si="5"/>
        <v>-2</v>
      </c>
      <c r="H20" s="1">
        <f t="shared" si="5"/>
        <v>0</v>
      </c>
      <c r="I20" s="1"/>
    </row>
    <row r="22" spans="1:10">
      <c r="A22" s="1" t="s">
        <v>19</v>
      </c>
      <c r="B22" s="1" t="s">
        <v>20</v>
      </c>
      <c r="C22" s="1" t="s">
        <v>3</v>
      </c>
      <c r="D22" s="1">
        <v>-12</v>
      </c>
      <c r="E22" s="1">
        <v>-10</v>
      </c>
      <c r="F22" s="1">
        <v>0</v>
      </c>
      <c r="G22" s="1">
        <v>0</v>
      </c>
      <c r="H22" s="1">
        <v>0</v>
      </c>
      <c r="I22" s="1"/>
    </row>
    <row r="23" spans="1:10">
      <c r="A23" s="1"/>
      <c r="B23" s="1"/>
      <c r="C23" s="1" t="s">
        <v>21</v>
      </c>
      <c r="D23" s="1" t="s">
        <v>22</v>
      </c>
      <c r="E23" s="1" t="s">
        <v>23</v>
      </c>
      <c r="F23" s="1" t="s">
        <v>24</v>
      </c>
      <c r="G23" s="1" t="s">
        <v>25</v>
      </c>
      <c r="H23" s="1" t="s">
        <v>26</v>
      </c>
      <c r="I23" s="1"/>
    </row>
    <row r="24" spans="1:10" ht="15">
      <c r="A24" s="1" t="s">
        <v>23</v>
      </c>
      <c r="B24" s="1">
        <v>0</v>
      </c>
      <c r="C24" s="14">
        <f t="shared" ref="C24:D24" si="6">C17/$E$17</f>
        <v>1.9189189189189193</v>
      </c>
      <c r="D24" s="14">
        <f t="shared" si="6"/>
        <v>0</v>
      </c>
      <c r="E24" s="14">
        <f>E17/$E$17</f>
        <v>1</v>
      </c>
      <c r="F24" s="14">
        <f t="shared" ref="F24:H24" si="7">F17/$E$17</f>
        <v>8.1081081081081086E-2</v>
      </c>
      <c r="G24" s="14">
        <f t="shared" si="7"/>
        <v>-5.4054054054054057E-2</v>
      </c>
      <c r="H24" s="14">
        <f t="shared" si="7"/>
        <v>0</v>
      </c>
      <c r="I24" s="15">
        <f>C24/G24</f>
        <v>-35.500000000000007</v>
      </c>
    </row>
    <row r="25" spans="1:10">
      <c r="A25" s="1" t="s">
        <v>22</v>
      </c>
      <c r="B25" s="1">
        <v>0</v>
      </c>
      <c r="C25" s="17">
        <f t="shared" ref="C25:D25" si="8">C18-C24*($E18/$E$24)</f>
        <v>6.7837837837837851</v>
      </c>
      <c r="D25" s="15">
        <f t="shared" si="8"/>
        <v>1</v>
      </c>
      <c r="E25" s="15">
        <f>E18-E24*($E18/$E$24)</f>
        <v>0</v>
      </c>
      <c r="F25" s="15">
        <f t="shared" ref="F25:H25" si="9">F18-F24*($E18/$E$24)</f>
        <v>0.21621621621621623</v>
      </c>
      <c r="G25" s="15">
        <f t="shared" si="9"/>
        <v>0.18918918918918917</v>
      </c>
      <c r="H25" s="15">
        <f t="shared" si="9"/>
        <v>0</v>
      </c>
      <c r="I25" s="15">
        <f t="shared" ref="I25:I27" si="10">C25/G25</f>
        <v>35.857142857142868</v>
      </c>
      <c r="J25" t="s">
        <v>27</v>
      </c>
    </row>
    <row r="26" spans="1:10">
      <c r="A26" s="1" t="s">
        <v>26</v>
      </c>
      <c r="B26" s="1">
        <v>0</v>
      </c>
      <c r="C26" s="15">
        <f t="shared" ref="C26:D26" si="11">C19-C24*($E19/$E$24)</f>
        <v>18.594594594594597</v>
      </c>
      <c r="D26" s="15">
        <f t="shared" si="11"/>
        <v>0</v>
      </c>
      <c r="E26" s="15">
        <f>E19-E24*($E19/$E$24)</f>
        <v>0</v>
      </c>
      <c r="F26" s="15">
        <f t="shared" ref="F26:H26" si="12">F19-F24*($E19/$E$24)</f>
        <v>0.40540540540540543</v>
      </c>
      <c r="G26" s="15">
        <f t="shared" si="12"/>
        <v>0.72972972972972971</v>
      </c>
      <c r="H26" s="15">
        <f t="shared" si="12"/>
        <v>1</v>
      </c>
      <c r="I26" s="15">
        <f t="shared" si="10"/>
        <v>25.481481481481485</v>
      </c>
    </row>
    <row r="27" spans="1:10">
      <c r="A27" s="1"/>
      <c r="B27" s="1"/>
      <c r="C27" s="15">
        <f>C20-C24*($E20/$E$24)</f>
        <v>-42.621621621621628</v>
      </c>
      <c r="D27" s="15">
        <f t="shared" ref="D27" si="13">D20-D24*($E20/$E$24)</f>
        <v>0</v>
      </c>
      <c r="E27" s="15">
        <f>E20-E24*($E20/$E$24)</f>
        <v>0</v>
      </c>
      <c r="F27" s="15">
        <f t="shared" ref="F27:H27" si="14">F20-F24*($E20/$E$24)</f>
        <v>-1.3783783783783785</v>
      </c>
      <c r="G27" s="16">
        <f t="shared" si="14"/>
        <v>-1.0810810810810811</v>
      </c>
      <c r="H27" s="15">
        <f t="shared" si="14"/>
        <v>0</v>
      </c>
      <c r="I27" s="15">
        <f t="shared" si="10"/>
        <v>39.425000000000004</v>
      </c>
    </row>
    <row r="29" spans="1:10">
      <c r="A29" t="s">
        <v>11</v>
      </c>
    </row>
    <row r="30" spans="1:10" ht="15">
      <c r="A30" t="s">
        <v>30</v>
      </c>
    </row>
    <row r="32" spans="1:10">
      <c r="A32" t="s">
        <v>12</v>
      </c>
    </row>
    <row r="33" spans="1:10">
      <c r="A33" t="s">
        <v>28</v>
      </c>
    </row>
    <row r="37" spans="1:10">
      <c r="A37" s="1"/>
      <c r="B37" s="1"/>
      <c r="C37" s="1"/>
      <c r="D37" s="1">
        <v>-6</v>
      </c>
      <c r="E37" s="1">
        <v>-1</v>
      </c>
      <c r="F37" s="1">
        <v>0</v>
      </c>
      <c r="G37" s="1">
        <v>0</v>
      </c>
      <c r="H37" s="1">
        <v>0</v>
      </c>
      <c r="I37" s="1">
        <v>0</v>
      </c>
    </row>
    <row r="38" spans="1:10">
      <c r="A38" s="1" t="s">
        <v>1</v>
      </c>
      <c r="B38" s="1" t="s">
        <v>2</v>
      </c>
      <c r="C38" s="1" t="s">
        <v>3</v>
      </c>
      <c r="D38" s="1" t="s">
        <v>4</v>
      </c>
      <c r="E38" s="1" t="s">
        <v>5</v>
      </c>
      <c r="F38" s="1" t="s">
        <v>6</v>
      </c>
      <c r="G38" s="1" t="s">
        <v>7</v>
      </c>
      <c r="H38" s="1" t="s">
        <v>8</v>
      </c>
      <c r="I38" s="1" t="s">
        <v>9</v>
      </c>
    </row>
    <row r="39" spans="1:10" ht="15">
      <c r="A39" s="1" t="s">
        <v>23</v>
      </c>
      <c r="B39" s="1">
        <v>0</v>
      </c>
      <c r="C39" s="14">
        <v>1.9189189189189193</v>
      </c>
      <c r="D39" s="14">
        <v>0</v>
      </c>
      <c r="E39" s="14">
        <v>1</v>
      </c>
      <c r="F39" s="14">
        <v>8.1081081081081086E-2</v>
      </c>
      <c r="G39" s="14">
        <v>-5.4054054054054057E-2</v>
      </c>
      <c r="H39" s="14">
        <v>0</v>
      </c>
      <c r="I39" s="1">
        <v>0</v>
      </c>
    </row>
    <row r="40" spans="1:10">
      <c r="A40" s="1" t="s">
        <v>22</v>
      </c>
      <c r="B40" s="1">
        <v>0</v>
      </c>
      <c r="C40" s="17">
        <v>6.7837837837837851</v>
      </c>
      <c r="D40" s="15">
        <v>1</v>
      </c>
      <c r="E40" s="15">
        <v>0</v>
      </c>
      <c r="F40" s="15">
        <v>0.21621621621621623</v>
      </c>
      <c r="G40" s="15">
        <v>0.18918918918918917</v>
      </c>
      <c r="H40" s="18">
        <v>0</v>
      </c>
      <c r="I40" s="1">
        <v>0</v>
      </c>
    </row>
    <row r="41" spans="1:10">
      <c r="A41" s="1" t="s">
        <v>26</v>
      </c>
      <c r="B41" s="1">
        <v>0</v>
      </c>
      <c r="C41" s="15">
        <v>18.594594594594597</v>
      </c>
      <c r="D41" s="15">
        <v>0</v>
      </c>
      <c r="E41" s="15">
        <v>0</v>
      </c>
      <c r="F41" s="15">
        <v>0.40540540540540543</v>
      </c>
      <c r="G41" s="15">
        <v>0.72972972972972971</v>
      </c>
      <c r="H41" s="18">
        <v>1</v>
      </c>
      <c r="I41" s="1">
        <v>0</v>
      </c>
    </row>
    <row r="42" spans="1:10">
      <c r="A42" s="1" t="s">
        <v>9</v>
      </c>
      <c r="B42" s="1">
        <v>0</v>
      </c>
      <c r="C42" s="2">
        <v>-0.77777777777777779</v>
      </c>
      <c r="D42" s="2">
        <v>0</v>
      </c>
      <c r="E42" s="2">
        <v>0</v>
      </c>
      <c r="F42" s="2">
        <v>-0.22222222222222221</v>
      </c>
      <c r="G42" s="2">
        <f>-0.2</f>
        <v>-0.2</v>
      </c>
      <c r="H42" s="18">
        <v>0</v>
      </c>
      <c r="I42" s="1">
        <v>1</v>
      </c>
      <c r="J42" t="s">
        <v>13</v>
      </c>
    </row>
    <row r="43" spans="1:10">
      <c r="A43" s="1"/>
      <c r="B43" s="2"/>
      <c r="C43" s="2">
        <v>-42.6216216216216</v>
      </c>
      <c r="D43" s="2">
        <v>0</v>
      </c>
      <c r="E43" s="2">
        <v>0</v>
      </c>
      <c r="F43" s="2">
        <v>-1.3783783783783801</v>
      </c>
      <c r="G43" s="2">
        <v>-1.08108108108108</v>
      </c>
      <c r="H43" s="18">
        <v>0</v>
      </c>
      <c r="I43" s="1">
        <v>0</v>
      </c>
    </row>
    <row r="44" spans="1:10">
      <c r="A44" s="1"/>
      <c r="B44" s="1"/>
      <c r="C44" s="1"/>
      <c r="D44" s="1"/>
      <c r="E44" s="1"/>
      <c r="F44" s="2">
        <f>F43/F42</f>
        <v>6.2027027027027106</v>
      </c>
      <c r="G44" s="3">
        <f>G43/G42</f>
        <v>5.4054054054053999</v>
      </c>
      <c r="H44" s="1"/>
      <c r="I44" s="1"/>
      <c r="J44" t="s">
        <v>14</v>
      </c>
    </row>
    <row r="47" spans="1:10">
      <c r="A47" s="1"/>
      <c r="B47" s="1"/>
      <c r="C47" s="1"/>
      <c r="D47" s="1">
        <v>-6</v>
      </c>
      <c r="E47" s="1">
        <v>-1</v>
      </c>
      <c r="F47" s="1">
        <v>0</v>
      </c>
      <c r="G47" s="1">
        <v>0</v>
      </c>
      <c r="H47" s="1">
        <v>0</v>
      </c>
      <c r="I47" s="1">
        <v>0</v>
      </c>
    </row>
    <row r="48" spans="1:10">
      <c r="A48" s="1" t="s">
        <v>1</v>
      </c>
      <c r="B48" s="1" t="s">
        <v>2</v>
      </c>
      <c r="C48" s="1" t="s">
        <v>3</v>
      </c>
      <c r="D48" s="1" t="s">
        <v>4</v>
      </c>
      <c r="E48" s="1" t="s">
        <v>5</v>
      </c>
      <c r="F48" s="1" t="s">
        <v>6</v>
      </c>
      <c r="G48" s="1" t="s">
        <v>7</v>
      </c>
      <c r="H48" s="1" t="s">
        <v>8</v>
      </c>
      <c r="I48" s="1" t="s">
        <v>9</v>
      </c>
    </row>
    <row r="49" spans="1:10">
      <c r="A49" s="1" t="s">
        <v>23</v>
      </c>
      <c r="B49" s="15">
        <v>0</v>
      </c>
      <c r="C49" s="15">
        <v>1.9189189189189193</v>
      </c>
      <c r="D49" s="15">
        <v>0</v>
      </c>
      <c r="E49" s="15">
        <v>1</v>
      </c>
      <c r="F49" s="15">
        <v>8.1081081081081086E-2</v>
      </c>
      <c r="G49" s="15">
        <v>-5.4054054054054057E-2</v>
      </c>
      <c r="H49" s="15">
        <v>0</v>
      </c>
      <c r="I49" s="15">
        <v>0</v>
      </c>
      <c r="J49" s="21">
        <f>C49/G49</f>
        <v>-35.500000000000007</v>
      </c>
    </row>
    <row r="50" spans="1:10">
      <c r="A50" s="1" t="s">
        <v>22</v>
      </c>
      <c r="B50" s="15">
        <v>0</v>
      </c>
      <c r="C50" s="15">
        <v>6.7837837837837851</v>
      </c>
      <c r="D50" s="15">
        <v>1</v>
      </c>
      <c r="E50" s="15">
        <v>0</v>
      </c>
      <c r="F50" s="15">
        <v>0.21621621621621623</v>
      </c>
      <c r="G50" s="15">
        <v>0.18918918918918917</v>
      </c>
      <c r="H50" s="15">
        <v>0</v>
      </c>
      <c r="I50" s="15">
        <v>0</v>
      </c>
      <c r="J50" s="21">
        <f t="shared" ref="J50:J52" si="15">C50/G50</f>
        <v>35.857142857142868</v>
      </c>
    </row>
    <row r="51" spans="1:10">
      <c r="A51" s="1" t="s">
        <v>26</v>
      </c>
      <c r="B51" s="15">
        <v>0</v>
      </c>
      <c r="C51" s="15">
        <v>18.594594594594597</v>
      </c>
      <c r="D51" s="15">
        <v>0</v>
      </c>
      <c r="E51" s="15">
        <v>0</v>
      </c>
      <c r="F51" s="15">
        <v>0.40540540540540543</v>
      </c>
      <c r="G51" s="15">
        <v>0.72972972972972971</v>
      </c>
      <c r="H51" s="15">
        <v>1</v>
      </c>
      <c r="I51" s="15">
        <v>0</v>
      </c>
      <c r="J51" s="21">
        <f>C51/G51</f>
        <v>25.481481481481485</v>
      </c>
    </row>
    <row r="52" spans="1:10">
      <c r="A52" s="19" t="s">
        <v>9</v>
      </c>
      <c r="B52" s="15">
        <v>0</v>
      </c>
      <c r="C52" s="15">
        <v>-0.77777777777777779</v>
      </c>
      <c r="D52" s="15">
        <v>0</v>
      </c>
      <c r="E52" s="15">
        <v>0</v>
      </c>
      <c r="F52" s="15">
        <v>-0.22222222222222221</v>
      </c>
      <c r="G52" s="23">
        <v>-0.2</v>
      </c>
      <c r="H52" s="15">
        <v>0</v>
      </c>
      <c r="I52" s="15">
        <v>1</v>
      </c>
      <c r="J52" s="22">
        <f t="shared" si="15"/>
        <v>3.8888888888888888</v>
      </c>
    </row>
    <row r="53" spans="1:10">
      <c r="A53" s="1"/>
      <c r="B53" s="15"/>
      <c r="C53" s="15">
        <v>-42.6216216216216</v>
      </c>
      <c r="D53" s="15">
        <v>0</v>
      </c>
      <c r="E53" s="15">
        <v>0</v>
      </c>
      <c r="F53" s="15">
        <v>-1.3783783783783801</v>
      </c>
      <c r="G53" s="15">
        <v>-1.08108108108108</v>
      </c>
      <c r="H53" s="15">
        <v>0</v>
      </c>
      <c r="I53" s="15">
        <v>0</v>
      </c>
    </row>
    <row r="54" spans="1:10">
      <c r="A54" s="1"/>
      <c r="B54" s="1"/>
      <c r="C54" s="1"/>
      <c r="D54" s="1"/>
      <c r="E54" s="1"/>
      <c r="F54" s="15">
        <v>6.2027027027027106</v>
      </c>
      <c r="G54" s="17">
        <v>5.4054054054053999</v>
      </c>
      <c r="H54" s="1"/>
      <c r="I54" s="1"/>
    </row>
    <row r="56" spans="1:10">
      <c r="A56" s="1"/>
      <c r="B56" s="1"/>
      <c r="C56" s="1"/>
      <c r="D56" s="1">
        <v>-6</v>
      </c>
      <c r="E56" s="1">
        <v>-1</v>
      </c>
      <c r="F56" s="1">
        <v>0</v>
      </c>
      <c r="G56" s="1">
        <v>0</v>
      </c>
      <c r="H56" s="1">
        <v>0</v>
      </c>
      <c r="I56" s="1">
        <v>0</v>
      </c>
    </row>
    <row r="57" spans="1:10">
      <c r="A57" s="1" t="s">
        <v>1</v>
      </c>
      <c r="B57" s="1" t="s">
        <v>2</v>
      </c>
      <c r="C57" s="1" t="s">
        <v>3</v>
      </c>
      <c r="D57" s="1" t="s">
        <v>4</v>
      </c>
      <c r="E57" s="1" t="s">
        <v>5</v>
      </c>
      <c r="F57" s="1" t="s">
        <v>6</v>
      </c>
      <c r="G57" s="1" t="s">
        <v>7</v>
      </c>
      <c r="H57" s="1" t="s">
        <v>8</v>
      </c>
      <c r="I57" s="1" t="s">
        <v>9</v>
      </c>
    </row>
    <row r="58" spans="1:10">
      <c r="A58" s="1" t="s">
        <v>5</v>
      </c>
      <c r="B58" s="2">
        <f t="shared" ref="B58:G58" si="16">B49-(B52*$G$49)/$G$52</f>
        <v>0</v>
      </c>
      <c r="C58" s="15">
        <f t="shared" si="16"/>
        <v>2.1291291291291294</v>
      </c>
      <c r="D58" s="15">
        <f t="shared" si="16"/>
        <v>0</v>
      </c>
      <c r="E58" s="15">
        <f t="shared" si="16"/>
        <v>1</v>
      </c>
      <c r="F58" s="15">
        <f t="shared" si="16"/>
        <v>0.14114114114114115</v>
      </c>
      <c r="G58" s="15">
        <f t="shared" si="16"/>
        <v>0</v>
      </c>
      <c r="H58" s="15">
        <f t="shared" ref="H58:I58" si="17">H49-(H52*$G$49)/$G$52</f>
        <v>0</v>
      </c>
      <c r="I58" s="15">
        <f t="shared" si="17"/>
        <v>-0.27027027027027029</v>
      </c>
    </row>
    <row r="59" spans="1:10">
      <c r="A59" s="1" t="s">
        <v>4</v>
      </c>
      <c r="B59" s="2">
        <f t="shared" ref="B59:G59" si="18">B50-(B52*$G$50)/$G$52</f>
        <v>0</v>
      </c>
      <c r="C59" s="15">
        <f t="shared" si="18"/>
        <v>6.0480480480480496</v>
      </c>
      <c r="D59" s="15">
        <f t="shared" si="18"/>
        <v>1</v>
      </c>
      <c r="E59" s="15">
        <f t="shared" si="18"/>
        <v>0</v>
      </c>
      <c r="F59" s="15">
        <f t="shared" si="18"/>
        <v>6.0060060060060372E-3</v>
      </c>
      <c r="G59" s="15">
        <f t="shared" si="18"/>
        <v>0</v>
      </c>
      <c r="H59" s="15">
        <f t="shared" ref="H59:I59" si="19">H50-(H52*$G$50)/$G$52</f>
        <v>0</v>
      </c>
      <c r="I59" s="15">
        <f t="shared" si="19"/>
        <v>0.94594594594594583</v>
      </c>
    </row>
    <row r="60" spans="1:10">
      <c r="A60" s="1" t="s">
        <v>8</v>
      </c>
      <c r="B60" s="2">
        <f t="shared" ref="B60:G60" si="20">B51-(B52*$G$51)/$G$52</f>
        <v>0</v>
      </c>
      <c r="C60" s="15">
        <f t="shared" si="20"/>
        <v>15.756756756756758</v>
      </c>
      <c r="D60" s="15">
        <f t="shared" si="20"/>
        <v>0</v>
      </c>
      <c r="E60" s="15">
        <f t="shared" si="20"/>
        <v>0</v>
      </c>
      <c r="F60" s="15">
        <f t="shared" si="20"/>
        <v>-0.40540540540540521</v>
      </c>
      <c r="G60" s="15">
        <f t="shared" si="20"/>
        <v>0</v>
      </c>
      <c r="H60" s="15">
        <f t="shared" ref="H60:I60" si="21">H51-(H52*$G$51)/$G$52</f>
        <v>1</v>
      </c>
      <c r="I60" s="15">
        <f t="shared" si="21"/>
        <v>3.6486486486486482</v>
      </c>
    </row>
    <row r="61" spans="1:10">
      <c r="A61" s="4" t="s">
        <v>7</v>
      </c>
      <c r="B61" s="2">
        <f t="shared" ref="B61:G61" si="22">B52/$G$52</f>
        <v>0</v>
      </c>
      <c r="C61" s="15">
        <f t="shared" si="22"/>
        <v>3.8888888888888888</v>
      </c>
      <c r="D61" s="15">
        <f t="shared" si="22"/>
        <v>0</v>
      </c>
      <c r="E61" s="15">
        <f t="shared" si="22"/>
        <v>0</v>
      </c>
      <c r="F61" s="15">
        <f t="shared" si="22"/>
        <v>1.1111111111111109</v>
      </c>
      <c r="G61" s="15">
        <f t="shared" si="22"/>
        <v>1</v>
      </c>
      <c r="H61" s="15">
        <f t="shared" ref="H61:I61" si="23">H52/$G$52</f>
        <v>0</v>
      </c>
      <c r="I61" s="15">
        <f t="shared" si="23"/>
        <v>-5</v>
      </c>
      <c r="J61" t="s">
        <v>29</v>
      </c>
    </row>
    <row r="62" spans="1:10">
      <c r="A62" s="1"/>
      <c r="B62" s="2">
        <f t="shared" ref="B62:G62" si="24">B53-(B52*$G$53)/$G$52</f>
        <v>0</v>
      </c>
      <c r="C62" s="15">
        <f>C53-(C52*$G$53)/$G$52</f>
        <v>-38.417417417417397</v>
      </c>
      <c r="D62" s="15">
        <f t="shared" si="24"/>
        <v>0</v>
      </c>
      <c r="E62" s="15">
        <f t="shared" si="24"/>
        <v>0</v>
      </c>
      <c r="F62" s="15">
        <f t="shared" si="24"/>
        <v>-0.17717717717718018</v>
      </c>
      <c r="G62" s="15">
        <f t="shared" si="24"/>
        <v>0</v>
      </c>
      <c r="H62" s="15">
        <f t="shared" ref="H62:I62" si="25">H53-(H52*$G$53)/$G$52</f>
        <v>0</v>
      </c>
      <c r="I62" s="15">
        <f t="shared" si="25"/>
        <v>-5.4054054054053999</v>
      </c>
    </row>
    <row r="63" spans="1:10">
      <c r="A63" s="1"/>
      <c r="B63" s="2"/>
      <c r="C63" s="2"/>
      <c r="D63" s="2"/>
      <c r="E63" s="2"/>
      <c r="F63" s="2"/>
      <c r="G63" s="2"/>
      <c r="H63" s="2"/>
      <c r="I63" s="2"/>
    </row>
    <row r="65" spans="1:10">
      <c r="A65" t="s">
        <v>11</v>
      </c>
    </row>
    <row r="66" spans="1:10">
      <c r="A66" t="s">
        <v>31</v>
      </c>
    </row>
    <row r="68" spans="1:10">
      <c r="A68" t="s">
        <v>12</v>
      </c>
    </row>
    <row r="69" spans="1:10">
      <c r="A69" t="s">
        <v>32</v>
      </c>
    </row>
    <row r="72" spans="1:10">
      <c r="A72" s="1"/>
      <c r="B72" s="1"/>
      <c r="C72" s="1"/>
      <c r="D72" s="1">
        <v>-6</v>
      </c>
      <c r="E72" s="1">
        <v>-1</v>
      </c>
      <c r="F72" s="1">
        <v>0</v>
      </c>
      <c r="G72" s="1">
        <v>0</v>
      </c>
      <c r="H72" s="1">
        <v>0</v>
      </c>
      <c r="I72" s="1">
        <v>0</v>
      </c>
      <c r="J72" s="10">
        <v>0</v>
      </c>
    </row>
    <row r="73" spans="1:10">
      <c r="A73" s="1" t="s">
        <v>1</v>
      </c>
      <c r="B73" s="1" t="s">
        <v>2</v>
      </c>
      <c r="C73" s="1" t="s">
        <v>3</v>
      </c>
      <c r="D73" s="1" t="s">
        <v>4</v>
      </c>
      <c r="E73" s="1" t="s">
        <v>5</v>
      </c>
      <c r="F73" s="1" t="s">
        <v>6</v>
      </c>
      <c r="G73" s="1" t="s">
        <v>7</v>
      </c>
      <c r="H73" s="1" t="s">
        <v>8</v>
      </c>
      <c r="I73" s="1" t="s">
        <v>9</v>
      </c>
      <c r="J73" s="10" t="s">
        <v>33</v>
      </c>
    </row>
    <row r="74" spans="1:10" ht="15">
      <c r="A74" s="1" t="s">
        <v>5</v>
      </c>
      <c r="B74" s="15">
        <v>0</v>
      </c>
      <c r="C74" s="14">
        <v>2.1291291291291294</v>
      </c>
      <c r="D74" s="14">
        <v>0</v>
      </c>
      <c r="E74" s="14">
        <v>1</v>
      </c>
      <c r="F74" s="14">
        <v>0.14114114114114115</v>
      </c>
      <c r="G74" s="14">
        <v>0</v>
      </c>
      <c r="H74" s="14">
        <v>0</v>
      </c>
      <c r="I74" s="15">
        <v>-0.27027027027027029</v>
      </c>
      <c r="J74" s="1">
        <v>0</v>
      </c>
    </row>
    <row r="75" spans="1:10">
      <c r="A75" s="1" t="s">
        <v>4</v>
      </c>
      <c r="B75" s="15">
        <v>0</v>
      </c>
      <c r="C75" s="20">
        <v>6.0480480480480496</v>
      </c>
      <c r="D75" s="15">
        <v>1</v>
      </c>
      <c r="E75" s="15">
        <v>0</v>
      </c>
      <c r="F75" s="15">
        <v>6.0060060060060372E-3</v>
      </c>
      <c r="G75" s="15">
        <v>0</v>
      </c>
      <c r="H75" s="18">
        <v>0</v>
      </c>
      <c r="I75" s="15">
        <v>0.94594594594594583</v>
      </c>
      <c r="J75" s="1">
        <v>0</v>
      </c>
    </row>
    <row r="76" spans="1:10">
      <c r="A76" s="1" t="s">
        <v>8</v>
      </c>
      <c r="B76" s="15">
        <v>0</v>
      </c>
      <c r="C76" s="15">
        <v>15.756756756756758</v>
      </c>
      <c r="D76" s="15">
        <v>0</v>
      </c>
      <c r="E76" s="15">
        <v>0</v>
      </c>
      <c r="F76" s="15">
        <v>-0.40540540540540521</v>
      </c>
      <c r="G76" s="15">
        <v>0</v>
      </c>
      <c r="H76" s="18">
        <v>1</v>
      </c>
      <c r="I76" s="15">
        <v>3.6486486486486482</v>
      </c>
      <c r="J76" s="1">
        <v>0</v>
      </c>
    </row>
    <row r="77" spans="1:10">
      <c r="A77" s="1" t="s">
        <v>7</v>
      </c>
      <c r="B77" s="15">
        <v>0</v>
      </c>
      <c r="C77" s="17">
        <v>3.8888888888888888</v>
      </c>
      <c r="D77" s="15">
        <v>0</v>
      </c>
      <c r="E77" s="15">
        <v>0</v>
      </c>
      <c r="F77" s="15">
        <v>1.1111111111111109</v>
      </c>
      <c r="G77" s="15">
        <v>1</v>
      </c>
      <c r="H77" s="18">
        <v>0</v>
      </c>
      <c r="I77" s="15">
        <v>-5</v>
      </c>
      <c r="J77" s="1">
        <v>0</v>
      </c>
    </row>
    <row r="78" spans="1:10">
      <c r="A78" s="1" t="s">
        <v>33</v>
      </c>
      <c r="B78" s="15">
        <v>0</v>
      </c>
      <c r="C78" s="20">
        <v>0.88888888888888884</v>
      </c>
      <c r="D78" s="15">
        <v>0</v>
      </c>
      <c r="E78" s="15">
        <v>0</v>
      </c>
      <c r="F78" s="15">
        <v>0.1111111111111111</v>
      </c>
      <c r="G78" s="15">
        <v>0</v>
      </c>
      <c r="H78" s="18">
        <v>0</v>
      </c>
      <c r="I78" s="15">
        <v>0</v>
      </c>
      <c r="J78" s="1">
        <v>1</v>
      </c>
    </row>
    <row r="79" spans="1:10">
      <c r="A79" s="1"/>
      <c r="B79" s="15">
        <v>0</v>
      </c>
      <c r="C79" s="15">
        <v>-38.417417417417397</v>
      </c>
      <c r="D79" s="15">
        <v>0</v>
      </c>
      <c r="E79" s="15">
        <v>0</v>
      </c>
      <c r="F79" s="15">
        <v>-0.17717717717718018</v>
      </c>
      <c r="G79" s="15">
        <v>0</v>
      </c>
      <c r="H79" s="18">
        <v>0</v>
      </c>
      <c r="I79" s="15">
        <v>-5.4054054054053999</v>
      </c>
      <c r="J79" s="1">
        <v>0</v>
      </c>
    </row>
    <row r="80" spans="1:10">
      <c r="A80" s="1"/>
      <c r="B80" s="1"/>
      <c r="C80" s="1"/>
      <c r="D80" s="1"/>
      <c r="E80" s="1"/>
      <c r="F80" s="17">
        <f>F79/F77</f>
        <v>-0.15945945945946219</v>
      </c>
      <c r="G80" s="20">
        <f>G79/G77</f>
        <v>0</v>
      </c>
      <c r="H80" s="1"/>
      <c r="I80" s="1"/>
      <c r="J80" s="1"/>
    </row>
    <row r="83" spans="1:11">
      <c r="A83" s="1"/>
      <c r="B83" s="1"/>
      <c r="C83" s="1"/>
      <c r="D83" s="1">
        <v>-6</v>
      </c>
      <c r="E83" s="1">
        <v>-1</v>
      </c>
      <c r="F83" s="1">
        <v>0</v>
      </c>
      <c r="G83" s="1">
        <v>0</v>
      </c>
      <c r="H83" s="1">
        <v>0</v>
      </c>
      <c r="I83" s="1">
        <v>0</v>
      </c>
      <c r="J83" s="10">
        <v>0</v>
      </c>
    </row>
    <row r="84" spans="1:11">
      <c r="A84" s="1" t="s">
        <v>1</v>
      </c>
      <c r="B84" s="1" t="s">
        <v>2</v>
      </c>
      <c r="C84" s="1" t="s">
        <v>3</v>
      </c>
      <c r="D84" s="1" t="s">
        <v>4</v>
      </c>
      <c r="E84" s="1" t="s">
        <v>5</v>
      </c>
      <c r="F84" s="1" t="s">
        <v>6</v>
      </c>
      <c r="G84" s="1" t="s">
        <v>7</v>
      </c>
      <c r="H84" s="1" t="s">
        <v>8</v>
      </c>
      <c r="I84" s="1" t="s">
        <v>9</v>
      </c>
      <c r="J84" s="10" t="s">
        <v>33</v>
      </c>
    </row>
    <row r="85" spans="1:11" ht="15">
      <c r="A85" s="1" t="s">
        <v>5</v>
      </c>
      <c r="B85" s="15">
        <v>0</v>
      </c>
      <c r="C85" s="14">
        <v>2.1291291291291294</v>
      </c>
      <c r="D85" s="14">
        <v>0</v>
      </c>
      <c r="E85" s="14">
        <v>1</v>
      </c>
      <c r="F85" s="14">
        <v>0.14114114114114115</v>
      </c>
      <c r="G85" s="14">
        <v>0</v>
      </c>
      <c r="H85" s="14">
        <v>0</v>
      </c>
      <c r="I85" s="15">
        <v>-0.27027027027027029</v>
      </c>
      <c r="J85" s="1">
        <v>0</v>
      </c>
      <c r="K85" s="5" t="e">
        <f>D85/H85</f>
        <v>#DIV/0!</v>
      </c>
    </row>
    <row r="86" spans="1:11">
      <c r="A86" s="1" t="s">
        <v>4</v>
      </c>
      <c r="B86" s="15">
        <v>0</v>
      </c>
      <c r="C86" s="20">
        <v>6.0480480480480496</v>
      </c>
      <c r="D86" s="15">
        <v>1</v>
      </c>
      <c r="E86" s="15">
        <v>0</v>
      </c>
      <c r="F86" s="15">
        <v>6.0060060060060372E-3</v>
      </c>
      <c r="G86" s="15">
        <v>0</v>
      </c>
      <c r="H86" s="18">
        <v>0</v>
      </c>
      <c r="I86" s="15">
        <v>0.94594594594594583</v>
      </c>
      <c r="J86" s="1">
        <v>0</v>
      </c>
      <c r="K86" s="5" t="e">
        <f t="shared" ref="K86:K88" si="26">D86/H86</f>
        <v>#DIV/0!</v>
      </c>
    </row>
    <row r="87" spans="1:11">
      <c r="A87" s="1" t="s">
        <v>8</v>
      </c>
      <c r="B87" s="15">
        <v>0</v>
      </c>
      <c r="C87" s="15">
        <v>15.756756756756758</v>
      </c>
      <c r="D87" s="15">
        <v>0</v>
      </c>
      <c r="E87" s="15">
        <v>0</v>
      </c>
      <c r="F87" s="15">
        <v>-0.40540540540540521</v>
      </c>
      <c r="G87" s="15">
        <v>0</v>
      </c>
      <c r="H87" s="18">
        <v>1</v>
      </c>
      <c r="I87" s="15">
        <v>3.6486486486486482</v>
      </c>
      <c r="J87" s="1">
        <v>0</v>
      </c>
      <c r="K87" s="5">
        <f>D87/H87</f>
        <v>0</v>
      </c>
    </row>
    <row r="88" spans="1:11">
      <c r="A88" s="1" t="s">
        <v>7</v>
      </c>
      <c r="B88" s="15">
        <v>0</v>
      </c>
      <c r="C88" s="17">
        <v>3.8888888888888888</v>
      </c>
      <c r="D88" s="15">
        <v>0</v>
      </c>
      <c r="E88" s="15">
        <v>0</v>
      </c>
      <c r="F88" s="15">
        <v>1.1111111111111109</v>
      </c>
      <c r="G88" s="15">
        <v>1</v>
      </c>
      <c r="H88" s="18">
        <v>0</v>
      </c>
      <c r="I88" s="15">
        <v>-5</v>
      </c>
      <c r="J88" s="1">
        <v>0</v>
      </c>
      <c r="K88" s="6" t="e">
        <f t="shared" si="26"/>
        <v>#DIV/0!</v>
      </c>
    </row>
    <row r="89" spans="1:11">
      <c r="A89" s="1" t="s">
        <v>33</v>
      </c>
      <c r="B89" s="15">
        <v>0</v>
      </c>
      <c r="C89" s="20">
        <v>0.88888888888888884</v>
      </c>
      <c r="D89" s="15">
        <v>0</v>
      </c>
      <c r="E89" s="15">
        <v>0</v>
      </c>
      <c r="F89" s="15">
        <v>0.1111111111111111</v>
      </c>
      <c r="G89" s="15">
        <v>0</v>
      </c>
      <c r="H89" s="18">
        <v>0</v>
      </c>
      <c r="I89" s="15">
        <v>0</v>
      </c>
      <c r="J89" s="1">
        <v>1</v>
      </c>
    </row>
    <row r="90" spans="1:11">
      <c r="A90" s="1"/>
      <c r="B90" s="15">
        <v>0</v>
      </c>
      <c r="C90" s="15">
        <v>-38.417417417417397</v>
      </c>
      <c r="D90" s="15">
        <v>0</v>
      </c>
      <c r="E90" s="15">
        <v>0</v>
      </c>
      <c r="F90" s="15">
        <v>-0.17717717717718018</v>
      </c>
      <c r="G90" s="15">
        <v>0</v>
      </c>
      <c r="H90" s="18">
        <v>0</v>
      </c>
      <c r="I90" s="15">
        <v>-5.4054054054053999</v>
      </c>
      <c r="J90" s="1">
        <v>0</v>
      </c>
    </row>
    <row r="91" spans="1:11">
      <c r="A91" s="1"/>
      <c r="B91" s="1"/>
      <c r="C91" s="1"/>
      <c r="D91" s="1"/>
      <c r="E91" s="1"/>
      <c r="F91" s="17">
        <f>F90/F88</f>
        <v>-0.15945945945946219</v>
      </c>
      <c r="G91" s="20">
        <f>G90/G88</f>
        <v>0</v>
      </c>
      <c r="H91" s="1"/>
      <c r="I91" s="1"/>
      <c r="J91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Булгакова</dc:creator>
  <cp:lastModifiedBy>123</cp:lastModifiedBy>
  <dcterms:created xsi:type="dcterms:W3CDTF">2024-05-25T05:37:00Z</dcterms:created>
  <dcterms:modified xsi:type="dcterms:W3CDTF">2024-06-05T05:45:19Z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C9350AC85F4E46CF974C897AF15784E4_13</vt:lpwstr>
  </property>
  <property fmtid="{D5CDD505-2E9C-101B-9397-08002B2CF9AE}" pid="3" name="KSOProductBuildVer">
    <vt:lpwstr>1049-12.2.0.13472</vt:lpwstr>
  </property>
</Properties>
</file>