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19-21\21\"/>
    </mc:Choice>
  </mc:AlternateContent>
  <bookViews>
    <workbookView xWindow="0" yWindow="0" windowWidth="25600" windowHeight="12500"/>
  </bookViews>
  <sheets>
    <sheet name="LP Model" sheetId="1" r:id="rId1"/>
  </sheets>
  <definedNames>
    <definedName name="solver_adj" localSheetId="0" hidden="1">'LP Model'!$G$2:$G$8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'LP Model'!$G$2:$G$8</definedName>
    <definedName name="solver_lhs2" localSheetId="0" hidden="1">'LP Model'!$K$8</definedName>
    <definedName name="solver_lhs3" localSheetId="0" hidden="1">'LP Model'!$K$8</definedName>
    <definedName name="solver_lhs4" localSheetId="0" hidden="1">'LP Model'!$K$8</definedName>
    <definedName name="solver_lhs5" localSheetId="0" hidden="1">'LP Model'!$K$8</definedName>
    <definedName name="solver_lhs6" localSheetId="0" hidden="1">'LP Model'!$K$8</definedName>
    <definedName name="solver_lhs7" localSheetId="0" hidden="1">'LP Model'!$K$8</definedName>
    <definedName name="solver_lhs8" localSheetId="0" hidden="1">'LP Model'!$K$8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'LP Model'!$J$10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hs1" localSheetId="0" hidden="1">"бинарное"</definedName>
    <definedName name="solver_rhs2" localSheetId="0" hidden="1">14</definedName>
    <definedName name="solver_rhs3" localSheetId="0" hidden="1">14</definedName>
    <definedName name="solver_rhs4" localSheetId="0" hidden="1">14</definedName>
    <definedName name="solver_rhs5" localSheetId="0" hidden="1">14</definedName>
    <definedName name="solver_rhs6" localSheetId="0" hidden="1">14</definedName>
    <definedName name="solver_rhs7" localSheetId="0" hidden="1">14</definedName>
    <definedName name="solver_rhs8" localSheetId="0" hidden="1">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K2" i="1" l="1"/>
  <c r="K4" i="1" l="1"/>
  <c r="J3" i="1"/>
  <c r="J2" i="1"/>
  <c r="I2" i="1"/>
  <c r="H2" i="1"/>
  <c r="K3" i="1" l="1"/>
  <c r="K5" i="1" s="1"/>
  <c r="J7" i="1"/>
  <c r="J8" i="1"/>
  <c r="K6" i="1"/>
  <c r="K7" i="1" l="1"/>
  <c r="K8" i="1" s="1"/>
  <c r="J4" i="1"/>
  <c r="J5" i="1"/>
  <c r="J6" i="1"/>
  <c r="H3" i="1"/>
  <c r="I3" i="1" s="1"/>
  <c r="H5" i="1"/>
  <c r="I5" i="1" s="1"/>
  <c r="H6" i="1"/>
  <c r="I6" i="1" s="1"/>
  <c r="H7" i="1"/>
  <c r="I7" i="1" s="1"/>
  <c r="J10" i="1" l="1"/>
  <c r="H4" i="1"/>
  <c r="I4" i="1" s="1"/>
  <c r="H8" i="1"/>
  <c r="I8" i="1" s="1"/>
</calcChain>
</file>

<file path=xl/sharedStrings.xml><?xml version="1.0" encoding="utf-8"?>
<sst xmlns="http://schemas.openxmlformats.org/spreadsheetml/2006/main" count="26" uniqueCount="21">
  <si>
    <t>Стадия</t>
  </si>
  <si>
    <t>Предшествующая стадия</t>
  </si>
  <si>
    <t>Tн</t>
  </si>
  <si>
    <t>Tу</t>
  </si>
  <si>
    <t>Cн</t>
  </si>
  <si>
    <t>Cп</t>
  </si>
  <si>
    <t>y(i,j)</t>
  </si>
  <si>
    <t>k(i,j)</t>
  </si>
  <si>
    <t>Затраты</t>
  </si>
  <si>
    <t>x(i)</t>
  </si>
  <si>
    <t>A</t>
  </si>
  <si>
    <t>-</t>
  </si>
  <si>
    <t>B</t>
  </si>
  <si>
    <t>C</t>
  </si>
  <si>
    <t>D</t>
  </si>
  <si>
    <t>E</t>
  </si>
  <si>
    <t>F</t>
  </si>
  <si>
    <t>G</t>
  </si>
  <si>
    <t>Общая стоимость:</t>
  </si>
  <si>
    <t>Z(i,j)</t>
  </si>
  <si>
    <t>D,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</si>
</sst>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154215</xdr:rowOff>
    </xdr:from>
    <xdr:to>
      <xdr:col>7</xdr:col>
      <xdr:colOff>307257</xdr:colOff>
      <xdr:row>51</xdr:row>
      <xdr:rowOff>16368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12786"/>
          <a:ext cx="6657257" cy="6792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zoomScale="70" zoomScaleNormal="70" workbookViewId="0">
      <selection activeCell="C16" sqref="C16"/>
    </sheetView>
  </sheetViews>
  <sheetFormatPr defaultRowHeight="14.5" x14ac:dyDescent="0.35"/>
  <cols>
    <col min="1" max="7" width="13" bestFit="1" customWidth="1"/>
    <col min="8" max="8" width="13" customWidth="1"/>
    <col min="9" max="9" width="16.81640625" bestFit="1" customWidth="1"/>
    <col min="10" max="11" width="13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  <c r="I1" t="s">
        <v>7</v>
      </c>
      <c r="J1" t="s">
        <v>8</v>
      </c>
      <c r="K1" t="s">
        <v>9</v>
      </c>
    </row>
    <row r="2" spans="1:11" x14ac:dyDescent="0.35">
      <c r="A2" t="s">
        <v>10</v>
      </c>
      <c r="B2" t="s">
        <v>11</v>
      </c>
      <c r="C2">
        <v>2</v>
      </c>
      <c r="D2">
        <v>1</v>
      </c>
      <c r="E2">
        <v>20</v>
      </c>
      <c r="F2">
        <v>25</v>
      </c>
      <c r="G2">
        <v>1</v>
      </c>
      <c r="H2">
        <f>C2-D2</f>
        <v>1</v>
      </c>
      <c r="I2">
        <f>IF(H2=0, 0, (F2-E2)/(H2))</f>
        <v>5</v>
      </c>
      <c r="J2">
        <f>MAX(F2*G2, E2)</f>
        <v>25</v>
      </c>
      <c r="K2">
        <f>IF(G2&lt;&gt;0,D2,C2)</f>
        <v>1</v>
      </c>
    </row>
    <row r="3" spans="1:11" x14ac:dyDescent="0.35">
      <c r="A3" t="s">
        <v>12</v>
      </c>
      <c r="B3" t="s">
        <v>10</v>
      </c>
      <c r="C3">
        <v>3</v>
      </c>
      <c r="D3">
        <v>1</v>
      </c>
      <c r="E3">
        <v>30</v>
      </c>
      <c r="F3">
        <v>40</v>
      </c>
      <c r="G3">
        <v>0</v>
      </c>
      <c r="H3">
        <f t="shared" ref="H3:H8" si="0">C3-D3</f>
        <v>2</v>
      </c>
      <c r="I3">
        <f t="shared" ref="I3:I8" si="1">IF(H3=0, 0, (F3-E3)/(H3))</f>
        <v>5</v>
      </c>
      <c r="J3">
        <f>MAX(F3*G3, E3)</f>
        <v>30</v>
      </c>
      <c r="K3">
        <f>IF(G3&lt;&gt;0,D3,C3)+K2</f>
        <v>4</v>
      </c>
    </row>
    <row r="4" spans="1:11" x14ac:dyDescent="0.35">
      <c r="A4" t="s">
        <v>13</v>
      </c>
      <c r="B4" t="s">
        <v>10</v>
      </c>
      <c r="C4">
        <v>4</v>
      </c>
      <c r="D4">
        <v>1</v>
      </c>
      <c r="E4">
        <v>30</v>
      </c>
      <c r="F4">
        <v>60</v>
      </c>
      <c r="G4">
        <v>0</v>
      </c>
      <c r="H4">
        <f t="shared" si="0"/>
        <v>3</v>
      </c>
      <c r="I4">
        <f t="shared" si="1"/>
        <v>10</v>
      </c>
      <c r="J4">
        <f t="shared" ref="J4:J8" si="2">MAX(F4*G4, E4)</f>
        <v>30</v>
      </c>
      <c r="K4">
        <f>IF(G4&lt;&gt;0,D4,C4)+K2</f>
        <v>5</v>
      </c>
    </row>
    <row r="5" spans="1:11" x14ac:dyDescent="0.35">
      <c r="A5" t="s">
        <v>14</v>
      </c>
      <c r="B5" t="s">
        <v>12</v>
      </c>
      <c r="C5">
        <v>5</v>
      </c>
      <c r="D5">
        <v>2</v>
      </c>
      <c r="E5">
        <v>40</v>
      </c>
      <c r="F5">
        <v>49</v>
      </c>
      <c r="G5">
        <v>1</v>
      </c>
      <c r="H5">
        <f t="shared" si="0"/>
        <v>3</v>
      </c>
      <c r="I5">
        <f t="shared" si="1"/>
        <v>3</v>
      </c>
      <c r="J5">
        <f t="shared" si="2"/>
        <v>49</v>
      </c>
      <c r="K5">
        <f>IF(G5&lt;&gt;0,D5,C5)+K3</f>
        <v>6</v>
      </c>
    </row>
    <row r="6" spans="1:11" x14ac:dyDescent="0.35">
      <c r="A6" t="s">
        <v>15</v>
      </c>
      <c r="B6" t="s">
        <v>13</v>
      </c>
      <c r="C6">
        <v>2</v>
      </c>
      <c r="D6">
        <v>1</v>
      </c>
      <c r="E6">
        <v>15</v>
      </c>
      <c r="F6">
        <v>25</v>
      </c>
      <c r="G6">
        <v>0</v>
      </c>
      <c r="H6">
        <f t="shared" si="0"/>
        <v>1</v>
      </c>
      <c r="I6">
        <f t="shared" si="1"/>
        <v>10</v>
      </c>
      <c r="J6">
        <f t="shared" si="2"/>
        <v>15</v>
      </c>
      <c r="K6">
        <f>IF(G6&lt;&gt;0,D6,C6)+K4</f>
        <v>7</v>
      </c>
    </row>
    <row r="7" spans="1:11" x14ac:dyDescent="0.35">
      <c r="A7" t="s">
        <v>16</v>
      </c>
      <c r="B7" t="s">
        <v>20</v>
      </c>
      <c r="C7">
        <v>3</v>
      </c>
      <c r="D7">
        <v>1</v>
      </c>
      <c r="E7">
        <v>25</v>
      </c>
      <c r="F7">
        <v>35</v>
      </c>
      <c r="G7">
        <v>0</v>
      </c>
      <c r="H7">
        <f t="shared" si="0"/>
        <v>2</v>
      </c>
      <c r="I7">
        <f t="shared" si="1"/>
        <v>5</v>
      </c>
      <c r="J7">
        <f t="shared" si="2"/>
        <v>25</v>
      </c>
      <c r="K7">
        <f>IF(G7&lt;&gt;0,D7,C7)+MAX(K5,K6)</f>
        <v>10</v>
      </c>
    </row>
    <row r="8" spans="1:11" x14ac:dyDescent="0.35">
      <c r="A8" t="s">
        <v>17</v>
      </c>
      <c r="B8" t="s">
        <v>16</v>
      </c>
      <c r="C8">
        <v>4</v>
      </c>
      <c r="D8">
        <v>2</v>
      </c>
      <c r="E8">
        <v>50</v>
      </c>
      <c r="F8">
        <v>80</v>
      </c>
      <c r="G8">
        <v>0</v>
      </c>
      <c r="H8">
        <f t="shared" si="0"/>
        <v>2</v>
      </c>
      <c r="I8">
        <f t="shared" si="1"/>
        <v>15</v>
      </c>
      <c r="J8">
        <f t="shared" si="2"/>
        <v>50</v>
      </c>
      <c r="K8">
        <f>IF(G8&lt;&gt;0,D8,C8)+K7</f>
        <v>14</v>
      </c>
    </row>
    <row r="10" spans="1:11" x14ac:dyDescent="0.35">
      <c r="I10" t="s">
        <v>18</v>
      </c>
      <c r="J10" s="1">
        <f>SUM(J2:J8)</f>
        <v>224</v>
      </c>
      <c r="K10" s="1"/>
    </row>
    <row r="12" spans="1:11" x14ac:dyDescent="0.35">
      <c r="A12" s="2"/>
    </row>
    <row r="13" spans="1:11" x14ac:dyDescent="0.35">
      <c r="A13" s="2"/>
    </row>
    <row r="14" spans="1:11" x14ac:dyDescent="0.35">
      <c r="A14" s="2"/>
    </row>
    <row r="15" spans="1:11" x14ac:dyDescent="0.35">
      <c r="A15" s="2"/>
    </row>
    <row r="17" spans="1:1" ht="15.5" x14ac:dyDescent="0.35">
      <c r="A17" s="3"/>
    </row>
    <row r="18" spans="1:1" x14ac:dyDescent="0.35">
      <c r="A18" s="2"/>
    </row>
    <row r="19" spans="1:1" x14ac:dyDescent="0.35">
      <c r="A19" s="2"/>
    </row>
    <row r="20" spans="1:1" x14ac:dyDescent="0.35">
      <c r="A20" s="2"/>
    </row>
    <row r="21" spans="1:1" x14ac:dyDescent="0.35">
      <c r="A21" s="2"/>
    </row>
    <row r="22" spans="1:1" x14ac:dyDescent="0.35">
      <c r="A22" s="2"/>
    </row>
    <row r="24" spans="1:1" ht="15.5" x14ac:dyDescent="0.35">
      <c r="A24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LP 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Жора Голубь</cp:lastModifiedBy>
  <dcterms:created xsi:type="dcterms:W3CDTF">2024-11-24T12:11:38Z</dcterms:created>
  <dcterms:modified xsi:type="dcterms:W3CDTF">2024-11-26T17:07:32Z</dcterms:modified>
</cp:coreProperties>
</file>