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7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Y35" i="1" l="1"/>
  <c r="Y34" i="1"/>
  <c r="Y33" i="1"/>
  <c r="S34" i="1"/>
  <c r="S33" i="1"/>
  <c r="S35" i="1"/>
  <c r="V33" i="1" s="1"/>
  <c r="U34" i="1"/>
  <c r="T34" i="1"/>
  <c r="U33" i="1"/>
  <c r="U35" i="1" s="1"/>
  <c r="X33" i="1" s="1"/>
  <c r="T33" i="1"/>
  <c r="T35" i="1" l="1"/>
  <c r="W33" i="1" s="1"/>
  <c r="C27" i="1" l="1"/>
  <c r="I25" i="1"/>
  <c r="I26" i="1"/>
  <c r="I27" i="1"/>
  <c r="I24" i="1"/>
  <c r="D27" i="1"/>
  <c r="F27" i="1"/>
  <c r="G27" i="1"/>
  <c r="H27" i="1"/>
  <c r="C26" i="1"/>
  <c r="D26" i="1"/>
  <c r="F26" i="1"/>
  <c r="G26" i="1"/>
  <c r="H26" i="1"/>
  <c r="C25" i="1"/>
  <c r="D25" i="1"/>
  <c r="F25" i="1"/>
  <c r="G25" i="1"/>
  <c r="H25" i="1"/>
  <c r="C24" i="1"/>
  <c r="D24" i="1"/>
  <c r="F24" i="1"/>
  <c r="G24" i="1"/>
  <c r="H24" i="1"/>
  <c r="E27" i="1"/>
  <c r="E26" i="1"/>
  <c r="C17" i="1"/>
  <c r="E20" i="1"/>
  <c r="C20" i="1"/>
  <c r="H20" i="1"/>
  <c r="G20" i="1"/>
  <c r="F20" i="1"/>
  <c r="H19" i="1"/>
  <c r="G19" i="1"/>
  <c r="F19" i="1"/>
  <c r="E19" i="1"/>
  <c r="C19" i="1"/>
  <c r="D20" i="1"/>
  <c r="C18" i="1"/>
  <c r="E18" i="1"/>
  <c r="E17" i="1" s="1"/>
  <c r="F18" i="1"/>
  <c r="F17" i="1" s="1"/>
  <c r="G18" i="1"/>
  <c r="G17" i="1" s="1"/>
  <c r="H18" i="1"/>
  <c r="H17" i="1" s="1"/>
  <c r="D19" i="1"/>
  <c r="D17" i="1"/>
  <c r="D18" i="1"/>
  <c r="I11" i="1" l="1"/>
  <c r="I12" i="1"/>
  <c r="I10" i="1"/>
  <c r="E13" i="1"/>
  <c r="D13" i="1"/>
  <c r="I13" i="1" s="1"/>
  <c r="E24" i="1" l="1"/>
  <c r="E25" i="1"/>
  <c r="I18" i="1" l="1"/>
  <c r="I19" i="1"/>
  <c r="I17" i="1"/>
</calcChain>
</file>

<file path=xl/sharedStrings.xml><?xml version="1.0" encoding="utf-8"?>
<sst xmlns="http://schemas.openxmlformats.org/spreadsheetml/2006/main" count="64" uniqueCount="34">
  <si>
    <t>Базис</t>
  </si>
  <si>
    <t>План</t>
  </si>
  <si>
    <t>P3</t>
  </si>
  <si>
    <t>P4</t>
  </si>
  <si>
    <t>P5</t>
  </si>
  <si>
    <t>Ci</t>
  </si>
  <si>
    <t>x</t>
  </si>
  <si>
    <t>P1</t>
  </si>
  <si>
    <t>P2</t>
  </si>
  <si>
    <t>Целевая функция равна 773,63</t>
  </si>
  <si>
    <t>точка максимума = (54.963; 11.407)</t>
  </si>
  <si>
    <t>(12x1+10x2 -&gt;)max</t>
  </si>
  <si>
    <t>7x1+8x2&lt;=476</t>
  </si>
  <si>
    <t>6x1+3x2&lt;=364</t>
  </si>
  <si>
    <t>5x1+2x2&lt;=320</t>
  </si>
  <si>
    <t>x1,x2&gt;=0</t>
  </si>
  <si>
    <t>Для хот-дога требуется 8шт мяса, 3шт хлеба, 2шт соуса</t>
  </si>
  <si>
    <t>На складе имеется 476шт мяса, 364шт хлеба, 320шт соуса</t>
  </si>
  <si>
    <t>Гамбургеры продаются по 12юаней, а хотдоги по 10юаней</t>
  </si>
  <si>
    <t>Как получить максимальную прибыль?</t>
  </si>
  <si>
    <t>Для гамбургера требуется 7шт мяса, 6шт хлеба, 5шт соуса</t>
  </si>
  <si>
    <t>гамбургер</t>
  </si>
  <si>
    <t>хот-дог</t>
  </si>
  <si>
    <t>11 гамбургера и 54 хот-догов</t>
  </si>
  <si>
    <t>Кол-во</t>
  </si>
  <si>
    <t>Гамбургеров</t>
  </si>
  <si>
    <t>Хотдогов</t>
  </si>
  <si>
    <t>Затраты</t>
  </si>
  <si>
    <t>Мяса</t>
  </si>
  <si>
    <t>Хлеба</t>
  </si>
  <si>
    <t>Соуса</t>
  </si>
  <si>
    <t>Остатки</t>
  </si>
  <si>
    <t>Сумм</t>
  </si>
  <si>
    <t>Заработок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</si>
</sst>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0" borderId="1" xfId="0" applyFont="1" applyFill="1" applyBorder="1"/>
    <xf numFmtId="0" fontId="2" fillId="4" borderId="2" xfId="1" applyFill="1"/>
    <xf numFmtId="0" fontId="5" fillId="4" borderId="2" xfId="1" applyFont="1" applyFill="1"/>
    <xf numFmtId="0" fontId="3" fillId="4" borderId="1" xfId="0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0" xfId="0" applyFont="1"/>
    <xf numFmtId="0" fontId="0" fillId="0" borderId="0" xfId="0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436218</xdr:colOff>
      <xdr:row>0</xdr:row>
      <xdr:rowOff>0</xdr:rowOff>
    </xdr:from>
    <xdr:to>
      <xdr:col>6</xdr:col>
      <xdr:colOff>351184</xdr:colOff>
      <xdr:row>5</xdr:row>
      <xdr:rowOff>133850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9653" y="0"/>
          <a:ext cx="2446131" cy="1055980"/>
        </a:xfrm>
        <a:prstGeom prst="rect">
          <a:avLst/>
        </a:prstGeom>
      </xdr:spPr>
    </xdr:pic>
    <xdr:clientData/>
  </xdr:twoCellAnchor>
  <xdr:twoCellAnchor editAs="oneCell">
    <xdr:from>
      <xdr:col>10</xdr:col>
      <xdr:colOff>298498</xdr:colOff>
      <xdr:row>0</xdr:row>
      <xdr:rowOff>122331</xdr:rowOff>
    </xdr:from>
    <xdr:to>
      <xdr:col>23</xdr:col>
      <xdr:colOff>578193</xdr:colOff>
      <xdr:row>29</xdr:row>
      <xdr:rowOff>64962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1733" y="122331"/>
          <a:ext cx="8243342" cy="5373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85" zoomScaleNormal="85" workbookViewId="0">
      <selection activeCell="M39" sqref="M39"/>
    </sheetView>
  </sheetViews>
  <sheetFormatPr defaultRowHeight="14.5" x14ac:dyDescent="0.35"/>
  <cols>
    <col min="2" max="2" width="9.26953125" customWidth="1"/>
    <col min="4" max="4" width="10.1796875" customWidth="1"/>
  </cols>
  <sheetData>
    <row r="1" spans="1:9" x14ac:dyDescent="0.35">
      <c r="A1" s="11" t="s">
        <v>11</v>
      </c>
      <c r="B1" s="13"/>
    </row>
    <row r="2" spans="1:9" x14ac:dyDescent="0.35">
      <c r="A2" s="17" t="s">
        <v>12</v>
      </c>
      <c r="B2" s="18"/>
    </row>
    <row r="3" spans="1:9" x14ac:dyDescent="0.35">
      <c r="A3" s="17" t="s">
        <v>13</v>
      </c>
      <c r="B3" s="18"/>
    </row>
    <row r="4" spans="1:9" x14ac:dyDescent="0.35">
      <c r="A4" s="17" t="s">
        <v>14</v>
      </c>
      <c r="B4" s="18"/>
    </row>
    <row r="5" spans="1:9" ht="15" thickBot="1" x14ac:dyDescent="0.4">
      <c r="A5" s="14" t="s">
        <v>15</v>
      </c>
      <c r="B5" s="16"/>
    </row>
    <row r="7" spans="1:9" x14ac:dyDescent="0.35">
      <c r="D7" t="s">
        <v>21</v>
      </c>
      <c r="E7" t="s">
        <v>22</v>
      </c>
    </row>
    <row r="8" spans="1:9" x14ac:dyDescent="0.35">
      <c r="A8" s="1" t="s">
        <v>0</v>
      </c>
      <c r="B8" s="1" t="s">
        <v>5</v>
      </c>
      <c r="C8" s="1" t="s">
        <v>1</v>
      </c>
      <c r="D8" s="1">
        <v>-12</v>
      </c>
      <c r="E8" s="1">
        <v>-10</v>
      </c>
      <c r="F8" s="1">
        <v>0</v>
      </c>
      <c r="G8" s="1">
        <v>0</v>
      </c>
      <c r="H8" s="1">
        <v>0</v>
      </c>
      <c r="I8" s="1"/>
    </row>
    <row r="9" spans="1:9" x14ac:dyDescent="0.35">
      <c r="A9" s="1"/>
      <c r="B9" s="1"/>
      <c r="C9" s="1" t="s">
        <v>6</v>
      </c>
      <c r="D9" s="1" t="s">
        <v>7</v>
      </c>
      <c r="E9" s="1" t="s">
        <v>8</v>
      </c>
      <c r="F9" s="1" t="s">
        <v>2</v>
      </c>
      <c r="G9" s="1" t="s">
        <v>3</v>
      </c>
      <c r="H9" s="1" t="s">
        <v>4</v>
      </c>
      <c r="I9" s="1"/>
    </row>
    <row r="10" spans="1:9" x14ac:dyDescent="0.35">
      <c r="A10" s="1" t="s">
        <v>2</v>
      </c>
      <c r="B10" s="1">
        <v>0</v>
      </c>
      <c r="C10" s="1">
        <v>476</v>
      </c>
      <c r="D10" s="9">
        <v>7</v>
      </c>
      <c r="E10" s="8">
        <v>8</v>
      </c>
      <c r="F10" s="1">
        <v>1</v>
      </c>
      <c r="G10" s="1">
        <v>0</v>
      </c>
      <c r="H10" s="1">
        <v>0</v>
      </c>
      <c r="I10" s="1">
        <f>C10/D10</f>
        <v>68</v>
      </c>
    </row>
    <row r="11" spans="1:9" x14ac:dyDescent="0.35">
      <c r="A11" s="1" t="s">
        <v>3</v>
      </c>
      <c r="B11" s="1">
        <v>0</v>
      </c>
      <c r="C11" s="1">
        <v>364</v>
      </c>
      <c r="D11" s="2">
        <v>6</v>
      </c>
      <c r="E11" s="1">
        <v>3</v>
      </c>
      <c r="F11" s="1">
        <v>0</v>
      </c>
      <c r="G11" s="1">
        <v>1</v>
      </c>
      <c r="H11" s="1">
        <v>0</v>
      </c>
      <c r="I11" s="1">
        <f t="shared" ref="I11:I13" si="0">C11/D11</f>
        <v>60.666666666666664</v>
      </c>
    </row>
    <row r="12" spans="1:9" x14ac:dyDescent="0.35">
      <c r="A12" s="1" t="s">
        <v>4</v>
      </c>
      <c r="B12" s="1">
        <v>0</v>
      </c>
      <c r="C12" s="1">
        <v>320</v>
      </c>
      <c r="D12" s="1">
        <v>5</v>
      </c>
      <c r="E12">
        <v>2</v>
      </c>
      <c r="F12" s="1">
        <v>0</v>
      </c>
      <c r="G12" s="1">
        <v>0</v>
      </c>
      <c r="H12" s="1">
        <v>1</v>
      </c>
      <c r="I12" s="1">
        <f t="shared" si="0"/>
        <v>64</v>
      </c>
    </row>
    <row r="13" spans="1:9" x14ac:dyDescent="0.35">
      <c r="A13" s="1"/>
      <c r="B13" s="1"/>
      <c r="C13" s="3">
        <v>0</v>
      </c>
      <c r="D13" s="4">
        <f>B10*C10+B11*C11+B12*C12-D8</f>
        <v>12</v>
      </c>
      <c r="E13" s="6">
        <f>B10*C10+B11*C11+B12*C12-E8</f>
        <v>10</v>
      </c>
      <c r="F13" s="3">
        <v>0</v>
      </c>
      <c r="G13" s="3">
        <v>0</v>
      </c>
      <c r="H13" s="3">
        <v>0</v>
      </c>
      <c r="I13" s="1">
        <f t="shared" si="0"/>
        <v>0</v>
      </c>
    </row>
    <row r="14" spans="1:9" x14ac:dyDescent="0.35">
      <c r="I14" s="1"/>
    </row>
    <row r="15" spans="1:9" x14ac:dyDescent="0.35">
      <c r="A15" s="1" t="s">
        <v>0</v>
      </c>
      <c r="B15" s="1" t="s">
        <v>5</v>
      </c>
      <c r="C15" s="1" t="s">
        <v>1</v>
      </c>
      <c r="D15" s="1">
        <v>-12</v>
      </c>
      <c r="E15" s="1">
        <v>-10</v>
      </c>
      <c r="F15" s="1">
        <v>0</v>
      </c>
      <c r="G15" s="1">
        <v>0</v>
      </c>
      <c r="H15" s="1">
        <v>0</v>
      </c>
      <c r="I15" s="1"/>
    </row>
    <row r="16" spans="1:9" x14ac:dyDescent="0.35">
      <c r="A16" s="1"/>
      <c r="B16" s="1"/>
      <c r="C16" s="1" t="s">
        <v>6</v>
      </c>
      <c r="D16" s="1" t="s">
        <v>7</v>
      </c>
      <c r="E16" s="1" t="s">
        <v>8</v>
      </c>
      <c r="F16" s="1" t="s">
        <v>2</v>
      </c>
      <c r="G16" s="1" t="s">
        <v>3</v>
      </c>
      <c r="H16" s="1" t="s">
        <v>4</v>
      </c>
      <c r="I16" s="1"/>
    </row>
    <row r="17" spans="1:26" x14ac:dyDescent="0.35">
      <c r="A17" s="1" t="s">
        <v>2</v>
      </c>
      <c r="B17" s="1"/>
      <c r="C17" s="1">
        <f>C10-C18*($D10/$D$18)</f>
        <v>51.333333333333371</v>
      </c>
      <c r="D17" s="1">
        <f>D10-D18*($D10/$D$18)</f>
        <v>0</v>
      </c>
      <c r="E17" s="2">
        <f t="shared" ref="E17:H17" si="1">E10-E18*($D10/$D$18)</f>
        <v>4.5</v>
      </c>
      <c r="F17" s="1">
        <f t="shared" si="1"/>
        <v>1</v>
      </c>
      <c r="G17" s="1">
        <f t="shared" si="1"/>
        <v>-1.1666666666666665</v>
      </c>
      <c r="H17" s="1">
        <f t="shared" si="1"/>
        <v>0</v>
      </c>
      <c r="I17" s="1">
        <f t="shared" ref="I17:I18" si="2">C17/E17</f>
        <v>11.407407407407415</v>
      </c>
    </row>
    <row r="18" spans="1:26" x14ac:dyDescent="0.35">
      <c r="A18" s="1" t="s">
        <v>7</v>
      </c>
      <c r="B18" s="1"/>
      <c r="C18" s="1">
        <f>C11/$D$11</f>
        <v>60.666666666666664</v>
      </c>
      <c r="D18" s="1">
        <f>D11/$D$11</f>
        <v>1</v>
      </c>
      <c r="E18" s="1">
        <f t="shared" ref="E18:H18" si="3">E11/$D$11</f>
        <v>0.5</v>
      </c>
      <c r="F18" s="1">
        <f t="shared" si="3"/>
        <v>0</v>
      </c>
      <c r="G18" s="1">
        <f t="shared" si="3"/>
        <v>0.16666666666666666</v>
      </c>
      <c r="H18" s="1">
        <f t="shared" si="3"/>
        <v>0</v>
      </c>
      <c r="I18" s="1">
        <f t="shared" si="2"/>
        <v>121.33333333333333</v>
      </c>
    </row>
    <row r="19" spans="1:26" x14ac:dyDescent="0.35">
      <c r="A19" s="1" t="s">
        <v>4</v>
      </c>
      <c r="B19" s="2"/>
      <c r="C19" s="1">
        <f>C12-C18*($D12/$D$18)</f>
        <v>16.666666666666686</v>
      </c>
      <c r="D19" s="1">
        <f>D12-D18*($D12/$D$18)</f>
        <v>0</v>
      </c>
      <c r="E19" s="1">
        <f t="shared" ref="E19:H19" si="4">E12-E18*($D12/$D$18)</f>
        <v>-0.5</v>
      </c>
      <c r="F19" s="1">
        <f t="shared" si="4"/>
        <v>0</v>
      </c>
      <c r="G19" s="1">
        <f t="shared" si="4"/>
        <v>-0.83333333333333326</v>
      </c>
      <c r="H19" s="1">
        <f t="shared" si="4"/>
        <v>1</v>
      </c>
      <c r="I19" s="1">
        <f>C19/E19</f>
        <v>-33.333333333333371</v>
      </c>
    </row>
    <row r="20" spans="1:26" x14ac:dyDescent="0.35">
      <c r="A20" s="1"/>
      <c r="B20" s="1"/>
      <c r="C20" s="1">
        <f>C13-C18*($D13/$D$18)</f>
        <v>-728</v>
      </c>
      <c r="D20" s="1">
        <f>D13-D18*($D13/$D$18)</f>
        <v>0</v>
      </c>
      <c r="E20" s="5">
        <f>E13-E18*($D13/$D$18)</f>
        <v>4</v>
      </c>
      <c r="F20" s="1">
        <f t="shared" ref="E20:H20" si="5">F13-F18*($D13/$D$18)</f>
        <v>0</v>
      </c>
      <c r="G20" s="1">
        <f t="shared" si="5"/>
        <v>-2</v>
      </c>
      <c r="H20" s="1">
        <f t="shared" si="5"/>
        <v>0</v>
      </c>
      <c r="I20" s="1"/>
    </row>
    <row r="22" spans="1:26" x14ac:dyDescent="0.35">
      <c r="A22" s="1" t="s">
        <v>0</v>
      </c>
      <c r="B22" s="1" t="s">
        <v>5</v>
      </c>
      <c r="C22" s="1" t="s">
        <v>1</v>
      </c>
      <c r="D22" s="1">
        <v>-12</v>
      </c>
      <c r="E22" s="1">
        <v>-10</v>
      </c>
      <c r="F22" s="1">
        <v>0</v>
      </c>
      <c r="G22" s="1">
        <v>0</v>
      </c>
      <c r="H22" s="1">
        <v>0</v>
      </c>
      <c r="I22" s="1"/>
    </row>
    <row r="23" spans="1:26" x14ac:dyDescent="0.35">
      <c r="A23" s="1"/>
      <c r="B23" s="1"/>
      <c r="C23" s="1" t="s">
        <v>6</v>
      </c>
      <c r="D23" s="1" t="s">
        <v>7</v>
      </c>
      <c r="E23" s="1" t="s">
        <v>8</v>
      </c>
      <c r="F23" s="1" t="s">
        <v>2</v>
      </c>
      <c r="G23" s="1" t="s">
        <v>3</v>
      </c>
      <c r="H23" s="1" t="s">
        <v>4</v>
      </c>
      <c r="I23" s="1"/>
    </row>
    <row r="24" spans="1:26" x14ac:dyDescent="0.35">
      <c r="A24" s="1" t="s">
        <v>8</v>
      </c>
      <c r="B24" s="1"/>
      <c r="C24" s="7">
        <f t="shared" ref="C24:D24" si="6">C17/$E$17</f>
        <v>11.407407407407415</v>
      </c>
      <c r="D24" s="7">
        <f t="shared" si="6"/>
        <v>0</v>
      </c>
      <c r="E24" s="7">
        <f>E17/$E$17</f>
        <v>1</v>
      </c>
      <c r="F24" s="7">
        <f t="shared" ref="F24:H24" si="7">F17/$E$17</f>
        <v>0.22222222222222221</v>
      </c>
      <c r="G24" s="7">
        <f t="shared" si="7"/>
        <v>-0.25925925925925924</v>
      </c>
      <c r="H24" s="7">
        <f t="shared" si="7"/>
        <v>0</v>
      </c>
      <c r="I24" s="1">
        <f>C24/G24</f>
        <v>-44.000000000000036</v>
      </c>
    </row>
    <row r="25" spans="1:26" x14ac:dyDescent="0.35">
      <c r="A25" s="1" t="s">
        <v>7</v>
      </c>
      <c r="B25" s="1"/>
      <c r="C25" s="1">
        <f t="shared" ref="C25" si="8">C18-C24*($E18/$E$24)</f>
        <v>54.962962962962955</v>
      </c>
      <c r="D25" s="1">
        <f t="shared" ref="D25" si="9">D18-D24*($E18/$E$24)</f>
        <v>1</v>
      </c>
      <c r="E25" s="1">
        <f>E18-E24*($E18/$E$24)</f>
        <v>0</v>
      </c>
      <c r="F25" s="1">
        <f t="shared" ref="F25:H25" si="10">F18-F24*($E18/$E$24)</f>
        <v>-0.1111111111111111</v>
      </c>
      <c r="G25" s="1">
        <f t="shared" si="10"/>
        <v>0.29629629629629628</v>
      </c>
      <c r="H25" s="1">
        <f t="shared" si="10"/>
        <v>0</v>
      </c>
      <c r="I25" s="1">
        <f t="shared" ref="I25:I27" si="11">C25/G25</f>
        <v>185.49999999999997</v>
      </c>
    </row>
    <row r="26" spans="1:26" x14ac:dyDescent="0.35">
      <c r="A26" s="1" t="s">
        <v>4</v>
      </c>
      <c r="B26" s="2"/>
      <c r="C26" s="1">
        <f t="shared" ref="C26:D26" si="12">C19-C24*($E19/$E$24)</f>
        <v>22.370370370370395</v>
      </c>
      <c r="D26" s="1">
        <f t="shared" si="12"/>
        <v>0</v>
      </c>
      <c r="E26" s="1">
        <f>E19-E24*($E19/$E$24)</f>
        <v>0</v>
      </c>
      <c r="F26" s="1">
        <f t="shared" ref="F26:H26" si="13">F19-F24*($E19/$E$24)</f>
        <v>0.1111111111111111</v>
      </c>
      <c r="G26" s="1">
        <f t="shared" si="13"/>
        <v>-0.96296296296296291</v>
      </c>
      <c r="H26" s="1">
        <f t="shared" si="13"/>
        <v>1</v>
      </c>
      <c r="I26" s="1">
        <f t="shared" si="11"/>
        <v>-23.230769230769258</v>
      </c>
    </row>
    <row r="27" spans="1:26" x14ac:dyDescent="0.35">
      <c r="A27" s="1"/>
      <c r="B27" s="1"/>
      <c r="C27" s="1">
        <f>C20-C24*($E20/$E$24)</f>
        <v>-773.62962962962968</v>
      </c>
      <c r="D27" s="1">
        <f t="shared" ref="C27:D27" si="14">D20-D24*($E20/$E$24)</f>
        <v>0</v>
      </c>
      <c r="E27" s="1">
        <f>E20-E24*($E20/$E$24)</f>
        <v>0</v>
      </c>
      <c r="F27" s="1">
        <f t="shared" ref="F27:H27" si="15">F20-F24*($E20/$E$24)</f>
        <v>-0.88888888888888884</v>
      </c>
      <c r="G27" s="5">
        <f t="shared" si="15"/>
        <v>-0.96296296296296302</v>
      </c>
      <c r="H27" s="1">
        <f t="shared" si="15"/>
        <v>0</v>
      </c>
      <c r="I27" s="1">
        <f t="shared" si="11"/>
        <v>803.38461538461536</v>
      </c>
    </row>
    <row r="29" spans="1:26" ht="15" thickBot="1" x14ac:dyDescent="0.4"/>
    <row r="30" spans="1:26" x14ac:dyDescent="0.35">
      <c r="A30" s="11" t="s">
        <v>10</v>
      </c>
      <c r="B30" s="12"/>
      <c r="C30" s="12"/>
      <c r="D30" s="13"/>
    </row>
    <row r="31" spans="1:26" ht="15" thickBot="1" x14ac:dyDescent="0.4">
      <c r="A31" s="14" t="s">
        <v>9</v>
      </c>
      <c r="B31" s="15"/>
      <c r="C31" s="15"/>
      <c r="D31" s="16"/>
      <c r="N31" t="s">
        <v>23</v>
      </c>
      <c r="S31" s="10" t="s">
        <v>27</v>
      </c>
      <c r="T31" s="10"/>
      <c r="U31" s="10"/>
      <c r="V31" s="10" t="s">
        <v>31</v>
      </c>
      <c r="W31" s="10"/>
      <c r="X31" s="10"/>
    </row>
    <row r="32" spans="1:26" x14ac:dyDescent="0.35">
      <c r="R32" t="s">
        <v>24</v>
      </c>
      <c r="S32" t="s">
        <v>28</v>
      </c>
      <c r="T32" t="s">
        <v>29</v>
      </c>
      <c r="U32" t="s">
        <v>30</v>
      </c>
      <c r="V32" t="s">
        <v>28</v>
      </c>
      <c r="W32" t="s">
        <v>29</v>
      </c>
      <c r="X32" t="s">
        <v>30</v>
      </c>
      <c r="Y32" s="20" t="s">
        <v>33</v>
      </c>
      <c r="Z32" s="20"/>
    </row>
    <row r="33" spans="1:25" ht="31" x14ac:dyDescent="0.7">
      <c r="A33" s="19" t="s">
        <v>20</v>
      </c>
      <c r="P33" s="10" t="s">
        <v>25</v>
      </c>
      <c r="Q33" s="10"/>
      <c r="R33">
        <v>55</v>
      </c>
      <c r="S33">
        <f>R33*D10</f>
        <v>385</v>
      </c>
      <c r="T33">
        <f>R33*D11</f>
        <v>330</v>
      </c>
      <c r="U33">
        <f>R33*D12</f>
        <v>275</v>
      </c>
      <c r="V33">
        <f>C10-S35</f>
        <v>3</v>
      </c>
      <c r="W33">
        <f>C11-T35</f>
        <v>1</v>
      </c>
      <c r="X33">
        <f>C12-U35</f>
        <v>23</v>
      </c>
      <c r="Y33">
        <f>R33*12</f>
        <v>660</v>
      </c>
    </row>
    <row r="34" spans="1:25" ht="31" x14ac:dyDescent="0.7">
      <c r="A34" s="19" t="s">
        <v>16</v>
      </c>
      <c r="P34" s="10" t="s">
        <v>26</v>
      </c>
      <c r="Q34" s="10"/>
      <c r="R34">
        <v>11</v>
      </c>
      <c r="S34">
        <f>R34*E10</f>
        <v>88</v>
      </c>
      <c r="T34">
        <f>R34*E11</f>
        <v>33</v>
      </c>
      <c r="U34">
        <f>R34*E12</f>
        <v>22</v>
      </c>
      <c r="Y34">
        <f>R34*10</f>
        <v>110</v>
      </c>
    </row>
    <row r="35" spans="1:25" ht="31" x14ac:dyDescent="0.7">
      <c r="A35" s="19" t="s">
        <v>17</v>
      </c>
      <c r="P35" s="10" t="s">
        <v>32</v>
      </c>
      <c r="Q35" s="10"/>
      <c r="S35">
        <f>SUM(S33:S34)</f>
        <v>473</v>
      </c>
      <c r="T35">
        <f t="shared" ref="T35:U35" si="16">SUM(T33:T34)</f>
        <v>363</v>
      </c>
      <c r="U35">
        <f t="shared" si="16"/>
        <v>297</v>
      </c>
      <c r="Y35">
        <f t="shared" ref="Y35" si="17">SUM(Y33:Y34)</f>
        <v>770</v>
      </c>
    </row>
    <row r="36" spans="1:25" ht="31" x14ac:dyDescent="0.7">
      <c r="A36" s="19" t="s">
        <v>18</v>
      </c>
    </row>
    <row r="37" spans="1:25" ht="31" x14ac:dyDescent="0.7">
      <c r="A37" s="19" t="s">
        <v>19</v>
      </c>
    </row>
  </sheetData>
  <mergeCells count="12">
    <mergeCell ref="A31:D31"/>
    <mergeCell ref="P33:Q33"/>
    <mergeCell ref="P34:Q34"/>
    <mergeCell ref="S31:U31"/>
    <mergeCell ref="P35:Q35"/>
    <mergeCell ref="V31:X31"/>
    <mergeCell ref="A1:B1"/>
    <mergeCell ref="A5:B5"/>
    <mergeCell ref="A4:B4"/>
    <mergeCell ref="A3:B3"/>
    <mergeCell ref="A2:B2"/>
    <mergeCell ref="A30:D3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2024-04-22T14:52:11Z</dcterms:modified>
</cp:coreProperties>
</file>