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Лист2" sheetId="2" r:id="rId2"/>
  </sheets>
  <definedNames>
    <definedName name="solver_adj" localSheetId="0" hidden="1">Лист1!$A$45:$C$45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Лист1!$A$41</definedName>
    <definedName name="solver_lhs2" localSheetId="0" hidden="1">Лист1!$A$42</definedName>
    <definedName name="solver_lhs3" localSheetId="0" hidden="1">Лист1!$A$45:$C$45</definedName>
    <definedName name="solver_lhs4" localSheetId="0" hidden="1">Лист1!$A$45:$C$45</definedName>
    <definedName name="solver_lhs5" localSheetId="0" hidden="1">Лист1!$A$45:$C$45</definedName>
    <definedName name="solver_lhs6" localSheetId="0" hidden="1">Лист1!$B$45:$C$45</definedName>
    <definedName name="solver_lhs7" localSheetId="0" hidden="1">Лист1!$B$45:$C$45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Лист1!$D$45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el5" localSheetId="0" hidden="1">3</definedName>
    <definedName name="solver_rel6" localSheetId="0" hidden="1">6</definedName>
    <definedName name="solver_rel7" localSheetId="0" hidden="1">6</definedName>
    <definedName name="solver_rhs1" localSheetId="0" hidden="1">Лист1!$D$38</definedName>
    <definedName name="solver_rhs2" localSheetId="0" hidden="1">Лист1!$D$39</definedName>
    <definedName name="solver_rhs3" localSheetId="0" hidden="1">1</definedName>
    <definedName name="solver_rhs4" localSheetId="0" hidden="1">целое</definedName>
    <definedName name="solver_rhs5" localSheetId="0" hidden="1">0</definedName>
    <definedName name="solver_rhs6" localSheetId="0" hidden="1">Все разные</definedName>
    <definedName name="solver_rhs7" localSheetId="0" hidden="1">Все разные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AH4" i="1" l="1"/>
  <c r="AM26" i="1"/>
  <c r="AM25" i="1"/>
  <c r="AR25" i="1"/>
  <c r="AR26" i="1"/>
  <c r="AO23" i="1"/>
  <c r="AB17" i="1" l="1"/>
  <c r="AL17" i="1"/>
  <c r="A42" i="1" l="1"/>
  <c r="D45" i="1"/>
  <c r="A41" i="1"/>
</calcChain>
</file>

<file path=xl/sharedStrings.xml><?xml version="1.0" encoding="utf-8"?>
<sst xmlns="http://schemas.openxmlformats.org/spreadsheetml/2006/main" count="97" uniqueCount="72">
  <si>
    <t>№1</t>
  </si>
  <si>
    <t>№2</t>
  </si>
  <si>
    <t>L=1050+980-&gt;max</t>
  </si>
  <si>
    <r>
      <t>L = 1050x</t>
    </r>
    <r>
      <rPr>
        <vertAlign val="subscript"/>
        <sz val="12"/>
        <color theme="1"/>
        <rFont val="Calibri"/>
        <family val="2"/>
        <charset val="204"/>
        <scheme val="minor"/>
      </rPr>
      <t>1</t>
    </r>
    <r>
      <rPr>
        <sz val="12"/>
        <color theme="1"/>
        <rFont val="Calibri"/>
        <family val="2"/>
        <scheme val="minor"/>
      </rPr>
      <t xml:space="preserve"> + 980x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 xml:space="preserve"> + 500x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-&gt; max</t>
    </r>
  </si>
  <si>
    <t>Наименование</t>
  </si>
  <si>
    <t>Занимает места</t>
  </si>
  <si>
    <t>Вес</t>
  </si>
  <si>
    <t>Перевозчик</t>
  </si>
  <si>
    <t>Волк</t>
  </si>
  <si>
    <t>Коза</t>
  </si>
  <si>
    <t>Капуста</t>
  </si>
  <si>
    <r>
      <t>0,9x</t>
    </r>
    <r>
      <rPr>
        <vertAlign val="subscript"/>
        <sz val="12"/>
        <color theme="1"/>
        <rFont val="Calibri"/>
        <family val="2"/>
        <charset val="204"/>
        <scheme val="minor"/>
      </rPr>
      <t>1</t>
    </r>
    <r>
      <rPr>
        <sz val="12"/>
        <color theme="1"/>
        <rFont val="Calibri"/>
        <family val="2"/>
        <scheme val="minor"/>
      </rPr>
      <t xml:space="preserve"> + 0,8x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 xml:space="preserve"> + 1,2x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 &lt;= 2,1</t>
    </r>
  </si>
  <si>
    <r>
      <t>61x</t>
    </r>
    <r>
      <rPr>
        <vertAlign val="subscript"/>
        <sz val="12"/>
        <color theme="1"/>
        <rFont val="Calibri"/>
        <family val="2"/>
        <charset val="204"/>
        <scheme val="minor"/>
      </rPr>
      <t>1</t>
    </r>
    <r>
      <rPr>
        <sz val="12"/>
        <color theme="1"/>
        <rFont val="Calibri"/>
        <family val="2"/>
        <scheme val="minor"/>
      </rPr>
      <t xml:space="preserve"> + 47x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 xml:space="preserve"> + 52x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&lt;= 115</t>
    </r>
  </si>
  <si>
    <r>
      <t>L = 1050</t>
    </r>
    <r>
      <rPr>
        <sz val="12"/>
        <color theme="1"/>
        <rFont val="Calibri"/>
        <family val="2"/>
        <scheme val="minor"/>
      </rPr>
      <t xml:space="preserve"> + 980x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 xml:space="preserve"> + 500x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-&gt; max</t>
    </r>
  </si>
  <si>
    <r>
      <t>61</t>
    </r>
    <r>
      <rPr>
        <sz val="12"/>
        <color theme="1"/>
        <rFont val="Calibri"/>
        <family val="2"/>
        <scheme val="minor"/>
      </rPr>
      <t xml:space="preserve"> + 47x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 xml:space="preserve"> + 52x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&lt;= 115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</si>
  <si>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1</t>
    </r>
    <r>
      <rPr>
        <sz val="12"/>
        <color theme="1"/>
        <rFont val="Calibri"/>
        <family val="2"/>
        <scheme val="minor"/>
      </rPr>
      <t xml:space="preserve"> = 1</t>
    </r>
  </si>
  <si>
    <r>
      <t>х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 xml:space="preserve"> = 0</t>
    </r>
  </si>
  <si>
    <r>
      <t>х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 xml:space="preserve"> = 1</t>
    </r>
  </si>
  <si>
    <r>
      <t>L = 1050</t>
    </r>
    <r>
      <rPr>
        <sz val="12"/>
        <color theme="1"/>
        <rFont val="Calibri"/>
        <family val="2"/>
        <scheme val="minor"/>
      </rPr>
      <t xml:space="preserve"> +</t>
    </r>
    <r>
      <rPr>
        <sz val="12"/>
        <color theme="1"/>
        <rFont val="Calibri"/>
        <family val="2"/>
        <scheme val="minor"/>
      </rPr>
      <t xml:space="preserve"> 500x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-&gt; max</t>
    </r>
  </si>
  <si>
    <r>
      <t>0,9 + 1,2x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&lt;= 2,1</t>
    </r>
  </si>
  <si>
    <r>
      <t>61</t>
    </r>
    <r>
      <rPr>
        <sz val="12"/>
        <color theme="1"/>
        <rFont val="Calibri"/>
        <family val="2"/>
        <scheme val="minor"/>
      </rPr>
      <t xml:space="preserve"> +</t>
    </r>
    <r>
      <rPr>
        <sz val="12"/>
        <color theme="1"/>
        <rFont val="Calibri"/>
        <family val="2"/>
        <scheme val="minor"/>
      </rPr>
      <t xml:space="preserve"> 52x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&lt;= 115</t>
    </r>
  </si>
  <si>
    <r>
      <t>0,9</t>
    </r>
    <r>
      <rPr>
        <sz val="12"/>
        <color theme="1"/>
        <rFont val="Calibri"/>
        <family val="2"/>
        <scheme val="minor"/>
      </rPr>
      <t xml:space="preserve"> + 0,8x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 xml:space="preserve"> + 1,2x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&lt;= 2,1</t>
    </r>
  </si>
  <si>
    <r>
      <t>х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= 0</t>
    </r>
  </si>
  <si>
    <r>
      <t>х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= 1</t>
    </r>
  </si>
  <si>
    <r>
      <t>L = 1050+980+500x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-&gt; max</t>
    </r>
  </si>
  <si>
    <r>
      <t>0,9 + 0,8 + 1,2x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&lt;= 2,1</t>
    </r>
  </si>
  <si>
    <r>
      <t>61 + 47 + 52x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&lt;= 115</t>
    </r>
  </si>
  <si>
    <t>0,9 + 0,8  &lt;=2,1</t>
  </si>
  <si>
    <t>61 + 47 &lt;= 115</t>
  </si>
  <si>
    <r>
      <t>L = 1050+980+500</t>
    </r>
    <r>
      <rPr>
        <sz val="12"/>
        <color theme="1"/>
        <rFont val="Calibri"/>
        <family val="2"/>
        <scheme val="minor"/>
      </rPr>
      <t xml:space="preserve"> -&gt; max</t>
    </r>
  </si>
  <si>
    <r>
      <t>0,9 + 0,8 + 1,2</t>
    </r>
    <r>
      <rPr>
        <sz val="12"/>
        <color theme="1"/>
        <rFont val="Calibri"/>
        <family val="2"/>
        <scheme val="minor"/>
      </rPr>
      <t xml:space="preserve"> &lt;= 2,1</t>
    </r>
  </si>
  <si>
    <r>
      <t>61 + 47 + 52</t>
    </r>
    <r>
      <rPr>
        <sz val="12"/>
        <color theme="1"/>
        <rFont val="Calibri"/>
        <family val="2"/>
        <scheme val="minor"/>
      </rPr>
      <t xml:space="preserve"> &lt;= 115</t>
    </r>
  </si>
  <si>
    <t>Не выполн ограничения</t>
  </si>
  <si>
    <t>L</t>
  </si>
  <si>
    <r>
      <t>х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</si>
  <si>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х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</si>
  <si>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х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</si>
  <si>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0,75x1 + 0,6x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 xml:space="preserve"> + 1x3 &lt;= 2,2</t>
    </r>
  </si>
  <si>
    <r>
      <rPr>
        <sz val="12"/>
        <rFont val="Calibri"/>
        <family val="2"/>
        <charset val="204"/>
        <scheme val="minor"/>
      </rPr>
      <t>x</t>
    </r>
    <r>
      <rPr>
        <vertAlign val="subscript"/>
        <sz val="12"/>
        <rFont val="Calibri"/>
        <family val="2"/>
        <charset val="204"/>
        <scheme val="minor"/>
      </rPr>
      <t>1</t>
    </r>
    <r>
      <rPr>
        <sz val="12"/>
        <rFont val="Calibri"/>
        <family val="2"/>
        <charset val="204"/>
        <scheme val="minor"/>
      </rPr>
      <t xml:space="preserve"> = 0</t>
    </r>
  </si>
  <si>
    <r>
      <t xml:space="preserve">L = </t>
    </r>
    <r>
      <rPr>
        <sz val="12"/>
        <color theme="1"/>
        <rFont val="Calibri"/>
        <family val="2"/>
        <scheme val="minor"/>
      </rPr>
      <t>980x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 xml:space="preserve"> + 500x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-&gt; max</t>
    </r>
  </si>
  <si>
    <r>
      <t>0,8x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 xml:space="preserve"> + 1,2x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 &lt;= 2,1</t>
    </r>
  </si>
  <si>
    <r>
      <t xml:space="preserve"> 47x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 xml:space="preserve"> + 52x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&lt;= 115</t>
    </r>
  </si>
  <si>
    <r>
      <t>66x</t>
    </r>
    <r>
      <rPr>
        <vertAlign val="subscript"/>
        <sz val="12"/>
        <color theme="1"/>
        <rFont val="Calibri"/>
        <family val="2"/>
        <charset val="204"/>
        <scheme val="minor"/>
      </rPr>
      <t>1</t>
    </r>
    <r>
      <rPr>
        <sz val="12"/>
        <color theme="1"/>
        <rFont val="Calibri"/>
        <family val="2"/>
        <scheme val="minor"/>
      </rPr>
      <t xml:space="preserve"> + 48x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 xml:space="preserve"> + 46x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&lt;= 112</t>
    </r>
  </si>
  <si>
    <t>x1=0</t>
  </si>
  <si>
    <t>x1=1</t>
  </si>
  <si>
    <r>
      <t>0,75 + 0,6x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 xml:space="preserve"> + 1x3 &lt;= 2,2</t>
    </r>
  </si>
  <si>
    <r>
      <t>66</t>
    </r>
    <r>
      <rPr>
        <sz val="12"/>
        <color theme="1"/>
        <rFont val="Calibri"/>
        <family val="2"/>
        <scheme val="minor"/>
      </rPr>
      <t xml:space="preserve"> + 48x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 xml:space="preserve"> + 46x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&lt;= 112</t>
    </r>
  </si>
  <si>
    <r>
      <t>48x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 xml:space="preserve"> + 46x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&lt;= 112</t>
    </r>
  </si>
  <si>
    <r>
      <t>0,6x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 xml:space="preserve"> + 1x3 &lt;= 2,2</t>
    </r>
  </si>
  <si>
    <t>x2=0</t>
  </si>
  <si>
    <t>x2=1</t>
  </si>
  <si>
    <r>
      <t>L = 980+500x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-&gt; max</t>
    </r>
  </si>
  <si>
    <r>
      <t>L = 500x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-&gt; max</t>
    </r>
  </si>
  <si>
    <t>1x3 &lt;= 2,2</t>
  </si>
  <si>
    <r>
      <t>46x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&lt;= 112</t>
    </r>
  </si>
  <si>
    <r>
      <t>0,6</t>
    </r>
    <r>
      <rPr>
        <sz val="12"/>
        <color theme="1"/>
        <rFont val="Calibri"/>
        <family val="2"/>
        <scheme val="minor"/>
      </rPr>
      <t xml:space="preserve"> + 1x3 &lt;= 2,2</t>
    </r>
  </si>
  <si>
    <r>
      <t>48 + 46x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&lt;= 112</t>
    </r>
  </si>
  <si>
    <t>L = 980-&gt; max</t>
  </si>
  <si>
    <t>L = 980+500 -&gt; max</t>
  </si>
  <si>
    <t>0,6 &lt;= 2,2</t>
  </si>
  <si>
    <t>0,6 + 1 &lt;= 2,2</t>
  </si>
  <si>
    <t>48 &lt;= 112</t>
  </si>
  <si>
    <t>48 + 46 &lt;= 112</t>
  </si>
  <si>
    <r>
      <t>L =1050 + 500x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-&gt; max</t>
    </r>
  </si>
  <si>
    <t>0,75+1x3 &lt;= 2,2</t>
  </si>
  <si>
    <t>0,75+0,6 + 1x3 &lt;= 2,2</t>
  </si>
  <si>
    <r>
      <t>66+46x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&lt;= 112</t>
    </r>
  </si>
  <si>
    <r>
      <t>66+48 + 46x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 xml:space="preserve"> &lt;= 112</t>
    </r>
  </si>
  <si>
    <t>0,75+0,6+1 &lt;= 2,2</t>
  </si>
  <si>
    <t>66+48+46&lt;=112</t>
  </si>
  <si>
    <t>L = 1050+980+50 -&gt;max</t>
  </si>
  <si>
    <t>x3=0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</si>
</sst>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2"/>
      <color theme="0"/>
      <name val="Calibri"/>
      <family val="2"/>
      <scheme val="minor"/>
    </font>
    <font>
      <vertAlign val="subscript"/>
      <sz val="1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/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1" fillId="0" borderId="0" xfId="0" applyFont="1" applyFill="1" applyBorder="1" applyAlignment="1"/>
    <xf numFmtId="0" fontId="6" fillId="0" borderId="0" xfId="0" applyFont="1" applyFill="1" applyBorder="1" applyAlignment="1"/>
    <xf numFmtId="0" fontId="0" fillId="0" borderId="13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5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</xdr:colOff>
      <xdr:row>13</xdr:row>
      <xdr:rowOff>152400</xdr:rowOff>
    </xdr:from>
    <xdr:to>
      <xdr:col>13</xdr:col>
      <xdr:colOff>182880</xdr:colOff>
      <xdr:row>16</xdr:row>
      <xdr:rowOff>144780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xmlns="" id="{01193489-92ED-4740-8B05-487CC81A61C5}"/>
            </a:ext>
          </a:extLst>
        </xdr:cNvPr>
        <xdr:cNvCxnSpPr/>
      </xdr:nvCxnSpPr>
      <xdr:spPr>
        <a:xfrm>
          <a:off x="7399020" y="2880360"/>
          <a:ext cx="708660" cy="6172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502920</xdr:colOff>
      <xdr:row>27</xdr:row>
      <xdr:rowOff>15240</xdr:rowOff>
    </xdr:from>
    <xdr:to>
      <xdr:col>20</xdr:col>
      <xdr:colOff>358140</xdr:colOff>
      <xdr:row>29</xdr:row>
      <xdr:rowOff>7620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xmlns="" id="{DB5638DB-4E1A-4B8B-8E50-00A1DEF21B16}"/>
            </a:ext>
          </a:extLst>
        </xdr:cNvPr>
        <xdr:cNvCxnSpPr/>
      </xdr:nvCxnSpPr>
      <xdr:spPr>
        <a:xfrm>
          <a:off x="12284038" y="5737711"/>
          <a:ext cx="475278" cy="41073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12</xdr:row>
      <xdr:rowOff>53340</xdr:rowOff>
    </xdr:from>
    <xdr:to>
      <xdr:col>13</xdr:col>
      <xdr:colOff>563880</xdr:colOff>
      <xdr:row>16</xdr:row>
      <xdr:rowOff>152400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xmlns="" id="{69733095-C9CF-44F4-BC56-F9F97A38C756}"/>
            </a:ext>
          </a:extLst>
        </xdr:cNvPr>
        <xdr:cNvCxnSpPr/>
      </xdr:nvCxnSpPr>
      <xdr:spPr>
        <a:xfrm flipH="1" flipV="1">
          <a:off x="7391400" y="2552700"/>
          <a:ext cx="1097280" cy="952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20</xdr:row>
      <xdr:rowOff>160020</xdr:rowOff>
    </xdr:from>
    <xdr:to>
      <xdr:col>17</xdr:col>
      <xdr:colOff>586740</xdr:colOff>
      <xdr:row>22</xdr:row>
      <xdr:rowOff>152400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xmlns="" id="{411C9419-F967-4D91-9357-B70EFB23A6DC}"/>
            </a:ext>
          </a:extLst>
        </xdr:cNvPr>
        <xdr:cNvCxnSpPr/>
      </xdr:nvCxnSpPr>
      <xdr:spPr>
        <a:xfrm flipH="1" flipV="1">
          <a:off x="10515600" y="4396740"/>
          <a:ext cx="434340" cy="419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518160</xdr:colOff>
      <xdr:row>20</xdr:row>
      <xdr:rowOff>220980</xdr:rowOff>
    </xdr:from>
    <xdr:to>
      <xdr:col>17</xdr:col>
      <xdr:colOff>373380</xdr:colOff>
      <xdr:row>22</xdr:row>
      <xdr:rowOff>213360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xmlns="" id="{DB5638DB-4E1A-4B8B-8E50-00A1DEF21B16}"/>
            </a:ext>
          </a:extLst>
        </xdr:cNvPr>
        <xdr:cNvCxnSpPr/>
      </xdr:nvCxnSpPr>
      <xdr:spPr>
        <a:xfrm>
          <a:off x="10271760" y="4457700"/>
          <a:ext cx="464820" cy="4191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121920</xdr:colOff>
      <xdr:row>27</xdr:row>
      <xdr:rowOff>22860</xdr:rowOff>
    </xdr:from>
    <xdr:to>
      <xdr:col>18</xdr:col>
      <xdr:colOff>510540</xdr:colOff>
      <xdr:row>29</xdr:row>
      <xdr:rowOff>7620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xmlns="" id="{DB5638DB-4E1A-4B8B-8E50-00A1DEF21B16}"/>
            </a:ext>
          </a:extLst>
        </xdr:cNvPr>
        <xdr:cNvCxnSpPr/>
      </xdr:nvCxnSpPr>
      <xdr:spPr>
        <a:xfrm flipH="1">
          <a:off x="11094720" y="5798820"/>
          <a:ext cx="388620" cy="41148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21</xdr:row>
      <xdr:rowOff>38100</xdr:rowOff>
    </xdr:from>
    <xdr:to>
      <xdr:col>14</xdr:col>
      <xdr:colOff>464820</xdr:colOff>
      <xdr:row>22</xdr:row>
      <xdr:rowOff>198120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xmlns="" id="{C4837170-94C0-4A58-9CC9-F4B47DFAB20E}"/>
            </a:ext>
          </a:extLst>
        </xdr:cNvPr>
        <xdr:cNvCxnSpPr/>
      </xdr:nvCxnSpPr>
      <xdr:spPr>
        <a:xfrm flipH="1">
          <a:off x="8549640" y="4503420"/>
          <a:ext cx="449580" cy="3581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342900</xdr:colOff>
      <xdr:row>27</xdr:row>
      <xdr:rowOff>37353</xdr:rowOff>
    </xdr:from>
    <xdr:to>
      <xdr:col>19</xdr:col>
      <xdr:colOff>89647</xdr:colOff>
      <xdr:row>28</xdr:row>
      <xdr:rowOff>205740</xdr:rowOff>
    </xdr:to>
    <xdr:cxnSp macro="">
      <xdr:nvCxnSpPr>
        <xdr:cNvPr id="53" name="Прямая со стрелкой 52">
          <a:extLst>
            <a:ext uri="{FF2B5EF4-FFF2-40B4-BE49-F238E27FC236}">
              <a16:creationId xmlns:a16="http://schemas.microsoft.com/office/drawing/2014/main" xmlns="" id="{411C9419-F967-4D91-9357-B70EFB23A6DC}"/>
            </a:ext>
          </a:extLst>
        </xdr:cNvPr>
        <xdr:cNvCxnSpPr/>
      </xdr:nvCxnSpPr>
      <xdr:spPr>
        <a:xfrm flipV="1">
          <a:off x="11503959" y="5729941"/>
          <a:ext cx="366806" cy="362623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433294</xdr:colOff>
      <xdr:row>21</xdr:row>
      <xdr:rowOff>87362</xdr:rowOff>
    </xdr:from>
    <xdr:to>
      <xdr:col>12</xdr:col>
      <xdr:colOff>500529</xdr:colOff>
      <xdr:row>43</xdr:row>
      <xdr:rowOff>72302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3412" y="4524891"/>
          <a:ext cx="6267823" cy="4467293"/>
        </a:xfrm>
        <a:prstGeom prst="rect">
          <a:avLst/>
        </a:prstGeom>
      </xdr:spPr>
    </xdr:pic>
    <xdr:clientData/>
  </xdr:twoCellAnchor>
  <xdr:twoCellAnchor editAs="oneCell">
    <xdr:from>
      <xdr:col>15</xdr:col>
      <xdr:colOff>306295</xdr:colOff>
      <xdr:row>0</xdr:row>
      <xdr:rowOff>0</xdr:rowOff>
    </xdr:from>
    <xdr:to>
      <xdr:col>24</xdr:col>
      <xdr:colOff>11206</xdr:colOff>
      <xdr:row>7</xdr:row>
      <xdr:rowOff>42843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7177" y="0"/>
          <a:ext cx="5236882" cy="1402490"/>
        </a:xfrm>
        <a:prstGeom prst="rect">
          <a:avLst/>
        </a:prstGeom>
      </xdr:spPr>
    </xdr:pic>
    <xdr:clientData/>
  </xdr:twoCellAnchor>
  <xdr:twoCellAnchor>
    <xdr:from>
      <xdr:col>5</xdr:col>
      <xdr:colOff>298824</xdr:colOff>
      <xdr:row>13</xdr:row>
      <xdr:rowOff>112059</xdr:rowOff>
    </xdr:from>
    <xdr:to>
      <xdr:col>8</xdr:col>
      <xdr:colOff>3287</xdr:colOff>
      <xdr:row>16</xdr:row>
      <xdr:rowOff>206861</xdr:rowOff>
    </xdr:to>
    <xdr:cxnSp macro="">
      <xdr:nvCxnSpPr>
        <xdr:cNvPr id="13" name="Прямая со стрелкой 12">
          <a:extLst>
            <a:ext uri="{FF2B5EF4-FFF2-40B4-BE49-F238E27FC236}">
              <a16:creationId xmlns="" xmlns:a16="http://schemas.microsoft.com/office/drawing/2014/main" id="{F826FB53-9E17-47D8-880C-6FD806950958}"/>
            </a:ext>
          </a:extLst>
        </xdr:cNvPr>
        <xdr:cNvCxnSpPr/>
      </xdr:nvCxnSpPr>
      <xdr:spPr>
        <a:xfrm flipH="1">
          <a:off x="3399118" y="2816412"/>
          <a:ext cx="1564640" cy="70739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576131</xdr:colOff>
      <xdr:row>13</xdr:row>
      <xdr:rowOff>164353</xdr:rowOff>
    </xdr:from>
    <xdr:to>
      <xdr:col>31</xdr:col>
      <xdr:colOff>344692</xdr:colOff>
      <xdr:row>15</xdr:row>
      <xdr:rowOff>149113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xmlns="" id="{DB5638DB-4E1A-4B8B-8E50-00A1DEF21B16}"/>
            </a:ext>
          </a:extLst>
        </xdr:cNvPr>
        <xdr:cNvCxnSpPr/>
      </xdr:nvCxnSpPr>
      <xdr:spPr>
        <a:xfrm flipH="1">
          <a:off x="19177896" y="2868706"/>
          <a:ext cx="388620" cy="40311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177052</xdr:colOff>
      <xdr:row>13</xdr:row>
      <xdr:rowOff>178846</xdr:rowOff>
    </xdr:from>
    <xdr:to>
      <xdr:col>31</xdr:col>
      <xdr:colOff>543858</xdr:colOff>
      <xdr:row>15</xdr:row>
      <xdr:rowOff>123115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xmlns="" id="{411C9419-F967-4D91-9357-B70EFB23A6DC}"/>
            </a:ext>
          </a:extLst>
        </xdr:cNvPr>
        <xdr:cNvCxnSpPr/>
      </xdr:nvCxnSpPr>
      <xdr:spPr>
        <a:xfrm flipV="1">
          <a:off x="19398876" y="2883199"/>
          <a:ext cx="366806" cy="362622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65144</xdr:colOff>
      <xdr:row>14</xdr:row>
      <xdr:rowOff>3287</xdr:rowOff>
    </xdr:from>
    <xdr:to>
      <xdr:col>36</xdr:col>
      <xdr:colOff>540422</xdr:colOff>
      <xdr:row>16</xdr:row>
      <xdr:rowOff>25550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xmlns="" id="{DB5638DB-4E1A-4B8B-8E50-00A1DEF21B16}"/>
            </a:ext>
          </a:extLst>
        </xdr:cNvPr>
        <xdr:cNvCxnSpPr/>
      </xdr:nvCxnSpPr>
      <xdr:spPr>
        <a:xfrm>
          <a:off x="22387262" y="2931758"/>
          <a:ext cx="475278" cy="41073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22412</xdr:colOff>
      <xdr:row>25</xdr:row>
      <xdr:rowOff>160916</xdr:rowOff>
    </xdr:from>
    <xdr:to>
      <xdr:col>33</xdr:col>
      <xdr:colOff>456752</xdr:colOff>
      <xdr:row>27</xdr:row>
      <xdr:rowOff>123414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xmlns="" id="{411C9419-F967-4D91-9357-B70EFB23A6DC}"/>
            </a:ext>
          </a:extLst>
        </xdr:cNvPr>
        <xdr:cNvCxnSpPr/>
      </xdr:nvCxnSpPr>
      <xdr:spPr>
        <a:xfrm flipH="1" flipV="1">
          <a:off x="20484353" y="5465034"/>
          <a:ext cx="434340" cy="4107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388172</xdr:colOff>
      <xdr:row>25</xdr:row>
      <xdr:rowOff>221876</xdr:rowOff>
    </xdr:from>
    <xdr:to>
      <xdr:col>33</xdr:col>
      <xdr:colOff>243392</xdr:colOff>
      <xdr:row>27</xdr:row>
      <xdr:rowOff>184374</xdr:rowOff>
    </xdr:to>
    <xdr:cxnSp macro="">
      <xdr:nvCxnSpPr>
        <xdr:cNvPr id="21" name="Прямая со стрелкой 20">
          <a:extLst>
            <a:ext uri="{FF2B5EF4-FFF2-40B4-BE49-F238E27FC236}">
              <a16:creationId xmlns:a16="http://schemas.microsoft.com/office/drawing/2014/main" xmlns="" id="{DB5638DB-4E1A-4B8B-8E50-00A1DEF21B16}"/>
            </a:ext>
          </a:extLst>
        </xdr:cNvPr>
        <xdr:cNvCxnSpPr/>
      </xdr:nvCxnSpPr>
      <xdr:spPr>
        <a:xfrm>
          <a:off x="20230054" y="5525994"/>
          <a:ext cx="475279" cy="41073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62753</xdr:colOff>
      <xdr:row>19</xdr:row>
      <xdr:rowOff>134023</xdr:rowOff>
    </xdr:from>
    <xdr:to>
      <xdr:col>31</xdr:col>
      <xdr:colOff>497093</xdr:colOff>
      <xdr:row>21</xdr:row>
      <xdr:rowOff>96521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xmlns="" id="{411C9419-F967-4D91-9357-B70EFB23A6DC}"/>
            </a:ext>
          </a:extLst>
        </xdr:cNvPr>
        <xdr:cNvCxnSpPr/>
      </xdr:nvCxnSpPr>
      <xdr:spPr>
        <a:xfrm flipH="1" flipV="1">
          <a:off x="19284577" y="4123317"/>
          <a:ext cx="434340" cy="4107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371363</xdr:colOff>
      <xdr:row>20</xdr:row>
      <xdr:rowOff>4483</xdr:rowOff>
    </xdr:from>
    <xdr:to>
      <xdr:col>31</xdr:col>
      <xdr:colOff>226583</xdr:colOff>
      <xdr:row>21</xdr:row>
      <xdr:rowOff>189231</xdr:rowOff>
    </xdr:to>
    <xdr:cxnSp macro="">
      <xdr:nvCxnSpPr>
        <xdr:cNvPr id="23" name="Прямая со стрелкой 22">
          <a:extLst>
            <a:ext uri="{FF2B5EF4-FFF2-40B4-BE49-F238E27FC236}">
              <a16:creationId xmlns:a16="http://schemas.microsoft.com/office/drawing/2014/main" xmlns="" id="{DB5638DB-4E1A-4B8B-8E50-00A1DEF21B16}"/>
            </a:ext>
          </a:extLst>
        </xdr:cNvPr>
        <xdr:cNvCxnSpPr/>
      </xdr:nvCxnSpPr>
      <xdr:spPr>
        <a:xfrm>
          <a:off x="19040363" y="4220883"/>
          <a:ext cx="477520" cy="40699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217544</xdr:colOff>
      <xdr:row>19</xdr:row>
      <xdr:rowOff>188408</xdr:rowOff>
    </xdr:from>
    <xdr:to>
      <xdr:col>26</xdr:col>
      <xdr:colOff>606164</xdr:colOff>
      <xdr:row>21</xdr:row>
      <xdr:rowOff>173168</xdr:rowOff>
    </xdr:to>
    <xdr:cxnSp macro="">
      <xdr:nvCxnSpPr>
        <xdr:cNvPr id="25" name="Прямая со стрелкой 24">
          <a:extLst>
            <a:ext uri="{FF2B5EF4-FFF2-40B4-BE49-F238E27FC236}">
              <a16:creationId xmlns:a16="http://schemas.microsoft.com/office/drawing/2014/main" xmlns="" id="{DB5638DB-4E1A-4B8B-8E50-00A1DEF21B16}"/>
            </a:ext>
          </a:extLst>
        </xdr:cNvPr>
        <xdr:cNvCxnSpPr/>
      </xdr:nvCxnSpPr>
      <xdr:spPr>
        <a:xfrm flipH="1">
          <a:off x="16339073" y="4177702"/>
          <a:ext cx="388620" cy="43299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145826</xdr:colOff>
      <xdr:row>26</xdr:row>
      <xdr:rowOff>12102</xdr:rowOff>
    </xdr:from>
    <xdr:to>
      <xdr:col>30</xdr:col>
      <xdr:colOff>534446</xdr:colOff>
      <xdr:row>27</xdr:row>
      <xdr:rowOff>220979</xdr:rowOff>
    </xdr:to>
    <xdr:cxnSp macro="">
      <xdr:nvCxnSpPr>
        <xdr:cNvPr id="26" name="Прямая со стрелкой 25">
          <a:extLst>
            <a:ext uri="{FF2B5EF4-FFF2-40B4-BE49-F238E27FC236}">
              <a16:creationId xmlns:a16="http://schemas.microsoft.com/office/drawing/2014/main" xmlns="" id="{DB5638DB-4E1A-4B8B-8E50-00A1DEF21B16}"/>
            </a:ext>
          </a:extLst>
        </xdr:cNvPr>
        <xdr:cNvCxnSpPr/>
      </xdr:nvCxnSpPr>
      <xdr:spPr>
        <a:xfrm flipH="1">
          <a:off x="18747591" y="5540337"/>
          <a:ext cx="388620" cy="43299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38100</xdr:colOff>
      <xdr:row>19</xdr:row>
      <xdr:rowOff>186690</xdr:rowOff>
    </xdr:from>
    <xdr:to>
      <xdr:col>41</xdr:col>
      <xdr:colOff>472440</xdr:colOff>
      <xdr:row>21</xdr:row>
      <xdr:rowOff>140970</xdr:rowOff>
    </xdr:to>
    <xdr:cxnSp macro="">
      <xdr:nvCxnSpPr>
        <xdr:cNvPr id="27" name="Прямая со стрелкой 26">
          <a:extLst>
            <a:ext uri="{FF2B5EF4-FFF2-40B4-BE49-F238E27FC236}">
              <a16:creationId xmlns:a16="http://schemas.microsoft.com/office/drawing/2014/main" xmlns="" id="{411C9419-F967-4D91-9357-B70EFB23A6DC}"/>
            </a:ext>
          </a:extLst>
        </xdr:cNvPr>
        <xdr:cNvCxnSpPr/>
      </xdr:nvCxnSpPr>
      <xdr:spPr>
        <a:xfrm flipH="1" flipV="1">
          <a:off x="24250650" y="4349115"/>
          <a:ext cx="434340" cy="43053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403860</xdr:colOff>
      <xdr:row>20</xdr:row>
      <xdr:rowOff>9525</xdr:rowOff>
    </xdr:from>
    <xdr:to>
      <xdr:col>41</xdr:col>
      <xdr:colOff>259080</xdr:colOff>
      <xdr:row>22</xdr:row>
      <xdr:rowOff>1905</xdr:rowOff>
    </xdr:to>
    <xdr:cxnSp macro="">
      <xdr:nvCxnSpPr>
        <xdr:cNvPr id="28" name="Прямая со стрелкой 27">
          <a:extLst>
            <a:ext uri="{FF2B5EF4-FFF2-40B4-BE49-F238E27FC236}">
              <a16:creationId xmlns:a16="http://schemas.microsoft.com/office/drawing/2014/main" xmlns="" id="{DB5638DB-4E1A-4B8B-8E50-00A1DEF21B16}"/>
            </a:ext>
          </a:extLst>
        </xdr:cNvPr>
        <xdr:cNvCxnSpPr/>
      </xdr:nvCxnSpPr>
      <xdr:spPr>
        <a:xfrm>
          <a:off x="24025860" y="4410075"/>
          <a:ext cx="445770" cy="43053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160020</xdr:colOff>
      <xdr:row>19</xdr:row>
      <xdr:rowOff>188595</xdr:rowOff>
    </xdr:from>
    <xdr:to>
      <xdr:col>36</xdr:col>
      <xdr:colOff>548640</xdr:colOff>
      <xdr:row>21</xdr:row>
      <xdr:rowOff>173355</xdr:rowOff>
    </xdr:to>
    <xdr:cxnSp macro="">
      <xdr:nvCxnSpPr>
        <xdr:cNvPr id="29" name="Прямая со стрелкой 28">
          <a:extLst>
            <a:ext uri="{FF2B5EF4-FFF2-40B4-BE49-F238E27FC236}">
              <a16:creationId xmlns:a16="http://schemas.microsoft.com/office/drawing/2014/main" xmlns="" id="{DB5638DB-4E1A-4B8B-8E50-00A1DEF21B16}"/>
            </a:ext>
          </a:extLst>
        </xdr:cNvPr>
        <xdr:cNvCxnSpPr/>
      </xdr:nvCxnSpPr>
      <xdr:spPr>
        <a:xfrm flipH="1">
          <a:off x="21419820" y="4351020"/>
          <a:ext cx="388620" cy="46101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42733</xdr:colOff>
      <xdr:row>25</xdr:row>
      <xdr:rowOff>219934</xdr:rowOff>
    </xdr:from>
    <xdr:to>
      <xdr:col>43</xdr:col>
      <xdr:colOff>518011</xdr:colOff>
      <xdr:row>27</xdr:row>
      <xdr:rowOff>174962</xdr:rowOff>
    </xdr:to>
    <xdr:cxnSp macro="">
      <xdr:nvCxnSpPr>
        <xdr:cNvPr id="30" name="Прямая со стрелкой 29">
          <a:extLst>
            <a:ext uri="{FF2B5EF4-FFF2-40B4-BE49-F238E27FC236}">
              <a16:creationId xmlns:a16="http://schemas.microsoft.com/office/drawing/2014/main" xmlns="" id="{DB5638DB-4E1A-4B8B-8E50-00A1DEF21B16}"/>
            </a:ext>
          </a:extLst>
        </xdr:cNvPr>
        <xdr:cNvCxnSpPr/>
      </xdr:nvCxnSpPr>
      <xdr:spPr>
        <a:xfrm>
          <a:off x="25580939" y="5755640"/>
          <a:ext cx="475278" cy="4256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191397</xdr:colOff>
      <xdr:row>26</xdr:row>
      <xdr:rowOff>26148</xdr:rowOff>
    </xdr:from>
    <xdr:to>
      <xdr:col>39</xdr:col>
      <xdr:colOff>580017</xdr:colOff>
      <xdr:row>28</xdr:row>
      <xdr:rowOff>10908</xdr:rowOff>
    </xdr:to>
    <xdr:cxnSp macro="">
      <xdr:nvCxnSpPr>
        <xdr:cNvPr id="31" name="Прямая со стрелкой 30">
          <a:extLst>
            <a:ext uri="{FF2B5EF4-FFF2-40B4-BE49-F238E27FC236}">
              <a16:creationId xmlns:a16="http://schemas.microsoft.com/office/drawing/2014/main" xmlns="" id="{DB5638DB-4E1A-4B8B-8E50-00A1DEF21B16}"/>
            </a:ext>
          </a:extLst>
        </xdr:cNvPr>
        <xdr:cNvCxnSpPr/>
      </xdr:nvCxnSpPr>
      <xdr:spPr>
        <a:xfrm flipH="1">
          <a:off x="23353956" y="5797177"/>
          <a:ext cx="388620" cy="45540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412377</xdr:colOff>
      <xdr:row>26</xdr:row>
      <xdr:rowOff>40641</xdr:rowOff>
    </xdr:from>
    <xdr:to>
      <xdr:col>40</xdr:col>
      <xdr:colOff>159124</xdr:colOff>
      <xdr:row>27</xdr:row>
      <xdr:rowOff>209027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xmlns="" id="{411C9419-F967-4D91-9357-B70EFB23A6DC}"/>
            </a:ext>
          </a:extLst>
        </xdr:cNvPr>
        <xdr:cNvCxnSpPr/>
      </xdr:nvCxnSpPr>
      <xdr:spPr>
        <a:xfrm flipV="1">
          <a:off x="23574936" y="5811670"/>
          <a:ext cx="340659" cy="4037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57"/>
  <sheetViews>
    <sheetView tabSelected="1" topLeftCell="K1" zoomScale="85" zoomScaleNormal="85" workbookViewId="0">
      <selection activeCell="AK8" sqref="AK8"/>
    </sheetView>
  </sheetViews>
  <sheetFormatPr defaultColWidth="8.85546875" defaultRowHeight="15.75" x14ac:dyDescent="0.25"/>
  <cols>
    <col min="1" max="16384" width="8.85546875" style="4"/>
  </cols>
  <sheetData>
    <row r="2" spans="2:40" x14ac:dyDescent="0.25">
      <c r="B2" s="47" t="s">
        <v>4</v>
      </c>
      <c r="C2" s="47"/>
      <c r="D2" s="47" t="s">
        <v>5</v>
      </c>
      <c r="E2" s="47"/>
      <c r="F2" s="47" t="s">
        <v>6</v>
      </c>
      <c r="G2" s="47"/>
      <c r="Y2" s="47" t="s">
        <v>4</v>
      </c>
      <c r="Z2" s="47"/>
      <c r="AA2" s="47" t="s">
        <v>5</v>
      </c>
      <c r="AB2" s="47"/>
      <c r="AC2" s="47" t="s">
        <v>6</v>
      </c>
      <c r="AD2" s="47"/>
    </row>
    <row r="3" spans="2:40" x14ac:dyDescent="0.25">
      <c r="B3" s="47" t="s">
        <v>7</v>
      </c>
      <c r="C3" s="47"/>
      <c r="D3" s="47">
        <v>0.8</v>
      </c>
      <c r="E3" s="47"/>
      <c r="F3" s="47">
        <v>75</v>
      </c>
      <c r="G3" s="47"/>
      <c r="Y3" s="47" t="s">
        <v>7</v>
      </c>
      <c r="Z3" s="47"/>
      <c r="AA3" s="47">
        <v>0.7</v>
      </c>
      <c r="AB3" s="47"/>
      <c r="AC3" s="47">
        <v>78</v>
      </c>
      <c r="AD3" s="47"/>
    </row>
    <row r="4" spans="2:40" x14ac:dyDescent="0.25">
      <c r="B4" s="47" t="s">
        <v>8</v>
      </c>
      <c r="C4" s="47"/>
      <c r="D4" s="47">
        <v>0.9</v>
      </c>
      <c r="E4" s="47"/>
      <c r="F4" s="47">
        <v>61</v>
      </c>
      <c r="G4" s="47"/>
      <c r="Y4" s="47" t="s">
        <v>8</v>
      </c>
      <c r="Z4" s="47"/>
      <c r="AA4" s="47">
        <v>0.75</v>
      </c>
      <c r="AB4" s="47"/>
      <c r="AC4" s="47">
        <v>66</v>
      </c>
      <c r="AD4" s="47"/>
      <c r="AH4" s="4">
        <f>0.75+1</f>
        <v>1.75</v>
      </c>
    </row>
    <row r="5" spans="2:40" x14ac:dyDescent="0.25">
      <c r="B5" s="47" t="s">
        <v>9</v>
      </c>
      <c r="C5" s="47"/>
      <c r="D5" s="47">
        <v>0.8</v>
      </c>
      <c r="E5" s="47"/>
      <c r="F5" s="47">
        <v>47</v>
      </c>
      <c r="G5" s="47"/>
      <c r="R5"/>
      <c r="Y5" s="47" t="s">
        <v>9</v>
      </c>
      <c r="Z5" s="47"/>
      <c r="AA5" s="47">
        <v>0.6</v>
      </c>
      <c r="AB5" s="47"/>
      <c r="AC5" s="47">
        <v>48</v>
      </c>
      <c r="AD5" s="47"/>
    </row>
    <row r="6" spans="2:40" x14ac:dyDescent="0.25">
      <c r="B6" s="47" t="s">
        <v>10</v>
      </c>
      <c r="C6" s="47"/>
      <c r="D6" s="47">
        <v>1.2</v>
      </c>
      <c r="E6" s="47"/>
      <c r="F6" s="47">
        <v>52</v>
      </c>
      <c r="G6" s="47"/>
      <c r="Y6" s="47" t="s">
        <v>10</v>
      </c>
      <c r="Z6" s="47"/>
      <c r="AA6" s="47">
        <v>1</v>
      </c>
      <c r="AB6" s="47"/>
      <c r="AC6" s="47">
        <v>46</v>
      </c>
      <c r="AD6" s="47"/>
    </row>
    <row r="8" spans="2:40" ht="18.75" x14ac:dyDescent="0.35">
      <c r="B8" s="45" t="s">
        <v>3</v>
      </c>
      <c r="C8" s="45"/>
      <c r="D8" s="45"/>
      <c r="E8" s="45"/>
    </row>
    <row r="9" spans="2:40" ht="18.75" x14ac:dyDescent="0.35">
      <c r="B9" s="45" t="s">
        <v>11</v>
      </c>
      <c r="C9" s="45"/>
      <c r="D9" s="45"/>
      <c r="E9" s="45"/>
      <c r="V9" s="45" t="s">
        <v>3</v>
      </c>
      <c r="W9" s="45"/>
      <c r="X9" s="45"/>
      <c r="Y9" s="45"/>
    </row>
    <row r="10" spans="2:40" ht="18.75" x14ac:dyDescent="0.35">
      <c r="B10" s="45" t="s">
        <v>12</v>
      </c>
      <c r="C10" s="45"/>
      <c r="D10" s="45"/>
      <c r="E10" s="45"/>
      <c r="V10" s="45" t="s">
        <v>37</v>
      </c>
      <c r="W10" s="45"/>
      <c r="X10" s="45"/>
      <c r="Y10" s="45"/>
    </row>
    <row r="11" spans="2:40" ht="17.45" customHeight="1" x14ac:dyDescent="0.35">
      <c r="I11" s="30">
        <v>2030</v>
      </c>
      <c r="J11" s="43"/>
      <c r="K11" s="43"/>
      <c r="L11" s="31"/>
      <c r="V11" s="45" t="s">
        <v>42</v>
      </c>
      <c r="W11" s="45"/>
      <c r="X11" s="45"/>
      <c r="Y11" s="45"/>
      <c r="Z11" s="20"/>
      <c r="AA11" s="20"/>
      <c r="AB11" s="20"/>
      <c r="AC11" s="20"/>
      <c r="AG11" s="30">
        <v>1550</v>
      </c>
      <c r="AH11" s="43"/>
      <c r="AI11" s="43"/>
      <c r="AJ11" s="31"/>
    </row>
    <row r="12" spans="2:40" ht="18.75" x14ac:dyDescent="0.35">
      <c r="I12" s="5" t="s">
        <v>3</v>
      </c>
      <c r="J12" s="6"/>
      <c r="K12" s="6"/>
      <c r="L12" s="7"/>
      <c r="Z12" s="20"/>
      <c r="AA12" s="20"/>
      <c r="AB12" s="20"/>
      <c r="AC12" s="20"/>
      <c r="AG12" s="34" t="s">
        <v>3</v>
      </c>
      <c r="AH12" s="39"/>
      <c r="AI12" s="39"/>
      <c r="AJ12" s="35"/>
    </row>
    <row r="13" spans="2:40" ht="18.75" x14ac:dyDescent="0.35">
      <c r="I13" s="34" t="s">
        <v>11</v>
      </c>
      <c r="J13" s="39"/>
      <c r="K13" s="39"/>
      <c r="L13" s="35"/>
      <c r="Z13" s="20"/>
      <c r="AA13" s="20"/>
      <c r="AB13" s="20"/>
      <c r="AC13" s="20"/>
      <c r="AG13" s="34" t="s">
        <v>37</v>
      </c>
      <c r="AH13" s="39"/>
      <c r="AI13" s="39"/>
      <c r="AJ13" s="35"/>
    </row>
    <row r="14" spans="2:40" ht="18.75" x14ac:dyDescent="0.35">
      <c r="D14" s="8" t="s">
        <v>0</v>
      </c>
      <c r="I14" s="36" t="s">
        <v>12</v>
      </c>
      <c r="J14" s="40"/>
      <c r="K14" s="40"/>
      <c r="L14" s="37"/>
      <c r="O14" s="10" t="s">
        <v>1</v>
      </c>
      <c r="Z14" s="20"/>
      <c r="AA14" s="20"/>
      <c r="AB14" s="20"/>
      <c r="AC14" s="20"/>
      <c r="AG14" s="36" t="s">
        <v>42</v>
      </c>
      <c r="AH14" s="40"/>
      <c r="AI14" s="40"/>
      <c r="AJ14" s="37"/>
    </row>
    <row r="16" spans="2:40" x14ac:dyDescent="0.25">
      <c r="AD16" s="4" t="s">
        <v>43</v>
      </c>
      <c r="AN16" s="4" t="s">
        <v>44</v>
      </c>
    </row>
    <row r="17" spans="1:125" ht="18.75" x14ac:dyDescent="0.35">
      <c r="D17" s="27" t="s">
        <v>38</v>
      </c>
      <c r="P17" s="4" t="s">
        <v>15</v>
      </c>
      <c r="AB17" s="41">
        <f>980*2.316+500*0.81</f>
        <v>2674.68</v>
      </c>
      <c r="AC17" s="42"/>
      <c r="AD17" s="43">
        <v>1480</v>
      </c>
      <c r="AE17" s="31"/>
      <c r="AL17" s="41">
        <f>1050+980*0.94+500*0.886</f>
        <v>2414.1999999999998</v>
      </c>
      <c r="AM17" s="42"/>
      <c r="AN17" s="43">
        <v>1550</v>
      </c>
      <c r="AO17" s="31"/>
    </row>
    <row r="18" spans="1:125" ht="18.75" x14ac:dyDescent="0.35">
      <c r="A18" s="9"/>
      <c r="C18" s="46">
        <v>2133.3000000000002</v>
      </c>
      <c r="D18" s="46"/>
      <c r="E18" s="43">
        <v>0</v>
      </c>
      <c r="F18" s="31"/>
      <c r="H18" s="9"/>
      <c r="I18" s="9"/>
      <c r="J18" s="9"/>
      <c r="K18" s="9"/>
      <c r="N18" s="48">
        <v>2284</v>
      </c>
      <c r="O18" s="49"/>
      <c r="P18" s="30">
        <v>2030</v>
      </c>
      <c r="Q18" s="31"/>
      <c r="AB18" s="34" t="s">
        <v>39</v>
      </c>
      <c r="AC18" s="39"/>
      <c r="AD18" s="39"/>
      <c r="AE18" s="35"/>
      <c r="AL18" s="34" t="s">
        <v>13</v>
      </c>
      <c r="AM18" s="39"/>
      <c r="AN18" s="39"/>
      <c r="AO18" s="35"/>
    </row>
    <row r="19" spans="1:125" ht="18.75" x14ac:dyDescent="0.35">
      <c r="A19" s="9"/>
      <c r="C19" s="32" t="s">
        <v>39</v>
      </c>
      <c r="D19" s="38"/>
      <c r="E19" s="38"/>
      <c r="F19" s="33"/>
      <c r="H19" s="9"/>
      <c r="I19" s="9"/>
      <c r="J19" s="9"/>
      <c r="K19" s="9"/>
      <c r="N19" s="32" t="s">
        <v>13</v>
      </c>
      <c r="O19" s="38"/>
      <c r="P19" s="38"/>
      <c r="Q19" s="33"/>
      <c r="AB19" s="34" t="s">
        <v>48</v>
      </c>
      <c r="AC19" s="39"/>
      <c r="AD19" s="39"/>
      <c r="AE19" s="35"/>
      <c r="AL19" s="34" t="s">
        <v>45</v>
      </c>
      <c r="AM19" s="39"/>
      <c r="AN19" s="39"/>
      <c r="AO19" s="35"/>
    </row>
    <row r="20" spans="1:125" ht="18.75" x14ac:dyDescent="0.35">
      <c r="A20" s="9"/>
      <c r="C20" s="34" t="s">
        <v>40</v>
      </c>
      <c r="D20" s="39"/>
      <c r="E20" s="39"/>
      <c r="F20" s="35"/>
      <c r="H20" s="9"/>
      <c r="I20" s="9"/>
      <c r="J20" s="9"/>
      <c r="K20" s="9"/>
      <c r="N20" s="34" t="s">
        <v>21</v>
      </c>
      <c r="O20" s="39"/>
      <c r="P20" s="39"/>
      <c r="Q20" s="35"/>
      <c r="AB20" s="36" t="s">
        <v>47</v>
      </c>
      <c r="AC20" s="40"/>
      <c r="AD20" s="40"/>
      <c r="AE20" s="37"/>
      <c r="AL20" s="36" t="s">
        <v>46</v>
      </c>
      <c r="AM20" s="40"/>
      <c r="AN20" s="40"/>
      <c r="AO20" s="37"/>
    </row>
    <row r="21" spans="1:125" ht="18.75" x14ac:dyDescent="0.35">
      <c r="A21" s="9"/>
      <c r="C21" s="36" t="s">
        <v>41</v>
      </c>
      <c r="D21" s="40"/>
      <c r="E21" s="40"/>
      <c r="F21" s="37"/>
      <c r="H21" s="9"/>
      <c r="I21" s="9"/>
      <c r="J21" s="9"/>
      <c r="K21" s="9"/>
      <c r="N21" s="36" t="s">
        <v>14</v>
      </c>
      <c r="O21" s="40"/>
      <c r="P21" s="40"/>
      <c r="Q21" s="37"/>
    </row>
    <row r="22" spans="1:125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AB22" s="4" t="s">
        <v>49</v>
      </c>
      <c r="AG22" s="4" t="s">
        <v>50</v>
      </c>
      <c r="AL22" s="4" t="s">
        <v>49</v>
      </c>
      <c r="AQ22" s="4" t="s">
        <v>50</v>
      </c>
    </row>
    <row r="23" spans="1:125" ht="18.75" x14ac:dyDescent="0.35">
      <c r="A23" s="9"/>
      <c r="B23" s="23"/>
      <c r="C23" s="11"/>
      <c r="D23" s="11"/>
      <c r="E23" s="11"/>
      <c r="F23" s="11"/>
      <c r="G23" s="24"/>
      <c r="H23" s="11"/>
      <c r="I23" s="11"/>
      <c r="J23" s="9"/>
      <c r="K23" s="9"/>
      <c r="N23" s="16" t="s">
        <v>16</v>
      </c>
      <c r="T23" s="16" t="s">
        <v>17</v>
      </c>
      <c r="Z23" s="26">
        <v>1100</v>
      </c>
      <c r="AA23" s="30">
        <v>0</v>
      </c>
      <c r="AB23" s="31"/>
      <c r="AE23" s="26">
        <v>1675</v>
      </c>
      <c r="AF23" s="30">
        <v>1480</v>
      </c>
      <c r="AG23" s="31"/>
      <c r="AJ23" s="29">
        <v>1550</v>
      </c>
      <c r="AK23" s="30">
        <v>1550</v>
      </c>
      <c r="AL23" s="31"/>
      <c r="AO23" s="29">
        <f>1050+980+500*(-0.0435)</f>
        <v>2008.25</v>
      </c>
      <c r="AP23" s="30">
        <v>2030</v>
      </c>
      <c r="AQ23" s="31"/>
    </row>
    <row r="24" spans="1:125" ht="18.75" x14ac:dyDescent="0.35">
      <c r="A24" s="9"/>
      <c r="B24" s="23"/>
      <c r="C24" s="20"/>
      <c r="D24" s="20"/>
      <c r="E24" s="11"/>
      <c r="F24" s="23"/>
      <c r="G24" s="20"/>
      <c r="H24" s="20"/>
      <c r="I24" s="11"/>
      <c r="J24" s="9"/>
      <c r="K24" s="9"/>
      <c r="N24" s="12">
        <v>1550</v>
      </c>
      <c r="O24" s="30">
        <v>0</v>
      </c>
      <c r="P24" s="31"/>
      <c r="R24" s="12">
        <v>2097</v>
      </c>
      <c r="S24" s="30">
        <v>2030</v>
      </c>
      <c r="T24" s="31"/>
      <c r="Z24" s="32" t="s">
        <v>52</v>
      </c>
      <c r="AA24" s="38"/>
      <c r="AB24" s="33"/>
      <c r="AE24" s="32" t="s">
        <v>51</v>
      </c>
      <c r="AF24" s="38"/>
      <c r="AG24" s="33"/>
      <c r="AJ24" s="32" t="s">
        <v>63</v>
      </c>
      <c r="AK24" s="38"/>
      <c r="AL24" s="33"/>
      <c r="AO24" s="32" t="s">
        <v>24</v>
      </c>
      <c r="AP24" s="38"/>
      <c r="AQ24" s="33"/>
    </row>
    <row r="25" spans="1:125" ht="18.75" x14ac:dyDescent="0.35">
      <c r="A25" s="9"/>
      <c r="B25" s="20"/>
      <c r="C25" s="20"/>
      <c r="D25" s="20"/>
      <c r="E25" s="11"/>
      <c r="F25" s="20"/>
      <c r="G25" s="20"/>
      <c r="H25" s="20"/>
      <c r="I25" s="20"/>
      <c r="J25" s="9"/>
      <c r="K25" s="9"/>
      <c r="N25" s="32" t="s">
        <v>18</v>
      </c>
      <c r="O25" s="38"/>
      <c r="P25" s="33"/>
      <c r="Q25" s="3"/>
      <c r="R25" s="32" t="s">
        <v>24</v>
      </c>
      <c r="S25" s="38"/>
      <c r="T25" s="33"/>
      <c r="Z25" s="34" t="s">
        <v>53</v>
      </c>
      <c r="AA25" s="39"/>
      <c r="AB25" s="35"/>
      <c r="AC25" s="28"/>
      <c r="AE25" s="34" t="s">
        <v>55</v>
      </c>
      <c r="AF25" s="39"/>
      <c r="AG25" s="35"/>
      <c r="AH25" s="28"/>
      <c r="AJ25" s="34" t="s">
        <v>64</v>
      </c>
      <c r="AK25" s="39"/>
      <c r="AL25" s="35"/>
      <c r="AM25" s="28">
        <f>2.2-0.75</f>
        <v>1.4500000000000002</v>
      </c>
      <c r="AO25" s="34" t="s">
        <v>65</v>
      </c>
      <c r="AP25" s="39"/>
      <c r="AQ25" s="35"/>
      <c r="AR25" s="4">
        <f>2.2-0.75-0.6</f>
        <v>0.8500000000000002</v>
      </c>
    </row>
    <row r="26" spans="1:125" ht="18.75" x14ac:dyDescent="0.35">
      <c r="A26" s="9"/>
      <c r="B26" s="20"/>
      <c r="C26" s="20"/>
      <c r="D26" s="20"/>
      <c r="E26" s="11"/>
      <c r="F26" s="20"/>
      <c r="G26" s="20"/>
      <c r="H26" s="20"/>
      <c r="I26" s="20"/>
      <c r="J26" s="9"/>
      <c r="K26" s="9"/>
      <c r="N26" s="34" t="s">
        <v>19</v>
      </c>
      <c r="O26" s="39"/>
      <c r="P26" s="35"/>
      <c r="Q26" s="3"/>
      <c r="R26" s="34" t="s">
        <v>25</v>
      </c>
      <c r="S26" s="39"/>
      <c r="T26" s="35"/>
      <c r="Z26" s="36" t="s">
        <v>54</v>
      </c>
      <c r="AA26" s="40"/>
      <c r="AB26" s="37"/>
      <c r="AC26" s="28"/>
      <c r="AE26" s="36" t="s">
        <v>56</v>
      </c>
      <c r="AF26" s="40"/>
      <c r="AG26" s="37"/>
      <c r="AH26" s="28"/>
      <c r="AJ26" s="36" t="s">
        <v>66</v>
      </c>
      <c r="AK26" s="40"/>
      <c r="AL26" s="37"/>
      <c r="AM26" s="28">
        <f>(112-66)/46</f>
        <v>1</v>
      </c>
      <c r="AO26" s="36" t="s">
        <v>67</v>
      </c>
      <c r="AP26" s="40"/>
      <c r="AQ26" s="37"/>
      <c r="AR26" s="4">
        <f>(112-66-48)/46</f>
        <v>-4.3478260869565216E-2</v>
      </c>
    </row>
    <row r="27" spans="1:125" ht="18.75" x14ac:dyDescent="0.35">
      <c r="A27" s="9"/>
      <c r="B27" s="20"/>
      <c r="C27" s="20"/>
      <c r="D27" s="20"/>
      <c r="E27" s="11"/>
      <c r="F27" s="20"/>
      <c r="G27" s="20"/>
      <c r="H27" s="20"/>
      <c r="I27" s="20"/>
      <c r="J27" s="9"/>
      <c r="K27" s="9"/>
      <c r="N27" s="36" t="s">
        <v>20</v>
      </c>
      <c r="O27" s="40"/>
      <c r="P27" s="37"/>
      <c r="Q27" s="3"/>
      <c r="R27" s="36" t="s">
        <v>26</v>
      </c>
      <c r="S27" s="40"/>
      <c r="T27" s="37"/>
    </row>
    <row r="28" spans="1:125" ht="18.75" x14ac:dyDescent="0.3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9"/>
      <c r="M28" s="19"/>
      <c r="N28" s="19"/>
      <c r="AD28" s="17" t="s">
        <v>22</v>
      </c>
      <c r="AG28" s="17" t="s">
        <v>23</v>
      </c>
      <c r="AO28" s="4" t="s">
        <v>71</v>
      </c>
    </row>
    <row r="29" spans="1:125" ht="18.75" x14ac:dyDescent="0.35">
      <c r="A29" s="25"/>
      <c r="B29" s="18"/>
      <c r="C29" s="25"/>
      <c r="D29" s="18"/>
      <c r="E29" s="18"/>
      <c r="F29" s="25"/>
      <c r="G29" s="18"/>
      <c r="H29" s="18"/>
      <c r="I29" s="18"/>
      <c r="J29" s="25"/>
      <c r="K29" s="18"/>
      <c r="L29" s="25"/>
      <c r="M29" s="18"/>
      <c r="N29" s="19"/>
      <c r="O29" s="16"/>
      <c r="R29" s="16" t="s">
        <v>22</v>
      </c>
      <c r="W29" s="2" t="s">
        <v>23</v>
      </c>
      <c r="AD29" s="30">
        <v>980</v>
      </c>
      <c r="AE29" s="31"/>
      <c r="AG29" s="30">
        <v>1480</v>
      </c>
      <c r="AH29" s="31"/>
      <c r="AN29" s="30">
        <v>2030</v>
      </c>
      <c r="AO29" s="31"/>
      <c r="AQ29" s="30" t="s">
        <v>32</v>
      </c>
      <c r="AR29" s="43"/>
      <c r="AS29" s="31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</row>
    <row r="30" spans="1:125" x14ac:dyDescent="0.25">
      <c r="A30" s="25"/>
      <c r="B30" s="18"/>
      <c r="C30" s="21"/>
      <c r="D30" s="21"/>
      <c r="E30" s="18"/>
      <c r="F30" s="21"/>
      <c r="G30" s="21"/>
      <c r="H30" s="18"/>
      <c r="I30" s="21"/>
      <c r="J30" s="21"/>
      <c r="K30" s="18"/>
      <c r="L30" s="21"/>
      <c r="M30" s="21"/>
      <c r="N30" s="18"/>
      <c r="O30" s="20"/>
      <c r="P30" s="20"/>
      <c r="Q30" s="20"/>
      <c r="R30" s="30">
        <v>2030</v>
      </c>
      <c r="S30" s="31"/>
      <c r="T30" s="9"/>
      <c r="U30" s="30" t="s">
        <v>32</v>
      </c>
      <c r="V30" s="43"/>
      <c r="W30" s="31"/>
      <c r="AD30" s="32" t="s">
        <v>57</v>
      </c>
      <c r="AE30" s="33"/>
      <c r="AG30" s="32" t="s">
        <v>58</v>
      </c>
      <c r="AH30" s="33"/>
      <c r="AN30" s="32" t="s">
        <v>2</v>
      </c>
      <c r="AO30" s="33"/>
      <c r="AQ30" s="32" t="s">
        <v>70</v>
      </c>
      <c r="AR30" s="38"/>
      <c r="AS30" s="33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</row>
    <row r="31" spans="1:125" x14ac:dyDescent="0.25">
      <c r="A31" s="18"/>
      <c r="B31" s="18"/>
      <c r="C31" s="21"/>
      <c r="D31" s="21"/>
      <c r="E31" s="18"/>
      <c r="F31" s="21"/>
      <c r="G31" s="21"/>
      <c r="H31" s="18"/>
      <c r="I31" s="21"/>
      <c r="J31" s="21"/>
      <c r="K31" s="18"/>
      <c r="L31" s="21"/>
      <c r="M31" s="21"/>
      <c r="N31" s="18"/>
      <c r="O31" s="20"/>
      <c r="P31" s="20"/>
      <c r="Q31" s="20"/>
      <c r="R31" s="32" t="s">
        <v>2</v>
      </c>
      <c r="S31" s="33"/>
      <c r="T31" s="9"/>
      <c r="U31" s="32" t="s">
        <v>29</v>
      </c>
      <c r="V31" s="38"/>
      <c r="W31" s="33"/>
      <c r="AD31" s="34" t="s">
        <v>59</v>
      </c>
      <c r="AE31" s="35"/>
      <c r="AG31" s="34" t="s">
        <v>60</v>
      </c>
      <c r="AH31" s="35"/>
      <c r="AN31" s="34" t="s">
        <v>27</v>
      </c>
      <c r="AO31" s="35"/>
      <c r="AQ31" s="34" t="s">
        <v>68</v>
      </c>
      <c r="AR31" s="39"/>
      <c r="AS31" s="35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</row>
    <row r="32" spans="1:125" x14ac:dyDescent="0.25">
      <c r="A32" s="18"/>
      <c r="B32" s="18"/>
      <c r="C32" s="21"/>
      <c r="D32" s="21"/>
      <c r="E32" s="18"/>
      <c r="F32" s="21"/>
      <c r="G32" s="21"/>
      <c r="H32" s="18"/>
      <c r="I32" s="21"/>
      <c r="J32" s="21"/>
      <c r="K32" s="18"/>
      <c r="L32" s="21"/>
      <c r="M32" s="21"/>
      <c r="N32" s="18"/>
      <c r="O32" s="20"/>
      <c r="P32" s="20"/>
      <c r="Q32" s="20"/>
      <c r="R32" s="34" t="s">
        <v>27</v>
      </c>
      <c r="S32" s="35"/>
      <c r="T32" s="9"/>
      <c r="U32" s="34" t="s">
        <v>30</v>
      </c>
      <c r="V32" s="39"/>
      <c r="W32" s="35"/>
      <c r="AD32" s="36" t="s">
        <v>61</v>
      </c>
      <c r="AE32" s="37"/>
      <c r="AG32" s="36" t="s">
        <v>62</v>
      </c>
      <c r="AH32" s="37"/>
      <c r="AN32" s="36" t="s">
        <v>28</v>
      </c>
      <c r="AO32" s="37"/>
      <c r="AQ32" s="36" t="s">
        <v>69</v>
      </c>
      <c r="AR32" s="40"/>
      <c r="AS32" s="37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</row>
    <row r="33" spans="1:125" x14ac:dyDescent="0.25">
      <c r="A33" s="18"/>
      <c r="B33" s="18"/>
      <c r="C33" s="21"/>
      <c r="D33" s="21"/>
      <c r="E33" s="18"/>
      <c r="F33" s="21"/>
      <c r="G33" s="21"/>
      <c r="H33" s="18"/>
      <c r="I33" s="21"/>
      <c r="J33" s="21"/>
      <c r="K33" s="18"/>
      <c r="L33" s="21"/>
      <c r="M33" s="21"/>
      <c r="N33" s="18"/>
      <c r="O33" s="20"/>
      <c r="P33" s="20"/>
      <c r="Q33" s="20"/>
      <c r="R33" s="36" t="s">
        <v>28</v>
      </c>
      <c r="S33" s="37"/>
      <c r="T33" s="9"/>
      <c r="U33" s="36" t="s">
        <v>31</v>
      </c>
      <c r="V33" s="40"/>
      <c r="W33" s="37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</row>
    <row r="34" spans="1:125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1"/>
      <c r="P34" s="11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</row>
    <row r="35" spans="1:125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9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</row>
    <row r="36" spans="1:125" x14ac:dyDescent="0.25">
      <c r="A36" s="44"/>
      <c r="B36" s="44"/>
      <c r="C36" s="44"/>
      <c r="D36" s="18"/>
      <c r="E36" s="18"/>
      <c r="F36" s="18"/>
      <c r="G36" s="18"/>
      <c r="H36" s="18"/>
      <c r="I36" s="18"/>
      <c r="J36" s="18"/>
      <c r="K36" s="18"/>
      <c r="L36" s="19"/>
      <c r="M36" s="19"/>
      <c r="N36" s="19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</row>
    <row r="37" spans="1:125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</row>
    <row r="38" spans="1:125" x14ac:dyDescent="0.25">
      <c r="A38" s="22">
        <v>0.9</v>
      </c>
      <c r="B38" s="22">
        <v>0.8</v>
      </c>
      <c r="C38" s="22">
        <v>1.2</v>
      </c>
      <c r="D38" s="22">
        <v>2.1</v>
      </c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</row>
    <row r="39" spans="1:125" x14ac:dyDescent="0.25">
      <c r="A39" s="13">
        <v>61</v>
      </c>
      <c r="B39" s="13">
        <v>47</v>
      </c>
      <c r="C39" s="13">
        <v>52</v>
      </c>
      <c r="D39" s="13">
        <v>115</v>
      </c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</row>
    <row r="40" spans="1:125" x14ac:dyDescent="0.25">
      <c r="A40" s="1"/>
      <c r="B40" s="1"/>
      <c r="C40" s="1"/>
      <c r="D40" s="1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</row>
    <row r="41" spans="1:125" x14ac:dyDescent="0.25">
      <c r="A41" s="1">
        <f>A38*A45+B38*B45+C38*C45</f>
        <v>1.7000000000000002</v>
      </c>
      <c r="B41" s="1"/>
      <c r="C41" s="1"/>
      <c r="D41" s="1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</row>
    <row r="42" spans="1:125" x14ac:dyDescent="0.25">
      <c r="A42" s="1">
        <f>A39*A45+B39*B45+C39*C45</f>
        <v>108</v>
      </c>
      <c r="B42" s="1"/>
      <c r="C42" s="1"/>
      <c r="D42" s="1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</row>
    <row r="43" spans="1:125" x14ac:dyDescent="0.25">
      <c r="A43" s="1"/>
      <c r="B43" s="1"/>
      <c r="C43" s="1"/>
      <c r="D43" s="1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</row>
    <row r="44" spans="1:125" ht="18" x14ac:dyDescent="0.35">
      <c r="A44" s="13" t="s">
        <v>34</v>
      </c>
      <c r="B44" s="13" t="s">
        <v>35</v>
      </c>
      <c r="C44" s="13" t="s">
        <v>36</v>
      </c>
      <c r="D44" s="13" t="s">
        <v>33</v>
      </c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</row>
    <row r="45" spans="1:125" x14ac:dyDescent="0.25">
      <c r="A45" s="14">
        <v>1</v>
      </c>
      <c r="B45" s="14">
        <v>1</v>
      </c>
      <c r="C45" s="14">
        <v>0</v>
      </c>
      <c r="D45" s="15">
        <f>SUMPRODUCT(A45:C45,A46:C46)</f>
        <v>2030</v>
      </c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</row>
    <row r="46" spans="1:125" x14ac:dyDescent="0.25">
      <c r="A46" s="13">
        <v>1050</v>
      </c>
      <c r="B46" s="13">
        <v>980</v>
      </c>
      <c r="C46" s="13">
        <v>500</v>
      </c>
      <c r="D46" s="13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</row>
    <row r="47" spans="1:125" x14ac:dyDescent="0.25"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</row>
    <row r="48" spans="1:125" x14ac:dyDescent="0.25"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</row>
    <row r="49" spans="53:125" x14ac:dyDescent="0.25"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</row>
    <row r="50" spans="53:125" x14ac:dyDescent="0.25"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</row>
    <row r="51" spans="53:125" x14ac:dyDescent="0.25"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</row>
    <row r="52" spans="53:125" x14ac:dyDescent="0.25"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</row>
    <row r="53" spans="53:125" x14ac:dyDescent="0.25"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</row>
    <row r="54" spans="53:125" x14ac:dyDescent="0.25"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</row>
    <row r="55" spans="53:125" x14ac:dyDescent="0.25"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</row>
    <row r="56" spans="53:125" x14ac:dyDescent="0.25"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</row>
    <row r="57" spans="53:125" x14ac:dyDescent="0.25"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</row>
    <row r="58" spans="53:125" x14ac:dyDescent="0.25"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</row>
    <row r="59" spans="53:125" x14ac:dyDescent="0.25"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</row>
    <row r="60" spans="53:125" x14ac:dyDescent="0.25"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</row>
    <row r="61" spans="53:125" x14ac:dyDescent="0.25"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</row>
    <row r="62" spans="53:125" x14ac:dyDescent="0.25"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</row>
    <row r="63" spans="53:125" x14ac:dyDescent="0.25"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</row>
    <row r="64" spans="53:125" x14ac:dyDescent="0.25"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</row>
    <row r="65" spans="53:125" x14ac:dyDescent="0.25"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</row>
    <row r="66" spans="53:125" x14ac:dyDescent="0.25"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</row>
    <row r="67" spans="53:125" x14ac:dyDescent="0.25"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</row>
    <row r="68" spans="53:125" x14ac:dyDescent="0.25"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</row>
    <row r="69" spans="53:125" x14ac:dyDescent="0.25"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</row>
    <row r="70" spans="53:125" x14ac:dyDescent="0.25"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</row>
    <row r="71" spans="53:125" x14ac:dyDescent="0.25"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</row>
    <row r="72" spans="53:125" x14ac:dyDescent="0.25"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</row>
    <row r="73" spans="53:125" x14ac:dyDescent="0.25"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</row>
    <row r="74" spans="53:125" x14ac:dyDescent="0.25"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</row>
    <row r="75" spans="53:125" x14ac:dyDescent="0.25"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  <c r="DS75" s="50"/>
      <c r="DT75" s="50"/>
      <c r="DU75" s="50"/>
    </row>
    <row r="76" spans="53:125" x14ac:dyDescent="0.25"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</row>
    <row r="77" spans="53:125" x14ac:dyDescent="0.25"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50"/>
      <c r="DT77" s="50"/>
      <c r="DU77" s="50"/>
    </row>
    <row r="78" spans="53:125" x14ac:dyDescent="0.25"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  <c r="DS78" s="50"/>
      <c r="DT78" s="50"/>
      <c r="DU78" s="50"/>
    </row>
    <row r="79" spans="53:125" x14ac:dyDescent="0.25"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/>
    </row>
    <row r="80" spans="53:125" x14ac:dyDescent="0.25"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  <c r="DR80" s="50"/>
      <c r="DS80" s="50"/>
      <c r="DT80" s="50"/>
      <c r="DU80" s="50"/>
    </row>
    <row r="81" spans="53:125" x14ac:dyDescent="0.25"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</row>
    <row r="82" spans="53:125" x14ac:dyDescent="0.25"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</row>
    <row r="83" spans="53:125" x14ac:dyDescent="0.25"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</row>
    <row r="84" spans="53:125" x14ac:dyDescent="0.25"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</row>
    <row r="85" spans="53:125" x14ac:dyDescent="0.25"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/>
    </row>
    <row r="86" spans="53:125" x14ac:dyDescent="0.25"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</row>
    <row r="87" spans="53:125" x14ac:dyDescent="0.25"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</row>
    <row r="88" spans="53:125" x14ac:dyDescent="0.25"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</row>
    <row r="89" spans="53:125" x14ac:dyDescent="0.25"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</row>
    <row r="90" spans="53:125" x14ac:dyDescent="0.25"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  <c r="DS90" s="50"/>
      <c r="DT90" s="50"/>
      <c r="DU90" s="50"/>
    </row>
    <row r="91" spans="53:125" x14ac:dyDescent="0.25"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  <c r="DS91" s="50"/>
      <c r="DT91" s="50"/>
      <c r="DU91" s="50"/>
    </row>
    <row r="92" spans="53:125" x14ac:dyDescent="0.25"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</row>
    <row r="93" spans="53:125" x14ac:dyDescent="0.25"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  <c r="DS93" s="50"/>
      <c r="DT93" s="50"/>
      <c r="DU93" s="50"/>
    </row>
    <row r="94" spans="53:125" x14ac:dyDescent="0.25"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  <c r="DS94" s="50"/>
      <c r="DT94" s="50"/>
      <c r="DU94" s="50"/>
    </row>
    <row r="95" spans="53:125" x14ac:dyDescent="0.25"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  <c r="DS95" s="50"/>
      <c r="DT95" s="50"/>
      <c r="DU95" s="50"/>
    </row>
    <row r="96" spans="53:125" x14ac:dyDescent="0.25"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  <c r="DS96" s="50"/>
      <c r="DT96" s="50"/>
      <c r="DU96" s="50"/>
    </row>
    <row r="97" spans="53:125" x14ac:dyDescent="0.25"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  <c r="DS97" s="50"/>
      <c r="DT97" s="50"/>
      <c r="DU97" s="50"/>
    </row>
    <row r="98" spans="53:125" x14ac:dyDescent="0.25"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</row>
    <row r="99" spans="53:125" x14ac:dyDescent="0.25"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  <c r="DS99" s="50"/>
      <c r="DT99" s="50"/>
      <c r="DU99" s="50"/>
    </row>
    <row r="100" spans="53:125" x14ac:dyDescent="0.25"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  <c r="DS100" s="50"/>
      <c r="DT100" s="50"/>
      <c r="DU100" s="50"/>
    </row>
    <row r="101" spans="53:125" x14ac:dyDescent="0.25"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  <c r="DS101" s="50"/>
      <c r="DT101" s="50"/>
      <c r="DU101" s="50"/>
    </row>
    <row r="102" spans="53:125" x14ac:dyDescent="0.25"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  <c r="DS102" s="50"/>
      <c r="DT102" s="50"/>
      <c r="DU102" s="50"/>
    </row>
    <row r="103" spans="53:125" x14ac:dyDescent="0.25"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  <c r="DR103" s="50"/>
      <c r="DS103" s="50"/>
      <c r="DT103" s="50"/>
      <c r="DU103" s="50"/>
    </row>
    <row r="104" spans="53:125" x14ac:dyDescent="0.25"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  <c r="DS104" s="50"/>
      <c r="DT104" s="50"/>
      <c r="DU104" s="50"/>
    </row>
    <row r="105" spans="53:125" x14ac:dyDescent="0.25"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  <c r="DR105" s="50"/>
      <c r="DS105" s="50"/>
      <c r="DT105" s="50"/>
      <c r="DU105" s="50"/>
    </row>
    <row r="106" spans="53:125" x14ac:dyDescent="0.25"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  <c r="DS106" s="50"/>
      <c r="DT106" s="50"/>
      <c r="DU106" s="50"/>
    </row>
    <row r="107" spans="53:125" x14ac:dyDescent="0.25"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  <c r="DS107" s="50"/>
      <c r="DT107" s="50"/>
      <c r="DU107" s="50"/>
    </row>
    <row r="108" spans="53:125" x14ac:dyDescent="0.25"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  <c r="DS108" s="50"/>
      <c r="DT108" s="50"/>
      <c r="DU108" s="50"/>
    </row>
    <row r="109" spans="53:125" x14ac:dyDescent="0.25"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  <c r="DR109" s="50"/>
      <c r="DS109" s="50"/>
      <c r="DT109" s="50"/>
      <c r="DU109" s="50"/>
    </row>
    <row r="110" spans="53:125" x14ac:dyDescent="0.25"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  <c r="DS110" s="50"/>
      <c r="DT110" s="50"/>
      <c r="DU110" s="50"/>
    </row>
    <row r="111" spans="53:125" x14ac:dyDescent="0.25"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  <c r="DS111" s="50"/>
      <c r="DT111" s="50"/>
      <c r="DU111" s="50"/>
    </row>
    <row r="112" spans="53:125" x14ac:dyDescent="0.25"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  <c r="DS112" s="50"/>
      <c r="DT112" s="50"/>
      <c r="DU112" s="50"/>
    </row>
    <row r="113" spans="53:125" x14ac:dyDescent="0.25"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  <c r="DS113" s="50"/>
      <c r="DT113" s="50"/>
      <c r="DU113" s="50"/>
    </row>
    <row r="114" spans="53:125" x14ac:dyDescent="0.25"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/>
      <c r="DJ114" s="50"/>
      <c r="DK114" s="50"/>
      <c r="DL114" s="50"/>
      <c r="DM114" s="50"/>
      <c r="DN114" s="50"/>
      <c r="DO114" s="50"/>
      <c r="DP114" s="50"/>
      <c r="DQ114" s="50"/>
      <c r="DR114" s="50"/>
      <c r="DS114" s="50"/>
      <c r="DT114" s="50"/>
      <c r="DU114" s="50"/>
    </row>
    <row r="115" spans="53:125" x14ac:dyDescent="0.25"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  <c r="DR115" s="50"/>
      <c r="DS115" s="50"/>
      <c r="DT115" s="50"/>
      <c r="DU115" s="50"/>
    </row>
    <row r="116" spans="53:125" x14ac:dyDescent="0.25"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0"/>
      <c r="DJ116" s="50"/>
      <c r="DK116" s="50"/>
      <c r="DL116" s="50"/>
      <c r="DM116" s="50"/>
      <c r="DN116" s="50"/>
      <c r="DO116" s="50"/>
      <c r="DP116" s="50"/>
      <c r="DQ116" s="50"/>
      <c r="DR116" s="50"/>
      <c r="DS116" s="50"/>
      <c r="DT116" s="50"/>
      <c r="DU116" s="50"/>
    </row>
    <row r="117" spans="53:125" x14ac:dyDescent="0.25"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  <c r="DR117" s="50"/>
      <c r="DS117" s="50"/>
      <c r="DT117" s="50"/>
      <c r="DU117" s="50"/>
    </row>
    <row r="118" spans="53:125" x14ac:dyDescent="0.25"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  <c r="DR118" s="50"/>
      <c r="DS118" s="50"/>
      <c r="DT118" s="50"/>
      <c r="DU118" s="50"/>
    </row>
    <row r="119" spans="53:125" x14ac:dyDescent="0.25"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  <c r="DJ119" s="50"/>
      <c r="DK119" s="50"/>
      <c r="DL119" s="50"/>
      <c r="DM119" s="50"/>
      <c r="DN119" s="50"/>
      <c r="DO119" s="50"/>
      <c r="DP119" s="50"/>
      <c r="DQ119" s="50"/>
      <c r="DR119" s="50"/>
      <c r="DS119" s="50"/>
      <c r="DT119" s="50"/>
      <c r="DU119" s="50"/>
    </row>
    <row r="120" spans="53:125" x14ac:dyDescent="0.25"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  <c r="DR120" s="50"/>
      <c r="DS120" s="50"/>
      <c r="DT120" s="50"/>
      <c r="DU120" s="50"/>
    </row>
    <row r="121" spans="53:125" x14ac:dyDescent="0.25"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  <c r="DS121" s="50"/>
      <c r="DT121" s="50"/>
      <c r="DU121" s="50"/>
    </row>
    <row r="122" spans="53:125" x14ac:dyDescent="0.25"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  <c r="DS122" s="50"/>
      <c r="DT122" s="50"/>
      <c r="DU122" s="50"/>
    </row>
    <row r="123" spans="53:125" x14ac:dyDescent="0.25"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  <c r="DS123" s="50"/>
      <c r="DT123" s="50"/>
      <c r="DU123" s="50"/>
    </row>
    <row r="124" spans="53:125" x14ac:dyDescent="0.25"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50"/>
      <c r="DD124" s="50"/>
      <c r="DE124" s="50"/>
      <c r="DF124" s="50"/>
      <c r="DG124" s="50"/>
      <c r="DH124" s="50"/>
      <c r="DI124" s="50"/>
      <c r="DJ124" s="50"/>
      <c r="DK124" s="50"/>
      <c r="DL124" s="50"/>
      <c r="DM124" s="50"/>
      <c r="DN124" s="50"/>
      <c r="DO124" s="50"/>
      <c r="DP124" s="50"/>
      <c r="DQ124" s="50"/>
      <c r="DR124" s="50"/>
      <c r="DS124" s="50"/>
      <c r="DT124" s="50"/>
      <c r="DU124" s="50"/>
    </row>
    <row r="125" spans="53:125" x14ac:dyDescent="0.25"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  <c r="DG125" s="50"/>
      <c r="DH125" s="50"/>
      <c r="DI125" s="50"/>
      <c r="DJ125" s="50"/>
      <c r="DK125" s="50"/>
      <c r="DL125" s="50"/>
      <c r="DM125" s="50"/>
      <c r="DN125" s="50"/>
      <c r="DO125" s="50"/>
      <c r="DP125" s="50"/>
      <c r="DQ125" s="50"/>
      <c r="DR125" s="50"/>
      <c r="DS125" s="50"/>
      <c r="DT125" s="50"/>
      <c r="DU125" s="50"/>
    </row>
    <row r="126" spans="53:125" x14ac:dyDescent="0.25"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  <c r="DR126" s="50"/>
      <c r="DS126" s="50"/>
      <c r="DT126" s="50"/>
      <c r="DU126" s="50"/>
    </row>
    <row r="127" spans="53:125" x14ac:dyDescent="0.25"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  <c r="DS127" s="50"/>
      <c r="DT127" s="50"/>
      <c r="DU127" s="50"/>
    </row>
    <row r="128" spans="53:125" x14ac:dyDescent="0.25"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  <c r="DR128" s="50"/>
      <c r="DS128" s="50"/>
      <c r="DT128" s="50"/>
      <c r="DU128" s="50"/>
    </row>
    <row r="129" spans="53:125" x14ac:dyDescent="0.25"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  <c r="DS129" s="50"/>
      <c r="DT129" s="50"/>
      <c r="DU129" s="50"/>
    </row>
    <row r="130" spans="53:125" x14ac:dyDescent="0.25"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  <c r="DR130" s="50"/>
      <c r="DS130" s="50"/>
      <c r="DT130" s="50"/>
      <c r="DU130" s="50"/>
    </row>
    <row r="131" spans="53:125" x14ac:dyDescent="0.25"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0"/>
      <c r="DB131" s="50"/>
      <c r="DC131" s="50"/>
      <c r="DD131" s="50"/>
      <c r="DE131" s="50"/>
      <c r="DF131" s="50"/>
      <c r="DG131" s="50"/>
      <c r="DH131" s="50"/>
      <c r="DI131" s="50"/>
      <c r="DJ131" s="50"/>
      <c r="DK131" s="50"/>
      <c r="DL131" s="50"/>
      <c r="DM131" s="50"/>
      <c r="DN131" s="50"/>
      <c r="DO131" s="50"/>
      <c r="DP131" s="50"/>
      <c r="DQ131" s="50"/>
      <c r="DR131" s="50"/>
      <c r="DS131" s="50"/>
      <c r="DT131" s="50"/>
      <c r="DU131" s="50"/>
    </row>
    <row r="132" spans="53:125" x14ac:dyDescent="0.25"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  <c r="DR132" s="50"/>
      <c r="DS132" s="50"/>
      <c r="DT132" s="50"/>
      <c r="DU132" s="50"/>
    </row>
    <row r="133" spans="53:125" x14ac:dyDescent="0.25"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  <c r="DR133" s="50"/>
      <c r="DS133" s="50"/>
      <c r="DT133" s="50"/>
      <c r="DU133" s="50"/>
    </row>
    <row r="134" spans="53:125" x14ac:dyDescent="0.25"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  <c r="DJ134" s="50"/>
      <c r="DK134" s="50"/>
      <c r="DL134" s="50"/>
      <c r="DM134" s="50"/>
      <c r="DN134" s="50"/>
      <c r="DO134" s="50"/>
      <c r="DP134" s="50"/>
      <c r="DQ134" s="50"/>
      <c r="DR134" s="50"/>
      <c r="DS134" s="50"/>
      <c r="DT134" s="50"/>
      <c r="DU134" s="50"/>
    </row>
    <row r="135" spans="53:125" x14ac:dyDescent="0.25"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  <c r="DR135" s="50"/>
      <c r="DS135" s="50"/>
      <c r="DT135" s="50"/>
      <c r="DU135" s="50"/>
    </row>
    <row r="136" spans="53:125" x14ac:dyDescent="0.25"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  <c r="DK136" s="50"/>
      <c r="DL136" s="50"/>
      <c r="DM136" s="50"/>
      <c r="DN136" s="50"/>
      <c r="DO136" s="50"/>
      <c r="DP136" s="50"/>
      <c r="DQ136" s="50"/>
      <c r="DR136" s="50"/>
      <c r="DS136" s="50"/>
      <c r="DT136" s="50"/>
      <c r="DU136" s="50"/>
    </row>
    <row r="137" spans="53:125" x14ac:dyDescent="0.25"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0"/>
      <c r="DB137" s="50"/>
      <c r="DC137" s="50"/>
      <c r="DD137" s="50"/>
      <c r="DE137" s="50"/>
      <c r="DF137" s="50"/>
      <c r="DG137" s="50"/>
      <c r="DH137" s="50"/>
      <c r="DI137" s="50"/>
      <c r="DJ137" s="50"/>
      <c r="DK137" s="50"/>
      <c r="DL137" s="50"/>
      <c r="DM137" s="50"/>
      <c r="DN137" s="50"/>
      <c r="DO137" s="50"/>
      <c r="DP137" s="50"/>
      <c r="DQ137" s="50"/>
      <c r="DR137" s="50"/>
      <c r="DS137" s="50"/>
      <c r="DT137" s="50"/>
      <c r="DU137" s="50"/>
    </row>
    <row r="138" spans="53:125" x14ac:dyDescent="0.25"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0"/>
      <c r="DB138" s="50"/>
      <c r="DC138" s="50"/>
      <c r="DD138" s="50"/>
      <c r="DE138" s="50"/>
      <c r="DF138" s="50"/>
      <c r="DG138" s="50"/>
      <c r="DH138" s="50"/>
      <c r="DI138" s="50"/>
      <c r="DJ138" s="50"/>
      <c r="DK138" s="50"/>
      <c r="DL138" s="50"/>
      <c r="DM138" s="50"/>
      <c r="DN138" s="50"/>
      <c r="DO138" s="50"/>
      <c r="DP138" s="50"/>
      <c r="DQ138" s="50"/>
      <c r="DR138" s="50"/>
      <c r="DS138" s="50"/>
      <c r="DT138" s="50"/>
      <c r="DU138" s="50"/>
    </row>
    <row r="139" spans="53:125" x14ac:dyDescent="0.25"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0"/>
      <c r="DB139" s="50"/>
      <c r="DC139" s="50"/>
      <c r="DD139" s="50"/>
      <c r="DE139" s="50"/>
      <c r="DF139" s="50"/>
      <c r="DG139" s="50"/>
      <c r="DH139" s="50"/>
      <c r="DI139" s="50"/>
      <c r="DJ139" s="50"/>
      <c r="DK139" s="50"/>
      <c r="DL139" s="50"/>
      <c r="DM139" s="50"/>
      <c r="DN139" s="50"/>
      <c r="DO139" s="50"/>
      <c r="DP139" s="50"/>
      <c r="DQ139" s="50"/>
      <c r="DR139" s="50"/>
      <c r="DS139" s="50"/>
      <c r="DT139" s="50"/>
      <c r="DU139" s="50"/>
    </row>
    <row r="140" spans="53:125" x14ac:dyDescent="0.25"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0"/>
      <c r="DA140" s="50"/>
      <c r="DB140" s="50"/>
      <c r="DC140" s="50"/>
      <c r="DD140" s="50"/>
      <c r="DE140" s="50"/>
      <c r="DF140" s="50"/>
      <c r="DG140" s="50"/>
      <c r="DH140" s="50"/>
      <c r="DI140" s="50"/>
      <c r="DJ140" s="50"/>
      <c r="DK140" s="50"/>
      <c r="DL140" s="50"/>
      <c r="DM140" s="50"/>
      <c r="DN140" s="50"/>
      <c r="DO140" s="50"/>
      <c r="DP140" s="50"/>
      <c r="DQ140" s="50"/>
      <c r="DR140" s="50"/>
      <c r="DS140" s="50"/>
      <c r="DT140" s="50"/>
      <c r="DU140" s="50"/>
    </row>
    <row r="141" spans="53:125" x14ac:dyDescent="0.25"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  <c r="DG141" s="50"/>
      <c r="DH141" s="50"/>
      <c r="DI141" s="50"/>
      <c r="DJ141" s="50"/>
      <c r="DK141" s="50"/>
      <c r="DL141" s="50"/>
      <c r="DM141" s="50"/>
      <c r="DN141" s="50"/>
      <c r="DO141" s="50"/>
      <c r="DP141" s="50"/>
      <c r="DQ141" s="50"/>
      <c r="DR141" s="50"/>
      <c r="DS141" s="50"/>
      <c r="DT141" s="50"/>
      <c r="DU141" s="50"/>
    </row>
    <row r="142" spans="53:125" x14ac:dyDescent="0.25"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  <c r="DK142" s="50"/>
      <c r="DL142" s="50"/>
      <c r="DM142" s="50"/>
      <c r="DN142" s="50"/>
      <c r="DO142" s="50"/>
      <c r="DP142" s="50"/>
      <c r="DQ142" s="50"/>
      <c r="DR142" s="50"/>
      <c r="DS142" s="50"/>
      <c r="DT142" s="50"/>
      <c r="DU142" s="50"/>
    </row>
    <row r="143" spans="53:125" x14ac:dyDescent="0.25"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  <c r="DG143" s="50"/>
      <c r="DH143" s="50"/>
      <c r="DI143" s="50"/>
      <c r="DJ143" s="50"/>
      <c r="DK143" s="50"/>
      <c r="DL143" s="50"/>
      <c r="DM143" s="50"/>
      <c r="DN143" s="50"/>
      <c r="DO143" s="50"/>
      <c r="DP143" s="50"/>
      <c r="DQ143" s="50"/>
      <c r="DR143" s="50"/>
      <c r="DS143" s="50"/>
      <c r="DT143" s="50"/>
      <c r="DU143" s="50"/>
    </row>
    <row r="144" spans="53:125" x14ac:dyDescent="0.25"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/>
      <c r="DJ144" s="50"/>
      <c r="DK144" s="50"/>
      <c r="DL144" s="50"/>
      <c r="DM144" s="50"/>
      <c r="DN144" s="50"/>
      <c r="DO144" s="50"/>
      <c r="DP144" s="50"/>
      <c r="DQ144" s="50"/>
      <c r="DR144" s="50"/>
      <c r="DS144" s="50"/>
      <c r="DT144" s="50"/>
      <c r="DU144" s="50"/>
    </row>
    <row r="145" spans="53:125" x14ac:dyDescent="0.25"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  <c r="DJ145" s="50"/>
      <c r="DK145" s="50"/>
      <c r="DL145" s="50"/>
      <c r="DM145" s="50"/>
      <c r="DN145" s="50"/>
      <c r="DO145" s="50"/>
      <c r="DP145" s="50"/>
      <c r="DQ145" s="50"/>
      <c r="DR145" s="50"/>
      <c r="DS145" s="50"/>
      <c r="DT145" s="50"/>
      <c r="DU145" s="50"/>
    </row>
    <row r="146" spans="53:125" x14ac:dyDescent="0.25"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  <c r="DR146" s="50"/>
      <c r="DS146" s="50"/>
      <c r="DT146" s="50"/>
      <c r="DU146" s="50"/>
    </row>
    <row r="147" spans="53:125" x14ac:dyDescent="0.25"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  <c r="DR147" s="50"/>
      <c r="DS147" s="50"/>
      <c r="DT147" s="50"/>
      <c r="DU147" s="50"/>
    </row>
    <row r="148" spans="53:125" x14ac:dyDescent="0.25"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0"/>
      <c r="DB148" s="50"/>
      <c r="DC148" s="50"/>
      <c r="DD148" s="50"/>
      <c r="DE148" s="50"/>
      <c r="DF148" s="50"/>
      <c r="DG148" s="50"/>
      <c r="DH148" s="50"/>
      <c r="DI148" s="50"/>
      <c r="DJ148" s="50"/>
      <c r="DK148" s="50"/>
      <c r="DL148" s="50"/>
      <c r="DM148" s="50"/>
      <c r="DN148" s="50"/>
      <c r="DO148" s="50"/>
      <c r="DP148" s="50"/>
      <c r="DQ148" s="50"/>
      <c r="DR148" s="50"/>
      <c r="DS148" s="50"/>
      <c r="DT148" s="50"/>
      <c r="DU148" s="50"/>
    </row>
    <row r="149" spans="53:125" x14ac:dyDescent="0.25"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  <c r="DJ149" s="50"/>
      <c r="DK149" s="50"/>
      <c r="DL149" s="50"/>
      <c r="DM149" s="50"/>
      <c r="DN149" s="50"/>
      <c r="DO149" s="50"/>
      <c r="DP149" s="50"/>
      <c r="DQ149" s="50"/>
      <c r="DR149" s="50"/>
      <c r="DS149" s="50"/>
      <c r="DT149" s="50"/>
      <c r="DU149" s="50"/>
    </row>
    <row r="150" spans="53:125" x14ac:dyDescent="0.25"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0"/>
      <c r="DB150" s="50"/>
      <c r="DC150" s="50"/>
      <c r="DD150" s="50"/>
      <c r="DE150" s="50"/>
      <c r="DF150" s="50"/>
      <c r="DG150" s="50"/>
      <c r="DH150" s="50"/>
      <c r="DI150" s="50"/>
      <c r="DJ150" s="50"/>
      <c r="DK150" s="50"/>
      <c r="DL150" s="50"/>
      <c r="DM150" s="50"/>
      <c r="DN150" s="50"/>
      <c r="DO150" s="50"/>
      <c r="DP150" s="50"/>
      <c r="DQ150" s="50"/>
      <c r="DR150" s="50"/>
      <c r="DS150" s="50"/>
      <c r="DT150" s="50"/>
      <c r="DU150" s="50"/>
    </row>
    <row r="151" spans="53:125" x14ac:dyDescent="0.25"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/>
      <c r="DJ151" s="50"/>
      <c r="DK151" s="50"/>
      <c r="DL151" s="50"/>
      <c r="DM151" s="50"/>
      <c r="DN151" s="50"/>
      <c r="DO151" s="50"/>
      <c r="DP151" s="50"/>
      <c r="DQ151" s="50"/>
      <c r="DR151" s="50"/>
      <c r="DS151" s="50"/>
      <c r="DT151" s="50"/>
      <c r="DU151" s="50"/>
    </row>
    <row r="152" spans="53:125" x14ac:dyDescent="0.25"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0"/>
      <c r="DA152" s="50"/>
      <c r="DB152" s="50"/>
      <c r="DC152" s="50"/>
      <c r="DD152" s="50"/>
      <c r="DE152" s="50"/>
      <c r="DF152" s="50"/>
      <c r="DG152" s="50"/>
      <c r="DH152" s="50"/>
      <c r="DI152" s="50"/>
      <c r="DJ152" s="50"/>
      <c r="DK152" s="50"/>
      <c r="DL152" s="50"/>
      <c r="DM152" s="50"/>
      <c r="DN152" s="50"/>
      <c r="DO152" s="50"/>
      <c r="DP152" s="50"/>
      <c r="DQ152" s="50"/>
      <c r="DR152" s="50"/>
      <c r="DS152" s="50"/>
      <c r="DT152" s="50"/>
      <c r="DU152" s="50"/>
    </row>
    <row r="153" spans="53:125" x14ac:dyDescent="0.25"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/>
      <c r="DM153" s="50"/>
      <c r="DN153" s="50"/>
      <c r="DO153" s="50"/>
      <c r="DP153" s="50"/>
      <c r="DQ153" s="50"/>
      <c r="DR153" s="50"/>
      <c r="DS153" s="50"/>
      <c r="DT153" s="50"/>
      <c r="DU153" s="50"/>
    </row>
    <row r="154" spans="53:125" x14ac:dyDescent="0.25"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  <c r="DJ154" s="50"/>
      <c r="DK154" s="50"/>
      <c r="DL154" s="50"/>
      <c r="DM154" s="50"/>
      <c r="DN154" s="50"/>
      <c r="DO154" s="50"/>
      <c r="DP154" s="50"/>
      <c r="DQ154" s="50"/>
      <c r="DR154" s="50"/>
      <c r="DS154" s="50"/>
      <c r="DT154" s="50"/>
      <c r="DU154" s="50"/>
    </row>
    <row r="155" spans="53:125" x14ac:dyDescent="0.25"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  <c r="DJ155" s="50"/>
      <c r="DK155" s="50"/>
      <c r="DL155" s="50"/>
      <c r="DM155" s="50"/>
      <c r="DN155" s="50"/>
      <c r="DO155" s="50"/>
      <c r="DP155" s="50"/>
      <c r="DQ155" s="50"/>
      <c r="DR155" s="50"/>
      <c r="DS155" s="50"/>
      <c r="DT155" s="50"/>
      <c r="DU155" s="50"/>
    </row>
    <row r="156" spans="53:125" x14ac:dyDescent="0.25"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  <c r="DJ156" s="50"/>
      <c r="DK156" s="50"/>
      <c r="DL156" s="50"/>
      <c r="DM156" s="50"/>
      <c r="DN156" s="50"/>
      <c r="DO156" s="50"/>
      <c r="DP156" s="50"/>
      <c r="DQ156" s="50"/>
      <c r="DR156" s="50"/>
      <c r="DS156" s="50"/>
      <c r="DT156" s="50"/>
      <c r="DU156" s="50"/>
    </row>
    <row r="157" spans="53:125" x14ac:dyDescent="0.25"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  <c r="DJ157" s="50"/>
      <c r="DK157" s="50"/>
      <c r="DL157" s="50"/>
      <c r="DM157" s="50"/>
      <c r="DN157" s="50"/>
      <c r="DO157" s="50"/>
      <c r="DP157" s="50"/>
      <c r="DQ157" s="50"/>
      <c r="DR157" s="50"/>
      <c r="DS157" s="50"/>
      <c r="DT157" s="50"/>
      <c r="DU157" s="50"/>
    </row>
  </sheetData>
  <mergeCells count="112">
    <mergeCell ref="AN32:AO32"/>
    <mergeCell ref="AQ31:AS31"/>
    <mergeCell ref="AQ29:AS29"/>
    <mergeCell ref="AQ32:AS32"/>
    <mergeCell ref="AQ30:AS30"/>
    <mergeCell ref="AJ26:AL26"/>
    <mergeCell ref="AO26:AQ26"/>
    <mergeCell ref="AN29:AO29"/>
    <mergeCell ref="AN30:AO30"/>
    <mergeCell ref="AN31:AO31"/>
    <mergeCell ref="AK23:AL23"/>
    <mergeCell ref="AP23:AQ23"/>
    <mergeCell ref="AJ24:AL24"/>
    <mergeCell ref="AO24:AQ24"/>
    <mergeCell ref="AJ25:AL25"/>
    <mergeCell ref="AO25:AQ25"/>
    <mergeCell ref="AC6:AD6"/>
    <mergeCell ref="V10:Y10"/>
    <mergeCell ref="V11:Y11"/>
    <mergeCell ref="I14:L14"/>
    <mergeCell ref="I13:L13"/>
    <mergeCell ref="Y6:Z6"/>
    <mergeCell ref="AA6:AB6"/>
    <mergeCell ref="V9:Y9"/>
    <mergeCell ref="Y2:Z2"/>
    <mergeCell ref="AA2:AB2"/>
    <mergeCell ref="AC2:AD2"/>
    <mergeCell ref="Y3:Z3"/>
    <mergeCell ref="AA3:AB3"/>
    <mergeCell ref="AC3:AD3"/>
    <mergeCell ref="Y4:Z4"/>
    <mergeCell ref="AA4:AB4"/>
    <mergeCell ref="AC4:AD4"/>
    <mergeCell ref="Y5:Z5"/>
    <mergeCell ref="AA5:AB5"/>
    <mergeCell ref="AC5:AD5"/>
    <mergeCell ref="U30:W30"/>
    <mergeCell ref="B2:C2"/>
    <mergeCell ref="B3:C3"/>
    <mergeCell ref="B4:C4"/>
    <mergeCell ref="B5:C5"/>
    <mergeCell ref="B6:C6"/>
    <mergeCell ref="I11:L11"/>
    <mergeCell ref="N18:O18"/>
    <mergeCell ref="P18:Q18"/>
    <mergeCell ref="N20:Q20"/>
    <mergeCell ref="N21:Q21"/>
    <mergeCell ref="F2:G2"/>
    <mergeCell ref="F3:G3"/>
    <mergeCell ref="F4:G4"/>
    <mergeCell ref="F5:G5"/>
    <mergeCell ref="F6:G6"/>
    <mergeCell ref="D2:E2"/>
    <mergeCell ref="D3:E3"/>
    <mergeCell ref="D4:E4"/>
    <mergeCell ref="D5:E5"/>
    <mergeCell ref="D6:E6"/>
    <mergeCell ref="R26:T26"/>
    <mergeCell ref="R27:T27"/>
    <mergeCell ref="R31:S31"/>
    <mergeCell ref="R30:S30"/>
    <mergeCell ref="B9:E9"/>
    <mergeCell ref="B10:E10"/>
    <mergeCell ref="N19:Q19"/>
    <mergeCell ref="N25:P25"/>
    <mergeCell ref="N26:P26"/>
    <mergeCell ref="A36:C36"/>
    <mergeCell ref="B8:E8"/>
    <mergeCell ref="R32:S32"/>
    <mergeCell ref="R33:S33"/>
    <mergeCell ref="U31:W31"/>
    <mergeCell ref="U32:W32"/>
    <mergeCell ref="U33:W33"/>
    <mergeCell ref="S24:T24"/>
    <mergeCell ref="O24:P24"/>
    <mergeCell ref="R25:T25"/>
    <mergeCell ref="C18:D18"/>
    <mergeCell ref="E18:F18"/>
    <mergeCell ref="C19:F19"/>
    <mergeCell ref="C20:F20"/>
    <mergeCell ref="C21:F21"/>
    <mergeCell ref="N27:P27"/>
    <mergeCell ref="AB17:AC17"/>
    <mergeCell ref="AD17:AE17"/>
    <mergeCell ref="AL17:AM17"/>
    <mergeCell ref="AN17:AO17"/>
    <mergeCell ref="AG11:AJ11"/>
    <mergeCell ref="AG12:AJ12"/>
    <mergeCell ref="AG13:AJ13"/>
    <mergeCell ref="AG14:AJ14"/>
    <mergeCell ref="AB18:AE18"/>
    <mergeCell ref="AB19:AE19"/>
    <mergeCell ref="AB20:AE20"/>
    <mergeCell ref="AL18:AO18"/>
    <mergeCell ref="AL19:AO19"/>
    <mergeCell ref="AL20:AO20"/>
    <mergeCell ref="AA23:AB23"/>
    <mergeCell ref="Z24:AB24"/>
    <mergeCell ref="Z25:AB25"/>
    <mergeCell ref="Z26:AB26"/>
    <mergeCell ref="AF23:AG23"/>
    <mergeCell ref="AE24:AG24"/>
    <mergeCell ref="AE25:AG25"/>
    <mergeCell ref="AE26:AG26"/>
    <mergeCell ref="AD29:AE29"/>
    <mergeCell ref="AD30:AE30"/>
    <mergeCell ref="AD31:AE31"/>
    <mergeCell ref="AD32:AE32"/>
    <mergeCell ref="AG29:AH29"/>
    <mergeCell ref="AG30:AH30"/>
    <mergeCell ref="AG31:AH31"/>
    <mergeCell ref="AG32:AH3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2024-06-05T06:18:57Z</dcterms:modified>
</cp:coreProperties>
</file>