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308E77A-FCEE-41ED-B8BE-5D39566A9ABF}" xr6:coauthVersionLast="45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Лист1" sheetId="1" r:id="rId1"/>
  </sheets>
  <definedNames>
    <definedName name="_xlnm._FilterDatabase" localSheetId="0" hidden="1">Лист1!$A$5:$J$196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2" i="1" l="1"/>
  <c r="E92" i="1"/>
  <c r="H146" i="1"/>
  <c r="H15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4" i="1"/>
  <c r="K185" i="1"/>
  <c r="K186" i="1"/>
  <c r="K187" i="1"/>
  <c r="K188" i="1"/>
  <c r="K189" i="1"/>
  <c r="K190" i="1"/>
  <c r="K191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192" i="1" l="1"/>
  <c r="I2" i="1" s="1"/>
  <c r="K183" i="1"/>
  <c r="I1" i="1" s="1"/>
  <c r="J93" i="1" l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4" i="1"/>
  <c r="J185" i="1"/>
  <c r="J186" i="1"/>
  <c r="J187" i="1"/>
  <c r="J188" i="1"/>
  <c r="J189" i="1"/>
  <c r="J190" i="1"/>
  <c r="J191" i="1"/>
  <c r="J192" i="1" l="1"/>
  <c r="H186" i="1"/>
  <c r="H187" i="1"/>
  <c r="H188" i="1"/>
  <c r="H189" i="1"/>
  <c r="H190" i="1"/>
  <c r="H191" i="1"/>
  <c r="H181" i="1"/>
  <c r="H182" i="1"/>
  <c r="H176" i="1"/>
  <c r="H177" i="1"/>
  <c r="H178" i="1"/>
  <c r="H170" i="1"/>
  <c r="H171" i="1"/>
  <c r="H172" i="1"/>
  <c r="H173" i="1"/>
  <c r="H164" i="1"/>
  <c r="H165" i="1"/>
  <c r="H166" i="1"/>
  <c r="H167" i="1"/>
  <c r="H144" i="1"/>
  <c r="H145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10" i="1"/>
  <c r="H111" i="1"/>
  <c r="H112" i="1"/>
  <c r="H113" i="1"/>
  <c r="H114" i="1"/>
  <c r="H115" i="1"/>
  <c r="H116" i="1"/>
  <c r="H117" i="1"/>
  <c r="H102" i="1"/>
  <c r="H103" i="1"/>
  <c r="H104" i="1"/>
  <c r="H105" i="1"/>
  <c r="H106" i="1"/>
  <c r="H107" i="1"/>
  <c r="H101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3" i="1"/>
  <c r="H94" i="1"/>
  <c r="H95" i="1"/>
  <c r="H96" i="1"/>
  <c r="H97" i="1"/>
  <c r="H98" i="1"/>
  <c r="H61" i="1"/>
  <c r="H62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1" i="1"/>
  <c r="H32" i="1"/>
  <c r="H33" i="1"/>
  <c r="H34" i="1"/>
  <c r="H35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8" i="1"/>
  <c r="H9" i="1"/>
  <c r="H10" i="1"/>
  <c r="H11" i="1"/>
  <c r="J7" i="1" l="1"/>
  <c r="J183" i="1" s="1"/>
  <c r="E4" i="1" s="1"/>
  <c r="E3" i="1" l="1"/>
  <c r="E2" i="1" s="1"/>
  <c r="J207" i="1"/>
  <c r="E1" i="1" l="1"/>
  <c r="E133" i="1" l="1"/>
  <c r="E132" i="1"/>
  <c r="E110" i="1"/>
  <c r="E111" i="1"/>
  <c r="E112" i="1"/>
  <c r="E113" i="1"/>
  <c r="E114" i="1"/>
  <c r="E115" i="1"/>
  <c r="E116" i="1"/>
  <c r="E117" i="1"/>
  <c r="E109" i="1"/>
  <c r="E101" i="1"/>
  <c r="E104" i="1"/>
  <c r="E105" i="1"/>
  <c r="E106" i="1"/>
  <c r="E107" i="1"/>
  <c r="E100" i="1"/>
  <c r="E61" i="1"/>
  <c r="E62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8" i="1"/>
  <c r="E60" i="1"/>
  <c r="E31" i="1"/>
  <c r="E32" i="1"/>
  <c r="E33" i="1"/>
  <c r="E34" i="1"/>
  <c r="E35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0" i="1"/>
  <c r="H13" i="1" l="1"/>
  <c r="B7" i="1" l="1"/>
  <c r="B8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3" i="1"/>
  <c r="B34" i="1"/>
  <c r="B35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3" i="1"/>
  <c r="B94" i="1"/>
  <c r="B95" i="1"/>
  <c r="B96" i="1"/>
  <c r="B97" i="1"/>
  <c r="B98" i="1"/>
  <c r="B99" i="1"/>
  <c r="B100" i="1"/>
  <c r="B101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81" i="1"/>
  <c r="B182" i="1"/>
  <c r="B184" i="1"/>
  <c r="B185" i="1"/>
  <c r="B186" i="1"/>
  <c r="B188" i="1"/>
  <c r="B189" i="1"/>
  <c r="B190" i="1"/>
  <c r="B191" i="1"/>
  <c r="B193" i="1"/>
  <c r="B194" i="1"/>
  <c r="B195" i="1"/>
  <c r="B187" i="1" l="1"/>
  <c r="B196" i="1"/>
  <c r="H185" i="1"/>
  <c r="H7" i="1" l="1"/>
  <c r="H100" i="1"/>
  <c r="H109" i="1"/>
  <c r="H119" i="1"/>
  <c r="H143" i="1"/>
  <c r="H163" i="1"/>
  <c r="H169" i="1"/>
  <c r="H175" i="1"/>
  <c r="H180" i="1"/>
  <c r="H30" i="1"/>
  <c r="H60" i="1"/>
  <c r="I3" i="1" l="1"/>
</calcChain>
</file>

<file path=xl/sharedStrings.xml><?xml version="1.0" encoding="utf-8"?>
<sst xmlns="http://schemas.openxmlformats.org/spreadsheetml/2006/main" count="431" uniqueCount="229">
  <si>
    <t>Наименование</t>
  </si>
  <si>
    <t>кол-во</t>
  </si>
  <si>
    <t>Банкетные блюда</t>
  </si>
  <si>
    <t>Салаты</t>
  </si>
  <si>
    <t>Холодные закуски</t>
  </si>
  <si>
    <t>Горячие закуски</t>
  </si>
  <si>
    <t>Супы</t>
  </si>
  <si>
    <t>Горячие блюда</t>
  </si>
  <si>
    <t>Блюда на мангале</t>
  </si>
  <si>
    <t>Гарниры</t>
  </si>
  <si>
    <t>Десерты</t>
  </si>
  <si>
    <t>Выпечка</t>
  </si>
  <si>
    <t>1 л</t>
  </si>
  <si>
    <t>170/7 мл</t>
  </si>
  <si>
    <t>70 мл</t>
  </si>
  <si>
    <t>1/200</t>
  </si>
  <si>
    <t>Количество гостей</t>
  </si>
  <si>
    <t>150/65</t>
  </si>
  <si>
    <t>100/20</t>
  </si>
  <si>
    <t>1000/640</t>
  </si>
  <si>
    <t>1500/500</t>
  </si>
  <si>
    <t>2000/1000</t>
  </si>
  <si>
    <t xml:space="preserve">150/50/45 </t>
  </si>
  <si>
    <t xml:space="preserve">250/50  </t>
  </si>
  <si>
    <t xml:space="preserve">250/60  </t>
  </si>
  <si>
    <t>180/50/5</t>
  </si>
  <si>
    <t>150/50</t>
  </si>
  <si>
    <t xml:space="preserve">150/65 </t>
  </si>
  <si>
    <t>140/110</t>
  </si>
  <si>
    <t>1/150</t>
  </si>
  <si>
    <t>170/30</t>
  </si>
  <si>
    <t>180/25</t>
  </si>
  <si>
    <t>выход</t>
  </si>
  <si>
    <t>выход гр</t>
  </si>
  <si>
    <t>На человека гр</t>
  </si>
  <si>
    <t>На человека мл</t>
  </si>
  <si>
    <t>Стоимость на персону</t>
  </si>
  <si>
    <t>Напитки</t>
  </si>
  <si>
    <t>*</t>
  </si>
  <si>
    <t>Соусы</t>
  </si>
  <si>
    <t>Категория</t>
  </si>
  <si>
    <t>Стоимость напитков</t>
  </si>
  <si>
    <t>Итого</t>
  </si>
  <si>
    <t>Стоимость меню</t>
  </si>
  <si>
    <t>Цена</t>
  </si>
  <si>
    <t>Сумма</t>
  </si>
  <si>
    <r>
      <t xml:space="preserve">Утка, фаршированная сливами и яблоками
 </t>
    </r>
    <r>
      <rPr>
        <i/>
        <sz val="18"/>
        <color theme="1"/>
        <rFont val="Gloucester MT Extra Condensed"/>
        <family val="1"/>
      </rPr>
      <t>Домашняя уточка маринуется в красном вине, фаршируется сливой и яблоком, декорируется, грушей и виноградом</t>
    </r>
  </si>
  <si>
    <r>
      <t xml:space="preserve">Индейка, фаршированная яблоками и фисташками
</t>
    </r>
    <r>
      <rPr>
        <i/>
        <sz val="18"/>
        <color theme="1"/>
        <rFont val="Gloucester MT Extra Condensed"/>
        <family val="1"/>
      </rPr>
      <t xml:space="preserve"> Индейка в маринаде на основе красного вина с медом, фаршируется яблоками, апельсинами, ягодами можжевельника и фисташками, декорируется апельсином и грушей</t>
    </r>
  </si>
  <si>
    <r>
      <t xml:space="preserve">Молочный поросенок на зеркале
 </t>
    </r>
    <r>
      <rPr>
        <i/>
        <sz val="18"/>
        <color theme="1"/>
        <rFont val="Gloucester MT Extra Condensed"/>
        <family val="1"/>
      </rPr>
      <t>Поросенок молочный запечённый до хрустящей корочки, декорируется маринованными фруктами и апельсином</t>
    </r>
  </si>
  <si>
    <r>
      <t xml:space="preserve">Ассорти на шпажках овощное
</t>
    </r>
    <r>
      <rPr>
        <i/>
        <sz val="18"/>
        <color theme="1"/>
        <rFont val="Gloucester MT Extra Condensed"/>
        <family val="1"/>
      </rPr>
      <t xml:space="preserve"> Черри томат, огурец, редис, перец болгарский</t>
    </r>
  </si>
  <si>
    <r>
      <t xml:space="preserve">Ассорти на шпажках фруктовое
</t>
    </r>
    <r>
      <rPr>
        <i/>
        <sz val="18"/>
        <color theme="1"/>
        <rFont val="Gloucester MT Extra Condensed"/>
        <family val="1"/>
      </rPr>
      <t xml:space="preserve"> Ананас, виноград, клубника и мята</t>
    </r>
  </si>
  <si>
    <r>
      <t xml:space="preserve">Канапе с бужениной
</t>
    </r>
    <r>
      <rPr>
        <i/>
        <sz val="18"/>
        <color theme="1"/>
        <rFont val="Gloucester MT Extra Condensed"/>
        <family val="1"/>
      </rPr>
      <t xml:space="preserve"> Буженина, огурец св., горчица Дижон, салат айсберг, хлеб формовой</t>
    </r>
  </si>
  <si>
    <r>
      <t xml:space="preserve">Канапе с ветчиной и болгарским перцем
 </t>
    </r>
    <r>
      <rPr>
        <i/>
        <sz val="18"/>
        <color theme="1"/>
        <rFont val="Gloucester MT Extra Condensed"/>
        <family val="1"/>
      </rPr>
      <t>Ветчина, огурец св., перец болгарский, салат айсберг, горчица Дижон, хлеб формовой</t>
    </r>
  </si>
  <si>
    <r>
      <t xml:space="preserve">Канапе с голубым сыром и клубникой
 </t>
    </r>
    <r>
      <rPr>
        <i/>
        <sz val="18"/>
        <color theme="1"/>
        <rFont val="Gloucester MT Extra Condensed"/>
        <family val="1"/>
      </rPr>
      <t>Сыр Дор Блю, клубника, мята, салат лола-росса, хлеб формовой</t>
    </r>
  </si>
  <si>
    <r>
      <t xml:space="preserve">Канапе с испанской колбасой и киви
</t>
    </r>
    <r>
      <rPr>
        <i/>
        <sz val="18"/>
        <color theme="1"/>
        <rFont val="Gloucester MT Extra Condensed"/>
        <family val="1"/>
      </rPr>
      <t xml:space="preserve"> Колбаса Спинато Романо, киви, салат лола-росса, хлеб формовой</t>
    </r>
  </si>
  <si>
    <r>
      <t xml:space="preserve">Канапе с копченой утиной грудкой
</t>
    </r>
    <r>
      <rPr>
        <i/>
        <sz val="18"/>
        <color theme="1"/>
        <rFont val="Gloucester MT Extra Condensed"/>
        <family val="1"/>
      </rPr>
      <t xml:space="preserve"> Филе копченой утки, салат айсберг, черри томат, св. огурцы, перец болгарский, хлеб формовой</t>
    </r>
  </si>
  <si>
    <r>
      <t xml:space="preserve">Канапе с копченой форелью
 </t>
    </r>
    <r>
      <rPr>
        <i/>
        <sz val="18"/>
        <color theme="1"/>
        <rFont val="Gloucester MT Extra Condensed"/>
        <family val="1"/>
      </rPr>
      <t>Форель копченая, лайм, мята, салат лола-росса, хлеб формовой</t>
    </r>
  </si>
  <si>
    <r>
      <t xml:space="preserve">Канапе с королевской креветкой
</t>
    </r>
    <r>
      <rPr>
        <i/>
        <sz val="18"/>
        <color theme="1"/>
        <rFont val="Gloucester MT Extra Condensed"/>
        <family val="1"/>
      </rPr>
      <t xml:space="preserve"> Креветка королевская, салат айсберг, манго, св. огурец, хлеб формовой</t>
    </r>
  </si>
  <si>
    <r>
      <t xml:space="preserve">Канапе с красной икрой
</t>
    </r>
    <r>
      <rPr>
        <i/>
        <sz val="18"/>
        <color theme="1"/>
        <rFont val="Gloucester MT Extra Condensed"/>
        <family val="1"/>
      </rPr>
      <t xml:space="preserve"> Икра красная, масло сливочное, хлеб пшеничный, зелень петрушки</t>
    </r>
  </si>
  <si>
    <r>
      <t xml:space="preserve">Канапе с масляной рыбой и каперсами
 </t>
    </r>
    <r>
      <rPr>
        <i/>
        <sz val="18"/>
        <color theme="1"/>
        <rFont val="Gloucester MT Extra Condensed"/>
        <family val="1"/>
      </rPr>
      <t>Рыба масляная подкопчённая, каперсы, лимон, салат лола-росса, хлеб пшеничный</t>
    </r>
  </si>
  <si>
    <r>
      <t xml:space="preserve">Канапе с осетриной
</t>
    </r>
    <r>
      <rPr>
        <i/>
        <sz val="18"/>
        <color theme="1"/>
        <rFont val="Gloucester MT Extra Condensed"/>
        <family val="1"/>
      </rPr>
      <t xml:space="preserve"> Филе осетрины, салат айсберг, масло сливочное, хлеб пшеничный, лимон</t>
    </r>
  </si>
  <si>
    <r>
      <t xml:space="preserve">Канапе с палтусом и маринованным имбирем
</t>
    </r>
    <r>
      <rPr>
        <i/>
        <sz val="18"/>
        <color theme="1"/>
        <rFont val="Gloucester MT Extra Condensed"/>
        <family val="1"/>
      </rPr>
      <t xml:space="preserve"> Палтус копченый, имбирь маринованный, салат лола-росса, хлеб пшеничный</t>
    </r>
  </si>
  <si>
    <r>
      <t xml:space="preserve">Канапе с семгой
 </t>
    </r>
    <r>
      <rPr>
        <i/>
        <sz val="18"/>
        <color theme="1"/>
        <rFont val="Gloucester MT Extra Condensed"/>
        <family val="1"/>
      </rPr>
      <t>Лосось слабой соли, хлеб пшеничный, масло сливочное, зелень</t>
    </r>
  </si>
  <si>
    <r>
      <t xml:space="preserve">Салат Королевский
 </t>
    </r>
    <r>
      <rPr>
        <i/>
        <sz val="18"/>
        <color theme="1"/>
        <rFont val="Gloucester MT Extra Condensed"/>
        <family val="1"/>
      </rPr>
      <t>Нежный лосось, соленый огурец, лук, яйцо, морковь, сыр Гауда, мясо камчатского краба, соус майонез</t>
    </r>
  </si>
  <si>
    <r>
      <t xml:space="preserve">Салат Палермо
</t>
    </r>
    <r>
      <rPr>
        <i/>
        <sz val="18"/>
        <color theme="1"/>
        <rFont val="Gloucester MT Extra Condensed"/>
        <family val="1"/>
      </rPr>
      <t xml:space="preserve"> Нежные ломтики обжаренного лосося с томатами черри, кедровыми орешками на листьях микс салата</t>
    </r>
  </si>
  <si>
    <r>
      <t xml:space="preserve">Салат Ангуила
</t>
    </r>
    <r>
      <rPr>
        <i/>
        <sz val="18"/>
        <color theme="1"/>
        <rFont val="Gloucester MT Extra Condensed"/>
        <family val="1"/>
      </rPr>
      <t xml:space="preserve"> Нежные ломтики тёплого угря, листья салата, черри томаты,  соус унаги</t>
    </r>
  </si>
  <si>
    <r>
      <t xml:space="preserve">Салат Светоч
</t>
    </r>
    <r>
      <rPr>
        <i/>
        <sz val="18"/>
        <color theme="1"/>
        <rFont val="Gloucester MT Extra Condensed"/>
        <family val="1"/>
      </rPr>
      <t xml:space="preserve"> Нежные кусочки слабосолёного лосося с молодыми листьями салата, ананасом и оливками</t>
    </r>
  </si>
  <si>
    <r>
      <t xml:space="preserve">Салат Финский
 </t>
    </r>
    <r>
      <rPr>
        <i/>
        <sz val="18"/>
        <color theme="1"/>
        <rFont val="Gloucester MT Extra Condensed"/>
        <family val="1"/>
      </rPr>
      <t xml:space="preserve"> Лосось копчёный, огурец св., томаты, маслины и оливки, микс зеленых салатов, оливковое масло</t>
    </r>
  </si>
  <si>
    <r>
      <t xml:space="preserve">Салат Фрутти ди Маре
</t>
    </r>
    <r>
      <rPr>
        <i/>
        <sz val="18"/>
        <color theme="1"/>
        <rFont val="Gloucester MT Extra Condensed"/>
        <family val="1"/>
      </rPr>
      <t xml:space="preserve"> Тигровые креветки, мидии Киви, кальмары, осьминоги, заправленные соусом из белого вина, оливкового масла, лимонного сока и рубленных свежих овощей.</t>
    </r>
  </si>
  <si>
    <r>
      <t xml:space="preserve">Салат Цезарь морской
 </t>
    </r>
    <r>
      <rPr>
        <i/>
        <sz val="18"/>
        <color theme="1"/>
        <rFont val="Gloucester MT Extra Condensed"/>
        <family val="1"/>
      </rPr>
      <t>Любимый всеми салат Цезарь, но с тигровыми креветками</t>
    </r>
  </si>
  <si>
    <r>
      <t xml:space="preserve">Салат Фагиоло
</t>
    </r>
    <r>
      <rPr>
        <i/>
        <sz val="18"/>
        <color theme="1"/>
        <rFont val="Gloucester MT Extra Condensed"/>
        <family val="1"/>
      </rPr>
      <t xml:space="preserve"> Отличная закуска из шампиньонов, лучка, томатов черри, фасоли и маринованных огурчиков</t>
    </r>
  </si>
  <si>
    <r>
      <t xml:space="preserve">Салат Итальянский
</t>
    </r>
    <r>
      <rPr>
        <i/>
        <sz val="18"/>
        <color theme="1"/>
        <rFont val="Gloucester MT Extra Condensed"/>
        <family val="1"/>
      </rPr>
      <t xml:space="preserve"> Сочные томаты, св. огурец, микс салат, соус Бальзамик</t>
    </r>
  </si>
  <si>
    <r>
      <t xml:space="preserve">Салат Восточный
 </t>
    </r>
    <r>
      <rPr>
        <i/>
        <sz val="18"/>
        <color theme="1"/>
        <rFont val="Gloucester MT Extra Condensed"/>
        <family val="1"/>
      </rPr>
      <t>Баранина, фасоль, соленый огурец, жареный лук, зерна граната, чеснок, грецкий орех, соус майонез</t>
    </r>
  </si>
  <si>
    <r>
      <t xml:space="preserve">Салат Куриное топе
</t>
    </r>
    <r>
      <rPr>
        <i/>
        <sz val="18"/>
        <color theme="1"/>
        <rFont val="Gloucester MT Extra Condensed"/>
        <family val="1"/>
      </rPr>
      <t xml:space="preserve"> Печень цыпленка, черри томат, семечки кунжута, микс зеленых салатов, соус бальзамик, вино красное</t>
    </r>
  </si>
  <si>
    <r>
      <t xml:space="preserve">Салат Хантер
 </t>
    </r>
    <r>
      <rPr>
        <i/>
        <sz val="18"/>
        <color theme="1"/>
        <rFont val="Gloucester MT Extra Condensed"/>
        <family val="1"/>
      </rPr>
      <t>Пекинский салат, соленые огурчики, шампиньоны, охотничьи колбаски, бекон, соус</t>
    </r>
  </si>
  <si>
    <r>
      <t xml:space="preserve">Салат Пикантный
 </t>
    </r>
    <r>
      <rPr>
        <i/>
        <sz val="18"/>
        <color theme="1"/>
        <rFont val="Gloucester MT Extra Condensed"/>
        <family val="1"/>
      </rPr>
      <t>Филе куриной грудки, ананас, шампиньоны, грецкие орехи, кур. яйцо, зелень петрушки, соус майонез</t>
    </r>
  </si>
  <si>
    <r>
      <t xml:space="preserve">Салат Провансаль
 </t>
    </r>
    <r>
      <rPr>
        <i/>
        <sz val="18"/>
        <color theme="1"/>
        <rFont val="Gloucester MT Extra Condensed"/>
        <family val="1"/>
      </rPr>
      <t>Нежный бекон, шампиньоны, копченая курица, зел. горошек, картофель, сол. огурец, лук зеленый, соус майонез, хрен сливочный</t>
    </r>
  </si>
  <si>
    <r>
      <t xml:space="preserve">Салат Русский
</t>
    </r>
    <r>
      <rPr>
        <i/>
        <sz val="18"/>
        <color theme="1"/>
        <rFont val="Gloucester MT Extra Condensed"/>
        <family val="1"/>
      </rPr>
      <t xml:space="preserve"> Молодой картофель, нежное мясо птицы, свежие и маринованные огурцы, болгарский перец, кур. яйцо и зеленый горошек, соус майонез</t>
    </r>
  </si>
  <si>
    <r>
      <t xml:space="preserve">Салат Порцино
 </t>
    </r>
    <r>
      <rPr>
        <i/>
        <sz val="18"/>
        <color theme="1"/>
        <rFont val="Gloucester MT Extra Condensed"/>
        <family val="1"/>
      </rPr>
      <t>Грибы белые, филе цыпленка, моцарелла, черри томат, салат лола-росса, огурец св., горчица Дижон, чеснок</t>
    </r>
  </si>
  <si>
    <r>
      <t xml:space="preserve">Салат Тичино
</t>
    </r>
    <r>
      <rPr>
        <i/>
        <sz val="18"/>
        <color theme="1"/>
        <rFont val="Gloucester MT Extra Condensed"/>
        <family val="1"/>
      </rPr>
      <t xml:space="preserve"> Вырезка телятины, салат лола-росса, лук сибулет, черри томат, нежная моцарелла, соус Тичино</t>
    </r>
  </si>
  <si>
    <r>
      <t xml:space="preserve">Салат ужин ковбоя
</t>
    </r>
    <r>
      <rPr>
        <i/>
        <sz val="18"/>
        <color theme="1"/>
        <rFont val="Gloucester MT Extra Condensed"/>
        <family val="1"/>
      </rPr>
      <t xml:space="preserve"> Язык говяжий, вырезка говядины и свинины, лук, сливки, горчица Дижон</t>
    </r>
  </si>
  <si>
    <r>
      <t xml:space="preserve">Салат цезарь с цыпленком
 </t>
    </r>
    <r>
      <rPr>
        <i/>
        <sz val="18"/>
        <color theme="1"/>
        <rFont val="Gloucester MT Extra Condensed"/>
        <family val="1"/>
      </rPr>
      <t>Нежное филе цыпленка, листья салата, пшеничные гренки, соус Цезарь, помидоры черри, ломтики Пармезана</t>
    </r>
  </si>
  <si>
    <r>
      <t xml:space="preserve">Коллекция мясных деликатесов
</t>
    </r>
    <r>
      <rPr>
        <i/>
        <sz val="18"/>
        <color theme="1"/>
        <rFont val="Gloucester MT Extra Condensed"/>
        <family val="1"/>
      </rPr>
      <t xml:space="preserve"> Ассорти из мясных закусок высшего сорта: Пармская ветчина, салями Милано, Чоризо, буженина, сыровяленая колбаса из говядины..</t>
    </r>
  </si>
  <si>
    <r>
      <t xml:space="preserve">Брускетта с креветками и муссом из авокадо
</t>
    </r>
    <r>
      <rPr>
        <i/>
        <sz val="18"/>
        <color theme="1"/>
        <rFont val="Gloucester MT Extra Condensed"/>
        <family val="1"/>
      </rPr>
      <t>Обжаренные багет с коктельными креветками и мусом из авокадо</t>
    </r>
  </si>
  <si>
    <r>
      <t xml:space="preserve">Брускетта с моцареллой, томатами и песто
</t>
    </r>
    <r>
      <rPr>
        <i/>
        <sz val="18"/>
        <color theme="1"/>
        <rFont val="Gloucester MT Extra Condensed"/>
        <family val="1"/>
      </rPr>
      <t>Обжаренные багет с сыром моцарелла, помидорами и соусом песто</t>
    </r>
  </si>
  <si>
    <r>
      <t xml:space="preserve">Брускетта с овощами 
</t>
    </r>
    <r>
      <rPr>
        <i/>
        <sz val="18"/>
        <color theme="1"/>
        <rFont val="Gloucester MT Extra Condensed"/>
        <family val="1"/>
      </rPr>
      <t>Обжаренные багет с болгарским перуем, цукини и баклажаном</t>
    </r>
  </si>
  <si>
    <r>
      <t xml:space="preserve">Брускетта с Пармской ветчиной
</t>
    </r>
    <r>
      <rPr>
        <i/>
        <sz val="18"/>
        <color theme="1"/>
        <rFont val="Gloucester MT Extra Condensed"/>
        <family val="1"/>
      </rPr>
      <t>Обжаренные багет с пармской ветчиной</t>
    </r>
  </si>
  <si>
    <r>
      <t xml:space="preserve">Брускетта с помидорами, шампиньонами и луком
</t>
    </r>
    <r>
      <rPr>
        <i/>
        <sz val="18"/>
        <color theme="1"/>
        <rFont val="Gloucester MT Extra Condensed"/>
        <family val="1"/>
      </rPr>
      <t>Обжаренные багет с томатами, шампиньлнами и луком</t>
    </r>
  </si>
  <si>
    <r>
      <t xml:space="preserve">Брускетта со слабосоленым лососем и сыром Криметта 
</t>
    </r>
    <r>
      <rPr>
        <i/>
        <sz val="18"/>
        <color theme="1"/>
        <rFont val="Gloucester MT Extra Condensed"/>
        <family val="1"/>
      </rPr>
      <t>Обжаренные багет со слабосоленым лососем и сыром криметта</t>
    </r>
  </si>
  <si>
    <r>
      <t xml:space="preserve">Брускетта с помидорами и базиликом 
</t>
    </r>
    <r>
      <rPr>
        <i/>
        <sz val="18"/>
        <color theme="1"/>
        <rFont val="Gloucester MT Extra Condensed"/>
        <family val="1"/>
      </rPr>
      <t>Обжаренные багет с томатами и базиликом</t>
    </r>
  </si>
  <si>
    <r>
      <t xml:space="preserve">Букет из Бакинских овощей
 </t>
    </r>
    <r>
      <rPr>
        <i/>
        <sz val="18"/>
        <color theme="1"/>
        <rFont val="Gloucester MT Extra Condensed"/>
        <family val="1"/>
      </rPr>
      <t>Бакинские томаты, огурцы, кинза, укроп, петрушка, базилик-овощи подаются целиком</t>
    </r>
  </si>
  <si>
    <r>
      <t xml:space="preserve">Грибное лукошко
</t>
    </r>
    <r>
      <rPr>
        <i/>
        <sz val="18"/>
        <color theme="1"/>
        <rFont val="Gloucester MT Extra Condensed"/>
        <family val="1"/>
      </rPr>
      <t xml:space="preserve"> Ассорти из грибов с зеленью, чесноком и клюквой</t>
    </r>
  </si>
  <si>
    <r>
      <t xml:space="preserve">Коллекция малосольных овощей
</t>
    </r>
    <r>
      <rPr>
        <i/>
        <sz val="18"/>
        <color theme="1"/>
        <rFont val="Gloucester MT Extra Condensed"/>
        <family val="1"/>
      </rPr>
      <t xml:space="preserve"> Томаты черри маринованные, огурцы соленые, черемша, капуста квашеная, чеснок маринованный, перец острый соленый, маслины и зелень</t>
    </r>
  </si>
  <si>
    <r>
      <t xml:space="preserve">Ростбиф из молодого теленка
</t>
    </r>
    <r>
      <rPr>
        <i/>
        <sz val="18"/>
        <color theme="1"/>
        <rFont val="Gloucester MT Extra Condensed"/>
        <family val="1"/>
      </rPr>
      <t xml:space="preserve"> Сочный Ростбиф из говяжьей вырезки, подается с рукколой, томатами черри, кедровыми орешкками, пармезаном и крем бальзамиом</t>
    </r>
  </si>
  <si>
    <r>
      <t xml:space="preserve">Закуска пикантная
</t>
    </r>
    <r>
      <rPr>
        <i/>
        <sz val="18"/>
        <color theme="1"/>
        <rFont val="Gloucester MT Extra Condensed"/>
        <family val="1"/>
      </rPr>
      <t xml:space="preserve"> Яйца куриные, пает из тунца с пепероне или пает из куриной печени с грибами или пает из птицы с луком</t>
    </r>
  </si>
  <si>
    <r>
      <t xml:space="preserve">Закуска пикантная томатная
</t>
    </r>
    <r>
      <rPr>
        <i/>
        <sz val="18"/>
        <color theme="1"/>
        <rFont val="Gloucester MT Extra Condensed"/>
        <family val="1"/>
      </rPr>
      <t xml:space="preserve"> Помидоры, фаршированные копченой горбушей с яйцом, сыром Гауда, зеленью, чесноком и майонезом</t>
    </r>
  </si>
  <si>
    <r>
      <t xml:space="preserve">Икра красная
 </t>
    </r>
    <r>
      <rPr>
        <i/>
        <sz val="18"/>
        <color theme="1"/>
        <rFont val="Gloucester MT Extra Condensed"/>
        <family val="1"/>
      </rPr>
      <t>Красная икра высшего сорта со сливочным маслом и зеленью</t>
    </r>
  </si>
  <si>
    <r>
      <t xml:space="preserve">Кальмары фаршированные
 </t>
    </r>
    <r>
      <rPr>
        <i/>
        <sz val="18"/>
        <color theme="1"/>
        <rFont val="Gloucester MT Extra Condensed"/>
        <family val="1"/>
      </rPr>
      <t xml:space="preserve"> Кальмар мини, лосось, каперсы,маслины,оливки, зелень и лимон</t>
    </r>
  </si>
  <si>
    <r>
      <t xml:space="preserve">Карпаччо из копченой утиной грудки
</t>
    </r>
    <r>
      <rPr>
        <i/>
        <sz val="18"/>
        <color theme="1"/>
        <rFont val="Gloucester MT Extra Condensed"/>
        <family val="1"/>
      </rPr>
      <t xml:space="preserve"> Нежное филе копчёной утиной грудки оформляется Микс салатом, свежей клубникой</t>
    </r>
  </si>
  <si>
    <r>
      <t xml:space="preserve">Карпаччо из лосося
</t>
    </r>
    <r>
      <rPr>
        <i/>
        <sz val="18"/>
        <color theme="1"/>
        <rFont val="Gloucester MT Extra Condensed"/>
        <family val="1"/>
      </rPr>
      <t xml:space="preserve"> Филе лосося, руккола, каперсы, лимон</t>
    </r>
  </si>
  <si>
    <r>
      <t xml:space="preserve">Карпаччо из мраморной говядины
 </t>
    </r>
    <r>
      <rPr>
        <i/>
        <sz val="18"/>
        <color theme="1"/>
        <rFont val="Gloucester MT Extra Condensed"/>
        <family val="1"/>
      </rPr>
      <t>Мраморная говяжья вырезка, салат руккола, сыр грана подано, орехи кедровые и лимон</t>
    </r>
  </si>
  <si>
    <r>
      <t xml:space="preserve">Лосось слабосоленый
</t>
    </r>
    <r>
      <rPr>
        <i/>
        <sz val="18"/>
        <color theme="1"/>
        <rFont val="Gloucester MT Extra Condensed"/>
        <family val="1"/>
      </rPr>
      <t xml:space="preserve"> Нежные кусочки лосося, украшенные лимоном, оливками, маслинами и петрушкой</t>
    </r>
  </si>
  <si>
    <r>
      <t xml:space="preserve">Овощная коллекция Крестьянский дворик
 </t>
    </r>
    <r>
      <rPr>
        <i/>
        <sz val="18"/>
        <color theme="1"/>
        <rFont val="Gloucester MT Extra Condensed"/>
        <family val="1"/>
      </rPr>
      <t>Огурец свежий, сочные томаты, редис, болгарский перец, зелень, масло оливковое</t>
    </r>
  </si>
  <si>
    <r>
      <t xml:space="preserve">Рулетик из бекона с черносливом 2 шт
 </t>
    </r>
    <r>
      <rPr>
        <i/>
        <sz val="18"/>
        <color theme="1"/>
        <rFont val="Gloucester MT Extra Condensed"/>
        <family val="1"/>
      </rPr>
      <t>Бекон свиной, чернослив, сыр Гауда и мало растительное</t>
    </r>
  </si>
  <si>
    <r>
      <t xml:space="preserve">Рулетик из ветчины 2 шт
</t>
    </r>
    <r>
      <rPr>
        <i/>
        <sz val="18"/>
        <color theme="1"/>
        <rFont val="Gloucester MT Extra Condensed"/>
        <family val="1"/>
      </rPr>
      <t xml:space="preserve"> Ветчина, сливочный сыр, зелень</t>
    </r>
  </si>
  <si>
    <r>
      <t xml:space="preserve">Рулетик с корейкой и ананасом 2 шт
 </t>
    </r>
    <r>
      <rPr>
        <i/>
        <sz val="18"/>
        <color theme="1"/>
        <rFont val="Gloucester MT Extra Condensed"/>
        <family val="1"/>
      </rPr>
      <t>Свиная корейка, ананас, масло растительное</t>
    </r>
  </si>
  <si>
    <r>
      <t xml:space="preserve">Сельдь с картофелем нуазет
 </t>
    </r>
    <r>
      <rPr>
        <i/>
        <sz val="18"/>
        <color theme="1"/>
        <rFont val="Gloucester MT Extra Condensed"/>
        <family val="1"/>
      </rPr>
      <t>Филе сельди тихоокеанской, картофель, лук, ароматное масло, зелень</t>
    </r>
  </si>
  <si>
    <r>
      <t xml:space="preserve">Тар Тар из филе теленка
</t>
    </r>
    <r>
      <rPr>
        <i/>
        <sz val="18"/>
        <color theme="1"/>
        <rFont val="Gloucester MT Extra Condensed"/>
        <family val="1"/>
      </rPr>
      <t xml:space="preserve"> Кусочки молодого теленка замаринованные в соусе тар-тар приготовленному из свежих ингредиентов в сочетании с томатами черри,зеленью,яйцами перепелки и ломтиками пармезана.</t>
    </r>
  </si>
  <si>
    <r>
      <t xml:space="preserve">Язык отварной с хреном
 </t>
    </r>
    <r>
      <rPr>
        <i/>
        <sz val="18"/>
        <color theme="1"/>
        <rFont val="Gloucester MT Extra Condensed"/>
        <family val="1"/>
      </rPr>
      <t>Язык говяжий, хрен сливочный и корнишоны</t>
    </r>
  </si>
  <si>
    <r>
      <t xml:space="preserve">Лимон
</t>
    </r>
    <r>
      <rPr>
        <i/>
        <sz val="18"/>
        <color theme="1"/>
        <rFont val="Gloucester MT Extra Condensed"/>
        <family val="1"/>
      </rPr>
      <t xml:space="preserve"> Ломтики лимона</t>
    </r>
  </si>
  <si>
    <r>
      <t xml:space="preserve">Маслины Гигантские 
</t>
    </r>
    <r>
      <rPr>
        <i/>
        <sz val="18"/>
        <color theme="1"/>
        <rFont val="Gloucester MT Extra Condensed"/>
        <family val="1"/>
      </rPr>
      <t>Маслины греческие с оливковым маслом украшенные зеленью</t>
    </r>
  </si>
  <si>
    <r>
      <t xml:space="preserve">Оливки Гигантские
 </t>
    </r>
    <r>
      <rPr>
        <i/>
        <sz val="18"/>
        <color theme="1"/>
        <rFont val="Gloucester MT Extra Condensed"/>
        <family val="1"/>
      </rPr>
      <t>Оливки с орегано и оливковым маслом украшенные зеленью</t>
    </r>
  </si>
  <si>
    <r>
      <t xml:space="preserve">Блинчики с красной икрой 2 шт
</t>
    </r>
    <r>
      <rPr>
        <i/>
        <sz val="18"/>
        <color theme="1"/>
        <rFont val="Gloucester MT Extra Condensed"/>
        <family val="1"/>
      </rPr>
      <t xml:space="preserve"> Блинчик с красной икрой, зелень</t>
    </r>
  </si>
  <si>
    <r>
      <t xml:space="preserve">Блинчики с семгой 2 шт
</t>
    </r>
    <r>
      <rPr>
        <i/>
        <sz val="18"/>
        <color theme="1"/>
        <rFont val="Gloucester MT Extra Condensed"/>
        <family val="1"/>
      </rPr>
      <t xml:space="preserve"> Блинчик с семгой, зелень</t>
    </r>
  </si>
  <si>
    <r>
      <t xml:space="preserve">Валован с креветками
</t>
    </r>
    <r>
      <rPr>
        <i/>
        <sz val="18"/>
        <color theme="1"/>
        <rFont val="Gloucester MT Extra Condensed"/>
        <family val="1"/>
      </rPr>
      <t xml:space="preserve"> Валован, креветки, сливки, сыр Гауда</t>
    </r>
  </si>
  <si>
    <r>
      <t xml:space="preserve">Валован с морепродуктами
</t>
    </r>
    <r>
      <rPr>
        <i/>
        <sz val="18"/>
        <color theme="1"/>
        <rFont val="Gloucester MT Extra Condensed"/>
        <family val="1"/>
      </rPr>
      <t xml:space="preserve"> Морской коктейль, валован, вино белое, сливки, сыр Гауда</t>
    </r>
  </si>
  <si>
    <r>
      <t xml:space="preserve">Жюльен из шампиньонов в хрустящем валоване
 </t>
    </r>
    <r>
      <rPr>
        <i/>
        <sz val="18"/>
        <color theme="1"/>
        <rFont val="Gloucester MT Extra Condensed"/>
        <family val="1"/>
      </rPr>
      <t>Шампиньоны, лук, сливки, сметана и сыр Гауда</t>
    </r>
  </si>
  <si>
    <r>
      <t xml:space="preserve">Жюльен с курицей в хрустящем валоване
</t>
    </r>
    <r>
      <rPr>
        <i/>
        <sz val="18"/>
        <color theme="1"/>
        <rFont val="Gloucester MT Extra Condensed"/>
        <family val="1"/>
      </rPr>
      <t xml:space="preserve"> Куриное филе, лук, сливки, сметана, сыр Гауда</t>
    </r>
  </si>
  <si>
    <r>
      <t xml:space="preserve">Борщ украинский
</t>
    </r>
    <r>
      <rPr>
        <i/>
        <sz val="18"/>
        <color theme="1"/>
        <rFont val="Gloucester MT Extra Condensed"/>
        <family val="1"/>
      </rPr>
      <t xml:space="preserve"> Борщ украинский, подается с гренками и домашним салом</t>
    </r>
  </si>
  <si>
    <r>
      <t xml:space="preserve">Солянка мясная
</t>
    </r>
    <r>
      <rPr>
        <i/>
        <sz val="18"/>
        <color theme="1"/>
        <rFont val="Gloucester MT Extra Condensed"/>
        <family val="1"/>
      </rPr>
      <t xml:space="preserve"> Суп сборный из говяжьей вырезки, окорока свиного, куриного филе, почек говяжьих, лимоном и зеленью</t>
    </r>
  </si>
  <si>
    <r>
      <t xml:space="preserve">Суп грибной по–русски
</t>
    </r>
    <r>
      <rPr>
        <i/>
        <sz val="18"/>
        <color theme="1"/>
        <rFont val="Gloucester MT Extra Condensed"/>
        <family val="1"/>
      </rPr>
      <t xml:space="preserve"> Суп из белых грибов, лисичек и шампиньонов</t>
    </r>
  </si>
  <si>
    <r>
      <t xml:space="preserve">Суп грибной сливочный
 </t>
    </r>
    <r>
      <rPr>
        <i/>
        <sz val="18"/>
        <color theme="1"/>
        <rFont val="Gloucester MT Extra Condensed"/>
        <family val="1"/>
      </rPr>
      <t>Шампиньоны, белые грибы, лук, картофель, сливки</t>
    </r>
  </si>
  <si>
    <r>
      <t xml:space="preserve">Суп крем из семги
</t>
    </r>
    <r>
      <rPr>
        <i/>
        <sz val="18"/>
        <color theme="1"/>
        <rFont val="Gloucester MT Extra Condensed"/>
        <family val="1"/>
      </rPr>
      <t xml:space="preserve"> Нежная семга с овощами и сливками</t>
    </r>
  </si>
  <si>
    <r>
      <t xml:space="preserve">Суп крем из шпината
</t>
    </r>
    <r>
      <rPr>
        <i/>
        <sz val="18"/>
        <color theme="1"/>
        <rFont val="Gloucester MT Extra Condensed"/>
        <family val="1"/>
      </rPr>
      <t xml:space="preserve"> Овощной суп со шпинатом и сливками</t>
    </r>
  </si>
  <si>
    <r>
      <t xml:space="preserve">Уха по–рыбацки
 </t>
    </r>
    <r>
      <rPr>
        <i/>
        <sz val="18"/>
        <color theme="1"/>
        <rFont val="Gloucester MT Extra Condensed"/>
        <family val="1"/>
      </rPr>
      <t>Кефаль, помидоры, картофель, лук, зелень, приправы и водочка с лимончиком</t>
    </r>
  </si>
  <si>
    <r>
      <t xml:space="preserve">Уха по-фински
</t>
    </r>
    <r>
      <rPr>
        <i/>
        <sz val="18"/>
        <color theme="1"/>
        <rFont val="Gloucester MT Extra Condensed"/>
        <family val="1"/>
      </rPr>
      <t xml:space="preserve"> Традиционный финский рыбный суп из семги и овощей</t>
    </r>
  </si>
  <si>
    <r>
      <t xml:space="preserve">Уха Царская
 </t>
    </r>
    <r>
      <rPr>
        <i/>
        <sz val="18"/>
        <color theme="1"/>
        <rFont val="Gloucester MT Extra Condensed"/>
        <family val="1"/>
      </rPr>
      <t>Осетрина, зелень, помидоры, лук, специи и водочка с лимончиком</t>
    </r>
  </si>
  <si>
    <r>
      <t xml:space="preserve">Лосось на кедровом ложе
 </t>
    </r>
    <r>
      <rPr>
        <i/>
        <sz val="18"/>
        <color theme="1"/>
        <rFont val="Gloucester MT Extra Condensed"/>
        <family val="1"/>
      </rPr>
      <t>Нежные нарезанные из целой рыбы филейные стейки маринованные в сухом шампанском с шпинатным соусом, декорируется кедровыми орешками,киви, ананасом ,вишней</t>
    </r>
  </si>
  <si>
    <r>
      <t xml:space="preserve">Осетрина Гурман
  </t>
    </r>
    <r>
      <rPr>
        <i/>
        <sz val="18"/>
        <color theme="1"/>
        <rFont val="Gloucester MT Extra Condensed"/>
        <family val="1"/>
      </rPr>
      <t>Нежные кусочки осетрины в масле и лимонном соке, подается с икорным соусом и сливками</t>
    </r>
  </si>
  <si>
    <r>
      <t xml:space="preserve">Си Басс Чинзано
</t>
    </r>
    <r>
      <rPr>
        <i/>
        <sz val="18"/>
        <color theme="1"/>
        <rFont val="Gloucester MT Extra Condensed"/>
        <family val="1"/>
      </rPr>
      <t xml:space="preserve"> Сибас фаршированный овощами, запеченный. В   маринаде на основе соуса из вина "Чинзано"</t>
    </r>
  </si>
  <si>
    <r>
      <t xml:space="preserve">Филе белой трески под сливочно-икорным соусом
 </t>
    </r>
    <r>
      <rPr>
        <i/>
        <sz val="18"/>
        <color theme="1"/>
        <rFont val="Gloucester MT Extra Condensed"/>
        <family val="1"/>
      </rPr>
      <t>Филе белой трески на гриле с соусом на основе сливок и красной икры</t>
    </r>
  </si>
  <si>
    <r>
      <t xml:space="preserve">Филе осетрины в икорном соусе
</t>
    </r>
    <r>
      <rPr>
        <i/>
        <sz val="18"/>
        <color theme="1"/>
        <rFont val="Gloucester MT Extra Condensed"/>
        <family val="1"/>
      </rPr>
      <t xml:space="preserve"> Филе осетрины с соусом на основе сливок и красной икры</t>
    </r>
  </si>
  <si>
    <r>
      <t xml:space="preserve">Ризотто де Маре
 </t>
    </r>
    <r>
      <rPr>
        <i/>
        <sz val="18"/>
        <color theme="1"/>
        <rFont val="Gloucester MT Extra Condensed"/>
        <family val="1"/>
      </rPr>
      <t>Традиционное итальянское ризотто с тигровыми креветками и морепродуктами</t>
    </r>
  </si>
  <si>
    <r>
      <t xml:space="preserve">Ризотто овощное с песто
 </t>
    </r>
    <r>
      <rPr>
        <i/>
        <sz val="18"/>
        <color theme="1"/>
        <rFont val="Gloucester MT Extra Condensed"/>
        <family val="1"/>
      </rPr>
      <t>Традиционное итальянское ризотто из риса арбони в соусе песто приправленное нежными цукини и баклажаном с болгарским перцем и сыром пармезан</t>
    </r>
  </si>
  <si>
    <r>
      <t xml:space="preserve">Ризотто с ассорти из лесных грибов
 </t>
    </r>
    <r>
      <rPr>
        <i/>
        <sz val="18"/>
        <color theme="1"/>
        <rFont val="Gloucester MT Extra Condensed"/>
        <family val="1"/>
      </rPr>
      <t>Традиционное итальянское ризотто из риса арбони в сливочно-сырном соусе приправленное лесными грибами</t>
    </r>
  </si>
  <si>
    <r>
      <t xml:space="preserve">Папарделле с копченым лососем и каперсами
</t>
    </r>
    <r>
      <rPr>
        <i/>
        <sz val="18"/>
        <color theme="1"/>
        <rFont val="Gloucester MT Extra Condensed"/>
        <family val="1"/>
      </rPr>
      <t xml:space="preserve"> Итальянская паста папарделле в нежном сливочном соусе с копченым финским лососем с сыром пармезан украшенный черри, базиликом и каперсами</t>
    </r>
  </si>
  <si>
    <r>
      <t xml:space="preserve">Спагетти Карбонара
</t>
    </r>
    <r>
      <rPr>
        <i/>
        <sz val="18"/>
        <color theme="1"/>
        <rFont val="Gloucester MT Extra Condensed"/>
        <family val="1"/>
      </rPr>
      <t xml:space="preserve"> Любимое кушанье настоящего сицилийца – спагетти, бекон, сыр грана подано, яйца, вино, специи и зелень</t>
    </r>
  </si>
  <si>
    <r>
      <t xml:space="preserve">Фетучини с грибами
 </t>
    </r>
    <r>
      <rPr>
        <i/>
        <sz val="18"/>
        <color theme="1"/>
        <rFont val="Gloucester MT Extra Condensed"/>
        <family val="1"/>
      </rPr>
      <t>Традиционная итальянская паста фетучини в сливочно-сырном соусе приправленное лесными грибами</t>
    </r>
  </si>
  <si>
    <r>
      <t xml:space="preserve">Фетучини с овощами и соусом песто
 </t>
    </r>
    <r>
      <rPr>
        <i/>
        <sz val="18"/>
        <color theme="1"/>
        <rFont val="Gloucester MT Extra Condensed"/>
        <family val="1"/>
      </rPr>
      <t>Традиционная итальянская паста фетучини в соусе песто приправленное нежными цукини и баклажаном с болгарским перцем и сыром пармезан</t>
    </r>
  </si>
  <si>
    <r>
      <t xml:space="preserve">Мясо по – восточному
</t>
    </r>
    <r>
      <rPr>
        <i/>
        <sz val="18"/>
        <color theme="1"/>
        <rFont val="Gloucester MT Extra Condensed"/>
        <family val="1"/>
      </rPr>
      <t xml:space="preserve"> Баранина, кинза, чеснок, баклажаны, салат айсберг</t>
    </r>
  </si>
  <si>
    <r>
      <t xml:space="preserve">Плов по – туркменски
</t>
    </r>
    <r>
      <rPr>
        <i/>
        <sz val="18"/>
        <color theme="1"/>
        <rFont val="Gloucester MT Extra Condensed"/>
        <family val="1"/>
      </rPr>
      <t xml:space="preserve"> Традиционный   азиатский плов из баранины</t>
    </r>
  </si>
  <si>
    <r>
      <t xml:space="preserve">Рибай стейк
</t>
    </r>
    <r>
      <rPr>
        <i/>
        <sz val="18"/>
        <color theme="1"/>
        <rFont val="Gloucester MT Extra Condensed"/>
        <family val="1"/>
      </rPr>
      <t xml:space="preserve"> Толстый край мраморной говядины в коньячном соусе, прожаренная по Вашему желанию MEDIUM RARE (с кровью), MEDIUM (средней прожарки), MEDIUM WELL (почти прожаренное) украшенная зеленью и черри</t>
    </r>
  </si>
  <si>
    <r>
      <t xml:space="preserve">Свиной стейк на кости
 </t>
    </r>
    <r>
      <rPr>
        <i/>
        <sz val="18"/>
        <color theme="1"/>
        <rFont val="Gloucester MT Extra Condensed"/>
        <family val="1"/>
      </rPr>
      <t xml:space="preserve">Обжаренный сочный свиной стейк  </t>
    </r>
  </si>
  <si>
    <r>
      <t xml:space="preserve">Свиные медальоны в беконе
 </t>
    </r>
    <r>
      <rPr>
        <i/>
        <sz val="18"/>
        <color theme="1"/>
        <rFont val="Gloucester MT Extra Condensed"/>
        <family val="1"/>
      </rPr>
      <t>Свиная вырезка в беконе, прожаренная со специями и томатами черри</t>
    </r>
  </si>
  <si>
    <r>
      <t xml:space="preserve">Стейк из телятины
 </t>
    </r>
    <r>
      <rPr>
        <i/>
        <sz val="18"/>
        <color theme="1"/>
        <rFont val="Gloucester MT Extra Condensed"/>
        <family val="1"/>
      </rPr>
      <t>Телячья вырезка, прожаренная по Вашему желанию MEDIUM RARE (с кровью), MEDIUM (средней прожарки), MEDIUM WELL (почти прожаренное) украшенная зеленью и черри</t>
    </r>
  </si>
  <si>
    <r>
      <t xml:space="preserve">Филе индейки в соусе Киви
</t>
    </r>
    <r>
      <rPr>
        <i/>
        <sz val="18"/>
        <color theme="1"/>
        <rFont val="Gloucester MT Extra Condensed"/>
        <family val="1"/>
      </rPr>
      <t xml:space="preserve"> Филе индейки на гриле со специями, подается с соусом киви на основе белого вина</t>
    </r>
  </si>
  <si>
    <r>
      <t xml:space="preserve">Фрикасе из куриного филе с грибами
 </t>
    </r>
    <r>
      <rPr>
        <i/>
        <sz val="18"/>
        <color theme="1"/>
        <rFont val="Gloucester MT Extra Condensed"/>
        <family val="1"/>
      </rPr>
      <t>Нежное куриное филе с грибами, овощами в сливочном соусе</t>
    </r>
  </si>
  <si>
    <r>
      <t xml:space="preserve">Перец болгарский фаршированный
</t>
    </r>
    <r>
      <rPr>
        <i/>
        <sz val="18"/>
        <color theme="1"/>
        <rFont val="Gloucester MT Extra Condensed"/>
        <family val="1"/>
      </rPr>
      <t xml:space="preserve"> Перец болгарский, фаршированный овощами, запечённый.</t>
    </r>
  </si>
  <si>
    <r>
      <t xml:space="preserve">Купаты из баранины на гриле
</t>
    </r>
    <r>
      <rPr>
        <i/>
        <sz val="18"/>
        <color theme="1"/>
        <rFont val="Gloucester MT Extra Condensed"/>
        <family val="1"/>
      </rPr>
      <t xml:space="preserve"> Нежнейшие домашние колбаски из баранины, испеченные на натуральном гриле. Подается на тонком лаваше с красным маринованным луком.</t>
    </r>
  </si>
  <si>
    <r>
      <t xml:space="preserve">Купаты из говядины на гриле
</t>
    </r>
    <r>
      <rPr>
        <i/>
        <sz val="18"/>
        <color theme="1"/>
        <rFont val="Gloucester MT Extra Condensed"/>
        <family val="1"/>
      </rPr>
      <t xml:space="preserve"> Нежнейшие домашние колбаски из говядины, испеченные на натуральном гриле. Подается на тонком лаваше с красным маринованным луком.</t>
    </r>
  </si>
  <si>
    <r>
      <t xml:space="preserve">Купаты из свинины на гриле
 </t>
    </r>
    <r>
      <rPr>
        <i/>
        <sz val="18"/>
        <color theme="1"/>
        <rFont val="Gloucester MT Extra Condensed"/>
        <family val="1"/>
      </rPr>
      <t>Нежнейшие домашние колбаски из свинины, испеченные на натуральном гриле. Подается на тонком лаваше с красным маринованным луком.</t>
    </r>
  </si>
  <si>
    <r>
      <t xml:space="preserve">Купаты куриные на гриле
</t>
    </r>
    <r>
      <rPr>
        <i/>
        <sz val="18"/>
        <color theme="1"/>
        <rFont val="Gloucester MT Extra Condensed"/>
        <family val="1"/>
      </rPr>
      <t xml:space="preserve"> Нежнейшие домашние колбаски из курицы, испеченные на натуральном гриле. Подается на тонком лаваше с красным маринованным луком.</t>
    </r>
  </si>
  <si>
    <r>
      <t xml:space="preserve">Люля из баранины на гриле
 </t>
    </r>
    <r>
      <rPr>
        <i/>
        <sz val="18"/>
        <color theme="1"/>
        <rFont val="Gloucester MT Extra Condensed"/>
        <family val="1"/>
      </rPr>
      <t>Ароматные запечённые на огне люля из фарша молодого барашка. Подается на тонком лаваше с красным маринованным луком.</t>
    </r>
  </si>
  <si>
    <r>
      <t xml:space="preserve">Люля из курицы на гриле
</t>
    </r>
    <r>
      <rPr>
        <i/>
        <sz val="18"/>
        <color theme="1"/>
        <rFont val="Gloucester MT Extra Condensed"/>
        <family val="1"/>
      </rPr>
      <t xml:space="preserve"> Ароматные запечённые на огне люля из фарша цыпленка. Подается на тонком лаваше с красным маринованным луком.</t>
    </r>
  </si>
  <si>
    <r>
      <t xml:space="preserve">Люля из свинины на гриле
 </t>
    </r>
    <r>
      <rPr>
        <i/>
        <sz val="18"/>
        <color theme="1"/>
        <rFont val="Gloucester MT Extra Condensed"/>
        <family val="1"/>
      </rPr>
      <t>Ароматные запечённые на огне люля из фарша поросенка. Подается на тонком лаваше с красным маринованным луком.</t>
    </r>
  </si>
  <si>
    <r>
      <t xml:space="preserve">Люля из телятины на гриле
</t>
    </r>
    <r>
      <rPr>
        <i/>
        <sz val="18"/>
        <color theme="1"/>
        <rFont val="Gloucester MT Extra Condensed"/>
        <family val="1"/>
      </rPr>
      <t xml:space="preserve"> Ароматные запечённые на огне люля из фарша теленка. Подается на тонком лаваше с красным маринованным луком.</t>
    </r>
  </si>
  <si>
    <r>
      <t xml:space="preserve">Овощи на гриле
</t>
    </r>
    <r>
      <rPr>
        <i/>
        <sz val="18"/>
        <color theme="1"/>
        <rFont val="Gloucester MT Extra Condensed"/>
        <family val="1"/>
      </rPr>
      <t xml:space="preserve"> Баклажан, цуккини, перец болгарский, масло оливковое</t>
    </r>
  </si>
  <si>
    <r>
      <t xml:space="preserve">Каре ягненка
 </t>
    </r>
    <r>
      <rPr>
        <i/>
        <sz val="18"/>
        <color theme="1"/>
        <rFont val="Gloucester MT Extra Condensed"/>
        <family val="1"/>
      </rPr>
      <t xml:space="preserve"> Каре новозеландского ягненка в пикантных специях, подается с соусом из красного вина с корицей и маслом</t>
    </r>
  </si>
  <si>
    <r>
      <t xml:space="preserve">Бараньи ребра гриль
 </t>
    </r>
    <r>
      <rPr>
        <i/>
        <sz val="18"/>
        <color theme="1"/>
        <rFont val="Gloucester MT Extra Condensed"/>
        <family val="1"/>
      </rPr>
      <t xml:space="preserve">Бараньи ребрышки томленые в луковом рассоле и обжаренные на огне. Подается на тонком лаваше с красным маринованным луком. </t>
    </r>
  </si>
  <si>
    <r>
      <t xml:space="preserve">Ребра свинины Барбекю
</t>
    </r>
    <r>
      <rPr>
        <i/>
        <sz val="18"/>
        <color theme="1"/>
        <rFont val="Gloucester MT Extra Condensed"/>
        <family val="1"/>
      </rPr>
      <t xml:space="preserve"> Ребрышки молодой свинки маринованные в вине с медом, соусом табаско, с черри томатом на гриле</t>
    </r>
  </si>
  <si>
    <r>
      <t xml:space="preserve">Шашлык из баранины
  </t>
    </r>
    <r>
      <rPr>
        <i/>
        <sz val="18"/>
        <color theme="1"/>
        <rFont val="Gloucester MT Extra Condensed"/>
        <family val="1"/>
      </rPr>
      <t>Кусочки тазобедренной части молодого барашка .Подается с красным маринованным лучком   и с лавашем</t>
    </r>
  </si>
  <si>
    <r>
      <t xml:space="preserve">Шашлык из курицы
  </t>
    </r>
    <r>
      <rPr>
        <i/>
        <sz val="18"/>
        <color theme="1"/>
        <rFont val="Gloucester MT Extra Condensed"/>
        <family val="1"/>
      </rPr>
      <t>Филе грудки курочки. Подается с маринованным красным луком , зеленью и лимоном</t>
    </r>
  </si>
  <si>
    <r>
      <t xml:space="preserve">Шашлык из овощей с прованскими травами
</t>
    </r>
    <r>
      <rPr>
        <i/>
        <sz val="18"/>
        <color theme="1"/>
        <rFont val="Gloucester MT Extra Condensed"/>
        <family val="1"/>
      </rPr>
      <t xml:space="preserve">  Баклажаны, цуккини, перец болгарский, помидор и чеснок маринованные в масле со специями украшенные зеленью</t>
    </r>
  </si>
  <si>
    <r>
      <t xml:space="preserve">Шашлык из осетрины
 </t>
    </r>
    <r>
      <rPr>
        <i/>
        <sz val="18"/>
        <color theme="1"/>
        <rFont val="Gloucester MT Extra Condensed"/>
        <family val="1"/>
      </rPr>
      <t xml:space="preserve"> Кусочки сочной осетрины. Подается с маринованным красным луком, зеленью и лимоном</t>
    </r>
  </si>
  <si>
    <r>
      <t xml:space="preserve">Шашлык из свинины
 </t>
    </r>
    <r>
      <rPr>
        <i/>
        <sz val="18"/>
        <color theme="1"/>
        <rFont val="Gloucester MT Extra Condensed"/>
        <family val="1"/>
      </rPr>
      <t xml:space="preserve"> Нежная свиная шейка .Подается с красным маринованным лучком  с лавашем</t>
    </r>
  </si>
  <si>
    <r>
      <t xml:space="preserve">Шашлык из телятины
  </t>
    </r>
    <r>
      <rPr>
        <i/>
        <sz val="18"/>
        <color theme="1"/>
        <rFont val="Gloucester MT Extra Condensed"/>
        <family val="1"/>
      </rPr>
      <t>Нежнейший молодой теленок. Подается с красным маринованном лучком с лавашем</t>
    </r>
  </si>
  <si>
    <r>
      <t xml:space="preserve">Дикий рис с молодыми овощами
 </t>
    </r>
    <r>
      <rPr>
        <i/>
        <sz val="18"/>
        <color theme="1"/>
        <rFont val="Gloucester MT Extra Condensed"/>
        <family val="1"/>
      </rPr>
      <t>Дикий Рис с цуккини, баклажан, перцем болгарским и чесноком со специями и украшен зеленью</t>
    </r>
  </si>
  <si>
    <r>
      <t xml:space="preserve">Картофель Пушкин
 </t>
    </r>
    <r>
      <rPr>
        <i/>
        <sz val="18"/>
        <color theme="1"/>
        <rFont val="Gloucester MT Extra Condensed"/>
        <family val="1"/>
      </rPr>
      <t>Молодая картошечка, обжаренная с чесноком в сливочном масле и украшенная зеленью</t>
    </r>
  </si>
  <si>
    <r>
      <t xml:space="preserve">Картофель Порцино
</t>
    </r>
    <r>
      <rPr>
        <i/>
        <sz val="18"/>
        <color theme="1"/>
        <rFont val="Gloucester MT Extra Condensed"/>
        <family val="1"/>
      </rPr>
      <t xml:space="preserve"> Молодая картошечка, обжаренная с белыми грибами, луком и специями. Украшена зеленью</t>
    </r>
  </si>
  <si>
    <r>
      <t xml:space="preserve">Картофель печеный с розмарином
</t>
    </r>
    <r>
      <rPr>
        <i/>
        <sz val="18"/>
        <color theme="1"/>
        <rFont val="Gloucester MT Extra Condensed"/>
        <family val="1"/>
      </rPr>
      <t xml:space="preserve"> Молодая картошечка печеная с розмарином и украшенная зеленью</t>
    </r>
  </si>
  <si>
    <r>
      <t xml:space="preserve">Рис с молодыми овощами
 </t>
    </r>
    <r>
      <rPr>
        <i/>
        <sz val="18"/>
        <color theme="1"/>
        <rFont val="Gloucester MT Extra Condensed"/>
        <family val="1"/>
      </rPr>
      <t>Ароматный рис с бренуаз из цуккини, баклажана, болгарского перца</t>
    </r>
  </si>
  <si>
    <r>
      <t xml:space="preserve">Авокадо
 </t>
    </r>
    <r>
      <rPr>
        <i/>
        <sz val="18"/>
        <color theme="1"/>
        <rFont val="Gloucester MT Extra Condensed"/>
        <family val="1"/>
      </rPr>
      <t>Авокадо, томаты свежие, лук репчатый, кинза и оливковое масло</t>
    </r>
  </si>
  <si>
    <r>
      <t xml:space="preserve">Классический Тартар
 </t>
    </r>
    <r>
      <rPr>
        <i/>
        <sz val="18"/>
        <color theme="1"/>
        <rFont val="Gloucester MT Extra Condensed"/>
        <family val="1"/>
      </rPr>
      <t>Солёные огурцы, каперсы, лук шалот, лимон, зелень, табаско, укроп</t>
    </r>
  </si>
  <si>
    <r>
      <t xml:space="preserve">Медовый Бальзамик
 </t>
    </r>
    <r>
      <rPr>
        <i/>
        <sz val="18"/>
        <color theme="1"/>
        <rFont val="Gloucester MT Extra Condensed"/>
        <family val="1"/>
      </rPr>
      <t>Уксус бальзамик, мед, горчица Дижон, масло оливковое, укроп</t>
    </r>
  </si>
  <si>
    <r>
      <t xml:space="preserve">Сырный Дор блю
</t>
    </r>
    <r>
      <rPr>
        <i/>
        <sz val="18"/>
        <color theme="1"/>
        <rFont val="Gloucester MT Extra Condensed"/>
        <family val="1"/>
      </rPr>
      <t xml:space="preserve"> Сыр дор блю, сливки, майонез, укроп</t>
    </r>
  </si>
  <si>
    <r>
      <t xml:space="preserve">Фреско
</t>
    </r>
    <r>
      <rPr>
        <i/>
        <sz val="18"/>
        <color theme="1"/>
        <rFont val="Gloucester MT Extra Condensed"/>
        <family val="1"/>
      </rPr>
      <t xml:space="preserve"> Томаты пилатти, базилик, оливковое масло, чеснок, орегано сухое, красный перец</t>
    </r>
  </si>
  <si>
    <r>
      <t xml:space="preserve">Ассорти орешков
</t>
    </r>
    <r>
      <rPr>
        <i/>
        <sz val="18"/>
        <color theme="1"/>
        <rFont val="Gloucester MT Extra Condensed"/>
        <family val="1"/>
      </rPr>
      <t xml:space="preserve"> Миндаль, грецкий орех, фундук, фисташки </t>
    </r>
  </si>
  <si>
    <r>
      <t xml:space="preserve">Мельба де Кассис
 </t>
    </r>
    <r>
      <rPr>
        <i/>
        <sz val="18"/>
        <color theme="1"/>
        <rFont val="Gloucester MT Extra Condensed"/>
        <family val="1"/>
      </rPr>
      <t>Клубника со сливками и мороженным в стеклянном стакане Тюльпан с грецкими орешками</t>
    </r>
  </si>
  <si>
    <r>
      <t xml:space="preserve">Мороженое
</t>
    </r>
    <r>
      <rPr>
        <i/>
        <sz val="18"/>
        <color theme="1"/>
        <rFont val="Gloucester MT Extra Condensed"/>
        <family val="1"/>
      </rPr>
      <t xml:space="preserve"> Мороженное в ассортименте</t>
    </r>
  </si>
  <si>
    <r>
      <t xml:space="preserve">Фруктовая ваза
</t>
    </r>
    <r>
      <rPr>
        <i/>
        <sz val="18"/>
        <color theme="1"/>
        <rFont val="Gloucester MT Extra Condensed"/>
        <family val="1"/>
      </rPr>
      <t xml:space="preserve"> Асорти сезонных фруктов</t>
    </r>
  </si>
  <si>
    <r>
      <t xml:space="preserve">Лепешка Армянская
</t>
    </r>
    <r>
      <rPr>
        <i/>
        <sz val="18"/>
        <color theme="1"/>
        <rFont val="Gloucester MT Extra Condensed"/>
        <family val="1"/>
      </rPr>
      <t xml:space="preserve"> Лаваш армянский</t>
    </r>
  </si>
  <si>
    <r>
      <t xml:space="preserve">Хлебное ассорти из булочек
</t>
    </r>
    <r>
      <rPr>
        <i/>
        <sz val="18"/>
        <color theme="1"/>
        <rFont val="Gloucester MT Extra Condensed"/>
        <family val="1"/>
      </rPr>
      <t xml:space="preserve"> Свежеиспеченные французские булочки</t>
    </r>
  </si>
  <si>
    <r>
      <t xml:space="preserve">Хлебная Корзина
</t>
    </r>
    <r>
      <rPr>
        <i/>
        <sz val="18"/>
        <color theme="1"/>
        <rFont val="Gloucester MT Extra Condensed"/>
        <family val="1"/>
      </rPr>
      <t xml:space="preserve"> Ассорти из пшеничного и ржаного хлеба </t>
    </r>
  </si>
  <si>
    <r>
      <t xml:space="preserve">Кофе эспрессо
</t>
    </r>
    <r>
      <rPr>
        <i/>
        <sz val="18"/>
        <color theme="1"/>
        <rFont val="Gloucester MT Extra Condensed"/>
        <family val="1"/>
      </rPr>
      <t xml:space="preserve"> Эспрессо из лучших сортов кофе </t>
    </r>
  </si>
  <si>
    <r>
      <t xml:space="preserve">Лёд 
</t>
    </r>
    <r>
      <rPr>
        <i/>
        <sz val="18"/>
        <color theme="1"/>
        <rFont val="Gloucester MT Extra Condensed"/>
        <family val="1"/>
      </rPr>
      <t>Лед кубик, лед Фраппе</t>
    </r>
  </si>
  <si>
    <r>
      <t xml:space="preserve">Морс клюквенный
</t>
    </r>
    <r>
      <rPr>
        <i/>
        <sz val="18"/>
        <color theme="1"/>
        <rFont val="Gloucester MT Extra Condensed"/>
        <family val="1"/>
      </rPr>
      <t xml:space="preserve"> Морс клюквенный домашний</t>
    </r>
  </si>
  <si>
    <r>
      <t xml:space="preserve">Чай зеленый заваренный
 </t>
    </r>
    <r>
      <rPr>
        <i/>
        <sz val="18"/>
        <color theme="1"/>
        <rFont val="Gloucester MT Extra Condensed"/>
        <family val="1"/>
      </rPr>
      <t>Зеленый чай высшего сорта, заваренный, подается с лимоном</t>
    </r>
  </si>
  <si>
    <r>
      <t xml:space="preserve">Чай фруктовый заваренный
</t>
    </r>
    <r>
      <rPr>
        <i/>
        <sz val="18"/>
        <color theme="1"/>
        <rFont val="Gloucester MT Extra Condensed"/>
        <family val="1"/>
      </rPr>
      <t xml:space="preserve"> Ароматный фруктовый чай, подается с лимоном</t>
    </r>
  </si>
  <si>
    <r>
      <t xml:space="preserve">Чай черный заваренный
</t>
    </r>
    <r>
      <rPr>
        <i/>
        <sz val="18"/>
        <color theme="1"/>
        <rFont val="Gloucester MT Extra Condensed"/>
        <family val="1"/>
      </rPr>
      <t xml:space="preserve"> Чай Ассам высокогорный, подается с лимоном  </t>
    </r>
  </si>
  <si>
    <r>
      <t xml:space="preserve">Гусь, фаршированный говяжьим языком с райскими яблочками
 </t>
    </r>
    <r>
      <rPr>
        <i/>
        <sz val="18"/>
        <color theme="1"/>
        <rFont val="Gloucester MT Extra Condensed"/>
        <family val="1"/>
      </rPr>
      <t>Фермерский гусь, маринованный в красном вине с медом, фаршируется говяжьим языком, куриным филе с райскими яблочками, Оформляется свежими фруктами и овощами</t>
    </r>
  </si>
  <si>
    <r>
      <t xml:space="preserve">Стерлядь синее море
 </t>
    </r>
    <r>
      <rPr>
        <i/>
        <sz val="18"/>
        <color theme="1"/>
        <rFont val="Gloucester MT Extra Condensed"/>
        <family val="1"/>
      </rPr>
      <t>Стерлядь, фаршированная муссом из лосося на декорированном в морском стиле блюде с креветками и раками</t>
    </r>
  </si>
  <si>
    <r>
      <t xml:space="preserve">Салат А' Маре Ассорти
</t>
    </r>
    <r>
      <rPr>
        <i/>
        <sz val="18"/>
        <color theme="1"/>
        <rFont val="Gloucester MT Extra Condensed"/>
        <family val="1"/>
      </rPr>
      <t xml:space="preserve"> Филе кальмара, икра красная, мясо камчатского краба, яйцо, зерна кукурузы, соус майонез</t>
    </r>
  </si>
  <si>
    <r>
      <t xml:space="preserve">Салат А' Маре с Крабом
 </t>
    </r>
    <r>
      <rPr>
        <i/>
        <sz val="18"/>
        <color theme="1"/>
        <rFont val="Gloucester MT Extra Condensed"/>
        <family val="1"/>
      </rPr>
      <t>Мясо камчатского краба с авокадо, заправленные соусом с кари, подается в авокадо, порционно</t>
    </r>
  </si>
  <si>
    <r>
      <t xml:space="preserve">Салат А' Маре
  </t>
    </r>
    <r>
      <rPr>
        <i/>
        <sz val="18"/>
        <color theme="1"/>
        <rFont val="Gloucester MT Extra Condensed"/>
        <family val="1"/>
      </rPr>
      <t>Тигровые креветки, морские гребешки, икра тобико, микс салат, тимьян, руккола, черри томат</t>
    </r>
  </si>
  <si>
    <r>
      <t xml:space="preserve">Грибочки Портобелло
</t>
    </r>
    <r>
      <rPr>
        <i/>
        <sz val="18"/>
        <color theme="1"/>
        <rFont val="Gloucester MT Extra Condensed"/>
        <family val="1"/>
      </rPr>
      <t xml:space="preserve">  Запеченные шампиньоны с начинкой из сырного салата с болгарским перцем</t>
    </r>
  </si>
  <si>
    <r>
      <t xml:space="preserve">Капрезе
 </t>
    </r>
    <r>
      <rPr>
        <i/>
        <sz val="18"/>
        <color theme="1"/>
        <rFont val="Gloucester MT Extra Condensed"/>
        <family val="1"/>
      </rPr>
      <t>Сыр Моцарелла, сочные томаты, базилик, соус Бальзамик, масло оливковое</t>
    </r>
  </si>
  <si>
    <r>
      <t xml:space="preserve">Рулетики из овощей 4 шт
 </t>
    </r>
    <r>
      <rPr>
        <i/>
        <sz val="18"/>
        <color theme="1"/>
        <rFont val="Gloucester MT Extra Condensed"/>
        <family val="1"/>
      </rPr>
      <t>Цуккини или кабачок, мусс из сливочного сыра, латук, зелень петрушки</t>
    </r>
  </si>
  <si>
    <t>150/20</t>
  </si>
  <si>
    <r>
      <t xml:space="preserve">Утиное ассорти на гриле
 </t>
    </r>
    <r>
      <rPr>
        <i/>
        <sz val="18"/>
        <color theme="1"/>
        <rFont val="Gloucester MT Extra Condensed"/>
        <family val="1"/>
      </rPr>
      <t xml:space="preserve">Утиные крылышки и ножки в легком луковом маринаде, обжаренные на огне. Подается на тонком лаваше с красным маринованным луком. </t>
    </r>
  </si>
  <si>
    <t>2000/400</t>
  </si>
  <si>
    <t xml:space="preserve">100/50/95 </t>
  </si>
  <si>
    <t xml:space="preserve">100/50/45 </t>
  </si>
  <si>
    <t xml:space="preserve">100/30/45 </t>
  </si>
  <si>
    <t xml:space="preserve">100/50 </t>
  </si>
  <si>
    <t xml:space="preserve">150/35 </t>
  </si>
  <si>
    <t xml:space="preserve">150/50/75 </t>
  </si>
  <si>
    <t>100/50/5</t>
  </si>
  <si>
    <r>
      <t xml:space="preserve">Лобио                                       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 xml:space="preserve">традиционное грузинское блюдо из фасоли со специями и зеленью    </t>
    </r>
    <r>
      <rPr>
        <b/>
        <i/>
        <sz val="18"/>
        <color theme="1"/>
        <rFont val="Gloucester MT Extra Condensed"/>
        <family val="1"/>
      </rPr>
      <t xml:space="preserve">           </t>
    </r>
  </si>
  <si>
    <r>
      <t xml:space="preserve">Сулугуни жаренный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>Молодой соленый сыр обжаренный на оливковом масле, украшенный зеленью</t>
    </r>
  </si>
  <si>
    <r>
      <t xml:space="preserve">Аджапсандал    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 xml:space="preserve">         Ароматное блюдо из обжареных на углях баклажанов, помидоров и сладкого перца</t>
    </r>
  </si>
  <si>
    <r>
      <t xml:space="preserve">Салат Коул-Слоу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>Американский капустный салат с морковью и горчичной заправкой.</t>
    </r>
  </si>
  <si>
    <r>
      <t xml:space="preserve">Салат Овощной     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>Класический салат из огурцов, помидоров и зеленью приправленный чесночком и оливковым маслом.</t>
    </r>
  </si>
  <si>
    <r>
      <t xml:space="preserve">Салат Весна               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>Нежный и питательный салат из молодой капусты с морковью, заправленный фирменным соусом.</t>
    </r>
  </si>
  <si>
    <r>
      <t xml:space="preserve">Салат Табуле            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>Популярнейший в странах Ближнего Востока салат с булгуром, помидором и зеленью</t>
    </r>
  </si>
  <si>
    <r>
      <t xml:space="preserve">Салат Свежесть         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>Натёртая сочная молодая морковь с грецким орехом, заправленный фирменным соусом.</t>
    </r>
  </si>
  <si>
    <r>
      <t xml:space="preserve">Салат Свекольный          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>Пикантный салат  из свеклы с грецким орехом с чесноком, заправленный майонезом или маслом по Вашему желанию</t>
    </r>
  </si>
  <si>
    <r>
      <t xml:space="preserve">Сациви куриное                                                                                                                                                                                  </t>
    </r>
    <r>
      <rPr>
        <i/>
        <sz val="18"/>
        <color theme="1"/>
        <rFont val="Gloucester MT Extra Condensed"/>
        <family val="1"/>
      </rPr>
      <t>Национальное грузинское блюдо, главной особенностью которого является холодный ореховый соус</t>
    </r>
  </si>
  <si>
    <t>Рулетик с языком и хреном</t>
  </si>
  <si>
    <t>Обслуживание 15%</t>
  </si>
  <si>
    <r>
      <t xml:space="preserve">Ассорти на шпажках 
 </t>
    </r>
    <r>
      <rPr>
        <i/>
        <sz val="18"/>
        <color theme="1"/>
        <rFont val="Gloucester MT Extra Condensed"/>
        <family val="1"/>
      </rPr>
      <t>Сыр, карбонат, огурец, маслины, зелень петрушки</t>
    </r>
  </si>
  <si>
    <r>
      <t xml:space="preserve">Мини Моцарелла 
</t>
    </r>
    <r>
      <rPr>
        <i/>
        <sz val="18"/>
        <color theme="1"/>
        <rFont val="Gloucester MT Extra Condensed"/>
        <family val="1"/>
      </rPr>
      <t>Моцарелла и черри на шпажке с соусом песто, украшенная мятой. Подается в шоте</t>
    </r>
  </si>
  <si>
    <t>Канапе  - выход 10 штук в одной порции</t>
  </si>
  <si>
    <r>
      <t xml:space="preserve">Лимонад Классический
</t>
    </r>
    <r>
      <rPr>
        <i/>
        <sz val="18"/>
        <color theme="1"/>
        <rFont val="Gloucester MT Extra Condensed"/>
        <family val="1"/>
      </rPr>
      <t xml:space="preserve">  лимонад из детства </t>
    </r>
  </si>
  <si>
    <r>
      <t xml:space="preserve">Утиная грудка Магре (по 1/2 порции)
   </t>
    </r>
    <r>
      <rPr>
        <i/>
        <sz val="18"/>
        <color theme="1"/>
        <rFont val="Gloucester MT Extra Condensed"/>
        <family val="1"/>
      </rPr>
      <t>Утиная грудка, маринованная со специями в винном соусе на гриле. Подается с соусом на основе коньяка и апельсиновой цедры</t>
    </r>
  </si>
  <si>
    <r>
      <t xml:space="preserve">Коллекция морской рыбы
 </t>
    </r>
    <r>
      <rPr>
        <i/>
        <sz val="18"/>
        <color theme="1"/>
        <rFont val="Gloucester MT Extra Condensed"/>
        <family val="1"/>
      </rPr>
      <t>Лосось слабой соли ,марлин холодного копчения, масляная хол. копчения филе</t>
    </r>
  </si>
  <si>
    <r>
      <t xml:space="preserve">Коллекция Европейских сыров
 </t>
    </r>
    <r>
      <rPr>
        <i/>
        <sz val="18"/>
        <color theme="1"/>
        <rFont val="Gloucester MT Extra Condensed"/>
        <family val="1"/>
      </rPr>
      <t>Ассорти из изысканных европейских сыров(дор-блю, пармезан, камамбер, маасдам, чеддер) украшенное клубникой, виноградом,грушей и грецкими орешками с медом</t>
    </r>
  </si>
  <si>
    <r>
      <t xml:space="preserve">Салат Греческий 
</t>
    </r>
    <r>
      <rPr>
        <i/>
        <sz val="18"/>
        <color theme="1"/>
        <rFont val="Gloucester MT Extra Condensed"/>
        <family val="1"/>
      </rPr>
      <t xml:space="preserve"> Отборные свежие овощи, маслины, болгарский перец, сыр брынза, листья салата, масло оливковое</t>
    </r>
  </si>
  <si>
    <r>
      <t xml:space="preserve">Стейк по-норвежски
</t>
    </r>
    <r>
      <rPr>
        <i/>
        <sz val="18"/>
        <color theme="1"/>
        <rFont val="Gloucester MT Extra Condensed"/>
        <family val="1"/>
      </rPr>
      <t xml:space="preserve"> Сочное филе семги, маринованное в лимонном соке с ароматными специями </t>
    </r>
  </si>
  <si>
    <r>
      <t xml:space="preserve">Рулетики из баклажанов 4 шт 
 </t>
    </r>
    <r>
      <rPr>
        <i/>
        <sz val="18"/>
        <color theme="1"/>
        <rFont val="Gloucester MT Extra Condensed"/>
        <family val="1"/>
      </rPr>
      <t>Баклажаны, брынза, морковь по корейски, грецкие орехи, латук и петрушка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</si>
</sst>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&quot;р.&quot;"/>
    <numFmt numFmtId="165" formatCode="#,##0\ [$₽-419]"/>
    <numFmt numFmtId="166" formatCode="#,##0\ &quot;₽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6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i/>
      <u/>
      <sz val="16"/>
      <color rgb="FF00B0F0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Brush Script MT"/>
      <family val="4"/>
    </font>
    <font>
      <b/>
      <sz val="16"/>
      <color theme="1"/>
      <name val="Brush Script MT"/>
      <family val="4"/>
    </font>
    <font>
      <b/>
      <i/>
      <sz val="22"/>
      <color theme="8" tint="-0.499984740745262"/>
      <name val="Brush Script MT"/>
      <family val="4"/>
    </font>
    <font>
      <b/>
      <i/>
      <sz val="18"/>
      <color theme="1"/>
      <name val="Gloucester MT Extra Condensed"/>
      <family val="1"/>
    </font>
    <font>
      <b/>
      <i/>
      <sz val="18"/>
      <name val="Brush Script MT"/>
      <family val="4"/>
    </font>
    <font>
      <b/>
      <i/>
      <sz val="20"/>
      <color rgb="FFFF0000"/>
      <name val="Brush Script MT"/>
      <family val="4"/>
    </font>
    <font>
      <b/>
      <i/>
      <sz val="18"/>
      <color theme="8" tint="-0.499984740745262"/>
      <name val="Brush Script MT"/>
      <family val="4"/>
    </font>
    <font>
      <i/>
      <sz val="18"/>
      <color theme="1"/>
      <name val="Gloucester MT Extra Condensed"/>
      <family val="1"/>
    </font>
    <font>
      <b/>
      <i/>
      <sz val="1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" fontId="0" fillId="0" borderId="0" xfId="0" applyNumberFormat="1" applyFill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left" vertical="center" wrapText="1"/>
    </xf>
    <xf numFmtId="1" fontId="5" fillId="0" borderId="0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1" fontId="5" fillId="0" borderId="3" xfId="0" applyNumberFormat="1" applyFont="1" applyFill="1" applyBorder="1" applyAlignment="1">
      <alignment horizontal="left" vertical="center" wrapText="1"/>
    </xf>
    <xf numFmtId="1" fontId="5" fillId="0" borderId="4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49" fontId="11" fillId="0" borderId="0" xfId="1" applyNumberFormat="1" applyFont="1" applyFill="1" applyBorder="1" applyAlignment="1" applyProtection="1">
      <alignment horizontal="center" vertical="center" wrapText="1"/>
      <protection locked="0"/>
    </xf>
    <xf numFmtId="1" fontId="10" fillId="2" borderId="2" xfId="1" applyNumberFormat="1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Fill="1" applyBorder="1" applyAlignment="1">
      <alignment horizontal="left" vertical="center"/>
    </xf>
    <xf numFmtId="1" fontId="6" fillId="0" borderId="0" xfId="1" applyNumberFormat="1" applyFont="1" applyFill="1" applyBorder="1" applyAlignment="1" applyProtection="1">
      <alignment horizontal="left" vertical="center" wrapText="1"/>
      <protection locked="0"/>
    </xf>
    <xf numFmtId="1" fontId="0" fillId="0" borderId="0" xfId="1" applyNumberFormat="1" applyFont="1" applyFill="1" applyBorder="1" applyAlignment="1" applyProtection="1">
      <alignment horizontal="left" vertical="center" wrapText="1"/>
      <protection locked="0"/>
    </xf>
    <xf numFmtId="1" fontId="5" fillId="0" borderId="5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 applyProtection="1">
      <alignment horizontal="center" vertical="center"/>
    </xf>
    <xf numFmtId="164" fontId="2" fillId="0" borderId="1" xfId="0" applyNumberFormat="1" applyFont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 wrapText="1"/>
    </xf>
    <xf numFmtId="164" fontId="2" fillId="0" borderId="1" xfId="0" applyNumberFormat="1" applyFont="1" applyFill="1" applyBorder="1" applyAlignment="1" applyProtection="1">
      <alignment horizontal="center" vertical="center"/>
    </xf>
    <xf numFmtId="164" fontId="7" fillId="0" borderId="1" xfId="0" applyNumberFormat="1" applyFont="1" applyBorder="1" applyAlignment="1" applyProtection="1">
      <alignment horizontal="center" vertical="center" wrapText="1"/>
    </xf>
    <xf numFmtId="49" fontId="9" fillId="2" borderId="2" xfId="1" applyNumberFormat="1" applyFont="1" applyFill="1" applyBorder="1" applyAlignment="1" applyProtection="1">
      <alignment horizontal="center" vertical="center" wrapText="1"/>
    </xf>
    <xf numFmtId="49" fontId="10" fillId="2" borderId="2" xfId="1" applyNumberFormat="1" applyFont="1" applyFill="1" applyBorder="1" applyAlignment="1" applyProtection="1">
      <alignment horizontal="center" vertical="center" wrapText="1"/>
    </xf>
    <xf numFmtId="165" fontId="10" fillId="2" borderId="2" xfId="1" applyNumberFormat="1" applyFont="1" applyFill="1" applyBorder="1" applyAlignment="1" applyProtection="1">
      <alignment horizontal="center" vertical="center" wrapText="1"/>
    </xf>
    <xf numFmtId="49" fontId="12" fillId="0" borderId="1" xfId="0" applyNumberFormat="1" applyFont="1" applyFill="1" applyBorder="1" applyAlignment="1" applyProtection="1">
      <alignment horizontal="center" vertical="center" wrapText="1"/>
    </xf>
    <xf numFmtId="1" fontId="7" fillId="0" borderId="1" xfId="0" applyNumberFormat="1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 applyProtection="1">
      <alignment horizontal="center" vertical="center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166" fontId="17" fillId="0" borderId="1" xfId="0" applyNumberFormat="1" applyFont="1" applyFill="1" applyBorder="1" applyAlignment="1" applyProtection="1">
      <alignment horizontal="center" vertical="center"/>
    </xf>
    <xf numFmtId="49" fontId="15" fillId="3" borderId="1" xfId="1" applyNumberFormat="1" applyFont="1" applyFill="1" applyBorder="1" applyAlignment="1" applyProtection="1">
      <alignment horizontal="center" vertical="center" wrapText="1"/>
    </xf>
    <xf numFmtId="49" fontId="15" fillId="3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3" borderId="1" xfId="1" applyNumberFormat="1" applyFont="1" applyFill="1" applyBorder="1" applyAlignment="1" applyProtection="1">
      <alignment vertical="center" wrapText="1"/>
      <protection locked="0"/>
    </xf>
    <xf numFmtId="49" fontId="15" fillId="3" borderId="1" xfId="1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07"/>
  <sheetViews>
    <sheetView showGridLines="0" showZeros="0" tabSelected="1" topLeftCell="D1" zoomScale="55" zoomScaleNormal="55" workbookViewId="0">
      <pane xSplit="1" ySplit="5" topLeftCell="E126" activePane="bottomRight" state="frozen"/>
      <selection activeCell="D1" sqref="D1"/>
      <selection pane="topRight" activeCell="E1" sqref="E1"/>
      <selection pane="bottomLeft" activeCell="D6" sqref="D6"/>
      <selection pane="bottomRight" activeCell="I202" sqref="I202"/>
    </sheetView>
  </sheetViews>
  <sheetFormatPr defaultColWidth="9.1796875" defaultRowHeight="14.5" x14ac:dyDescent="0.35"/>
  <cols>
    <col min="1" max="1" width="6.26953125" style="1" hidden="1" customWidth="1"/>
    <col min="2" max="2" width="11.26953125" style="3" hidden="1" customWidth="1"/>
    <col min="3" max="3" width="4.453125" style="1" hidden="1" customWidth="1"/>
    <col min="4" max="4" width="115.08984375" style="13" customWidth="1"/>
    <col min="5" max="5" width="24.54296875" style="13" customWidth="1"/>
    <col min="6" max="6" width="13.1796875" style="11" customWidth="1"/>
    <col min="7" max="7" width="23.54296875" style="14" customWidth="1"/>
    <col min="8" max="8" width="17.81640625" style="14" customWidth="1"/>
    <col min="9" max="9" width="18.7265625" style="15" customWidth="1"/>
    <col min="10" max="10" width="9.1796875" style="36" hidden="1" customWidth="1"/>
    <col min="11" max="11" width="0" style="2" hidden="1" customWidth="1"/>
    <col min="12" max="12" width="33.08984375" style="1" hidden="1" customWidth="1"/>
    <col min="13" max="16384" width="9.1796875" style="1"/>
  </cols>
  <sheetData>
    <row r="1" spans="1:11" ht="27.5" x14ac:dyDescent="0.35">
      <c r="B1" s="18"/>
      <c r="C1" s="7"/>
      <c r="D1" s="22" t="s">
        <v>42</v>
      </c>
      <c r="E1" s="23">
        <f>E2+E3+E4</f>
        <v>0</v>
      </c>
      <c r="F1" s="24"/>
      <c r="G1" s="43" t="s">
        <v>34</v>
      </c>
      <c r="H1" s="43"/>
      <c r="I1" s="32" t="e">
        <f>K183/I4</f>
        <v>#DIV/0!</v>
      </c>
    </row>
    <row r="2" spans="1:11" ht="24.5" x14ac:dyDescent="0.35">
      <c r="B2" s="18"/>
      <c r="C2" s="7"/>
      <c r="D2" s="25" t="s">
        <v>218</v>
      </c>
      <c r="E2" s="26">
        <f>(E3+E4)*0.15</f>
        <v>0</v>
      </c>
      <c r="F2" s="24"/>
      <c r="G2" s="43" t="s">
        <v>35</v>
      </c>
      <c r="H2" s="43"/>
      <c r="I2" s="32" t="e">
        <f>K192/I4</f>
        <v>#DIV/0!</v>
      </c>
    </row>
    <row r="3" spans="1:11" ht="24.5" x14ac:dyDescent="0.35">
      <c r="B3" s="4"/>
      <c r="C3" s="7"/>
      <c r="D3" s="25" t="s">
        <v>41</v>
      </c>
      <c r="E3" s="27">
        <f>J192</f>
        <v>0</v>
      </c>
      <c r="F3" s="24"/>
      <c r="G3" s="43" t="s">
        <v>36</v>
      </c>
      <c r="H3" s="43"/>
      <c r="I3" s="27" t="e">
        <f>(E4+E3)/I4</f>
        <v>#DIV/0!</v>
      </c>
    </row>
    <row r="4" spans="1:11" ht="25.5" customHeight="1" x14ac:dyDescent="0.35">
      <c r="B4" s="5"/>
      <c r="C4" s="7"/>
      <c r="D4" s="25" t="s">
        <v>43</v>
      </c>
      <c r="E4" s="27">
        <f>J183</f>
        <v>0</v>
      </c>
      <c r="F4" s="24"/>
      <c r="G4" s="43" t="s">
        <v>16</v>
      </c>
      <c r="H4" s="43"/>
      <c r="I4" s="33"/>
    </row>
    <row r="5" spans="1:11" s="2" customFormat="1" ht="23.5" x14ac:dyDescent="0.35">
      <c r="A5" s="2" t="s">
        <v>38</v>
      </c>
      <c r="B5" s="19" t="s">
        <v>32</v>
      </c>
      <c r="C5" s="8"/>
      <c r="D5" s="28" t="s">
        <v>0</v>
      </c>
      <c r="E5" s="29" t="s">
        <v>33</v>
      </c>
      <c r="F5" s="29" t="s">
        <v>32</v>
      </c>
      <c r="G5" s="30" t="s">
        <v>44</v>
      </c>
      <c r="H5" s="30" t="s">
        <v>45</v>
      </c>
      <c r="I5" s="17" t="s">
        <v>1</v>
      </c>
      <c r="J5" s="37"/>
    </row>
    <row r="6" spans="1:11" ht="24.5" x14ac:dyDescent="0.35">
      <c r="A6" s="2" t="s">
        <v>38</v>
      </c>
      <c r="B6" s="20"/>
      <c r="C6" s="7" t="s">
        <v>40</v>
      </c>
      <c r="D6" s="39" t="s">
        <v>2</v>
      </c>
      <c r="E6" s="39"/>
      <c r="F6" s="39"/>
      <c r="G6" s="39"/>
      <c r="H6" s="39"/>
      <c r="I6" s="40"/>
    </row>
    <row r="7" spans="1:11" ht="67.5" x14ac:dyDescent="0.35">
      <c r="A7" s="2" t="s">
        <v>38</v>
      </c>
      <c r="B7" s="6">
        <f t="shared" ref="B7:B12" si="0">I7*F7</f>
        <v>0</v>
      </c>
      <c r="C7" s="7">
        <v>2</v>
      </c>
      <c r="D7" s="31" t="s">
        <v>190</v>
      </c>
      <c r="E7" s="34" t="s">
        <v>19</v>
      </c>
      <c r="F7" s="34">
        <v>1640</v>
      </c>
      <c r="G7" s="38">
        <v>15800</v>
      </c>
      <c r="H7" s="34">
        <f t="shared" ref="H7:H58" si="1">I7*G7</f>
        <v>0</v>
      </c>
      <c r="I7" s="35"/>
      <c r="J7" s="1">
        <f t="shared" ref="J7:J69" si="2">I7*G7</f>
        <v>0</v>
      </c>
      <c r="K7" s="2">
        <f>I7*F7</f>
        <v>0</v>
      </c>
    </row>
    <row r="8" spans="1:11" ht="67.5" x14ac:dyDescent="0.35">
      <c r="A8" s="2" t="s">
        <v>38</v>
      </c>
      <c r="B8" s="6">
        <f t="shared" si="0"/>
        <v>0</v>
      </c>
      <c r="C8" s="7">
        <v>3</v>
      </c>
      <c r="D8" s="31" t="s">
        <v>46</v>
      </c>
      <c r="E8" s="34" t="s">
        <v>20</v>
      </c>
      <c r="F8" s="34">
        <v>2000</v>
      </c>
      <c r="G8" s="38">
        <v>8000</v>
      </c>
      <c r="H8" s="34">
        <f t="shared" si="1"/>
        <v>0</v>
      </c>
      <c r="I8" s="35"/>
      <c r="J8" s="1">
        <f t="shared" si="2"/>
        <v>0</v>
      </c>
      <c r="K8" s="2">
        <f t="shared" ref="K8:K70" si="3">I8*F8</f>
        <v>0</v>
      </c>
    </row>
    <row r="9" spans="1:11" ht="90" x14ac:dyDescent="0.35">
      <c r="A9" s="2" t="s">
        <v>38</v>
      </c>
      <c r="B9" s="6">
        <f t="shared" si="0"/>
        <v>0</v>
      </c>
      <c r="C9" s="7">
        <v>4</v>
      </c>
      <c r="D9" s="31" t="s">
        <v>189</v>
      </c>
      <c r="E9" s="34" t="s">
        <v>21</v>
      </c>
      <c r="F9" s="34">
        <v>2200</v>
      </c>
      <c r="G9" s="38">
        <v>12850</v>
      </c>
      <c r="H9" s="34">
        <f t="shared" si="1"/>
        <v>0</v>
      </c>
      <c r="I9" s="35"/>
      <c r="J9" s="1">
        <f t="shared" si="2"/>
        <v>0</v>
      </c>
      <c r="K9" s="2">
        <f t="shared" si="3"/>
        <v>0</v>
      </c>
    </row>
    <row r="10" spans="1:11" ht="90" x14ac:dyDescent="0.35">
      <c r="A10" s="2" t="s">
        <v>38</v>
      </c>
      <c r="B10" s="6">
        <f t="shared" si="0"/>
        <v>0</v>
      </c>
      <c r="C10" s="7">
        <v>5</v>
      </c>
      <c r="D10" s="31" t="s">
        <v>47</v>
      </c>
      <c r="E10" s="34" t="s">
        <v>199</v>
      </c>
      <c r="F10" s="34">
        <v>2400</v>
      </c>
      <c r="G10" s="38">
        <v>11800</v>
      </c>
      <c r="H10" s="34">
        <f t="shared" si="1"/>
        <v>0</v>
      </c>
      <c r="I10" s="35"/>
      <c r="J10" s="1">
        <f t="shared" si="2"/>
        <v>0</v>
      </c>
      <c r="K10" s="2">
        <f t="shared" si="3"/>
        <v>0</v>
      </c>
    </row>
    <row r="11" spans="1:11" ht="67.5" x14ac:dyDescent="0.35">
      <c r="A11" s="2" t="s">
        <v>38</v>
      </c>
      <c r="B11" s="6">
        <f t="shared" si="0"/>
        <v>0</v>
      </c>
      <c r="C11" s="7">
        <v>6</v>
      </c>
      <c r="D11" s="31" t="s">
        <v>48</v>
      </c>
      <c r="E11" s="34">
        <v>2500</v>
      </c>
      <c r="F11" s="34">
        <v>2500</v>
      </c>
      <c r="G11" s="38">
        <v>14500</v>
      </c>
      <c r="H11" s="34">
        <f t="shared" si="1"/>
        <v>0</v>
      </c>
      <c r="I11" s="35"/>
      <c r="J11" s="1">
        <f t="shared" si="2"/>
        <v>0</v>
      </c>
      <c r="K11" s="2">
        <f t="shared" si="3"/>
        <v>0</v>
      </c>
    </row>
    <row r="12" spans="1:11" ht="30" x14ac:dyDescent="0.35">
      <c r="A12" s="2" t="s">
        <v>38</v>
      </c>
      <c r="B12" s="16">
        <f t="shared" si="0"/>
        <v>0</v>
      </c>
      <c r="C12" s="7" t="s">
        <v>40</v>
      </c>
      <c r="D12" s="39" t="s">
        <v>221</v>
      </c>
      <c r="E12" s="39"/>
      <c r="F12" s="39"/>
      <c r="G12" s="39"/>
      <c r="H12" s="39"/>
      <c r="I12" s="41"/>
      <c r="J12" s="1">
        <f t="shared" si="2"/>
        <v>0</v>
      </c>
      <c r="K12" s="2">
        <f t="shared" si="3"/>
        <v>0</v>
      </c>
    </row>
    <row r="13" spans="1:11" ht="67.5" x14ac:dyDescent="0.35">
      <c r="A13" s="2"/>
      <c r="B13" s="16"/>
      <c r="C13" s="7">
        <v>7</v>
      </c>
      <c r="D13" s="31" t="s">
        <v>220</v>
      </c>
      <c r="E13" s="34">
        <v>450</v>
      </c>
      <c r="F13" s="34">
        <v>450</v>
      </c>
      <c r="G13" s="38">
        <v>2150</v>
      </c>
      <c r="H13" s="34">
        <f t="shared" si="1"/>
        <v>0</v>
      </c>
      <c r="I13" s="35"/>
      <c r="J13" s="1">
        <f t="shared" si="2"/>
        <v>0</v>
      </c>
      <c r="K13" s="2">
        <f t="shared" si="3"/>
        <v>0</v>
      </c>
    </row>
    <row r="14" spans="1:11" ht="45" x14ac:dyDescent="0.35">
      <c r="A14" s="2" t="s">
        <v>38</v>
      </c>
      <c r="B14" s="6">
        <f t="shared" ref="B14:B31" si="4">I14*F14</f>
        <v>0</v>
      </c>
      <c r="C14" s="7">
        <v>8</v>
      </c>
      <c r="D14" s="31" t="s">
        <v>219</v>
      </c>
      <c r="E14" s="34">
        <v>400</v>
      </c>
      <c r="F14" s="34">
        <v>400</v>
      </c>
      <c r="G14" s="38">
        <v>2800</v>
      </c>
      <c r="H14" s="34">
        <f t="shared" si="1"/>
        <v>0</v>
      </c>
      <c r="I14" s="35"/>
      <c r="J14" s="1">
        <f t="shared" si="2"/>
        <v>0</v>
      </c>
      <c r="K14" s="2">
        <f t="shared" si="3"/>
        <v>0</v>
      </c>
    </row>
    <row r="15" spans="1:11" ht="45" x14ac:dyDescent="0.35">
      <c r="A15" s="2" t="s">
        <v>38</v>
      </c>
      <c r="B15" s="6">
        <f t="shared" si="4"/>
        <v>0</v>
      </c>
      <c r="C15" s="7">
        <v>9</v>
      </c>
      <c r="D15" s="31" t="s">
        <v>49</v>
      </c>
      <c r="E15" s="34">
        <v>400</v>
      </c>
      <c r="F15" s="34">
        <v>400</v>
      </c>
      <c r="G15" s="38">
        <v>1600</v>
      </c>
      <c r="H15" s="34">
        <f t="shared" si="1"/>
        <v>0</v>
      </c>
      <c r="I15" s="35"/>
      <c r="J15" s="1">
        <f t="shared" si="2"/>
        <v>0</v>
      </c>
      <c r="K15" s="2">
        <f t="shared" si="3"/>
        <v>0</v>
      </c>
    </row>
    <row r="16" spans="1:11" ht="45" x14ac:dyDescent="0.35">
      <c r="A16" s="2" t="s">
        <v>38</v>
      </c>
      <c r="B16" s="6">
        <f t="shared" si="4"/>
        <v>0</v>
      </c>
      <c r="C16" s="7">
        <v>10</v>
      </c>
      <c r="D16" s="31" t="s">
        <v>50</v>
      </c>
      <c r="E16" s="34">
        <v>500</v>
      </c>
      <c r="F16" s="34">
        <v>500</v>
      </c>
      <c r="G16" s="38">
        <v>1600</v>
      </c>
      <c r="H16" s="34">
        <f t="shared" si="1"/>
        <v>0</v>
      </c>
      <c r="I16" s="35"/>
      <c r="J16" s="1">
        <f t="shared" si="2"/>
        <v>0</v>
      </c>
      <c r="K16" s="2">
        <f t="shared" si="3"/>
        <v>0</v>
      </c>
    </row>
    <row r="17" spans="1:11" s="2" customFormat="1" ht="45" x14ac:dyDescent="0.35">
      <c r="A17" s="2" t="s">
        <v>38</v>
      </c>
      <c r="B17" s="6">
        <f t="shared" si="4"/>
        <v>0</v>
      </c>
      <c r="C17" s="7">
        <v>11</v>
      </c>
      <c r="D17" s="31" t="s">
        <v>51</v>
      </c>
      <c r="E17" s="34">
        <v>400</v>
      </c>
      <c r="F17" s="34">
        <v>400</v>
      </c>
      <c r="G17" s="38">
        <v>1800</v>
      </c>
      <c r="H17" s="34">
        <f t="shared" si="1"/>
        <v>0</v>
      </c>
      <c r="I17" s="35"/>
      <c r="J17" s="1">
        <f t="shared" si="2"/>
        <v>0</v>
      </c>
      <c r="K17" s="2">
        <f t="shared" si="3"/>
        <v>0</v>
      </c>
    </row>
    <row r="18" spans="1:11" s="2" customFormat="1" ht="67.5" x14ac:dyDescent="0.35">
      <c r="A18" s="2" t="s">
        <v>38</v>
      </c>
      <c r="B18" s="6">
        <f t="shared" si="4"/>
        <v>0</v>
      </c>
      <c r="C18" s="7">
        <v>12</v>
      </c>
      <c r="D18" s="31" t="s">
        <v>52</v>
      </c>
      <c r="E18" s="34">
        <v>400</v>
      </c>
      <c r="F18" s="34">
        <v>400</v>
      </c>
      <c r="G18" s="38">
        <v>1800</v>
      </c>
      <c r="H18" s="34">
        <f t="shared" si="1"/>
        <v>0</v>
      </c>
      <c r="I18" s="35"/>
      <c r="J18" s="1">
        <f t="shared" si="2"/>
        <v>0</v>
      </c>
      <c r="K18" s="2">
        <f t="shared" si="3"/>
        <v>0</v>
      </c>
    </row>
    <row r="19" spans="1:11" ht="45" x14ac:dyDescent="0.35">
      <c r="A19" s="2" t="s">
        <v>38</v>
      </c>
      <c r="B19" s="6">
        <f t="shared" si="4"/>
        <v>0</v>
      </c>
      <c r="C19" s="7">
        <v>13</v>
      </c>
      <c r="D19" s="31" t="s">
        <v>53</v>
      </c>
      <c r="E19" s="34">
        <v>400</v>
      </c>
      <c r="F19" s="34">
        <v>400</v>
      </c>
      <c r="G19" s="38">
        <v>2700</v>
      </c>
      <c r="H19" s="34">
        <f t="shared" si="1"/>
        <v>0</v>
      </c>
      <c r="I19" s="35"/>
      <c r="J19" s="1">
        <f t="shared" si="2"/>
        <v>0</v>
      </c>
      <c r="K19" s="2">
        <f t="shared" si="3"/>
        <v>0</v>
      </c>
    </row>
    <row r="20" spans="1:11" ht="45" x14ac:dyDescent="0.35">
      <c r="A20" s="2" t="s">
        <v>38</v>
      </c>
      <c r="B20" s="6">
        <f t="shared" si="4"/>
        <v>0</v>
      </c>
      <c r="C20" s="7">
        <v>14</v>
      </c>
      <c r="D20" s="31" t="s">
        <v>54</v>
      </c>
      <c r="E20" s="34">
        <v>400</v>
      </c>
      <c r="F20" s="34">
        <v>400</v>
      </c>
      <c r="G20" s="38">
        <v>2500</v>
      </c>
      <c r="H20" s="34">
        <f t="shared" si="1"/>
        <v>0</v>
      </c>
      <c r="I20" s="35"/>
      <c r="J20" s="1">
        <f t="shared" si="2"/>
        <v>0</v>
      </c>
      <c r="K20" s="2">
        <f t="shared" si="3"/>
        <v>0</v>
      </c>
    </row>
    <row r="21" spans="1:11" ht="67.5" x14ac:dyDescent="0.35">
      <c r="A21" s="2" t="s">
        <v>38</v>
      </c>
      <c r="B21" s="6">
        <f t="shared" si="4"/>
        <v>0</v>
      </c>
      <c r="C21" s="7">
        <v>15</v>
      </c>
      <c r="D21" s="31" t="s">
        <v>55</v>
      </c>
      <c r="E21" s="34">
        <v>400</v>
      </c>
      <c r="F21" s="34">
        <v>400</v>
      </c>
      <c r="G21" s="38">
        <v>2200</v>
      </c>
      <c r="H21" s="34">
        <f t="shared" si="1"/>
        <v>0</v>
      </c>
      <c r="I21" s="35"/>
      <c r="J21" s="1">
        <f t="shared" si="2"/>
        <v>0</v>
      </c>
      <c r="K21" s="2">
        <f t="shared" si="3"/>
        <v>0</v>
      </c>
    </row>
    <row r="22" spans="1:11" ht="45" x14ac:dyDescent="0.35">
      <c r="A22" s="2" t="s">
        <v>38</v>
      </c>
      <c r="B22" s="6">
        <f t="shared" si="4"/>
        <v>0</v>
      </c>
      <c r="C22" s="7">
        <v>16</v>
      </c>
      <c r="D22" s="31" t="s">
        <v>56</v>
      </c>
      <c r="E22" s="34">
        <v>400</v>
      </c>
      <c r="F22" s="34">
        <v>400</v>
      </c>
      <c r="G22" s="38">
        <v>2800</v>
      </c>
      <c r="H22" s="34">
        <f t="shared" si="1"/>
        <v>0</v>
      </c>
      <c r="I22" s="35"/>
      <c r="J22" s="1">
        <f t="shared" si="2"/>
        <v>0</v>
      </c>
      <c r="K22" s="2">
        <f t="shared" si="3"/>
        <v>0</v>
      </c>
    </row>
    <row r="23" spans="1:11" ht="45" x14ac:dyDescent="0.35">
      <c r="A23" s="2" t="s">
        <v>38</v>
      </c>
      <c r="B23" s="6">
        <f t="shared" si="4"/>
        <v>0</v>
      </c>
      <c r="C23" s="7">
        <v>17</v>
      </c>
      <c r="D23" s="31" t="s">
        <v>57</v>
      </c>
      <c r="E23" s="34">
        <v>400</v>
      </c>
      <c r="F23" s="34">
        <v>400</v>
      </c>
      <c r="G23" s="38">
        <v>2900</v>
      </c>
      <c r="H23" s="34">
        <f t="shared" si="1"/>
        <v>0</v>
      </c>
      <c r="I23" s="35"/>
      <c r="J23" s="1">
        <f t="shared" si="2"/>
        <v>0</v>
      </c>
      <c r="K23" s="2">
        <f t="shared" si="3"/>
        <v>0</v>
      </c>
    </row>
    <row r="24" spans="1:11" ht="45" x14ac:dyDescent="0.35">
      <c r="A24" s="2" t="s">
        <v>38</v>
      </c>
      <c r="B24" s="6">
        <f t="shared" si="4"/>
        <v>0</v>
      </c>
      <c r="C24" s="7">
        <v>18</v>
      </c>
      <c r="D24" s="31" t="s">
        <v>58</v>
      </c>
      <c r="E24" s="34">
        <v>400</v>
      </c>
      <c r="F24" s="34">
        <v>400</v>
      </c>
      <c r="G24" s="38">
        <v>3500</v>
      </c>
      <c r="H24" s="34">
        <f t="shared" si="1"/>
        <v>0</v>
      </c>
      <c r="I24" s="35"/>
      <c r="J24" s="1">
        <f t="shared" si="2"/>
        <v>0</v>
      </c>
      <c r="K24" s="2">
        <f t="shared" si="3"/>
        <v>0</v>
      </c>
    </row>
    <row r="25" spans="1:11" ht="67.5" x14ac:dyDescent="0.35">
      <c r="A25" s="2" t="s">
        <v>38</v>
      </c>
      <c r="B25" s="6">
        <f t="shared" si="4"/>
        <v>0</v>
      </c>
      <c r="C25" s="7">
        <v>19</v>
      </c>
      <c r="D25" s="31" t="s">
        <v>59</v>
      </c>
      <c r="E25" s="34">
        <v>400</v>
      </c>
      <c r="F25" s="34">
        <v>400</v>
      </c>
      <c r="G25" s="38">
        <v>2300</v>
      </c>
      <c r="H25" s="34">
        <f t="shared" si="1"/>
        <v>0</v>
      </c>
      <c r="I25" s="35"/>
      <c r="J25" s="1">
        <f t="shared" si="2"/>
        <v>0</v>
      </c>
      <c r="K25" s="2">
        <f t="shared" si="3"/>
        <v>0</v>
      </c>
    </row>
    <row r="26" spans="1:11" ht="45" x14ac:dyDescent="0.35">
      <c r="A26" s="2" t="s">
        <v>38</v>
      </c>
      <c r="B26" s="6">
        <f t="shared" si="4"/>
        <v>0</v>
      </c>
      <c r="C26" s="7">
        <v>20</v>
      </c>
      <c r="D26" s="31" t="s">
        <v>60</v>
      </c>
      <c r="E26" s="34">
        <v>400</v>
      </c>
      <c r="F26" s="34">
        <v>400</v>
      </c>
      <c r="G26" s="38">
        <v>3500</v>
      </c>
      <c r="H26" s="34">
        <f t="shared" si="1"/>
        <v>0</v>
      </c>
      <c r="I26" s="35"/>
      <c r="J26" s="1">
        <f t="shared" si="2"/>
        <v>0</v>
      </c>
      <c r="K26" s="2">
        <f t="shared" si="3"/>
        <v>0</v>
      </c>
    </row>
    <row r="27" spans="1:11" ht="67.5" x14ac:dyDescent="0.35">
      <c r="A27" s="2" t="s">
        <v>38</v>
      </c>
      <c r="B27" s="6">
        <f t="shared" si="4"/>
        <v>0</v>
      </c>
      <c r="C27" s="7">
        <v>21</v>
      </c>
      <c r="D27" s="31" t="s">
        <v>61</v>
      </c>
      <c r="E27" s="34">
        <v>400</v>
      </c>
      <c r="F27" s="34">
        <v>400</v>
      </c>
      <c r="G27" s="38">
        <v>2500</v>
      </c>
      <c r="H27" s="34">
        <f t="shared" si="1"/>
        <v>0</v>
      </c>
      <c r="I27" s="35"/>
      <c r="J27" s="1">
        <f t="shared" si="2"/>
        <v>0</v>
      </c>
      <c r="K27" s="2">
        <f t="shared" si="3"/>
        <v>0</v>
      </c>
    </row>
    <row r="28" spans="1:11" ht="45" x14ac:dyDescent="0.35">
      <c r="A28" s="2" t="s">
        <v>38</v>
      </c>
      <c r="B28" s="6">
        <f t="shared" si="4"/>
        <v>0</v>
      </c>
      <c r="C28" s="7">
        <v>22</v>
      </c>
      <c r="D28" s="31" t="s">
        <v>62</v>
      </c>
      <c r="E28" s="34">
        <v>400</v>
      </c>
      <c r="F28" s="34">
        <v>400</v>
      </c>
      <c r="G28" s="38">
        <v>2950</v>
      </c>
      <c r="H28" s="34">
        <f t="shared" si="1"/>
        <v>0</v>
      </c>
      <c r="I28" s="35"/>
      <c r="J28" s="1">
        <f t="shared" si="2"/>
        <v>0</v>
      </c>
      <c r="K28" s="2">
        <f t="shared" si="3"/>
        <v>0</v>
      </c>
    </row>
    <row r="29" spans="1:11" ht="30" x14ac:dyDescent="0.35">
      <c r="A29" s="2" t="s">
        <v>38</v>
      </c>
      <c r="B29" s="16">
        <f t="shared" si="4"/>
        <v>0</v>
      </c>
      <c r="C29" s="7" t="s">
        <v>40</v>
      </c>
      <c r="D29" s="39" t="s">
        <v>3</v>
      </c>
      <c r="E29" s="39"/>
      <c r="F29" s="39"/>
      <c r="G29" s="39"/>
      <c r="H29" s="42"/>
      <c r="I29" s="41"/>
      <c r="J29" s="1">
        <f t="shared" si="2"/>
        <v>0</v>
      </c>
      <c r="K29" s="2">
        <f t="shared" si="3"/>
        <v>0</v>
      </c>
    </row>
    <row r="30" spans="1:11" s="2" customFormat="1" ht="67.5" x14ac:dyDescent="0.35">
      <c r="A30" s="2" t="s">
        <v>38</v>
      </c>
      <c r="B30" s="6">
        <f t="shared" si="4"/>
        <v>0</v>
      </c>
      <c r="C30" s="7">
        <v>24</v>
      </c>
      <c r="D30" s="31" t="s">
        <v>191</v>
      </c>
      <c r="E30" s="34">
        <f t="shared" ref="E30:E35" si="5">F30</f>
        <v>150</v>
      </c>
      <c r="F30" s="34">
        <v>150</v>
      </c>
      <c r="G30" s="38">
        <v>1150</v>
      </c>
      <c r="H30" s="34">
        <f t="shared" si="1"/>
        <v>0</v>
      </c>
      <c r="I30" s="35"/>
      <c r="J30" s="1">
        <f t="shared" si="2"/>
        <v>0</v>
      </c>
      <c r="K30" s="2">
        <f t="shared" si="3"/>
        <v>0</v>
      </c>
    </row>
    <row r="31" spans="1:11" s="2" customFormat="1" ht="67.5" x14ac:dyDescent="0.35">
      <c r="A31" s="2" t="s">
        <v>38</v>
      </c>
      <c r="B31" s="6">
        <f t="shared" si="4"/>
        <v>0</v>
      </c>
      <c r="C31" s="7">
        <v>25</v>
      </c>
      <c r="D31" s="31" t="s">
        <v>192</v>
      </c>
      <c r="E31" s="34">
        <f t="shared" si="5"/>
        <v>120</v>
      </c>
      <c r="F31" s="34">
        <v>120</v>
      </c>
      <c r="G31" s="38">
        <v>1520</v>
      </c>
      <c r="H31" s="34">
        <f t="shared" si="1"/>
        <v>0</v>
      </c>
      <c r="I31" s="35"/>
      <c r="J31" s="1">
        <f t="shared" si="2"/>
        <v>0</v>
      </c>
      <c r="K31" s="2">
        <f t="shared" si="3"/>
        <v>0</v>
      </c>
    </row>
    <row r="32" spans="1:11" s="2" customFormat="1" ht="67.5" x14ac:dyDescent="0.35">
      <c r="A32" s="2" t="s">
        <v>38</v>
      </c>
      <c r="B32" s="6"/>
      <c r="C32" s="7">
        <v>23</v>
      </c>
      <c r="D32" s="31" t="s">
        <v>193</v>
      </c>
      <c r="E32" s="34">
        <f t="shared" si="5"/>
        <v>150</v>
      </c>
      <c r="F32" s="34">
        <v>150</v>
      </c>
      <c r="G32" s="38">
        <v>1350</v>
      </c>
      <c r="H32" s="34">
        <f t="shared" si="1"/>
        <v>0</v>
      </c>
      <c r="I32" s="35"/>
      <c r="J32" s="1">
        <f t="shared" si="2"/>
        <v>0</v>
      </c>
      <c r="K32" s="2">
        <f t="shared" si="3"/>
        <v>0</v>
      </c>
    </row>
    <row r="33" spans="1:11" s="2" customFormat="1" ht="67.5" x14ac:dyDescent="0.35">
      <c r="A33" s="2" t="s">
        <v>38</v>
      </c>
      <c r="B33" s="6">
        <f>I33*F33</f>
        <v>0</v>
      </c>
      <c r="C33" s="7">
        <v>26</v>
      </c>
      <c r="D33" s="31" t="s">
        <v>63</v>
      </c>
      <c r="E33" s="34">
        <f t="shared" si="5"/>
        <v>150</v>
      </c>
      <c r="F33" s="34">
        <v>150</v>
      </c>
      <c r="G33" s="38">
        <v>1250</v>
      </c>
      <c r="H33" s="34">
        <f t="shared" si="1"/>
        <v>0</v>
      </c>
      <c r="I33" s="35"/>
      <c r="J33" s="1">
        <f t="shared" si="2"/>
        <v>0</v>
      </c>
      <c r="K33" s="2">
        <f t="shared" si="3"/>
        <v>0</v>
      </c>
    </row>
    <row r="34" spans="1:11" s="2" customFormat="1" ht="67.5" x14ac:dyDescent="0.35">
      <c r="A34" s="2" t="s">
        <v>38</v>
      </c>
      <c r="B34" s="6">
        <f>I34*F34</f>
        <v>0</v>
      </c>
      <c r="C34" s="7">
        <v>27</v>
      </c>
      <c r="D34" s="31" t="s">
        <v>64</v>
      </c>
      <c r="E34" s="34">
        <f t="shared" si="5"/>
        <v>150</v>
      </c>
      <c r="F34" s="34">
        <v>150</v>
      </c>
      <c r="G34" s="38">
        <v>1250</v>
      </c>
      <c r="H34" s="34">
        <f t="shared" si="1"/>
        <v>0</v>
      </c>
      <c r="I34" s="35"/>
      <c r="J34" s="1">
        <f t="shared" si="2"/>
        <v>0</v>
      </c>
      <c r="K34" s="2">
        <f t="shared" si="3"/>
        <v>0</v>
      </c>
    </row>
    <row r="35" spans="1:11" s="2" customFormat="1" ht="67.5" x14ac:dyDescent="0.35">
      <c r="A35" s="2" t="s">
        <v>38</v>
      </c>
      <c r="B35" s="6">
        <f>I35*F35</f>
        <v>0</v>
      </c>
      <c r="C35" s="7">
        <v>28</v>
      </c>
      <c r="D35" s="31" t="s">
        <v>65</v>
      </c>
      <c r="E35" s="34">
        <f t="shared" si="5"/>
        <v>120</v>
      </c>
      <c r="F35" s="34">
        <v>120</v>
      </c>
      <c r="G35" s="38">
        <v>1200</v>
      </c>
      <c r="H35" s="34">
        <f t="shared" si="1"/>
        <v>0</v>
      </c>
      <c r="I35" s="35"/>
      <c r="J35" s="1">
        <f t="shared" si="2"/>
        <v>0</v>
      </c>
      <c r="K35" s="2">
        <f t="shared" si="3"/>
        <v>0</v>
      </c>
    </row>
    <row r="36" spans="1:11" s="2" customFormat="1" ht="67.5" x14ac:dyDescent="0.35">
      <c r="B36" s="6"/>
      <c r="C36">
        <v>261</v>
      </c>
      <c r="D36" s="31" t="s">
        <v>212</v>
      </c>
      <c r="E36" s="34">
        <v>150</v>
      </c>
      <c r="F36" s="34">
        <v>150</v>
      </c>
      <c r="G36" s="38">
        <v>380</v>
      </c>
      <c r="H36" s="34">
        <f t="shared" si="1"/>
        <v>0</v>
      </c>
      <c r="I36" s="35"/>
      <c r="J36" s="1">
        <f t="shared" si="2"/>
        <v>0</v>
      </c>
      <c r="K36" s="2">
        <f t="shared" si="3"/>
        <v>0</v>
      </c>
    </row>
    <row r="37" spans="1:11" s="2" customFormat="1" ht="45" x14ac:dyDescent="0.35">
      <c r="B37" s="6"/>
      <c r="C37">
        <v>282</v>
      </c>
      <c r="D37" s="31" t="s">
        <v>210</v>
      </c>
      <c r="E37" s="34">
        <v>150</v>
      </c>
      <c r="F37" s="34">
        <v>150</v>
      </c>
      <c r="G37" s="38">
        <v>320</v>
      </c>
      <c r="H37" s="34">
        <f t="shared" si="1"/>
        <v>0</v>
      </c>
      <c r="I37" s="35"/>
      <c r="J37" s="1">
        <f t="shared" si="2"/>
        <v>0</v>
      </c>
      <c r="K37" s="2">
        <f t="shared" si="3"/>
        <v>0</v>
      </c>
    </row>
    <row r="38" spans="1:11" s="2" customFormat="1" ht="67.5" x14ac:dyDescent="0.35">
      <c r="B38" s="6"/>
      <c r="C38">
        <v>284</v>
      </c>
      <c r="D38" s="31" t="s">
        <v>211</v>
      </c>
      <c r="E38" s="34">
        <v>180</v>
      </c>
      <c r="F38" s="34">
        <v>180</v>
      </c>
      <c r="G38" s="38">
        <v>540</v>
      </c>
      <c r="H38" s="34">
        <f t="shared" si="1"/>
        <v>0</v>
      </c>
      <c r="I38" s="35"/>
      <c r="J38" s="1">
        <f t="shared" si="2"/>
        <v>0</v>
      </c>
      <c r="K38" s="2">
        <f t="shared" si="3"/>
        <v>0</v>
      </c>
    </row>
    <row r="39" spans="1:11" s="2" customFormat="1" ht="67.5" x14ac:dyDescent="0.35">
      <c r="B39" s="6"/>
      <c r="C39">
        <v>281</v>
      </c>
      <c r="D39" s="31" t="s">
        <v>214</v>
      </c>
      <c r="E39" s="34">
        <v>180</v>
      </c>
      <c r="F39" s="34">
        <v>180</v>
      </c>
      <c r="G39" s="38">
        <v>420</v>
      </c>
      <c r="H39" s="34">
        <f t="shared" si="1"/>
        <v>0</v>
      </c>
      <c r="I39" s="35"/>
      <c r="J39" s="1">
        <f t="shared" si="2"/>
        <v>0</v>
      </c>
      <c r="K39" s="2">
        <f t="shared" si="3"/>
        <v>0</v>
      </c>
    </row>
    <row r="40" spans="1:11" s="2" customFormat="1" ht="67.5" x14ac:dyDescent="0.35">
      <c r="B40" s="6"/>
      <c r="C40">
        <v>283</v>
      </c>
      <c r="D40" s="31" t="s">
        <v>215</v>
      </c>
      <c r="E40" s="34">
        <v>150</v>
      </c>
      <c r="F40" s="34">
        <v>150</v>
      </c>
      <c r="G40" s="38">
        <v>240</v>
      </c>
      <c r="H40" s="34">
        <f t="shared" si="1"/>
        <v>0</v>
      </c>
      <c r="I40" s="35"/>
      <c r="J40" s="1">
        <f t="shared" si="2"/>
        <v>0</v>
      </c>
      <c r="K40" s="2">
        <f t="shared" si="3"/>
        <v>0</v>
      </c>
    </row>
    <row r="41" spans="1:11" s="2" customFormat="1" ht="67.5" x14ac:dyDescent="0.35">
      <c r="B41" s="6"/>
      <c r="C41">
        <v>285</v>
      </c>
      <c r="D41" s="31" t="s">
        <v>213</v>
      </c>
      <c r="E41" s="34">
        <v>150</v>
      </c>
      <c r="F41" s="34">
        <v>150</v>
      </c>
      <c r="G41" s="38">
        <v>560</v>
      </c>
      <c r="H41" s="34">
        <f t="shared" si="1"/>
        <v>0</v>
      </c>
      <c r="I41" s="35"/>
      <c r="J41" s="1">
        <f t="shared" si="2"/>
        <v>0</v>
      </c>
      <c r="K41" s="2">
        <f t="shared" si="3"/>
        <v>0</v>
      </c>
    </row>
    <row r="42" spans="1:11" s="2" customFormat="1" ht="67.5" x14ac:dyDescent="0.35">
      <c r="A42" s="2" t="s">
        <v>38</v>
      </c>
      <c r="B42" s="6">
        <f t="shared" ref="B42:B62" si="6">I42*F42</f>
        <v>0</v>
      </c>
      <c r="C42" s="7">
        <v>30</v>
      </c>
      <c r="D42" s="31" t="s">
        <v>66</v>
      </c>
      <c r="E42" s="34">
        <f t="shared" ref="E42:E58" si="7">F42</f>
        <v>150</v>
      </c>
      <c r="F42" s="34">
        <v>150</v>
      </c>
      <c r="G42" s="38">
        <v>1140</v>
      </c>
      <c r="H42" s="34">
        <f t="shared" si="1"/>
        <v>0</v>
      </c>
      <c r="I42" s="35"/>
      <c r="J42" s="1">
        <f t="shared" si="2"/>
        <v>0</v>
      </c>
      <c r="K42" s="2">
        <f t="shared" si="3"/>
        <v>0</v>
      </c>
    </row>
    <row r="43" spans="1:11" s="2" customFormat="1" ht="67.5" x14ac:dyDescent="0.35">
      <c r="A43" s="2" t="s">
        <v>38</v>
      </c>
      <c r="B43" s="6">
        <f t="shared" si="6"/>
        <v>0</v>
      </c>
      <c r="C43" s="7">
        <v>31</v>
      </c>
      <c r="D43" s="31" t="s">
        <v>67</v>
      </c>
      <c r="E43" s="34">
        <f t="shared" si="7"/>
        <v>150</v>
      </c>
      <c r="F43" s="34">
        <v>150</v>
      </c>
      <c r="G43" s="38">
        <v>900</v>
      </c>
      <c r="H43" s="34">
        <f t="shared" si="1"/>
        <v>0</v>
      </c>
      <c r="I43" s="35"/>
      <c r="J43" s="1">
        <f t="shared" si="2"/>
        <v>0</v>
      </c>
      <c r="K43" s="2">
        <f t="shared" si="3"/>
        <v>0</v>
      </c>
    </row>
    <row r="44" spans="1:11" s="2" customFormat="1" ht="90" x14ac:dyDescent="0.35">
      <c r="A44" s="2" t="s">
        <v>38</v>
      </c>
      <c r="B44" s="6">
        <f t="shared" si="6"/>
        <v>0</v>
      </c>
      <c r="C44" s="7">
        <v>32</v>
      </c>
      <c r="D44" s="31" t="s">
        <v>68</v>
      </c>
      <c r="E44" s="34">
        <f t="shared" si="7"/>
        <v>150</v>
      </c>
      <c r="F44" s="34">
        <v>150</v>
      </c>
      <c r="G44" s="38">
        <v>1340</v>
      </c>
      <c r="H44" s="34">
        <f t="shared" si="1"/>
        <v>0</v>
      </c>
      <c r="I44" s="35"/>
      <c r="J44" s="1">
        <f t="shared" si="2"/>
        <v>0</v>
      </c>
      <c r="K44" s="2">
        <f t="shared" si="3"/>
        <v>0</v>
      </c>
    </row>
    <row r="45" spans="1:11" s="2" customFormat="1" ht="45" x14ac:dyDescent="0.35">
      <c r="A45" s="2" t="s">
        <v>38</v>
      </c>
      <c r="B45" s="6">
        <f t="shared" si="6"/>
        <v>0</v>
      </c>
      <c r="C45" s="7">
        <v>33</v>
      </c>
      <c r="D45" s="31" t="s">
        <v>69</v>
      </c>
      <c r="E45" s="34">
        <f t="shared" si="7"/>
        <v>150</v>
      </c>
      <c r="F45" s="34">
        <v>150</v>
      </c>
      <c r="G45" s="38">
        <v>980</v>
      </c>
      <c r="H45" s="34">
        <f t="shared" si="1"/>
        <v>0</v>
      </c>
      <c r="I45" s="35"/>
      <c r="J45" s="1">
        <f t="shared" si="2"/>
        <v>0</v>
      </c>
      <c r="K45" s="2">
        <f t="shared" si="3"/>
        <v>0</v>
      </c>
    </row>
    <row r="46" spans="1:11" s="2" customFormat="1" ht="67.5" x14ac:dyDescent="0.35">
      <c r="A46" s="2" t="s">
        <v>38</v>
      </c>
      <c r="B46" s="6">
        <f t="shared" si="6"/>
        <v>0</v>
      </c>
      <c r="C46" s="7">
        <v>34</v>
      </c>
      <c r="D46" s="31" t="s">
        <v>226</v>
      </c>
      <c r="E46" s="34">
        <f t="shared" si="7"/>
        <v>150</v>
      </c>
      <c r="F46" s="34">
        <v>150</v>
      </c>
      <c r="G46" s="38">
        <v>650</v>
      </c>
      <c r="H46" s="34">
        <f t="shared" si="1"/>
        <v>0</v>
      </c>
      <c r="I46" s="35"/>
      <c r="J46" s="1">
        <f t="shared" si="2"/>
        <v>0</v>
      </c>
      <c r="K46" s="2">
        <f t="shared" si="3"/>
        <v>0</v>
      </c>
    </row>
    <row r="47" spans="1:11" s="2" customFormat="1" ht="67.5" x14ac:dyDescent="0.35">
      <c r="A47" s="2" t="s">
        <v>38</v>
      </c>
      <c r="B47" s="6">
        <f t="shared" si="6"/>
        <v>0</v>
      </c>
      <c r="C47" s="7">
        <v>35</v>
      </c>
      <c r="D47" s="31" t="s">
        <v>70</v>
      </c>
      <c r="E47" s="34">
        <f t="shared" si="7"/>
        <v>150</v>
      </c>
      <c r="F47" s="34">
        <v>150</v>
      </c>
      <c r="G47" s="38">
        <v>580</v>
      </c>
      <c r="H47" s="34">
        <f t="shared" si="1"/>
        <v>0</v>
      </c>
      <c r="I47" s="35"/>
      <c r="J47" s="1">
        <f t="shared" si="2"/>
        <v>0</v>
      </c>
      <c r="K47" s="2">
        <f t="shared" si="3"/>
        <v>0</v>
      </c>
    </row>
    <row r="48" spans="1:11" s="2" customFormat="1" ht="45" x14ac:dyDescent="0.35">
      <c r="A48" s="2" t="s">
        <v>38</v>
      </c>
      <c r="B48" s="6">
        <f t="shared" si="6"/>
        <v>0</v>
      </c>
      <c r="C48" s="7">
        <v>36</v>
      </c>
      <c r="D48" s="31" t="s">
        <v>71</v>
      </c>
      <c r="E48" s="34">
        <f t="shared" si="7"/>
        <v>150</v>
      </c>
      <c r="F48" s="34">
        <v>150</v>
      </c>
      <c r="G48" s="38">
        <v>580</v>
      </c>
      <c r="H48" s="34">
        <f t="shared" si="1"/>
        <v>0</v>
      </c>
      <c r="I48" s="35"/>
      <c r="J48" s="1">
        <f t="shared" si="2"/>
        <v>0</v>
      </c>
      <c r="K48" s="2">
        <f t="shared" si="3"/>
        <v>0</v>
      </c>
    </row>
    <row r="49" spans="1:11" s="2" customFormat="1" ht="67.5" x14ac:dyDescent="0.35">
      <c r="A49" s="2" t="s">
        <v>38</v>
      </c>
      <c r="B49" s="6">
        <f t="shared" si="6"/>
        <v>0</v>
      </c>
      <c r="C49" s="7">
        <v>37</v>
      </c>
      <c r="D49" s="31" t="s">
        <v>72</v>
      </c>
      <c r="E49" s="34">
        <f t="shared" si="7"/>
        <v>150</v>
      </c>
      <c r="F49" s="34">
        <v>150</v>
      </c>
      <c r="G49" s="38">
        <v>860</v>
      </c>
      <c r="H49" s="34">
        <f t="shared" si="1"/>
        <v>0</v>
      </c>
      <c r="I49" s="35"/>
      <c r="J49" s="1">
        <f t="shared" si="2"/>
        <v>0</v>
      </c>
      <c r="K49" s="2">
        <f t="shared" si="3"/>
        <v>0</v>
      </c>
    </row>
    <row r="50" spans="1:11" s="2" customFormat="1" ht="67.5" x14ac:dyDescent="0.35">
      <c r="A50" s="2" t="s">
        <v>38</v>
      </c>
      <c r="B50" s="6">
        <f t="shared" si="6"/>
        <v>0</v>
      </c>
      <c r="C50" s="7">
        <v>38</v>
      </c>
      <c r="D50" s="31" t="s">
        <v>73</v>
      </c>
      <c r="E50" s="34">
        <f t="shared" si="7"/>
        <v>150</v>
      </c>
      <c r="F50" s="34">
        <v>150</v>
      </c>
      <c r="G50" s="38">
        <v>750</v>
      </c>
      <c r="H50" s="34">
        <f t="shared" si="1"/>
        <v>0</v>
      </c>
      <c r="I50" s="35"/>
      <c r="J50" s="1">
        <f t="shared" si="2"/>
        <v>0</v>
      </c>
      <c r="K50" s="2">
        <f t="shared" si="3"/>
        <v>0</v>
      </c>
    </row>
    <row r="51" spans="1:11" s="2" customFormat="1" ht="67.5" x14ac:dyDescent="0.35">
      <c r="A51" s="2" t="s">
        <v>38</v>
      </c>
      <c r="B51" s="6">
        <f t="shared" si="6"/>
        <v>0</v>
      </c>
      <c r="C51" s="7">
        <v>39</v>
      </c>
      <c r="D51" s="31" t="s">
        <v>74</v>
      </c>
      <c r="E51" s="34">
        <f t="shared" si="7"/>
        <v>150</v>
      </c>
      <c r="F51" s="34">
        <v>150</v>
      </c>
      <c r="G51" s="38">
        <v>940</v>
      </c>
      <c r="H51" s="34">
        <f t="shared" si="1"/>
        <v>0</v>
      </c>
      <c r="I51" s="35"/>
      <c r="J51" s="1">
        <f t="shared" si="2"/>
        <v>0</v>
      </c>
      <c r="K51" s="2">
        <f t="shared" si="3"/>
        <v>0</v>
      </c>
    </row>
    <row r="52" spans="1:11" s="2" customFormat="1" ht="67.5" x14ac:dyDescent="0.35">
      <c r="A52" s="2" t="s">
        <v>38</v>
      </c>
      <c r="B52" s="6">
        <f t="shared" si="6"/>
        <v>0</v>
      </c>
      <c r="C52" s="7">
        <v>40</v>
      </c>
      <c r="D52" s="31" t="s">
        <v>75</v>
      </c>
      <c r="E52" s="34">
        <f t="shared" si="7"/>
        <v>150</v>
      </c>
      <c r="F52" s="34">
        <v>150</v>
      </c>
      <c r="G52" s="38">
        <v>640</v>
      </c>
      <c r="H52" s="34">
        <f t="shared" si="1"/>
        <v>0</v>
      </c>
      <c r="I52" s="35"/>
      <c r="J52" s="1">
        <f t="shared" si="2"/>
        <v>0</v>
      </c>
      <c r="K52" s="2">
        <f t="shared" si="3"/>
        <v>0</v>
      </c>
    </row>
    <row r="53" spans="1:11" s="2" customFormat="1" ht="67.5" x14ac:dyDescent="0.35">
      <c r="A53" s="2" t="s">
        <v>38</v>
      </c>
      <c r="B53" s="6">
        <f t="shared" si="6"/>
        <v>0</v>
      </c>
      <c r="C53" s="7">
        <v>41</v>
      </c>
      <c r="D53" s="31" t="s">
        <v>76</v>
      </c>
      <c r="E53" s="34">
        <f t="shared" si="7"/>
        <v>150</v>
      </c>
      <c r="F53" s="34">
        <v>150</v>
      </c>
      <c r="G53" s="38">
        <v>550</v>
      </c>
      <c r="H53" s="34">
        <f t="shared" si="1"/>
        <v>0</v>
      </c>
      <c r="I53" s="35"/>
      <c r="J53" s="1">
        <f t="shared" si="2"/>
        <v>0</v>
      </c>
      <c r="K53" s="2">
        <f t="shared" si="3"/>
        <v>0</v>
      </c>
    </row>
    <row r="54" spans="1:11" s="2" customFormat="1" ht="67.5" x14ac:dyDescent="0.35">
      <c r="A54" s="2" t="s">
        <v>38</v>
      </c>
      <c r="B54" s="6">
        <f t="shared" si="6"/>
        <v>0</v>
      </c>
      <c r="C54" s="7">
        <v>42</v>
      </c>
      <c r="D54" s="31" t="s">
        <v>77</v>
      </c>
      <c r="E54" s="34">
        <f t="shared" si="7"/>
        <v>150</v>
      </c>
      <c r="F54" s="34">
        <v>150</v>
      </c>
      <c r="G54" s="38">
        <v>550</v>
      </c>
      <c r="H54" s="34">
        <f t="shared" si="1"/>
        <v>0</v>
      </c>
      <c r="I54" s="35"/>
      <c r="J54" s="1">
        <f t="shared" si="2"/>
        <v>0</v>
      </c>
      <c r="K54" s="2">
        <f t="shared" si="3"/>
        <v>0</v>
      </c>
    </row>
    <row r="55" spans="1:11" s="2" customFormat="1" ht="67.5" x14ac:dyDescent="0.35">
      <c r="A55" s="2" t="s">
        <v>38</v>
      </c>
      <c r="B55" s="6">
        <f t="shared" si="6"/>
        <v>0</v>
      </c>
      <c r="C55" s="7">
        <v>43</v>
      </c>
      <c r="D55" s="31" t="s">
        <v>78</v>
      </c>
      <c r="E55" s="34">
        <f t="shared" si="7"/>
        <v>150</v>
      </c>
      <c r="F55" s="34">
        <v>150</v>
      </c>
      <c r="G55" s="38">
        <v>680</v>
      </c>
      <c r="H55" s="34">
        <f t="shared" si="1"/>
        <v>0</v>
      </c>
      <c r="I55" s="35"/>
      <c r="J55" s="1">
        <f t="shared" si="2"/>
        <v>0</v>
      </c>
      <c r="K55" s="2">
        <f t="shared" si="3"/>
        <v>0</v>
      </c>
    </row>
    <row r="56" spans="1:11" s="2" customFormat="1" ht="67.5" x14ac:dyDescent="0.35">
      <c r="A56" s="2" t="s">
        <v>38</v>
      </c>
      <c r="B56" s="6">
        <f t="shared" si="6"/>
        <v>0</v>
      </c>
      <c r="C56" s="7">
        <v>44</v>
      </c>
      <c r="D56" s="31" t="s">
        <v>79</v>
      </c>
      <c r="E56" s="34">
        <f t="shared" si="7"/>
        <v>150</v>
      </c>
      <c r="F56" s="34">
        <v>150</v>
      </c>
      <c r="G56" s="38">
        <v>1260</v>
      </c>
      <c r="H56" s="34">
        <f t="shared" si="1"/>
        <v>0</v>
      </c>
      <c r="I56" s="35"/>
      <c r="J56" s="1">
        <f t="shared" si="2"/>
        <v>0</v>
      </c>
      <c r="K56" s="2">
        <f t="shared" si="3"/>
        <v>0</v>
      </c>
    </row>
    <row r="57" spans="1:11" s="2" customFormat="1" ht="45" x14ac:dyDescent="0.35">
      <c r="A57" s="2" t="s">
        <v>38</v>
      </c>
      <c r="B57" s="6">
        <f t="shared" si="6"/>
        <v>0</v>
      </c>
      <c r="C57" s="7">
        <v>45</v>
      </c>
      <c r="D57" s="31" t="s">
        <v>80</v>
      </c>
      <c r="E57" s="34">
        <f t="shared" si="7"/>
        <v>150</v>
      </c>
      <c r="F57" s="34">
        <v>150</v>
      </c>
      <c r="G57" s="38">
        <v>1100</v>
      </c>
      <c r="H57" s="34">
        <f t="shared" si="1"/>
        <v>0</v>
      </c>
      <c r="I57" s="35"/>
      <c r="J57" s="1">
        <f t="shared" si="2"/>
        <v>0</v>
      </c>
      <c r="K57" s="2">
        <f t="shared" si="3"/>
        <v>0</v>
      </c>
    </row>
    <row r="58" spans="1:11" s="2" customFormat="1" ht="67.5" x14ac:dyDescent="0.35">
      <c r="A58" s="2" t="s">
        <v>38</v>
      </c>
      <c r="B58" s="6">
        <f t="shared" si="6"/>
        <v>0</v>
      </c>
      <c r="C58" s="7">
        <v>46</v>
      </c>
      <c r="D58" s="31" t="s">
        <v>81</v>
      </c>
      <c r="E58" s="34">
        <f t="shared" si="7"/>
        <v>150</v>
      </c>
      <c r="F58" s="34">
        <v>150</v>
      </c>
      <c r="G58" s="38">
        <v>680</v>
      </c>
      <c r="H58" s="34">
        <f t="shared" si="1"/>
        <v>0</v>
      </c>
      <c r="I58" s="35"/>
      <c r="J58" s="1">
        <f t="shared" si="2"/>
        <v>0</v>
      </c>
      <c r="K58" s="2">
        <f t="shared" si="3"/>
        <v>0</v>
      </c>
    </row>
    <row r="59" spans="1:11" ht="24.5" x14ac:dyDescent="0.35">
      <c r="A59" s="2" t="s">
        <v>38</v>
      </c>
      <c r="B59" s="6">
        <f t="shared" si="6"/>
        <v>0</v>
      </c>
      <c r="C59" s="7" t="s">
        <v>40</v>
      </c>
      <c r="D59" s="39" t="s">
        <v>4</v>
      </c>
      <c r="E59" s="39"/>
      <c r="F59" s="42"/>
      <c r="G59" s="39"/>
      <c r="H59" s="39"/>
      <c r="I59" s="41"/>
      <c r="J59" s="1">
        <f t="shared" si="2"/>
        <v>0</v>
      </c>
      <c r="K59" s="2">
        <f t="shared" si="3"/>
        <v>0</v>
      </c>
    </row>
    <row r="60" spans="1:11" s="2" customFormat="1" ht="67.5" x14ac:dyDescent="0.35">
      <c r="A60" s="2" t="s">
        <v>38</v>
      </c>
      <c r="B60" s="6">
        <f t="shared" si="6"/>
        <v>0</v>
      </c>
      <c r="C60" s="7">
        <v>48</v>
      </c>
      <c r="D60" s="31" t="s">
        <v>224</v>
      </c>
      <c r="E60" s="34">
        <f>F60</f>
        <v>150</v>
      </c>
      <c r="F60" s="34">
        <v>150</v>
      </c>
      <c r="G60" s="38">
        <v>1780</v>
      </c>
      <c r="H60" s="34">
        <f t="shared" ref="H60:H98" si="8">I60*G60</f>
        <v>0</v>
      </c>
      <c r="I60" s="35"/>
      <c r="J60" s="1">
        <f t="shared" si="2"/>
        <v>0</v>
      </c>
      <c r="K60" s="2">
        <f t="shared" si="3"/>
        <v>0</v>
      </c>
    </row>
    <row r="61" spans="1:11" s="2" customFormat="1" ht="90" x14ac:dyDescent="0.35">
      <c r="A61" s="2" t="s">
        <v>38</v>
      </c>
      <c r="B61" s="6">
        <f t="shared" si="6"/>
        <v>0</v>
      </c>
      <c r="C61" s="7">
        <v>49</v>
      </c>
      <c r="D61" s="31" t="s">
        <v>225</v>
      </c>
      <c r="E61" s="34">
        <f>F61</f>
        <v>150</v>
      </c>
      <c r="F61" s="34">
        <v>150</v>
      </c>
      <c r="G61" s="38">
        <v>1300</v>
      </c>
      <c r="H61" s="34">
        <f t="shared" si="8"/>
        <v>0</v>
      </c>
      <c r="I61" s="35"/>
      <c r="J61" s="1">
        <f t="shared" si="2"/>
        <v>0</v>
      </c>
      <c r="K61" s="2">
        <f t="shared" si="3"/>
        <v>0</v>
      </c>
    </row>
    <row r="62" spans="1:11" s="2" customFormat="1" ht="67.5" x14ac:dyDescent="0.35">
      <c r="A62" s="2" t="s">
        <v>38</v>
      </c>
      <c r="B62" s="6">
        <f t="shared" si="6"/>
        <v>0</v>
      </c>
      <c r="C62" s="7">
        <v>50</v>
      </c>
      <c r="D62" s="31" t="s">
        <v>82</v>
      </c>
      <c r="E62" s="34">
        <f>F62</f>
        <v>150</v>
      </c>
      <c r="F62" s="34">
        <v>150</v>
      </c>
      <c r="G62" s="38">
        <v>1300</v>
      </c>
      <c r="H62" s="34">
        <f t="shared" si="8"/>
        <v>0</v>
      </c>
      <c r="I62" s="35"/>
      <c r="J62" s="1">
        <f t="shared" si="2"/>
        <v>0</v>
      </c>
      <c r="K62" s="2">
        <f t="shared" si="3"/>
        <v>0</v>
      </c>
    </row>
    <row r="63" spans="1:11" s="2" customFormat="1" ht="67.5" x14ac:dyDescent="0.35">
      <c r="B63" s="6"/>
      <c r="C63">
        <v>723</v>
      </c>
      <c r="D63" s="31" t="s">
        <v>209</v>
      </c>
      <c r="E63" s="34">
        <v>200</v>
      </c>
      <c r="F63" s="34">
        <v>200</v>
      </c>
      <c r="G63" s="38">
        <v>450</v>
      </c>
      <c r="H63" s="34">
        <f t="shared" si="8"/>
        <v>0</v>
      </c>
      <c r="I63" s="35"/>
      <c r="J63" s="1">
        <f t="shared" si="2"/>
        <v>0</v>
      </c>
      <c r="K63" s="2">
        <f t="shared" si="3"/>
        <v>0</v>
      </c>
    </row>
    <row r="64" spans="1:11" s="2" customFormat="1" ht="67.5" x14ac:dyDescent="0.35">
      <c r="B64" s="6"/>
      <c r="C64">
        <v>722</v>
      </c>
      <c r="D64" s="31" t="s">
        <v>216</v>
      </c>
      <c r="E64" s="34">
        <v>200</v>
      </c>
      <c r="F64" s="34">
        <v>200</v>
      </c>
      <c r="G64" s="38">
        <v>750</v>
      </c>
      <c r="H64" s="34">
        <f t="shared" si="8"/>
        <v>0</v>
      </c>
      <c r="I64" s="35"/>
      <c r="J64" s="1">
        <f t="shared" si="2"/>
        <v>0</v>
      </c>
      <c r="K64" s="2">
        <f t="shared" si="3"/>
        <v>0</v>
      </c>
    </row>
    <row r="65" spans="1:11" s="2" customFormat="1" ht="45" x14ac:dyDescent="0.35">
      <c r="A65" s="2" t="s">
        <v>38</v>
      </c>
      <c r="B65" s="6">
        <f t="shared" ref="B65:B101" si="9">I65*F65</f>
        <v>0</v>
      </c>
      <c r="C65" s="7">
        <v>51</v>
      </c>
      <c r="D65" s="31" t="s">
        <v>83</v>
      </c>
      <c r="E65" s="34">
        <f t="shared" ref="E65:E98" si="10">F65</f>
        <v>60</v>
      </c>
      <c r="F65" s="34">
        <v>60</v>
      </c>
      <c r="G65" s="38">
        <v>300</v>
      </c>
      <c r="H65" s="34">
        <f t="shared" si="8"/>
        <v>0</v>
      </c>
      <c r="I65" s="35"/>
      <c r="J65" s="1">
        <f t="shared" si="2"/>
        <v>0</v>
      </c>
      <c r="K65" s="2">
        <f t="shared" si="3"/>
        <v>0</v>
      </c>
    </row>
    <row r="66" spans="1:11" s="2" customFormat="1" ht="45" x14ac:dyDescent="0.35">
      <c r="A66" s="2" t="s">
        <v>38</v>
      </c>
      <c r="B66" s="6">
        <f t="shared" si="9"/>
        <v>0</v>
      </c>
      <c r="C66" s="7">
        <v>52</v>
      </c>
      <c r="D66" s="31" t="s">
        <v>84</v>
      </c>
      <c r="E66" s="34">
        <f t="shared" si="10"/>
        <v>60</v>
      </c>
      <c r="F66" s="34">
        <v>60</v>
      </c>
      <c r="G66" s="38">
        <v>250</v>
      </c>
      <c r="H66" s="34">
        <f t="shared" si="8"/>
        <v>0</v>
      </c>
      <c r="I66" s="35"/>
      <c r="J66" s="1">
        <f t="shared" si="2"/>
        <v>0</v>
      </c>
      <c r="K66" s="2">
        <f t="shared" si="3"/>
        <v>0</v>
      </c>
    </row>
    <row r="67" spans="1:11" s="2" customFormat="1" ht="45" x14ac:dyDescent="0.35">
      <c r="A67" s="2" t="s">
        <v>38</v>
      </c>
      <c r="B67" s="6">
        <f t="shared" si="9"/>
        <v>0</v>
      </c>
      <c r="C67" s="7">
        <v>53</v>
      </c>
      <c r="D67" s="31" t="s">
        <v>85</v>
      </c>
      <c r="E67" s="34">
        <f t="shared" si="10"/>
        <v>60</v>
      </c>
      <c r="F67" s="34">
        <v>60</v>
      </c>
      <c r="G67" s="38">
        <v>250</v>
      </c>
      <c r="H67" s="34">
        <f t="shared" si="8"/>
        <v>0</v>
      </c>
      <c r="I67" s="35"/>
      <c r="J67" s="1">
        <f t="shared" si="2"/>
        <v>0</v>
      </c>
      <c r="K67" s="2">
        <f t="shared" si="3"/>
        <v>0</v>
      </c>
    </row>
    <row r="68" spans="1:11" s="2" customFormat="1" ht="45" x14ac:dyDescent="0.35">
      <c r="A68" s="2" t="s">
        <v>38</v>
      </c>
      <c r="B68" s="6">
        <f t="shared" si="9"/>
        <v>0</v>
      </c>
      <c r="C68" s="7">
        <v>54</v>
      </c>
      <c r="D68" s="31" t="s">
        <v>86</v>
      </c>
      <c r="E68" s="34">
        <f t="shared" si="10"/>
        <v>60</v>
      </c>
      <c r="F68" s="34">
        <v>60</v>
      </c>
      <c r="G68" s="38">
        <v>250</v>
      </c>
      <c r="H68" s="34">
        <f t="shared" si="8"/>
        <v>0</v>
      </c>
      <c r="I68" s="35"/>
      <c r="J68" s="1">
        <f t="shared" si="2"/>
        <v>0</v>
      </c>
      <c r="K68" s="2">
        <f t="shared" si="3"/>
        <v>0</v>
      </c>
    </row>
    <row r="69" spans="1:11" s="2" customFormat="1" ht="45" x14ac:dyDescent="0.35">
      <c r="A69" s="2" t="s">
        <v>38</v>
      </c>
      <c r="B69" s="6">
        <f t="shared" si="9"/>
        <v>0</v>
      </c>
      <c r="C69" s="7">
        <v>55</v>
      </c>
      <c r="D69" s="31" t="s">
        <v>87</v>
      </c>
      <c r="E69" s="34">
        <f t="shared" si="10"/>
        <v>60</v>
      </c>
      <c r="F69" s="34">
        <v>60</v>
      </c>
      <c r="G69" s="38">
        <v>250</v>
      </c>
      <c r="H69" s="34">
        <f t="shared" si="8"/>
        <v>0</v>
      </c>
      <c r="I69" s="35"/>
      <c r="J69" s="1">
        <f t="shared" si="2"/>
        <v>0</v>
      </c>
      <c r="K69" s="2">
        <f t="shared" si="3"/>
        <v>0</v>
      </c>
    </row>
    <row r="70" spans="1:11" s="2" customFormat="1" ht="45" x14ac:dyDescent="0.35">
      <c r="A70" s="2" t="s">
        <v>38</v>
      </c>
      <c r="B70" s="6">
        <f t="shared" si="9"/>
        <v>0</v>
      </c>
      <c r="C70" s="7">
        <v>56</v>
      </c>
      <c r="D70" s="31" t="s">
        <v>88</v>
      </c>
      <c r="E70" s="34">
        <f t="shared" si="10"/>
        <v>60</v>
      </c>
      <c r="F70" s="34">
        <v>60</v>
      </c>
      <c r="G70" s="38">
        <v>380</v>
      </c>
      <c r="H70" s="34">
        <f t="shared" si="8"/>
        <v>0</v>
      </c>
      <c r="I70" s="35"/>
      <c r="J70" s="1">
        <f t="shared" ref="J70:J91" si="11">I70*G70</f>
        <v>0</v>
      </c>
      <c r="K70" s="2">
        <f t="shared" si="3"/>
        <v>0</v>
      </c>
    </row>
    <row r="71" spans="1:11" s="2" customFormat="1" ht="45" x14ac:dyDescent="0.35">
      <c r="A71" s="2" t="s">
        <v>38</v>
      </c>
      <c r="B71" s="6">
        <f t="shared" si="9"/>
        <v>0</v>
      </c>
      <c r="C71" s="7">
        <v>57</v>
      </c>
      <c r="D71" s="31" t="s">
        <v>89</v>
      </c>
      <c r="E71" s="34">
        <f t="shared" si="10"/>
        <v>60</v>
      </c>
      <c r="F71" s="34">
        <v>60</v>
      </c>
      <c r="G71" s="38">
        <v>250</v>
      </c>
      <c r="H71" s="34">
        <f t="shared" si="8"/>
        <v>0</v>
      </c>
      <c r="I71" s="35"/>
      <c r="J71" s="1">
        <f t="shared" si="11"/>
        <v>0</v>
      </c>
      <c r="K71" s="2">
        <f t="shared" ref="K71:K131" si="12">I71*F71</f>
        <v>0</v>
      </c>
    </row>
    <row r="72" spans="1:11" s="2" customFormat="1" ht="67.5" x14ac:dyDescent="0.35">
      <c r="A72" s="2" t="s">
        <v>38</v>
      </c>
      <c r="B72" s="6">
        <f t="shared" si="9"/>
        <v>0</v>
      </c>
      <c r="C72" s="7">
        <v>58</v>
      </c>
      <c r="D72" s="31" t="s">
        <v>90</v>
      </c>
      <c r="E72" s="34">
        <f t="shared" si="10"/>
        <v>250</v>
      </c>
      <c r="F72" s="34">
        <v>250</v>
      </c>
      <c r="G72" s="38">
        <v>700</v>
      </c>
      <c r="H72" s="34">
        <f t="shared" si="8"/>
        <v>0</v>
      </c>
      <c r="I72" s="35"/>
      <c r="J72" s="1">
        <f t="shared" si="11"/>
        <v>0</v>
      </c>
      <c r="K72" s="2">
        <f t="shared" si="12"/>
        <v>0</v>
      </c>
    </row>
    <row r="73" spans="1:11" s="2" customFormat="1" ht="45" x14ac:dyDescent="0.35">
      <c r="A73" s="2" t="s">
        <v>38</v>
      </c>
      <c r="B73" s="6">
        <f t="shared" si="9"/>
        <v>0</v>
      </c>
      <c r="C73" s="7">
        <v>59</v>
      </c>
      <c r="D73" s="31" t="s">
        <v>91</v>
      </c>
      <c r="E73" s="34">
        <f t="shared" si="10"/>
        <v>150</v>
      </c>
      <c r="F73" s="34">
        <v>150</v>
      </c>
      <c r="G73" s="38">
        <v>550</v>
      </c>
      <c r="H73" s="34">
        <f t="shared" si="8"/>
        <v>0</v>
      </c>
      <c r="I73" s="35"/>
      <c r="J73" s="1">
        <f t="shared" si="11"/>
        <v>0</v>
      </c>
      <c r="K73" s="2">
        <f t="shared" si="12"/>
        <v>0</v>
      </c>
    </row>
    <row r="74" spans="1:11" s="2" customFormat="1" ht="67.5" x14ac:dyDescent="0.35">
      <c r="A74" s="2" t="s">
        <v>38</v>
      </c>
      <c r="B74" s="6">
        <f t="shared" si="9"/>
        <v>0</v>
      </c>
      <c r="C74" s="7">
        <v>60</v>
      </c>
      <c r="D74" s="31" t="s">
        <v>194</v>
      </c>
      <c r="E74" s="34">
        <f t="shared" si="10"/>
        <v>80</v>
      </c>
      <c r="F74" s="34">
        <v>80</v>
      </c>
      <c r="G74" s="38">
        <v>450</v>
      </c>
      <c r="H74" s="34">
        <f t="shared" si="8"/>
        <v>0</v>
      </c>
      <c r="I74" s="35"/>
      <c r="J74" s="1">
        <f t="shared" si="11"/>
        <v>0</v>
      </c>
      <c r="K74" s="2">
        <f t="shared" si="12"/>
        <v>0</v>
      </c>
    </row>
    <row r="75" spans="1:11" s="2" customFormat="1" ht="67.5" x14ac:dyDescent="0.35">
      <c r="A75" s="2" t="s">
        <v>38</v>
      </c>
      <c r="B75" s="6">
        <f t="shared" si="9"/>
        <v>0</v>
      </c>
      <c r="C75" s="7">
        <v>61</v>
      </c>
      <c r="D75" s="31" t="s">
        <v>92</v>
      </c>
      <c r="E75" s="34">
        <f t="shared" si="10"/>
        <v>150</v>
      </c>
      <c r="F75" s="34">
        <v>150</v>
      </c>
      <c r="G75" s="38">
        <v>660</v>
      </c>
      <c r="H75" s="34">
        <f t="shared" si="8"/>
        <v>0</v>
      </c>
      <c r="I75" s="35"/>
      <c r="J75" s="1">
        <f t="shared" si="11"/>
        <v>0</v>
      </c>
      <c r="K75" s="2">
        <f t="shared" si="12"/>
        <v>0</v>
      </c>
    </row>
    <row r="76" spans="1:11" s="2" customFormat="1" ht="67.5" x14ac:dyDescent="0.35">
      <c r="A76" s="2" t="s">
        <v>38</v>
      </c>
      <c r="B76" s="6">
        <f t="shared" si="9"/>
        <v>0</v>
      </c>
      <c r="C76" s="7">
        <v>62</v>
      </c>
      <c r="D76" s="31" t="s">
        <v>93</v>
      </c>
      <c r="E76" s="34">
        <f t="shared" si="10"/>
        <v>120</v>
      </c>
      <c r="F76" s="34">
        <v>120</v>
      </c>
      <c r="G76" s="38">
        <v>1350</v>
      </c>
      <c r="H76" s="34">
        <f t="shared" si="8"/>
        <v>0</v>
      </c>
      <c r="I76" s="35"/>
      <c r="J76" s="1">
        <f t="shared" si="11"/>
        <v>0</v>
      </c>
      <c r="K76" s="2">
        <f t="shared" si="12"/>
        <v>0</v>
      </c>
    </row>
    <row r="77" spans="1:11" s="2" customFormat="1" ht="67.5" x14ac:dyDescent="0.35">
      <c r="A77" s="2" t="s">
        <v>38</v>
      </c>
      <c r="B77" s="6">
        <f t="shared" si="9"/>
        <v>0</v>
      </c>
      <c r="C77" s="7">
        <v>63</v>
      </c>
      <c r="D77" s="31" t="s">
        <v>94</v>
      </c>
      <c r="E77" s="34">
        <f t="shared" si="10"/>
        <v>60</v>
      </c>
      <c r="F77" s="34">
        <v>60</v>
      </c>
      <c r="G77" s="38">
        <v>620</v>
      </c>
      <c r="H77" s="34">
        <f t="shared" si="8"/>
        <v>0</v>
      </c>
      <c r="I77" s="35"/>
      <c r="J77" s="1">
        <f t="shared" si="11"/>
        <v>0</v>
      </c>
      <c r="K77" s="2">
        <f t="shared" si="12"/>
        <v>0</v>
      </c>
    </row>
    <row r="78" spans="1:11" s="2" customFormat="1" ht="67.5" x14ac:dyDescent="0.35">
      <c r="A78" s="2" t="s">
        <v>38</v>
      </c>
      <c r="B78" s="6">
        <f t="shared" si="9"/>
        <v>0</v>
      </c>
      <c r="C78" s="7">
        <v>64</v>
      </c>
      <c r="D78" s="31" t="s">
        <v>95</v>
      </c>
      <c r="E78" s="34">
        <f t="shared" si="10"/>
        <v>100</v>
      </c>
      <c r="F78" s="34">
        <v>100</v>
      </c>
      <c r="G78" s="38">
        <v>580</v>
      </c>
      <c r="H78" s="34">
        <f t="shared" si="8"/>
        <v>0</v>
      </c>
      <c r="I78" s="35"/>
      <c r="J78" s="1">
        <f t="shared" si="11"/>
        <v>0</v>
      </c>
      <c r="K78" s="2">
        <f t="shared" si="12"/>
        <v>0</v>
      </c>
    </row>
    <row r="79" spans="1:11" s="2" customFormat="1" ht="45" x14ac:dyDescent="0.35">
      <c r="A79" s="2" t="s">
        <v>38</v>
      </c>
      <c r="B79" s="6">
        <f t="shared" si="9"/>
        <v>0</v>
      </c>
      <c r="C79" s="7">
        <v>65</v>
      </c>
      <c r="D79" s="31" t="s">
        <v>96</v>
      </c>
      <c r="E79" s="34">
        <f t="shared" si="10"/>
        <v>50</v>
      </c>
      <c r="F79" s="34">
        <v>50</v>
      </c>
      <c r="G79" s="38">
        <v>900</v>
      </c>
      <c r="H79" s="34">
        <f t="shared" si="8"/>
        <v>0</v>
      </c>
      <c r="I79" s="35"/>
      <c r="J79" s="1">
        <f t="shared" si="11"/>
        <v>0</v>
      </c>
      <c r="K79" s="2">
        <f t="shared" si="12"/>
        <v>0</v>
      </c>
    </row>
    <row r="80" spans="1:11" s="2" customFormat="1" ht="45" x14ac:dyDescent="0.35">
      <c r="A80" s="2" t="s">
        <v>38</v>
      </c>
      <c r="B80" s="6">
        <f t="shared" si="9"/>
        <v>0</v>
      </c>
      <c r="C80" s="7">
        <v>66</v>
      </c>
      <c r="D80" s="31" t="s">
        <v>97</v>
      </c>
      <c r="E80" s="34">
        <f t="shared" si="10"/>
        <v>150</v>
      </c>
      <c r="F80" s="34">
        <v>150</v>
      </c>
      <c r="G80" s="38">
        <v>1650</v>
      </c>
      <c r="H80" s="34">
        <f t="shared" si="8"/>
        <v>0</v>
      </c>
      <c r="I80" s="35"/>
      <c r="J80" s="1">
        <f t="shared" si="11"/>
        <v>0</v>
      </c>
      <c r="K80" s="2">
        <f t="shared" si="12"/>
        <v>0</v>
      </c>
    </row>
    <row r="81" spans="1:11" s="2" customFormat="1" ht="67.5" x14ac:dyDescent="0.35">
      <c r="A81" s="2" t="s">
        <v>38</v>
      </c>
      <c r="B81" s="6">
        <f t="shared" si="9"/>
        <v>0</v>
      </c>
      <c r="C81" s="7">
        <v>67</v>
      </c>
      <c r="D81" s="31" t="s">
        <v>98</v>
      </c>
      <c r="E81" s="34">
        <f t="shared" si="10"/>
        <v>150</v>
      </c>
      <c r="F81" s="34">
        <v>150</v>
      </c>
      <c r="G81" s="38">
        <v>1370</v>
      </c>
      <c r="H81" s="34">
        <f t="shared" si="8"/>
        <v>0</v>
      </c>
      <c r="I81" s="35"/>
      <c r="J81" s="1">
        <f t="shared" si="11"/>
        <v>0</v>
      </c>
      <c r="K81" s="2">
        <f t="shared" si="12"/>
        <v>0</v>
      </c>
    </row>
    <row r="82" spans="1:11" s="2" customFormat="1" ht="45" x14ac:dyDescent="0.35">
      <c r="A82" s="2" t="s">
        <v>38</v>
      </c>
      <c r="B82" s="6">
        <f t="shared" si="9"/>
        <v>0</v>
      </c>
      <c r="C82" s="7">
        <v>68</v>
      </c>
      <c r="D82" s="31" t="s">
        <v>99</v>
      </c>
      <c r="E82" s="34">
        <f t="shared" si="10"/>
        <v>120</v>
      </c>
      <c r="F82" s="34">
        <v>120</v>
      </c>
      <c r="G82" s="38">
        <v>1450</v>
      </c>
      <c r="H82" s="34">
        <f t="shared" si="8"/>
        <v>0</v>
      </c>
      <c r="I82" s="35"/>
      <c r="J82" s="1">
        <f t="shared" si="11"/>
        <v>0</v>
      </c>
      <c r="K82" s="2">
        <f t="shared" si="12"/>
        <v>0</v>
      </c>
    </row>
    <row r="83" spans="1:11" s="2" customFormat="1" ht="67.5" x14ac:dyDescent="0.35">
      <c r="A83" s="2" t="s">
        <v>38</v>
      </c>
      <c r="B83" s="6">
        <f t="shared" si="9"/>
        <v>0</v>
      </c>
      <c r="C83" s="7">
        <v>69</v>
      </c>
      <c r="D83" s="31" t="s">
        <v>100</v>
      </c>
      <c r="E83" s="34">
        <f t="shared" si="10"/>
        <v>150</v>
      </c>
      <c r="F83" s="34">
        <v>150</v>
      </c>
      <c r="G83" s="38">
        <v>1750</v>
      </c>
      <c r="H83" s="34">
        <f t="shared" si="8"/>
        <v>0</v>
      </c>
      <c r="I83" s="35"/>
      <c r="J83" s="1">
        <f t="shared" si="11"/>
        <v>0</v>
      </c>
      <c r="K83" s="2">
        <f t="shared" si="12"/>
        <v>0</v>
      </c>
    </row>
    <row r="84" spans="1:11" s="2" customFormat="1" ht="67.5" x14ac:dyDescent="0.35">
      <c r="A84" s="2" t="s">
        <v>38</v>
      </c>
      <c r="B84" s="6">
        <f t="shared" si="9"/>
        <v>0</v>
      </c>
      <c r="C84" s="7">
        <v>70</v>
      </c>
      <c r="D84" s="31" t="s">
        <v>101</v>
      </c>
      <c r="E84" s="34">
        <f t="shared" si="10"/>
        <v>100</v>
      </c>
      <c r="F84" s="34">
        <v>100</v>
      </c>
      <c r="G84" s="38">
        <v>1250</v>
      </c>
      <c r="H84" s="34">
        <f t="shared" si="8"/>
        <v>0</v>
      </c>
      <c r="I84" s="35"/>
      <c r="J84" s="1">
        <f t="shared" si="11"/>
        <v>0</v>
      </c>
      <c r="K84" s="2">
        <f t="shared" si="12"/>
        <v>0</v>
      </c>
    </row>
    <row r="85" spans="1:11" s="2" customFormat="1" ht="67.5" x14ac:dyDescent="0.35">
      <c r="A85" s="2" t="s">
        <v>38</v>
      </c>
      <c r="B85" s="6">
        <f t="shared" si="9"/>
        <v>0</v>
      </c>
      <c r="C85" s="7">
        <v>71</v>
      </c>
      <c r="D85" s="31" t="s">
        <v>195</v>
      </c>
      <c r="E85" s="34">
        <f t="shared" si="10"/>
        <v>150</v>
      </c>
      <c r="F85" s="34">
        <v>150</v>
      </c>
      <c r="G85" s="38">
        <v>720</v>
      </c>
      <c r="H85" s="34">
        <f t="shared" si="8"/>
        <v>0</v>
      </c>
      <c r="I85" s="35"/>
      <c r="J85" s="1">
        <f t="shared" si="11"/>
        <v>0</v>
      </c>
      <c r="K85" s="2">
        <f t="shared" si="12"/>
        <v>0</v>
      </c>
    </row>
    <row r="86" spans="1:11" s="2" customFormat="1" ht="67.5" x14ac:dyDescent="0.35">
      <c r="A86" s="2" t="s">
        <v>38</v>
      </c>
      <c r="B86" s="6">
        <f t="shared" si="9"/>
        <v>0</v>
      </c>
      <c r="C86" s="7">
        <v>72</v>
      </c>
      <c r="D86" s="31" t="s">
        <v>102</v>
      </c>
      <c r="E86" s="34">
        <f t="shared" si="10"/>
        <v>200</v>
      </c>
      <c r="F86" s="34">
        <v>200</v>
      </c>
      <c r="G86" s="38">
        <v>520</v>
      </c>
      <c r="H86" s="34">
        <f t="shared" si="8"/>
        <v>0</v>
      </c>
      <c r="I86" s="35"/>
      <c r="J86" s="1">
        <f t="shared" si="11"/>
        <v>0</v>
      </c>
      <c r="K86" s="2">
        <f t="shared" si="12"/>
        <v>0</v>
      </c>
    </row>
    <row r="87" spans="1:11" s="2" customFormat="1" ht="45" x14ac:dyDescent="0.35">
      <c r="A87" s="2" t="s">
        <v>38</v>
      </c>
      <c r="B87" s="6">
        <f t="shared" si="9"/>
        <v>0</v>
      </c>
      <c r="C87" s="7">
        <v>73</v>
      </c>
      <c r="D87" s="31" t="s">
        <v>103</v>
      </c>
      <c r="E87" s="34">
        <f t="shared" si="10"/>
        <v>60</v>
      </c>
      <c r="F87" s="34">
        <v>60</v>
      </c>
      <c r="G87" s="38">
        <v>420</v>
      </c>
      <c r="H87" s="34">
        <f t="shared" si="8"/>
        <v>0</v>
      </c>
      <c r="I87" s="35"/>
      <c r="J87" s="1">
        <f t="shared" si="11"/>
        <v>0</v>
      </c>
      <c r="K87" s="2">
        <f t="shared" si="12"/>
        <v>0</v>
      </c>
    </row>
    <row r="88" spans="1:11" s="2" customFormat="1" ht="45" x14ac:dyDescent="0.35">
      <c r="A88" s="2" t="s">
        <v>38</v>
      </c>
      <c r="B88" s="6">
        <f t="shared" si="9"/>
        <v>0</v>
      </c>
      <c r="C88" s="7">
        <v>74</v>
      </c>
      <c r="D88" s="31" t="s">
        <v>104</v>
      </c>
      <c r="E88" s="34">
        <f t="shared" si="10"/>
        <v>70</v>
      </c>
      <c r="F88" s="34">
        <v>70</v>
      </c>
      <c r="G88" s="38">
        <v>420</v>
      </c>
      <c r="H88" s="34">
        <f t="shared" si="8"/>
        <v>0</v>
      </c>
      <c r="I88" s="35"/>
      <c r="J88" s="1">
        <f t="shared" si="11"/>
        <v>0</v>
      </c>
      <c r="K88" s="2">
        <f t="shared" si="12"/>
        <v>0</v>
      </c>
    </row>
    <row r="89" spans="1:11" s="2" customFormat="1" ht="45" x14ac:dyDescent="0.35">
      <c r="A89" s="2" t="s">
        <v>38</v>
      </c>
      <c r="B89" s="6">
        <f t="shared" si="9"/>
        <v>0</v>
      </c>
      <c r="C89" s="7">
        <v>75</v>
      </c>
      <c r="D89" s="31" t="s">
        <v>105</v>
      </c>
      <c r="E89" s="34">
        <f t="shared" si="10"/>
        <v>60</v>
      </c>
      <c r="F89" s="34">
        <v>60</v>
      </c>
      <c r="G89" s="38">
        <v>420</v>
      </c>
      <c r="H89" s="34">
        <f t="shared" si="8"/>
        <v>0</v>
      </c>
      <c r="I89" s="35"/>
      <c r="J89" s="1">
        <f t="shared" si="11"/>
        <v>0</v>
      </c>
      <c r="K89" s="2">
        <f t="shared" si="12"/>
        <v>0</v>
      </c>
    </row>
    <row r="90" spans="1:11" s="2" customFormat="1" ht="67.5" x14ac:dyDescent="0.35">
      <c r="A90" s="2" t="s">
        <v>38</v>
      </c>
      <c r="B90" s="6">
        <f t="shared" si="9"/>
        <v>0</v>
      </c>
      <c r="C90" s="7">
        <v>76</v>
      </c>
      <c r="D90" s="31" t="s">
        <v>228</v>
      </c>
      <c r="E90" s="34">
        <f t="shared" si="10"/>
        <v>120</v>
      </c>
      <c r="F90" s="34">
        <v>120</v>
      </c>
      <c r="G90" s="38">
        <v>420</v>
      </c>
      <c r="H90" s="34">
        <f t="shared" si="8"/>
        <v>0</v>
      </c>
      <c r="I90" s="35"/>
      <c r="J90" s="1">
        <f t="shared" si="11"/>
        <v>0</v>
      </c>
      <c r="K90" s="2">
        <f t="shared" si="12"/>
        <v>0</v>
      </c>
    </row>
    <row r="91" spans="1:11" s="2" customFormat="1" ht="45" x14ac:dyDescent="0.35">
      <c r="A91" s="2" t="s">
        <v>38</v>
      </c>
      <c r="B91" s="6">
        <f t="shared" si="9"/>
        <v>0</v>
      </c>
      <c r="C91" s="7">
        <v>77</v>
      </c>
      <c r="D91" s="31" t="s">
        <v>196</v>
      </c>
      <c r="E91" s="34">
        <f t="shared" si="10"/>
        <v>120</v>
      </c>
      <c r="F91" s="34">
        <v>120</v>
      </c>
      <c r="G91" s="38">
        <v>420</v>
      </c>
      <c r="H91" s="34">
        <f t="shared" si="8"/>
        <v>0</v>
      </c>
      <c r="I91" s="35"/>
      <c r="J91" s="1">
        <f t="shared" si="11"/>
        <v>0</v>
      </c>
      <c r="K91" s="2">
        <f t="shared" si="12"/>
        <v>0</v>
      </c>
    </row>
    <row r="92" spans="1:11" s="2" customFormat="1" ht="23.5" x14ac:dyDescent="0.35">
      <c r="B92" s="6">
        <f t="shared" si="9"/>
        <v>0</v>
      </c>
      <c r="C92" s="7"/>
      <c r="D92" s="31" t="s">
        <v>217</v>
      </c>
      <c r="E92" s="34">
        <f t="shared" si="10"/>
        <v>60</v>
      </c>
      <c r="F92" s="34">
        <v>60</v>
      </c>
      <c r="G92" s="38">
        <v>450</v>
      </c>
      <c r="H92" s="34"/>
      <c r="I92" s="35"/>
      <c r="J92" s="1"/>
      <c r="K92" s="2">
        <f t="shared" si="12"/>
        <v>0</v>
      </c>
    </row>
    <row r="93" spans="1:11" s="2" customFormat="1" ht="45" x14ac:dyDescent="0.35">
      <c r="A93" s="2" t="s">
        <v>38</v>
      </c>
      <c r="B93" s="6">
        <f t="shared" si="9"/>
        <v>0</v>
      </c>
      <c r="C93" s="7">
        <v>79</v>
      </c>
      <c r="D93" s="31" t="s">
        <v>106</v>
      </c>
      <c r="E93" s="34">
        <f t="shared" si="10"/>
        <v>150</v>
      </c>
      <c r="F93" s="34">
        <v>150</v>
      </c>
      <c r="G93" s="38">
        <v>500</v>
      </c>
      <c r="H93" s="34">
        <f t="shared" si="8"/>
        <v>0</v>
      </c>
      <c r="I93" s="35"/>
      <c r="J93" s="1">
        <f t="shared" ref="J93:J131" si="13">I93*G93</f>
        <v>0</v>
      </c>
      <c r="K93" s="2">
        <f t="shared" si="12"/>
        <v>0</v>
      </c>
    </row>
    <row r="94" spans="1:11" s="2" customFormat="1" ht="90" x14ac:dyDescent="0.35">
      <c r="A94" s="2" t="s">
        <v>38</v>
      </c>
      <c r="B94" s="6">
        <f t="shared" si="9"/>
        <v>0</v>
      </c>
      <c r="C94" s="7">
        <v>80</v>
      </c>
      <c r="D94" s="31" t="s">
        <v>107</v>
      </c>
      <c r="E94" s="34">
        <f t="shared" si="10"/>
        <v>150</v>
      </c>
      <c r="F94" s="34">
        <v>150</v>
      </c>
      <c r="G94" s="38">
        <v>1100</v>
      </c>
      <c r="H94" s="34">
        <f t="shared" si="8"/>
        <v>0</v>
      </c>
      <c r="I94" s="35"/>
      <c r="J94" s="1">
        <f t="shared" si="13"/>
        <v>0</v>
      </c>
      <c r="K94" s="2">
        <f t="shared" si="12"/>
        <v>0</v>
      </c>
    </row>
    <row r="95" spans="1:11" s="2" customFormat="1" ht="45" x14ac:dyDescent="0.35">
      <c r="A95" s="2" t="s">
        <v>38</v>
      </c>
      <c r="B95" s="6">
        <f t="shared" si="9"/>
        <v>0</v>
      </c>
      <c r="C95" s="7">
        <v>81</v>
      </c>
      <c r="D95" s="31" t="s">
        <v>108</v>
      </c>
      <c r="E95" s="34">
        <f t="shared" si="10"/>
        <v>60</v>
      </c>
      <c r="F95" s="34">
        <v>60</v>
      </c>
      <c r="G95" s="38">
        <v>520</v>
      </c>
      <c r="H95" s="34">
        <f t="shared" si="8"/>
        <v>0</v>
      </c>
      <c r="I95" s="35"/>
      <c r="J95" s="1">
        <f t="shared" si="13"/>
        <v>0</v>
      </c>
      <c r="K95" s="2">
        <f t="shared" si="12"/>
        <v>0</v>
      </c>
    </row>
    <row r="96" spans="1:11" s="2" customFormat="1" ht="45" x14ac:dyDescent="0.35">
      <c r="A96" s="2" t="s">
        <v>38</v>
      </c>
      <c r="B96" s="6">
        <f t="shared" si="9"/>
        <v>0</v>
      </c>
      <c r="C96" s="7">
        <v>82</v>
      </c>
      <c r="D96" s="31" t="s">
        <v>109</v>
      </c>
      <c r="E96" s="34">
        <f t="shared" si="10"/>
        <v>100</v>
      </c>
      <c r="F96" s="34">
        <v>100</v>
      </c>
      <c r="G96" s="38">
        <v>150</v>
      </c>
      <c r="H96" s="34">
        <f t="shared" si="8"/>
        <v>0</v>
      </c>
      <c r="I96" s="35"/>
      <c r="J96" s="1">
        <f t="shared" si="13"/>
        <v>0</v>
      </c>
      <c r="K96" s="2">
        <f t="shared" si="12"/>
        <v>0</v>
      </c>
    </row>
    <row r="97" spans="1:11" s="2" customFormat="1" ht="45" x14ac:dyDescent="0.35">
      <c r="A97" s="2" t="s">
        <v>38</v>
      </c>
      <c r="B97" s="6">
        <f t="shared" si="9"/>
        <v>0</v>
      </c>
      <c r="C97" s="7">
        <v>83</v>
      </c>
      <c r="D97" s="31" t="s">
        <v>110</v>
      </c>
      <c r="E97" s="34">
        <f t="shared" si="10"/>
        <v>50</v>
      </c>
      <c r="F97" s="34">
        <v>50</v>
      </c>
      <c r="G97" s="38">
        <v>320</v>
      </c>
      <c r="H97" s="34">
        <f t="shared" si="8"/>
        <v>0</v>
      </c>
      <c r="I97" s="35"/>
      <c r="J97" s="1">
        <f t="shared" si="13"/>
        <v>0</v>
      </c>
      <c r="K97" s="2">
        <f t="shared" si="12"/>
        <v>0</v>
      </c>
    </row>
    <row r="98" spans="1:11" s="2" customFormat="1" ht="45" x14ac:dyDescent="0.35">
      <c r="A98" s="2" t="s">
        <v>38</v>
      </c>
      <c r="B98" s="6">
        <f t="shared" si="9"/>
        <v>0</v>
      </c>
      <c r="C98" s="7">
        <v>84</v>
      </c>
      <c r="D98" s="31" t="s">
        <v>111</v>
      </c>
      <c r="E98" s="34">
        <f t="shared" si="10"/>
        <v>50</v>
      </c>
      <c r="F98" s="34">
        <v>50</v>
      </c>
      <c r="G98" s="38">
        <v>320</v>
      </c>
      <c r="H98" s="34">
        <f t="shared" si="8"/>
        <v>0</v>
      </c>
      <c r="I98" s="35"/>
      <c r="J98" s="1">
        <f t="shared" si="13"/>
        <v>0</v>
      </c>
      <c r="K98" s="2">
        <f t="shared" si="12"/>
        <v>0</v>
      </c>
    </row>
    <row r="99" spans="1:11" ht="30" x14ac:dyDescent="0.35">
      <c r="A99" s="2" t="s">
        <v>38</v>
      </c>
      <c r="B99" s="16">
        <f t="shared" si="9"/>
        <v>0</v>
      </c>
      <c r="C99" s="7" t="s">
        <v>40</v>
      </c>
      <c r="D99" s="39" t="s">
        <v>5</v>
      </c>
      <c r="E99" s="39"/>
      <c r="F99" s="42"/>
      <c r="G99" s="42"/>
      <c r="H99" s="42"/>
      <c r="I99" s="41"/>
      <c r="J99" s="1">
        <f t="shared" si="13"/>
        <v>0</v>
      </c>
      <c r="K99" s="2">
        <f t="shared" si="12"/>
        <v>0</v>
      </c>
    </row>
    <row r="100" spans="1:11" s="2" customFormat="1" ht="45" x14ac:dyDescent="0.35">
      <c r="A100" s="2" t="s">
        <v>38</v>
      </c>
      <c r="B100" s="10">
        <f t="shared" si="9"/>
        <v>0</v>
      </c>
      <c r="C100" s="1">
        <v>86</v>
      </c>
      <c r="D100" s="31" t="s">
        <v>112</v>
      </c>
      <c r="E100" s="34">
        <f>F100</f>
        <v>80</v>
      </c>
      <c r="F100" s="34">
        <v>80</v>
      </c>
      <c r="G100" s="38">
        <v>740</v>
      </c>
      <c r="H100" s="34">
        <f t="shared" ref="H100:H117" si="14">I100*G100</f>
        <v>0</v>
      </c>
      <c r="I100" s="35"/>
      <c r="J100" s="1">
        <f t="shared" si="13"/>
        <v>0</v>
      </c>
      <c r="K100" s="2">
        <f t="shared" si="12"/>
        <v>0</v>
      </c>
    </row>
    <row r="101" spans="1:11" s="2" customFormat="1" ht="45" x14ac:dyDescent="0.35">
      <c r="A101" s="2" t="s">
        <v>38</v>
      </c>
      <c r="B101" s="10">
        <f t="shared" si="9"/>
        <v>0</v>
      </c>
      <c r="C101" s="1">
        <v>87</v>
      </c>
      <c r="D101" s="31" t="s">
        <v>113</v>
      </c>
      <c r="E101" s="34">
        <f>F101</f>
        <v>80</v>
      </c>
      <c r="F101" s="34">
        <v>80</v>
      </c>
      <c r="G101" s="38">
        <v>620</v>
      </c>
      <c r="H101" s="34">
        <f t="shared" si="14"/>
        <v>0</v>
      </c>
      <c r="I101" s="35"/>
      <c r="J101" s="1">
        <f t="shared" si="13"/>
        <v>0</v>
      </c>
      <c r="K101" s="2">
        <f t="shared" si="12"/>
        <v>0</v>
      </c>
    </row>
    <row r="102" spans="1:11" s="2" customFormat="1" ht="45" x14ac:dyDescent="0.35">
      <c r="B102" s="10"/>
      <c r="C102">
        <v>921</v>
      </c>
      <c r="D102" s="31" t="s">
        <v>207</v>
      </c>
      <c r="E102" s="34">
        <v>150</v>
      </c>
      <c r="F102" s="34">
        <v>150</v>
      </c>
      <c r="G102" s="38">
        <v>380</v>
      </c>
      <c r="H102" s="34">
        <f t="shared" si="14"/>
        <v>0</v>
      </c>
      <c r="I102" s="35"/>
      <c r="J102" s="1">
        <f t="shared" si="13"/>
        <v>0</v>
      </c>
      <c r="K102" s="2">
        <f t="shared" si="12"/>
        <v>0</v>
      </c>
    </row>
    <row r="103" spans="1:11" s="2" customFormat="1" ht="67.5" x14ac:dyDescent="0.35">
      <c r="B103" s="10"/>
      <c r="C103">
        <v>922</v>
      </c>
      <c r="D103" s="31" t="s">
        <v>208</v>
      </c>
      <c r="E103" s="34">
        <v>100</v>
      </c>
      <c r="F103" s="34">
        <v>100</v>
      </c>
      <c r="G103" s="38">
        <v>700</v>
      </c>
      <c r="H103" s="34">
        <f t="shared" si="14"/>
        <v>0</v>
      </c>
      <c r="I103" s="35"/>
      <c r="J103" s="1">
        <f t="shared" si="13"/>
        <v>0</v>
      </c>
      <c r="K103" s="2">
        <f t="shared" si="12"/>
        <v>0</v>
      </c>
    </row>
    <row r="104" spans="1:11" s="2" customFormat="1" ht="45" x14ac:dyDescent="0.35">
      <c r="A104" s="2" t="s">
        <v>38</v>
      </c>
      <c r="B104" s="10">
        <f t="shared" ref="B104:B133" si="15">I104*F104</f>
        <v>0</v>
      </c>
      <c r="C104" s="1">
        <v>88</v>
      </c>
      <c r="D104" s="31" t="s">
        <v>114</v>
      </c>
      <c r="E104" s="34">
        <f t="shared" ref="E104:E107" si="16">F104</f>
        <v>75</v>
      </c>
      <c r="F104" s="34">
        <v>75</v>
      </c>
      <c r="G104" s="38">
        <v>500</v>
      </c>
      <c r="H104" s="34">
        <f t="shared" si="14"/>
        <v>0</v>
      </c>
      <c r="I104" s="35"/>
      <c r="J104" s="1">
        <f t="shared" si="13"/>
        <v>0</v>
      </c>
      <c r="K104" s="2">
        <f t="shared" si="12"/>
        <v>0</v>
      </c>
    </row>
    <row r="105" spans="1:11" s="2" customFormat="1" ht="45" x14ac:dyDescent="0.35">
      <c r="A105" s="2" t="s">
        <v>38</v>
      </c>
      <c r="B105" s="10">
        <f t="shared" si="15"/>
        <v>0</v>
      </c>
      <c r="C105" s="1">
        <v>89</v>
      </c>
      <c r="D105" s="31" t="s">
        <v>115</v>
      </c>
      <c r="E105" s="34">
        <f t="shared" si="16"/>
        <v>75</v>
      </c>
      <c r="F105" s="34">
        <v>75</v>
      </c>
      <c r="G105" s="38">
        <v>450</v>
      </c>
      <c r="H105" s="34">
        <f t="shared" si="14"/>
        <v>0</v>
      </c>
      <c r="I105" s="35"/>
      <c r="J105" s="1">
        <f t="shared" si="13"/>
        <v>0</v>
      </c>
      <c r="K105" s="2">
        <f t="shared" si="12"/>
        <v>0</v>
      </c>
    </row>
    <row r="106" spans="1:11" s="2" customFormat="1" ht="45" x14ac:dyDescent="0.35">
      <c r="A106" s="2" t="s">
        <v>38</v>
      </c>
      <c r="B106" s="10">
        <f t="shared" si="15"/>
        <v>0</v>
      </c>
      <c r="C106" s="1">
        <v>90</v>
      </c>
      <c r="D106" s="31" t="s">
        <v>116</v>
      </c>
      <c r="E106" s="34">
        <f t="shared" si="16"/>
        <v>75</v>
      </c>
      <c r="F106" s="34">
        <v>75</v>
      </c>
      <c r="G106" s="38">
        <v>450</v>
      </c>
      <c r="H106" s="34">
        <f t="shared" si="14"/>
        <v>0</v>
      </c>
      <c r="I106" s="35"/>
      <c r="J106" s="1">
        <f t="shared" si="13"/>
        <v>0</v>
      </c>
      <c r="K106" s="2">
        <f t="shared" si="12"/>
        <v>0</v>
      </c>
    </row>
    <row r="107" spans="1:11" s="2" customFormat="1" ht="45" x14ac:dyDescent="0.35">
      <c r="A107" s="2" t="s">
        <v>38</v>
      </c>
      <c r="B107" s="10">
        <f t="shared" si="15"/>
        <v>0</v>
      </c>
      <c r="C107" s="1">
        <v>91</v>
      </c>
      <c r="D107" s="31" t="s">
        <v>117</v>
      </c>
      <c r="E107" s="34">
        <f t="shared" si="16"/>
        <v>75</v>
      </c>
      <c r="F107" s="34">
        <v>75</v>
      </c>
      <c r="G107" s="38">
        <v>450</v>
      </c>
      <c r="H107" s="34">
        <f t="shared" si="14"/>
        <v>0</v>
      </c>
      <c r="I107" s="35"/>
      <c r="J107" s="1">
        <f t="shared" si="13"/>
        <v>0</v>
      </c>
      <c r="K107" s="2">
        <f t="shared" si="12"/>
        <v>0</v>
      </c>
    </row>
    <row r="108" spans="1:11" ht="30" x14ac:dyDescent="0.35">
      <c r="A108" s="2" t="s">
        <v>38</v>
      </c>
      <c r="B108" s="16">
        <f t="shared" si="15"/>
        <v>0</v>
      </c>
      <c r="C108" s="7" t="s">
        <v>40</v>
      </c>
      <c r="D108" s="39" t="s">
        <v>6</v>
      </c>
      <c r="E108" s="39"/>
      <c r="F108" s="39"/>
      <c r="G108" s="39"/>
      <c r="H108" s="42"/>
      <c r="I108" s="41"/>
      <c r="J108" s="1">
        <f t="shared" si="13"/>
        <v>0</v>
      </c>
      <c r="K108" s="2">
        <f t="shared" si="12"/>
        <v>0</v>
      </c>
    </row>
    <row r="109" spans="1:11" s="2" customFormat="1" ht="45" x14ac:dyDescent="0.35">
      <c r="A109" s="2" t="s">
        <v>38</v>
      </c>
      <c r="B109" s="9">
        <f t="shared" si="15"/>
        <v>0</v>
      </c>
      <c r="C109" s="1">
        <v>95</v>
      </c>
      <c r="D109" s="31" t="s">
        <v>118</v>
      </c>
      <c r="E109" s="34">
        <f t="shared" ref="E109:E117" si="17">F109</f>
        <v>200</v>
      </c>
      <c r="F109" s="34">
        <v>200</v>
      </c>
      <c r="G109" s="38">
        <v>380</v>
      </c>
      <c r="H109" s="34">
        <f t="shared" si="14"/>
        <v>0</v>
      </c>
      <c r="I109" s="35"/>
      <c r="J109" s="1">
        <f t="shared" si="13"/>
        <v>0</v>
      </c>
      <c r="K109" s="2">
        <f t="shared" si="12"/>
        <v>0</v>
      </c>
    </row>
    <row r="110" spans="1:11" s="2" customFormat="1" ht="67.5" x14ac:dyDescent="0.35">
      <c r="A110" s="2" t="s">
        <v>38</v>
      </c>
      <c r="B110" s="10">
        <f t="shared" si="15"/>
        <v>0</v>
      </c>
      <c r="C110" s="1">
        <v>96</v>
      </c>
      <c r="D110" s="31" t="s">
        <v>119</v>
      </c>
      <c r="E110" s="34">
        <f t="shared" si="17"/>
        <v>200</v>
      </c>
      <c r="F110" s="34">
        <v>200</v>
      </c>
      <c r="G110" s="38">
        <v>380</v>
      </c>
      <c r="H110" s="34">
        <f t="shared" si="14"/>
        <v>0</v>
      </c>
      <c r="I110" s="35"/>
      <c r="J110" s="1">
        <f t="shared" si="13"/>
        <v>0</v>
      </c>
      <c r="K110" s="2">
        <f t="shared" si="12"/>
        <v>0</v>
      </c>
    </row>
    <row r="111" spans="1:11" s="2" customFormat="1" ht="45" x14ac:dyDescent="0.35">
      <c r="A111" s="2" t="s">
        <v>38</v>
      </c>
      <c r="B111" s="10">
        <f t="shared" si="15"/>
        <v>0</v>
      </c>
      <c r="C111" s="1">
        <v>97</v>
      </c>
      <c r="D111" s="31" t="s">
        <v>120</v>
      </c>
      <c r="E111" s="34">
        <f t="shared" si="17"/>
        <v>200</v>
      </c>
      <c r="F111" s="34">
        <v>200</v>
      </c>
      <c r="G111" s="38">
        <v>450</v>
      </c>
      <c r="H111" s="34">
        <f t="shared" si="14"/>
        <v>0</v>
      </c>
      <c r="I111" s="35"/>
      <c r="J111" s="1">
        <f t="shared" si="13"/>
        <v>0</v>
      </c>
      <c r="K111" s="2">
        <f t="shared" si="12"/>
        <v>0</v>
      </c>
    </row>
    <row r="112" spans="1:11" s="2" customFormat="1" ht="45" x14ac:dyDescent="0.35">
      <c r="A112" s="2" t="s">
        <v>38</v>
      </c>
      <c r="B112" s="10">
        <f t="shared" si="15"/>
        <v>0</v>
      </c>
      <c r="C112" s="1">
        <v>98</v>
      </c>
      <c r="D112" s="31" t="s">
        <v>121</v>
      </c>
      <c r="E112" s="34">
        <f t="shared" si="17"/>
        <v>200</v>
      </c>
      <c r="F112" s="34">
        <v>200</v>
      </c>
      <c r="G112" s="38">
        <v>450</v>
      </c>
      <c r="H112" s="34">
        <f t="shared" si="14"/>
        <v>0</v>
      </c>
      <c r="I112" s="35"/>
      <c r="J112" s="1">
        <f t="shared" si="13"/>
        <v>0</v>
      </c>
      <c r="K112" s="2">
        <f t="shared" si="12"/>
        <v>0</v>
      </c>
    </row>
    <row r="113" spans="1:11" s="2" customFormat="1" ht="45" x14ac:dyDescent="0.35">
      <c r="A113" s="2" t="s">
        <v>38</v>
      </c>
      <c r="B113" s="10">
        <f t="shared" si="15"/>
        <v>0</v>
      </c>
      <c r="C113" s="1">
        <v>99</v>
      </c>
      <c r="D113" s="31" t="s">
        <v>122</v>
      </c>
      <c r="E113" s="34">
        <f t="shared" si="17"/>
        <v>200</v>
      </c>
      <c r="F113" s="34">
        <v>200</v>
      </c>
      <c r="G113" s="38">
        <v>800</v>
      </c>
      <c r="H113" s="34">
        <f t="shared" si="14"/>
        <v>0</v>
      </c>
      <c r="I113" s="35"/>
      <c r="J113" s="1">
        <f t="shared" si="13"/>
        <v>0</v>
      </c>
      <c r="K113" s="2">
        <f t="shared" si="12"/>
        <v>0</v>
      </c>
    </row>
    <row r="114" spans="1:11" s="2" customFormat="1" ht="45" x14ac:dyDescent="0.35">
      <c r="A114" s="2" t="s">
        <v>38</v>
      </c>
      <c r="B114" s="10">
        <f t="shared" si="15"/>
        <v>0</v>
      </c>
      <c r="C114" s="1">
        <v>100</v>
      </c>
      <c r="D114" s="31" t="s">
        <v>123</v>
      </c>
      <c r="E114" s="34">
        <f t="shared" si="17"/>
        <v>200</v>
      </c>
      <c r="F114" s="34">
        <v>200</v>
      </c>
      <c r="G114" s="38">
        <v>350</v>
      </c>
      <c r="H114" s="34">
        <f t="shared" si="14"/>
        <v>0</v>
      </c>
      <c r="I114" s="35"/>
      <c r="J114" s="1">
        <f t="shared" si="13"/>
        <v>0</v>
      </c>
      <c r="K114" s="2">
        <f t="shared" si="12"/>
        <v>0</v>
      </c>
    </row>
    <row r="115" spans="1:11" s="2" customFormat="1" ht="67.5" x14ac:dyDescent="0.35">
      <c r="A115" s="2" t="s">
        <v>38</v>
      </c>
      <c r="B115" s="10">
        <f t="shared" si="15"/>
        <v>0</v>
      </c>
      <c r="C115" s="1">
        <v>101</v>
      </c>
      <c r="D115" s="31" t="s">
        <v>124</v>
      </c>
      <c r="E115" s="34">
        <f t="shared" si="17"/>
        <v>200</v>
      </c>
      <c r="F115" s="34">
        <v>200</v>
      </c>
      <c r="G115" s="38">
        <v>550</v>
      </c>
      <c r="H115" s="34">
        <f t="shared" si="14"/>
        <v>0</v>
      </c>
      <c r="I115" s="35"/>
      <c r="J115" s="1">
        <f t="shared" si="13"/>
        <v>0</v>
      </c>
      <c r="K115" s="2">
        <f t="shared" si="12"/>
        <v>0</v>
      </c>
    </row>
    <row r="116" spans="1:11" s="2" customFormat="1" ht="45" x14ac:dyDescent="0.35">
      <c r="A116" s="2" t="s">
        <v>38</v>
      </c>
      <c r="B116" s="10">
        <f t="shared" si="15"/>
        <v>0</v>
      </c>
      <c r="C116" s="1">
        <v>102</v>
      </c>
      <c r="D116" s="31" t="s">
        <v>125</v>
      </c>
      <c r="E116" s="34">
        <f t="shared" si="17"/>
        <v>200</v>
      </c>
      <c r="F116" s="34">
        <v>200</v>
      </c>
      <c r="G116" s="38">
        <v>850</v>
      </c>
      <c r="H116" s="34">
        <f t="shared" si="14"/>
        <v>0</v>
      </c>
      <c r="I116" s="35"/>
      <c r="J116" s="1">
        <f t="shared" si="13"/>
        <v>0</v>
      </c>
      <c r="K116" s="2">
        <f t="shared" si="12"/>
        <v>0</v>
      </c>
    </row>
    <row r="117" spans="1:11" s="2" customFormat="1" ht="45" x14ac:dyDescent="0.35">
      <c r="A117" s="2" t="s">
        <v>38</v>
      </c>
      <c r="B117" s="10">
        <f t="shared" si="15"/>
        <v>0</v>
      </c>
      <c r="C117" s="1">
        <v>103</v>
      </c>
      <c r="D117" s="31" t="s">
        <v>126</v>
      </c>
      <c r="E117" s="34">
        <f t="shared" si="17"/>
        <v>200</v>
      </c>
      <c r="F117" s="34">
        <v>200</v>
      </c>
      <c r="G117" s="38">
        <v>950</v>
      </c>
      <c r="H117" s="34">
        <f t="shared" si="14"/>
        <v>0</v>
      </c>
      <c r="I117" s="35"/>
      <c r="J117" s="1">
        <f t="shared" si="13"/>
        <v>0</v>
      </c>
      <c r="K117" s="2">
        <f t="shared" si="12"/>
        <v>0</v>
      </c>
    </row>
    <row r="118" spans="1:11" ht="30" x14ac:dyDescent="0.35">
      <c r="A118" s="2" t="s">
        <v>38</v>
      </c>
      <c r="B118" s="16">
        <f t="shared" si="15"/>
        <v>0</v>
      </c>
      <c r="C118" s="7" t="s">
        <v>40</v>
      </c>
      <c r="D118" s="39" t="s">
        <v>7</v>
      </c>
      <c r="E118" s="39"/>
      <c r="F118" s="42"/>
      <c r="G118" s="42"/>
      <c r="H118" s="42"/>
      <c r="I118" s="41"/>
      <c r="J118" s="1">
        <f t="shared" si="13"/>
        <v>0</v>
      </c>
      <c r="K118" s="2">
        <f t="shared" si="12"/>
        <v>0</v>
      </c>
    </row>
    <row r="119" spans="1:11" s="2" customFormat="1" ht="90" x14ac:dyDescent="0.35">
      <c r="A119" s="2" t="s">
        <v>38</v>
      </c>
      <c r="B119" s="10">
        <f t="shared" si="15"/>
        <v>0</v>
      </c>
      <c r="C119" s="1">
        <v>105</v>
      </c>
      <c r="D119" s="31" t="s">
        <v>127</v>
      </c>
      <c r="E119" s="34" t="s">
        <v>200</v>
      </c>
      <c r="F119" s="34">
        <v>245</v>
      </c>
      <c r="G119" s="38">
        <v>1800</v>
      </c>
      <c r="H119" s="34">
        <f t="shared" ref="H119:H141" si="18">I119*G119</f>
        <v>0</v>
      </c>
      <c r="I119" s="35"/>
      <c r="J119" s="1">
        <f t="shared" si="13"/>
        <v>0</v>
      </c>
      <c r="K119" s="2">
        <f t="shared" si="12"/>
        <v>0</v>
      </c>
    </row>
    <row r="120" spans="1:11" s="2" customFormat="1" ht="67.5" x14ac:dyDescent="0.35">
      <c r="A120" s="2" t="s">
        <v>38</v>
      </c>
      <c r="B120" s="10">
        <f t="shared" si="15"/>
        <v>0</v>
      </c>
      <c r="C120" s="1">
        <v>106</v>
      </c>
      <c r="D120" s="31" t="s">
        <v>128</v>
      </c>
      <c r="E120" s="34" t="s">
        <v>201</v>
      </c>
      <c r="F120" s="34">
        <v>195</v>
      </c>
      <c r="G120" s="38">
        <v>2100</v>
      </c>
      <c r="H120" s="34">
        <f t="shared" si="18"/>
        <v>0</v>
      </c>
      <c r="I120" s="35"/>
      <c r="J120" s="1">
        <f t="shared" si="13"/>
        <v>0</v>
      </c>
      <c r="K120" s="2">
        <f t="shared" si="12"/>
        <v>0</v>
      </c>
    </row>
    <row r="121" spans="1:11" s="2" customFormat="1" ht="67.5" x14ac:dyDescent="0.35">
      <c r="A121" s="2" t="s">
        <v>38</v>
      </c>
      <c r="B121" s="10">
        <f t="shared" si="15"/>
        <v>0</v>
      </c>
      <c r="C121" s="1">
        <v>107</v>
      </c>
      <c r="D121" s="31" t="s">
        <v>227</v>
      </c>
      <c r="E121" s="34" t="s">
        <v>202</v>
      </c>
      <c r="F121" s="34">
        <v>175</v>
      </c>
      <c r="G121" s="38">
        <v>1800</v>
      </c>
      <c r="H121" s="34">
        <f t="shared" si="18"/>
        <v>0</v>
      </c>
      <c r="I121" s="35"/>
      <c r="J121" s="1">
        <f t="shared" si="13"/>
        <v>0</v>
      </c>
      <c r="K121" s="2">
        <f t="shared" si="12"/>
        <v>0</v>
      </c>
    </row>
    <row r="122" spans="1:11" s="2" customFormat="1" ht="67.5" x14ac:dyDescent="0.35">
      <c r="A122" s="2" t="s">
        <v>38</v>
      </c>
      <c r="B122" s="10">
        <f t="shared" si="15"/>
        <v>0</v>
      </c>
      <c r="C122" s="1">
        <v>108</v>
      </c>
      <c r="D122" s="31" t="s">
        <v>129</v>
      </c>
      <c r="E122" s="34" t="s">
        <v>23</v>
      </c>
      <c r="F122" s="34">
        <v>300</v>
      </c>
      <c r="G122" s="38">
        <v>1650</v>
      </c>
      <c r="H122" s="34">
        <f t="shared" si="18"/>
        <v>0</v>
      </c>
      <c r="I122" s="35"/>
      <c r="J122" s="1">
        <f t="shared" si="13"/>
        <v>0</v>
      </c>
      <c r="K122" s="2">
        <f t="shared" si="12"/>
        <v>0</v>
      </c>
    </row>
    <row r="123" spans="1:11" s="2" customFormat="1" ht="45" x14ac:dyDescent="0.35">
      <c r="A123" s="2" t="s">
        <v>38</v>
      </c>
      <c r="B123" s="10">
        <f t="shared" si="15"/>
        <v>0</v>
      </c>
      <c r="C123" s="1">
        <v>109</v>
      </c>
      <c r="D123" s="31" t="s">
        <v>130</v>
      </c>
      <c r="E123" s="34" t="s">
        <v>197</v>
      </c>
      <c r="F123" s="34">
        <v>170</v>
      </c>
      <c r="G123" s="38">
        <v>1150</v>
      </c>
      <c r="H123" s="34">
        <f t="shared" si="18"/>
        <v>0</v>
      </c>
      <c r="I123" s="35"/>
      <c r="J123" s="1">
        <f t="shared" si="13"/>
        <v>0</v>
      </c>
      <c r="K123" s="2">
        <f t="shared" si="12"/>
        <v>0</v>
      </c>
    </row>
    <row r="124" spans="1:11" s="2" customFormat="1" ht="45" x14ac:dyDescent="0.35">
      <c r="A124" s="2" t="s">
        <v>38</v>
      </c>
      <c r="B124" s="10">
        <f t="shared" si="15"/>
        <v>0</v>
      </c>
      <c r="C124" s="1">
        <v>110</v>
      </c>
      <c r="D124" s="31" t="s">
        <v>131</v>
      </c>
      <c r="E124" s="34" t="s">
        <v>203</v>
      </c>
      <c r="F124" s="34">
        <v>130</v>
      </c>
      <c r="G124" s="38">
        <v>2400</v>
      </c>
      <c r="H124" s="34">
        <f t="shared" si="18"/>
        <v>0</v>
      </c>
      <c r="I124" s="35"/>
      <c r="J124" s="1">
        <f t="shared" si="13"/>
        <v>0</v>
      </c>
      <c r="K124" s="2">
        <f t="shared" si="12"/>
        <v>0</v>
      </c>
    </row>
    <row r="125" spans="1:11" s="2" customFormat="1" ht="67.5" x14ac:dyDescent="0.35">
      <c r="A125" s="2" t="s">
        <v>38</v>
      </c>
      <c r="B125" s="10">
        <f t="shared" si="15"/>
        <v>0</v>
      </c>
      <c r="C125" s="1">
        <v>111</v>
      </c>
      <c r="D125" s="31" t="s">
        <v>132</v>
      </c>
      <c r="E125" s="34" t="s">
        <v>28</v>
      </c>
      <c r="F125" s="34">
        <v>250</v>
      </c>
      <c r="G125" s="38">
        <v>1200</v>
      </c>
      <c r="H125" s="34">
        <f t="shared" si="18"/>
        <v>0</v>
      </c>
      <c r="I125" s="35"/>
      <c r="J125" s="1">
        <f t="shared" si="13"/>
        <v>0</v>
      </c>
      <c r="K125" s="2">
        <f t="shared" si="12"/>
        <v>0</v>
      </c>
    </row>
    <row r="126" spans="1:11" s="2" customFormat="1" ht="90" x14ac:dyDescent="0.35">
      <c r="A126" s="2" t="s">
        <v>38</v>
      </c>
      <c r="B126" s="10">
        <f t="shared" si="15"/>
        <v>0</v>
      </c>
      <c r="C126" s="1">
        <v>112</v>
      </c>
      <c r="D126" s="31" t="s">
        <v>133</v>
      </c>
      <c r="E126" s="34" t="s">
        <v>28</v>
      </c>
      <c r="F126" s="34">
        <v>250</v>
      </c>
      <c r="G126" s="38">
        <v>600</v>
      </c>
      <c r="H126" s="34">
        <f t="shared" si="18"/>
        <v>0</v>
      </c>
      <c r="I126" s="35"/>
      <c r="J126" s="1">
        <f t="shared" si="13"/>
        <v>0</v>
      </c>
      <c r="K126" s="2">
        <f t="shared" si="12"/>
        <v>0</v>
      </c>
    </row>
    <row r="127" spans="1:11" s="2" customFormat="1" ht="67.5" x14ac:dyDescent="0.35">
      <c r="A127" s="2" t="s">
        <v>38</v>
      </c>
      <c r="B127" s="10">
        <f t="shared" si="15"/>
        <v>0</v>
      </c>
      <c r="C127" s="1">
        <v>113</v>
      </c>
      <c r="D127" s="31" t="s">
        <v>134</v>
      </c>
      <c r="E127" s="34" t="s">
        <v>28</v>
      </c>
      <c r="F127" s="34">
        <v>250</v>
      </c>
      <c r="G127" s="38">
        <v>820</v>
      </c>
      <c r="H127" s="34">
        <f t="shared" si="18"/>
        <v>0</v>
      </c>
      <c r="I127" s="35"/>
      <c r="J127" s="1">
        <f t="shared" si="13"/>
        <v>0</v>
      </c>
      <c r="K127" s="2">
        <f t="shared" si="12"/>
        <v>0</v>
      </c>
    </row>
    <row r="128" spans="1:11" s="2" customFormat="1" ht="90" x14ac:dyDescent="0.35">
      <c r="A128" s="2" t="s">
        <v>38</v>
      </c>
      <c r="B128" s="10">
        <f t="shared" si="15"/>
        <v>0</v>
      </c>
      <c r="C128" s="1">
        <v>114</v>
      </c>
      <c r="D128" s="31" t="s">
        <v>135</v>
      </c>
      <c r="E128" s="34" t="s">
        <v>28</v>
      </c>
      <c r="F128" s="34">
        <v>250</v>
      </c>
      <c r="G128" s="38">
        <v>1320</v>
      </c>
      <c r="H128" s="34">
        <f t="shared" si="18"/>
        <v>0</v>
      </c>
      <c r="I128" s="35"/>
      <c r="J128" s="1">
        <f t="shared" si="13"/>
        <v>0</v>
      </c>
      <c r="K128" s="2">
        <f t="shared" si="12"/>
        <v>0</v>
      </c>
    </row>
    <row r="129" spans="1:11" s="2" customFormat="1" ht="67.5" x14ac:dyDescent="0.35">
      <c r="A129" s="2" t="s">
        <v>38</v>
      </c>
      <c r="B129" s="10">
        <f t="shared" si="15"/>
        <v>0</v>
      </c>
      <c r="C129" s="1">
        <v>115</v>
      </c>
      <c r="D129" s="31" t="s">
        <v>136</v>
      </c>
      <c r="E129" s="34" t="s">
        <v>28</v>
      </c>
      <c r="F129" s="34">
        <v>250</v>
      </c>
      <c r="G129" s="38">
        <v>920</v>
      </c>
      <c r="H129" s="34">
        <f t="shared" si="18"/>
        <v>0</v>
      </c>
      <c r="I129" s="35"/>
      <c r="J129" s="1">
        <f t="shared" si="13"/>
        <v>0</v>
      </c>
      <c r="K129" s="2">
        <f t="shared" si="12"/>
        <v>0</v>
      </c>
    </row>
    <row r="130" spans="1:11" s="2" customFormat="1" ht="67.5" x14ac:dyDescent="0.35">
      <c r="A130" s="2" t="s">
        <v>38</v>
      </c>
      <c r="B130" s="10">
        <f t="shared" si="15"/>
        <v>0</v>
      </c>
      <c r="C130" s="1">
        <v>116</v>
      </c>
      <c r="D130" s="31" t="s">
        <v>137</v>
      </c>
      <c r="E130" s="34" t="s">
        <v>28</v>
      </c>
      <c r="F130" s="34">
        <v>250</v>
      </c>
      <c r="G130" s="38">
        <v>950</v>
      </c>
      <c r="H130" s="34">
        <f t="shared" si="18"/>
        <v>0</v>
      </c>
      <c r="I130" s="35"/>
      <c r="J130" s="1">
        <f t="shared" si="13"/>
        <v>0</v>
      </c>
      <c r="K130" s="2">
        <f t="shared" si="12"/>
        <v>0</v>
      </c>
    </row>
    <row r="131" spans="1:11" s="2" customFormat="1" ht="90" x14ac:dyDescent="0.35">
      <c r="A131" s="2" t="s">
        <v>38</v>
      </c>
      <c r="B131" s="10">
        <f t="shared" si="15"/>
        <v>0</v>
      </c>
      <c r="C131" s="1">
        <v>117</v>
      </c>
      <c r="D131" s="31" t="s">
        <v>138</v>
      </c>
      <c r="E131" s="34" t="s">
        <v>28</v>
      </c>
      <c r="F131" s="34">
        <v>250</v>
      </c>
      <c r="G131" s="38">
        <v>750</v>
      </c>
      <c r="H131" s="34">
        <f t="shared" si="18"/>
        <v>0</v>
      </c>
      <c r="I131" s="35"/>
      <c r="J131" s="1">
        <f t="shared" si="13"/>
        <v>0</v>
      </c>
      <c r="K131" s="2">
        <f t="shared" si="12"/>
        <v>0</v>
      </c>
    </row>
    <row r="132" spans="1:11" s="2" customFormat="1" ht="45" x14ac:dyDescent="0.35">
      <c r="A132" s="2" t="s">
        <v>38</v>
      </c>
      <c r="B132" s="10">
        <f t="shared" si="15"/>
        <v>0</v>
      </c>
      <c r="C132" s="1">
        <v>118</v>
      </c>
      <c r="D132" s="31" t="s">
        <v>139</v>
      </c>
      <c r="E132" s="34">
        <f>F132</f>
        <v>150</v>
      </c>
      <c r="F132" s="34">
        <v>150</v>
      </c>
      <c r="G132" s="38">
        <v>1260</v>
      </c>
      <c r="H132" s="34">
        <f t="shared" si="18"/>
        <v>0</v>
      </c>
      <c r="I132" s="35"/>
      <c r="J132" s="1">
        <f t="shared" ref="J132:J191" si="19">I132*G132</f>
        <v>0</v>
      </c>
      <c r="K132" s="2">
        <f t="shared" ref="K132:K191" si="20">I132*F132</f>
        <v>0</v>
      </c>
    </row>
    <row r="133" spans="1:11" s="2" customFormat="1" ht="45" x14ac:dyDescent="0.35">
      <c r="A133" s="2" t="s">
        <v>38</v>
      </c>
      <c r="B133" s="10">
        <f t="shared" si="15"/>
        <v>0</v>
      </c>
      <c r="C133" s="1">
        <v>119</v>
      </c>
      <c r="D133" s="31" t="s">
        <v>140</v>
      </c>
      <c r="E133" s="34">
        <f>F133</f>
        <v>300</v>
      </c>
      <c r="F133" s="34">
        <v>300</v>
      </c>
      <c r="G133" s="38">
        <v>870</v>
      </c>
      <c r="H133" s="34">
        <f t="shared" si="18"/>
        <v>0</v>
      </c>
      <c r="I133" s="35"/>
      <c r="J133" s="1">
        <f t="shared" si="19"/>
        <v>0</v>
      </c>
      <c r="K133" s="2">
        <f t="shared" si="20"/>
        <v>0</v>
      </c>
    </row>
    <row r="134" spans="1:11" s="2" customFormat="1" ht="90" x14ac:dyDescent="0.35">
      <c r="A134" s="2" t="s">
        <v>38</v>
      </c>
      <c r="B134" s="10">
        <f t="shared" ref="B134:B163" si="21">I134*F134</f>
        <v>0</v>
      </c>
      <c r="C134" s="1">
        <v>120</v>
      </c>
      <c r="D134" s="31" t="s">
        <v>141</v>
      </c>
      <c r="E134" s="34" t="s">
        <v>25</v>
      </c>
      <c r="F134" s="34">
        <v>235</v>
      </c>
      <c r="G134" s="38">
        <v>2380</v>
      </c>
      <c r="H134" s="34">
        <f t="shared" si="18"/>
        <v>0</v>
      </c>
      <c r="I134" s="35"/>
      <c r="J134" s="1">
        <f t="shared" si="19"/>
        <v>0</v>
      </c>
      <c r="K134" s="2">
        <f t="shared" si="20"/>
        <v>0</v>
      </c>
    </row>
    <row r="135" spans="1:11" s="2" customFormat="1" ht="45" x14ac:dyDescent="0.35">
      <c r="A135" s="2" t="s">
        <v>38</v>
      </c>
      <c r="B135" s="10">
        <f t="shared" si="21"/>
        <v>0</v>
      </c>
      <c r="C135" s="1">
        <v>121</v>
      </c>
      <c r="D135" s="31" t="s">
        <v>142</v>
      </c>
      <c r="E135" s="34">
        <v>250</v>
      </c>
      <c r="F135" s="34">
        <v>250</v>
      </c>
      <c r="G135" s="38">
        <v>850</v>
      </c>
      <c r="H135" s="34">
        <f t="shared" si="18"/>
        <v>0</v>
      </c>
      <c r="I135" s="35"/>
      <c r="J135" s="1">
        <f t="shared" si="19"/>
        <v>0</v>
      </c>
      <c r="K135" s="2">
        <f t="shared" si="20"/>
        <v>0</v>
      </c>
    </row>
    <row r="136" spans="1:11" s="2" customFormat="1" ht="45" x14ac:dyDescent="0.35">
      <c r="A136" s="2" t="s">
        <v>38</v>
      </c>
      <c r="B136" s="10">
        <f t="shared" si="21"/>
        <v>0</v>
      </c>
      <c r="C136" s="1">
        <v>122</v>
      </c>
      <c r="D136" s="31" t="s">
        <v>143</v>
      </c>
      <c r="E136" s="34">
        <v>150</v>
      </c>
      <c r="F136" s="34">
        <v>150</v>
      </c>
      <c r="G136" s="38">
        <v>980</v>
      </c>
      <c r="H136" s="34">
        <f t="shared" si="18"/>
        <v>0</v>
      </c>
      <c r="I136" s="35"/>
      <c r="J136" s="1">
        <f t="shared" si="19"/>
        <v>0</v>
      </c>
      <c r="K136" s="2">
        <f t="shared" si="20"/>
        <v>0</v>
      </c>
    </row>
    <row r="137" spans="1:11" s="2" customFormat="1" ht="90" x14ac:dyDescent="0.35">
      <c r="A137" s="2" t="s">
        <v>38</v>
      </c>
      <c r="B137" s="10">
        <f t="shared" si="21"/>
        <v>0</v>
      </c>
      <c r="C137" s="1">
        <v>123</v>
      </c>
      <c r="D137" s="31" t="s">
        <v>144</v>
      </c>
      <c r="E137" s="34" t="s">
        <v>204</v>
      </c>
      <c r="F137" s="34">
        <v>185</v>
      </c>
      <c r="G137" s="38">
        <v>1620</v>
      </c>
      <c r="H137" s="34">
        <f t="shared" si="18"/>
        <v>0</v>
      </c>
      <c r="I137" s="35"/>
      <c r="J137" s="1">
        <f t="shared" si="19"/>
        <v>0</v>
      </c>
      <c r="K137" s="2">
        <f t="shared" si="20"/>
        <v>0</v>
      </c>
    </row>
    <row r="138" spans="1:11" s="2" customFormat="1" ht="67.5" x14ac:dyDescent="0.35">
      <c r="A138" s="2" t="s">
        <v>38</v>
      </c>
      <c r="B138" s="10">
        <f t="shared" si="21"/>
        <v>0</v>
      </c>
      <c r="C138" s="1">
        <v>124</v>
      </c>
      <c r="D138" s="31" t="s">
        <v>223</v>
      </c>
      <c r="E138" s="34" t="s">
        <v>205</v>
      </c>
      <c r="F138" s="34">
        <v>275</v>
      </c>
      <c r="G138" s="38">
        <v>1390</v>
      </c>
      <c r="H138" s="34">
        <f t="shared" si="18"/>
        <v>0</v>
      </c>
      <c r="I138" s="35"/>
      <c r="J138" s="1">
        <f t="shared" si="19"/>
        <v>0</v>
      </c>
      <c r="K138" s="2">
        <f t="shared" si="20"/>
        <v>0</v>
      </c>
    </row>
    <row r="139" spans="1:11" s="2" customFormat="1" ht="67.5" x14ac:dyDescent="0.35">
      <c r="A139" s="2" t="s">
        <v>38</v>
      </c>
      <c r="B139" s="10">
        <f t="shared" si="21"/>
        <v>0</v>
      </c>
      <c r="C139" s="1">
        <v>125</v>
      </c>
      <c r="D139" s="31" t="s">
        <v>145</v>
      </c>
      <c r="E139" s="34" t="s">
        <v>22</v>
      </c>
      <c r="F139" s="34">
        <v>245</v>
      </c>
      <c r="G139" s="38">
        <v>990</v>
      </c>
      <c r="H139" s="34">
        <f t="shared" si="18"/>
        <v>0</v>
      </c>
      <c r="I139" s="35"/>
      <c r="J139" s="1">
        <f t="shared" si="19"/>
        <v>0</v>
      </c>
      <c r="K139" s="2">
        <f t="shared" si="20"/>
        <v>0</v>
      </c>
    </row>
    <row r="140" spans="1:11" s="2" customFormat="1" ht="45" x14ac:dyDescent="0.35">
      <c r="A140" s="2" t="s">
        <v>38</v>
      </c>
      <c r="B140" s="10">
        <f t="shared" si="21"/>
        <v>0</v>
      </c>
      <c r="C140" s="1">
        <v>126</v>
      </c>
      <c r="D140" s="31" t="s">
        <v>146</v>
      </c>
      <c r="E140" s="34">
        <v>200</v>
      </c>
      <c r="F140" s="34">
        <v>200</v>
      </c>
      <c r="G140" s="38">
        <v>750</v>
      </c>
      <c r="H140" s="34">
        <f t="shared" si="18"/>
        <v>0</v>
      </c>
      <c r="I140" s="35"/>
      <c r="J140" s="1">
        <f t="shared" si="19"/>
        <v>0</v>
      </c>
      <c r="K140" s="2">
        <f t="shared" si="20"/>
        <v>0</v>
      </c>
    </row>
    <row r="141" spans="1:11" s="2" customFormat="1" ht="45" x14ac:dyDescent="0.35">
      <c r="A141" s="2" t="s">
        <v>38</v>
      </c>
      <c r="B141" s="10">
        <f t="shared" si="21"/>
        <v>0</v>
      </c>
      <c r="C141" s="1">
        <v>127</v>
      </c>
      <c r="D141" s="31" t="s">
        <v>147</v>
      </c>
      <c r="E141" s="34">
        <v>250</v>
      </c>
      <c r="F141" s="34">
        <v>250</v>
      </c>
      <c r="G141" s="38">
        <v>650</v>
      </c>
      <c r="H141" s="34">
        <f t="shared" si="18"/>
        <v>0</v>
      </c>
      <c r="I141" s="35"/>
      <c r="J141" s="1">
        <f t="shared" si="19"/>
        <v>0</v>
      </c>
      <c r="K141" s="2">
        <f t="shared" si="20"/>
        <v>0</v>
      </c>
    </row>
    <row r="142" spans="1:11" ht="30" x14ac:dyDescent="0.35">
      <c r="A142" s="2" t="s">
        <v>38</v>
      </c>
      <c r="B142" s="16">
        <f t="shared" si="21"/>
        <v>0</v>
      </c>
      <c r="C142" s="7" t="s">
        <v>40</v>
      </c>
      <c r="D142" s="39" t="s">
        <v>8</v>
      </c>
      <c r="E142" s="39"/>
      <c r="F142" s="42"/>
      <c r="G142" s="42"/>
      <c r="H142" s="42"/>
      <c r="I142" s="41"/>
      <c r="J142" s="1">
        <f t="shared" si="19"/>
        <v>0</v>
      </c>
      <c r="K142" s="2">
        <f t="shared" si="20"/>
        <v>0</v>
      </c>
    </row>
    <row r="143" spans="1:11" s="2" customFormat="1" ht="67.5" x14ac:dyDescent="0.35">
      <c r="A143" s="2" t="s">
        <v>38</v>
      </c>
      <c r="B143" s="10">
        <f t="shared" si="21"/>
        <v>0</v>
      </c>
      <c r="C143" s="1">
        <v>129</v>
      </c>
      <c r="D143" s="31" t="s">
        <v>148</v>
      </c>
      <c r="E143" s="34" t="s">
        <v>18</v>
      </c>
      <c r="F143" s="34">
        <v>120</v>
      </c>
      <c r="G143" s="38">
        <v>720</v>
      </c>
      <c r="H143" s="34">
        <f t="shared" ref="H143:H173" si="22">I143*G143</f>
        <v>0</v>
      </c>
      <c r="I143" s="35"/>
      <c r="J143" s="1">
        <f t="shared" si="19"/>
        <v>0</v>
      </c>
      <c r="K143" s="2">
        <f t="shared" si="20"/>
        <v>0</v>
      </c>
    </row>
    <row r="144" spans="1:11" s="2" customFormat="1" ht="67.5" x14ac:dyDescent="0.35">
      <c r="A144" s="2" t="s">
        <v>38</v>
      </c>
      <c r="B144" s="10">
        <f t="shared" si="21"/>
        <v>0</v>
      </c>
      <c r="C144" s="1">
        <v>130</v>
      </c>
      <c r="D144" s="31" t="s">
        <v>149</v>
      </c>
      <c r="E144" s="34" t="s">
        <v>18</v>
      </c>
      <c r="F144" s="34">
        <v>120</v>
      </c>
      <c r="G144" s="38">
        <v>680</v>
      </c>
      <c r="H144" s="34">
        <f t="shared" si="22"/>
        <v>0</v>
      </c>
      <c r="I144" s="35"/>
      <c r="J144" s="1">
        <f t="shared" si="19"/>
        <v>0</v>
      </c>
      <c r="K144" s="2">
        <f t="shared" si="20"/>
        <v>0</v>
      </c>
    </row>
    <row r="145" spans="1:11" s="2" customFormat="1" ht="67.5" x14ac:dyDescent="0.35">
      <c r="A145" s="2" t="s">
        <v>38</v>
      </c>
      <c r="B145" s="10">
        <f t="shared" si="21"/>
        <v>0</v>
      </c>
      <c r="C145" s="1">
        <v>131</v>
      </c>
      <c r="D145" s="31" t="s">
        <v>150</v>
      </c>
      <c r="E145" s="34" t="s">
        <v>18</v>
      </c>
      <c r="F145" s="34">
        <v>120</v>
      </c>
      <c r="G145" s="38">
        <v>590</v>
      </c>
      <c r="H145" s="34">
        <f t="shared" si="22"/>
        <v>0</v>
      </c>
      <c r="I145" s="35"/>
      <c r="J145" s="1">
        <f t="shared" si="19"/>
        <v>0</v>
      </c>
      <c r="K145" s="2">
        <f t="shared" si="20"/>
        <v>0</v>
      </c>
    </row>
    <row r="146" spans="1:11" s="2" customFormat="1" ht="67.5" x14ac:dyDescent="0.35">
      <c r="A146" s="2" t="s">
        <v>38</v>
      </c>
      <c r="B146" s="10">
        <f t="shared" si="21"/>
        <v>0</v>
      </c>
      <c r="C146" s="1">
        <v>132</v>
      </c>
      <c r="D146" s="31" t="s">
        <v>151</v>
      </c>
      <c r="E146" s="34" t="s">
        <v>18</v>
      </c>
      <c r="F146" s="34">
        <v>120</v>
      </c>
      <c r="G146" s="38">
        <v>590</v>
      </c>
      <c r="H146" s="34">
        <f t="shared" si="22"/>
        <v>0</v>
      </c>
      <c r="I146" s="35"/>
      <c r="J146" s="1">
        <f t="shared" si="19"/>
        <v>0</v>
      </c>
      <c r="K146" s="2">
        <f t="shared" si="20"/>
        <v>0</v>
      </c>
    </row>
    <row r="147" spans="1:11" s="2" customFormat="1" ht="67.5" x14ac:dyDescent="0.35">
      <c r="A147" s="2" t="s">
        <v>38</v>
      </c>
      <c r="B147" s="10">
        <f t="shared" si="21"/>
        <v>0</v>
      </c>
      <c r="C147" s="1">
        <v>133</v>
      </c>
      <c r="D147" s="31" t="s">
        <v>152</v>
      </c>
      <c r="E147" s="34" t="s">
        <v>197</v>
      </c>
      <c r="F147" s="34">
        <v>170</v>
      </c>
      <c r="G147" s="38">
        <v>950</v>
      </c>
      <c r="H147" s="34">
        <f t="shared" si="22"/>
        <v>0</v>
      </c>
      <c r="I147" s="35"/>
      <c r="J147" s="1">
        <f t="shared" si="19"/>
        <v>0</v>
      </c>
      <c r="K147" s="2">
        <f t="shared" si="20"/>
        <v>0</v>
      </c>
    </row>
    <row r="148" spans="1:11" s="2" customFormat="1" ht="67.5" x14ac:dyDescent="0.35">
      <c r="A148" s="2" t="s">
        <v>38</v>
      </c>
      <c r="B148" s="10">
        <f t="shared" si="21"/>
        <v>0</v>
      </c>
      <c r="C148" s="1">
        <v>134</v>
      </c>
      <c r="D148" s="31" t="s">
        <v>153</v>
      </c>
      <c r="E148" s="34" t="s">
        <v>197</v>
      </c>
      <c r="F148" s="34">
        <v>170</v>
      </c>
      <c r="G148" s="38">
        <v>650</v>
      </c>
      <c r="H148" s="34">
        <f t="shared" si="22"/>
        <v>0</v>
      </c>
      <c r="I148" s="35"/>
      <c r="J148" s="1">
        <f t="shared" si="19"/>
        <v>0</v>
      </c>
      <c r="K148" s="2">
        <f t="shared" si="20"/>
        <v>0</v>
      </c>
    </row>
    <row r="149" spans="1:11" s="2" customFormat="1" ht="67.5" x14ac:dyDescent="0.35">
      <c r="A149" s="2" t="s">
        <v>38</v>
      </c>
      <c r="B149" s="10">
        <f t="shared" si="21"/>
        <v>0</v>
      </c>
      <c r="C149" s="1">
        <v>135</v>
      </c>
      <c r="D149" s="31" t="s">
        <v>154</v>
      </c>
      <c r="E149" s="34" t="s">
        <v>197</v>
      </c>
      <c r="F149" s="34">
        <v>170</v>
      </c>
      <c r="G149" s="38">
        <v>690</v>
      </c>
      <c r="H149" s="34">
        <f t="shared" si="22"/>
        <v>0</v>
      </c>
      <c r="I149" s="35"/>
      <c r="J149" s="1">
        <f t="shared" si="19"/>
        <v>0</v>
      </c>
      <c r="K149" s="2">
        <f t="shared" si="20"/>
        <v>0</v>
      </c>
    </row>
    <row r="150" spans="1:11" s="2" customFormat="1" ht="67.5" x14ac:dyDescent="0.35">
      <c r="A150" s="2" t="s">
        <v>38</v>
      </c>
      <c r="B150" s="10">
        <f t="shared" si="21"/>
        <v>0</v>
      </c>
      <c r="C150" s="1">
        <v>136</v>
      </c>
      <c r="D150" s="31" t="s">
        <v>155</v>
      </c>
      <c r="E150" s="34" t="s">
        <v>197</v>
      </c>
      <c r="F150" s="34">
        <v>170</v>
      </c>
      <c r="G150" s="38">
        <v>960</v>
      </c>
      <c r="H150" s="34">
        <f t="shared" si="22"/>
        <v>0</v>
      </c>
      <c r="I150" s="35"/>
      <c r="J150" s="1">
        <f t="shared" si="19"/>
        <v>0</v>
      </c>
      <c r="K150" s="2">
        <f t="shared" si="20"/>
        <v>0</v>
      </c>
    </row>
    <row r="151" spans="1:11" s="2" customFormat="1" ht="45" x14ac:dyDescent="0.35">
      <c r="A151" s="2" t="s">
        <v>38</v>
      </c>
      <c r="B151" s="10">
        <f t="shared" si="21"/>
        <v>0</v>
      </c>
      <c r="C151" s="1">
        <v>139</v>
      </c>
      <c r="D151" s="31" t="s">
        <v>156</v>
      </c>
      <c r="E151" s="34">
        <v>150</v>
      </c>
      <c r="F151" s="34">
        <v>150</v>
      </c>
      <c r="G151" s="38">
        <v>420</v>
      </c>
      <c r="H151" s="34">
        <f t="shared" si="22"/>
        <v>0</v>
      </c>
      <c r="I151" s="35"/>
      <c r="J151" s="1">
        <f t="shared" si="19"/>
        <v>0</v>
      </c>
      <c r="K151" s="2">
        <f t="shared" si="20"/>
        <v>0</v>
      </c>
    </row>
    <row r="152" spans="1:11" s="2" customFormat="1" ht="67.5" x14ac:dyDescent="0.35">
      <c r="A152" s="2" t="s">
        <v>38</v>
      </c>
      <c r="B152" s="10">
        <f t="shared" si="21"/>
        <v>0</v>
      </c>
      <c r="C152" s="1">
        <v>140</v>
      </c>
      <c r="D152" s="31" t="s">
        <v>198</v>
      </c>
      <c r="E152" s="34" t="s">
        <v>30</v>
      </c>
      <c r="F152" s="34">
        <v>200</v>
      </c>
      <c r="G152" s="38">
        <v>750</v>
      </c>
      <c r="H152" s="34">
        <f t="shared" si="22"/>
        <v>0</v>
      </c>
      <c r="I152" s="35"/>
      <c r="J152" s="1">
        <f t="shared" si="19"/>
        <v>0</v>
      </c>
      <c r="K152" s="2">
        <f t="shared" si="20"/>
        <v>0</v>
      </c>
    </row>
    <row r="153" spans="1:11" s="2" customFormat="1" ht="67.5" x14ac:dyDescent="0.35">
      <c r="A153" s="2" t="s">
        <v>38</v>
      </c>
      <c r="B153" s="10">
        <f t="shared" si="21"/>
        <v>0</v>
      </c>
      <c r="C153" s="1">
        <v>141</v>
      </c>
      <c r="D153" s="31" t="s">
        <v>157</v>
      </c>
      <c r="E153" s="34" t="s">
        <v>206</v>
      </c>
      <c r="F153" s="34">
        <v>155</v>
      </c>
      <c r="G153" s="38">
        <v>2300</v>
      </c>
      <c r="H153" s="34">
        <f t="shared" si="22"/>
        <v>0</v>
      </c>
      <c r="I153" s="35"/>
      <c r="J153" s="1">
        <f t="shared" si="19"/>
        <v>0</v>
      </c>
      <c r="K153" s="2">
        <f t="shared" si="20"/>
        <v>0</v>
      </c>
    </row>
    <row r="154" spans="1:11" s="2" customFormat="1" ht="67.5" x14ac:dyDescent="0.35">
      <c r="A154" s="2" t="s">
        <v>38</v>
      </c>
      <c r="B154" s="10">
        <f t="shared" si="21"/>
        <v>0</v>
      </c>
      <c r="C154" s="1">
        <v>142</v>
      </c>
      <c r="D154" s="31" t="s">
        <v>158</v>
      </c>
      <c r="E154" s="34" t="s">
        <v>31</v>
      </c>
      <c r="F154" s="34">
        <v>205</v>
      </c>
      <c r="G154" s="38">
        <v>1400</v>
      </c>
      <c r="H154" s="34">
        <f t="shared" si="22"/>
        <v>0</v>
      </c>
      <c r="I154" s="35"/>
      <c r="J154" s="1">
        <f t="shared" si="19"/>
        <v>0</v>
      </c>
      <c r="K154" s="2">
        <f t="shared" si="20"/>
        <v>0</v>
      </c>
    </row>
    <row r="155" spans="1:11" s="2" customFormat="1" ht="67.5" x14ac:dyDescent="0.35">
      <c r="A155" s="2" t="s">
        <v>38</v>
      </c>
      <c r="B155" s="10">
        <f t="shared" si="21"/>
        <v>0</v>
      </c>
      <c r="C155" s="1">
        <v>143</v>
      </c>
      <c r="D155" s="31" t="s">
        <v>159</v>
      </c>
      <c r="E155" s="34" t="s">
        <v>24</v>
      </c>
      <c r="F155" s="34">
        <v>310</v>
      </c>
      <c r="G155" s="38">
        <v>950</v>
      </c>
      <c r="H155" s="34">
        <f t="shared" si="22"/>
        <v>0</v>
      </c>
      <c r="I155" s="35"/>
      <c r="J155" s="1">
        <f t="shared" si="19"/>
        <v>0</v>
      </c>
      <c r="K155" s="2">
        <f t="shared" si="20"/>
        <v>0</v>
      </c>
    </row>
    <row r="156" spans="1:11" s="2" customFormat="1" ht="67.5" x14ac:dyDescent="0.35">
      <c r="A156" s="2" t="s">
        <v>38</v>
      </c>
      <c r="B156" s="10">
        <f t="shared" si="21"/>
        <v>0</v>
      </c>
      <c r="C156" s="1">
        <v>144</v>
      </c>
      <c r="D156" s="31" t="s">
        <v>160</v>
      </c>
      <c r="E156" s="34" t="s">
        <v>17</v>
      </c>
      <c r="F156" s="34">
        <v>215</v>
      </c>
      <c r="G156" s="38">
        <v>1280</v>
      </c>
      <c r="H156" s="34">
        <f t="shared" si="22"/>
        <v>0</v>
      </c>
      <c r="I156" s="35"/>
      <c r="J156" s="1">
        <f t="shared" si="19"/>
        <v>0</v>
      </c>
      <c r="K156" s="2">
        <f t="shared" si="20"/>
        <v>0</v>
      </c>
    </row>
    <row r="157" spans="1:11" s="2" customFormat="1" ht="67.5" x14ac:dyDescent="0.35">
      <c r="A157" s="2" t="s">
        <v>38</v>
      </c>
      <c r="B157" s="10">
        <f t="shared" si="21"/>
        <v>0</v>
      </c>
      <c r="C157" s="1">
        <v>145</v>
      </c>
      <c r="D157" s="31" t="s">
        <v>161</v>
      </c>
      <c r="E157" s="34" t="s">
        <v>17</v>
      </c>
      <c r="F157" s="34">
        <v>215</v>
      </c>
      <c r="G157" s="38">
        <v>750</v>
      </c>
      <c r="H157" s="34">
        <f t="shared" si="22"/>
        <v>0</v>
      </c>
      <c r="I157" s="35"/>
      <c r="J157" s="1">
        <f t="shared" si="19"/>
        <v>0</v>
      </c>
      <c r="K157" s="2">
        <f t="shared" si="20"/>
        <v>0</v>
      </c>
    </row>
    <row r="158" spans="1:11" s="2" customFormat="1" ht="67.5" x14ac:dyDescent="0.35">
      <c r="A158" s="2" t="s">
        <v>38</v>
      </c>
      <c r="B158" s="10">
        <f t="shared" si="21"/>
        <v>0</v>
      </c>
      <c r="C158" s="1">
        <v>146</v>
      </c>
      <c r="D158" s="31" t="s">
        <v>162</v>
      </c>
      <c r="E158" s="34">
        <v>150</v>
      </c>
      <c r="F158" s="34">
        <v>150</v>
      </c>
      <c r="G158" s="38">
        <v>480</v>
      </c>
      <c r="H158" s="34">
        <f t="shared" si="22"/>
        <v>0</v>
      </c>
      <c r="I158" s="35"/>
      <c r="J158" s="1">
        <f t="shared" si="19"/>
        <v>0</v>
      </c>
      <c r="K158" s="2">
        <f t="shared" si="20"/>
        <v>0</v>
      </c>
    </row>
    <row r="159" spans="1:11" s="2" customFormat="1" ht="67.5" x14ac:dyDescent="0.35">
      <c r="A159" s="2" t="s">
        <v>38</v>
      </c>
      <c r="B159" s="10">
        <f t="shared" si="21"/>
        <v>0</v>
      </c>
      <c r="C159" s="1">
        <v>147</v>
      </c>
      <c r="D159" s="31" t="s">
        <v>163</v>
      </c>
      <c r="E159" s="34" t="s">
        <v>26</v>
      </c>
      <c r="F159" s="34">
        <v>200</v>
      </c>
      <c r="G159" s="38">
        <v>2700</v>
      </c>
      <c r="H159" s="34">
        <f t="shared" si="22"/>
        <v>0</v>
      </c>
      <c r="I159" s="35"/>
      <c r="J159" s="1">
        <f t="shared" si="19"/>
        <v>0</v>
      </c>
      <c r="K159" s="2">
        <f t="shared" si="20"/>
        <v>0</v>
      </c>
    </row>
    <row r="160" spans="1:11" s="2" customFormat="1" ht="67.5" x14ac:dyDescent="0.35">
      <c r="A160" s="2" t="s">
        <v>38</v>
      </c>
      <c r="B160" s="10">
        <f t="shared" si="21"/>
        <v>0</v>
      </c>
      <c r="C160" s="1">
        <v>148</v>
      </c>
      <c r="D160" s="31" t="s">
        <v>164</v>
      </c>
      <c r="E160" s="34" t="s">
        <v>27</v>
      </c>
      <c r="F160" s="34">
        <v>215</v>
      </c>
      <c r="G160" s="38">
        <v>870</v>
      </c>
      <c r="H160" s="34">
        <f t="shared" si="22"/>
        <v>0</v>
      </c>
      <c r="I160" s="35"/>
      <c r="J160" s="1">
        <f t="shared" si="19"/>
        <v>0</v>
      </c>
      <c r="K160" s="2">
        <f t="shared" si="20"/>
        <v>0</v>
      </c>
    </row>
    <row r="161" spans="1:11" s="2" customFormat="1" ht="67.5" x14ac:dyDescent="0.35">
      <c r="A161" s="2" t="s">
        <v>38</v>
      </c>
      <c r="B161" s="10">
        <f t="shared" si="21"/>
        <v>0</v>
      </c>
      <c r="C161" s="1">
        <v>149</v>
      </c>
      <c r="D161" s="31" t="s">
        <v>165</v>
      </c>
      <c r="E161" s="34" t="s">
        <v>17</v>
      </c>
      <c r="F161" s="34">
        <v>215</v>
      </c>
      <c r="G161" s="38">
        <v>1300</v>
      </c>
      <c r="H161" s="34">
        <f t="shared" si="22"/>
        <v>0</v>
      </c>
      <c r="I161" s="35"/>
      <c r="J161" s="1">
        <f t="shared" si="19"/>
        <v>0</v>
      </c>
      <c r="K161" s="2">
        <f t="shared" si="20"/>
        <v>0</v>
      </c>
    </row>
    <row r="162" spans="1:11" ht="30" x14ac:dyDescent="0.35">
      <c r="A162" s="2" t="s">
        <v>38</v>
      </c>
      <c r="B162" s="16">
        <f t="shared" si="21"/>
        <v>0</v>
      </c>
      <c r="C162" s="7" t="s">
        <v>40</v>
      </c>
      <c r="D162" s="39" t="s">
        <v>9</v>
      </c>
      <c r="E162" s="39"/>
      <c r="F162" s="42"/>
      <c r="G162" s="42"/>
      <c r="H162" s="42"/>
      <c r="I162" s="41"/>
      <c r="J162" s="1">
        <f t="shared" si="19"/>
        <v>0</v>
      </c>
      <c r="K162" s="2">
        <f t="shared" si="20"/>
        <v>0</v>
      </c>
    </row>
    <row r="163" spans="1:11" s="2" customFormat="1" ht="67.5" x14ac:dyDescent="0.35">
      <c r="A163" s="2" t="s">
        <v>38</v>
      </c>
      <c r="B163" s="10">
        <f t="shared" si="21"/>
        <v>0</v>
      </c>
      <c r="C163" s="1">
        <v>151</v>
      </c>
      <c r="D163" s="31" t="s">
        <v>166</v>
      </c>
      <c r="E163" s="34">
        <v>150</v>
      </c>
      <c r="F163" s="34">
        <v>150</v>
      </c>
      <c r="G163" s="38">
        <v>250</v>
      </c>
      <c r="H163" s="34">
        <f t="shared" si="22"/>
        <v>0</v>
      </c>
      <c r="I163" s="35"/>
      <c r="J163" s="1">
        <f t="shared" si="19"/>
        <v>0</v>
      </c>
      <c r="K163" s="2">
        <f t="shared" si="20"/>
        <v>0</v>
      </c>
    </row>
    <row r="164" spans="1:11" s="2" customFormat="1" ht="67.5" x14ac:dyDescent="0.35">
      <c r="A164" s="2" t="s">
        <v>38</v>
      </c>
      <c r="B164" s="10">
        <f t="shared" ref="B164:B176" si="23">I164*F164</f>
        <v>0</v>
      </c>
      <c r="C164" s="1">
        <v>152</v>
      </c>
      <c r="D164" s="31" t="s">
        <v>167</v>
      </c>
      <c r="E164" s="34">
        <v>150</v>
      </c>
      <c r="F164" s="34">
        <v>150</v>
      </c>
      <c r="G164" s="38">
        <v>250</v>
      </c>
      <c r="H164" s="34">
        <f t="shared" si="22"/>
        <v>0</v>
      </c>
      <c r="I164" s="35"/>
      <c r="J164" s="1">
        <f t="shared" si="19"/>
        <v>0</v>
      </c>
      <c r="K164" s="2">
        <f t="shared" si="20"/>
        <v>0</v>
      </c>
    </row>
    <row r="165" spans="1:11" s="2" customFormat="1" ht="67.5" x14ac:dyDescent="0.35">
      <c r="A165" s="2" t="s">
        <v>38</v>
      </c>
      <c r="B165" s="10">
        <f t="shared" si="23"/>
        <v>0</v>
      </c>
      <c r="C165" s="1">
        <v>153</v>
      </c>
      <c r="D165" s="31" t="s">
        <v>168</v>
      </c>
      <c r="E165" s="34">
        <v>150</v>
      </c>
      <c r="F165" s="34">
        <v>150</v>
      </c>
      <c r="G165" s="38">
        <v>450</v>
      </c>
      <c r="H165" s="34">
        <f t="shared" si="22"/>
        <v>0</v>
      </c>
      <c r="I165" s="35"/>
      <c r="J165" s="1">
        <f t="shared" si="19"/>
        <v>0</v>
      </c>
      <c r="K165" s="2">
        <f t="shared" si="20"/>
        <v>0</v>
      </c>
    </row>
    <row r="166" spans="1:11" s="2" customFormat="1" ht="45" x14ac:dyDescent="0.35">
      <c r="A166" s="2" t="s">
        <v>38</v>
      </c>
      <c r="B166" s="10">
        <f t="shared" si="23"/>
        <v>0</v>
      </c>
      <c r="C166" s="1">
        <v>154</v>
      </c>
      <c r="D166" s="31" t="s">
        <v>169</v>
      </c>
      <c r="E166" s="34">
        <v>150</v>
      </c>
      <c r="F166" s="34">
        <v>150</v>
      </c>
      <c r="G166" s="38">
        <v>250</v>
      </c>
      <c r="H166" s="34">
        <f t="shared" si="22"/>
        <v>0</v>
      </c>
      <c r="I166" s="35"/>
      <c r="J166" s="1">
        <f t="shared" si="19"/>
        <v>0</v>
      </c>
      <c r="K166" s="2">
        <f t="shared" si="20"/>
        <v>0</v>
      </c>
    </row>
    <row r="167" spans="1:11" s="2" customFormat="1" ht="45" x14ac:dyDescent="0.35">
      <c r="A167" s="2" t="s">
        <v>38</v>
      </c>
      <c r="B167" s="10">
        <f t="shared" si="23"/>
        <v>0</v>
      </c>
      <c r="C167" s="1">
        <v>156</v>
      </c>
      <c r="D167" s="31" t="s">
        <v>170</v>
      </c>
      <c r="E167" s="34">
        <v>150</v>
      </c>
      <c r="F167" s="34">
        <v>150</v>
      </c>
      <c r="G167" s="38">
        <v>250</v>
      </c>
      <c r="H167" s="34">
        <f t="shared" si="22"/>
        <v>0</v>
      </c>
      <c r="I167" s="35"/>
      <c r="J167" s="1">
        <f t="shared" si="19"/>
        <v>0</v>
      </c>
      <c r="K167" s="2">
        <f t="shared" si="20"/>
        <v>0</v>
      </c>
    </row>
    <row r="168" spans="1:11" ht="30" x14ac:dyDescent="0.35">
      <c r="A168" s="2" t="s">
        <v>38</v>
      </c>
      <c r="B168" s="16">
        <f t="shared" si="23"/>
        <v>0</v>
      </c>
      <c r="C168" s="7" t="s">
        <v>40</v>
      </c>
      <c r="D168" s="39" t="s">
        <v>39</v>
      </c>
      <c r="E168" s="39"/>
      <c r="F168" s="42"/>
      <c r="G168" s="42"/>
      <c r="H168" s="42"/>
      <c r="I168" s="41"/>
      <c r="J168" s="1">
        <f t="shared" si="19"/>
        <v>0</v>
      </c>
      <c r="K168" s="2">
        <f t="shared" si="20"/>
        <v>0</v>
      </c>
    </row>
    <row r="169" spans="1:11" s="2" customFormat="1" ht="45" x14ac:dyDescent="0.35">
      <c r="A169" s="2" t="s">
        <v>38</v>
      </c>
      <c r="B169" s="10">
        <f t="shared" si="23"/>
        <v>0</v>
      </c>
      <c r="C169" s="1">
        <v>158</v>
      </c>
      <c r="D169" s="31" t="s">
        <v>171</v>
      </c>
      <c r="E169" s="34">
        <v>50</v>
      </c>
      <c r="F169" s="34">
        <v>50</v>
      </c>
      <c r="G169" s="38">
        <v>250</v>
      </c>
      <c r="H169" s="34">
        <f t="shared" si="22"/>
        <v>0</v>
      </c>
      <c r="I169" s="35"/>
      <c r="J169" s="1">
        <f t="shared" si="19"/>
        <v>0</v>
      </c>
      <c r="K169" s="2">
        <f t="shared" si="20"/>
        <v>0</v>
      </c>
    </row>
    <row r="170" spans="1:11" s="2" customFormat="1" ht="45" x14ac:dyDescent="0.35">
      <c r="A170" s="2" t="s">
        <v>38</v>
      </c>
      <c r="B170" s="10">
        <f t="shared" si="23"/>
        <v>0</v>
      </c>
      <c r="C170" s="1">
        <v>159</v>
      </c>
      <c r="D170" s="31" t="s">
        <v>172</v>
      </c>
      <c r="E170" s="34">
        <v>50</v>
      </c>
      <c r="F170" s="34">
        <v>50</v>
      </c>
      <c r="G170" s="38">
        <v>250</v>
      </c>
      <c r="H170" s="34">
        <f t="shared" si="22"/>
        <v>0</v>
      </c>
      <c r="I170" s="35"/>
      <c r="J170" s="1">
        <f t="shared" si="19"/>
        <v>0</v>
      </c>
      <c r="K170" s="2">
        <f t="shared" si="20"/>
        <v>0</v>
      </c>
    </row>
    <row r="171" spans="1:11" s="2" customFormat="1" ht="45" x14ac:dyDescent="0.35">
      <c r="A171" s="2" t="s">
        <v>38</v>
      </c>
      <c r="B171" s="10">
        <f t="shared" si="23"/>
        <v>0</v>
      </c>
      <c r="C171" s="1">
        <v>160</v>
      </c>
      <c r="D171" s="31" t="s">
        <v>173</v>
      </c>
      <c r="E171" s="34">
        <v>50</v>
      </c>
      <c r="F171" s="34">
        <v>50</v>
      </c>
      <c r="G171" s="38">
        <v>250</v>
      </c>
      <c r="H171" s="34">
        <f t="shared" si="22"/>
        <v>0</v>
      </c>
      <c r="I171" s="35"/>
      <c r="J171" s="1">
        <f t="shared" si="19"/>
        <v>0</v>
      </c>
      <c r="K171" s="2">
        <f t="shared" si="20"/>
        <v>0</v>
      </c>
    </row>
    <row r="172" spans="1:11" s="2" customFormat="1" ht="45" x14ac:dyDescent="0.35">
      <c r="A172" s="2" t="s">
        <v>38</v>
      </c>
      <c r="B172" s="10">
        <f t="shared" si="23"/>
        <v>0</v>
      </c>
      <c r="C172" s="1">
        <v>161</v>
      </c>
      <c r="D172" s="31" t="s">
        <v>174</v>
      </c>
      <c r="E172" s="34">
        <v>50</v>
      </c>
      <c r="F172" s="34">
        <v>50</v>
      </c>
      <c r="G172" s="38">
        <v>250</v>
      </c>
      <c r="H172" s="34">
        <f t="shared" si="22"/>
        <v>0</v>
      </c>
      <c r="I172" s="35"/>
      <c r="J172" s="1">
        <f t="shared" si="19"/>
        <v>0</v>
      </c>
      <c r="K172" s="2">
        <f t="shared" si="20"/>
        <v>0</v>
      </c>
    </row>
    <row r="173" spans="1:11" s="2" customFormat="1" ht="67.5" x14ac:dyDescent="0.35">
      <c r="A173" s="2" t="s">
        <v>38</v>
      </c>
      <c r="B173" s="10">
        <f t="shared" si="23"/>
        <v>0</v>
      </c>
      <c r="C173" s="1">
        <v>162</v>
      </c>
      <c r="D173" s="31" t="s">
        <v>175</v>
      </c>
      <c r="E173" s="34">
        <v>50</v>
      </c>
      <c r="F173" s="34">
        <v>50</v>
      </c>
      <c r="G173" s="38">
        <v>250</v>
      </c>
      <c r="H173" s="34">
        <f t="shared" si="22"/>
        <v>0</v>
      </c>
      <c r="I173" s="35"/>
      <c r="J173" s="1">
        <f t="shared" si="19"/>
        <v>0</v>
      </c>
      <c r="K173" s="2">
        <f t="shared" si="20"/>
        <v>0</v>
      </c>
    </row>
    <row r="174" spans="1:11" ht="30" x14ac:dyDescent="0.35">
      <c r="A174" s="2" t="s">
        <v>38</v>
      </c>
      <c r="B174" s="16">
        <f t="shared" si="23"/>
        <v>0</v>
      </c>
      <c r="C174" s="7" t="s">
        <v>40</v>
      </c>
      <c r="D174" s="39" t="s">
        <v>10</v>
      </c>
      <c r="E174" s="39"/>
      <c r="F174" s="42"/>
      <c r="G174" s="42"/>
      <c r="H174" s="42"/>
      <c r="I174" s="41"/>
      <c r="J174" s="1">
        <f t="shared" si="19"/>
        <v>0</v>
      </c>
      <c r="K174" s="2">
        <f t="shared" si="20"/>
        <v>0</v>
      </c>
    </row>
    <row r="175" spans="1:11" s="2" customFormat="1" ht="45" x14ac:dyDescent="0.35">
      <c r="A175" s="2" t="s">
        <v>38</v>
      </c>
      <c r="B175" s="10">
        <f t="shared" si="23"/>
        <v>0</v>
      </c>
      <c r="C175" s="1">
        <v>164</v>
      </c>
      <c r="D175" s="31" t="s">
        <v>176</v>
      </c>
      <c r="E175" s="34">
        <v>50</v>
      </c>
      <c r="F175" s="34">
        <v>50</v>
      </c>
      <c r="G175" s="38">
        <v>650</v>
      </c>
      <c r="H175" s="34">
        <f t="shared" ref="H175:H182" si="24">I175*G175</f>
        <v>0</v>
      </c>
      <c r="I175" s="35"/>
      <c r="J175" s="1">
        <f t="shared" si="19"/>
        <v>0</v>
      </c>
      <c r="K175" s="2">
        <f t="shared" si="20"/>
        <v>0</v>
      </c>
    </row>
    <row r="176" spans="1:11" s="2" customFormat="1" ht="67.5" x14ac:dyDescent="0.35">
      <c r="A176" s="2" t="s">
        <v>38</v>
      </c>
      <c r="B176" s="10">
        <f t="shared" si="23"/>
        <v>0</v>
      </c>
      <c r="C176" s="1">
        <v>165</v>
      </c>
      <c r="D176" s="31" t="s">
        <v>177</v>
      </c>
      <c r="E176" s="34">
        <v>180</v>
      </c>
      <c r="F176" s="34">
        <v>180</v>
      </c>
      <c r="G176" s="38">
        <v>650</v>
      </c>
      <c r="H176" s="34">
        <f t="shared" si="24"/>
        <v>0</v>
      </c>
      <c r="I176" s="35"/>
      <c r="J176" s="1">
        <f t="shared" si="19"/>
        <v>0</v>
      </c>
      <c r="K176" s="2">
        <f t="shared" si="20"/>
        <v>0</v>
      </c>
    </row>
    <row r="177" spans="1:11" s="2" customFormat="1" ht="45" x14ac:dyDescent="0.35">
      <c r="B177" s="10"/>
      <c r="C177" s="1">
        <v>166</v>
      </c>
      <c r="D177" s="31" t="s">
        <v>178</v>
      </c>
      <c r="E177" s="34">
        <v>50</v>
      </c>
      <c r="F177" s="34">
        <v>50</v>
      </c>
      <c r="G177" s="38">
        <v>450</v>
      </c>
      <c r="H177" s="34">
        <f t="shared" si="24"/>
        <v>0</v>
      </c>
      <c r="I177" s="35"/>
      <c r="J177" s="1">
        <f t="shared" si="19"/>
        <v>0</v>
      </c>
      <c r="K177" s="2">
        <f t="shared" si="20"/>
        <v>0</v>
      </c>
    </row>
    <row r="178" spans="1:11" s="2" customFormat="1" ht="45" x14ac:dyDescent="0.35">
      <c r="B178" s="10"/>
      <c r="C178" s="1">
        <v>167</v>
      </c>
      <c r="D178" s="31" t="s">
        <v>179</v>
      </c>
      <c r="E178" s="34">
        <v>1000</v>
      </c>
      <c r="F178" s="34">
        <v>1000</v>
      </c>
      <c r="G178" s="38">
        <v>2500</v>
      </c>
      <c r="H178" s="34">
        <f t="shared" si="24"/>
        <v>0</v>
      </c>
      <c r="I178" s="35"/>
      <c r="J178" s="1">
        <f t="shared" si="19"/>
        <v>0</v>
      </c>
      <c r="K178" s="2">
        <f t="shared" si="20"/>
        <v>0</v>
      </c>
    </row>
    <row r="179" spans="1:11" s="2" customFormat="1" ht="24.5" x14ac:dyDescent="0.35">
      <c r="B179" s="10"/>
      <c r="C179" s="7" t="s">
        <v>40</v>
      </c>
      <c r="D179" s="39" t="s">
        <v>11</v>
      </c>
      <c r="E179" s="39"/>
      <c r="F179" s="42"/>
      <c r="G179" s="42"/>
      <c r="H179" s="42"/>
      <c r="I179" s="41"/>
      <c r="J179" s="1">
        <f t="shared" si="19"/>
        <v>0</v>
      </c>
      <c r="K179" s="2">
        <f t="shared" si="20"/>
        <v>0</v>
      </c>
    </row>
    <row r="180" spans="1:11" s="2" customFormat="1" ht="45" x14ac:dyDescent="0.35">
      <c r="B180" s="10"/>
      <c r="C180" s="1">
        <v>169</v>
      </c>
      <c r="D180" s="31" t="s">
        <v>180</v>
      </c>
      <c r="E180" s="34" t="s">
        <v>29</v>
      </c>
      <c r="F180" s="34">
        <v>150</v>
      </c>
      <c r="G180" s="38">
        <v>240</v>
      </c>
      <c r="H180" s="34">
        <f t="shared" si="24"/>
        <v>0</v>
      </c>
      <c r="I180" s="35"/>
      <c r="J180" s="1">
        <f t="shared" si="19"/>
        <v>0</v>
      </c>
      <c r="K180" s="2">
        <f t="shared" si="20"/>
        <v>0</v>
      </c>
    </row>
    <row r="181" spans="1:11" s="2" customFormat="1" ht="45" x14ac:dyDescent="0.35">
      <c r="A181" s="2" t="s">
        <v>38</v>
      </c>
      <c r="B181" s="10" t="e">
        <f>#REF!*#REF!</f>
        <v>#REF!</v>
      </c>
      <c r="C181" s="1">
        <v>170</v>
      </c>
      <c r="D181" s="31" t="s">
        <v>181</v>
      </c>
      <c r="E181" s="34">
        <v>250</v>
      </c>
      <c r="F181" s="34">
        <v>250</v>
      </c>
      <c r="G181" s="38">
        <v>500</v>
      </c>
      <c r="H181" s="34">
        <f t="shared" si="24"/>
        <v>0</v>
      </c>
      <c r="I181" s="35"/>
      <c r="J181" s="1">
        <f t="shared" si="19"/>
        <v>0</v>
      </c>
      <c r="K181" s="2">
        <f t="shared" si="20"/>
        <v>0</v>
      </c>
    </row>
    <row r="182" spans="1:11" s="2" customFormat="1" ht="45" x14ac:dyDescent="0.35">
      <c r="A182" s="2" t="s">
        <v>38</v>
      </c>
      <c r="B182" s="10" t="e">
        <f>#REF!*#REF!</f>
        <v>#REF!</v>
      </c>
      <c r="C182" s="1">
        <v>171</v>
      </c>
      <c r="D182" s="31" t="s">
        <v>182</v>
      </c>
      <c r="E182" s="34" t="s">
        <v>15</v>
      </c>
      <c r="F182" s="34">
        <v>200</v>
      </c>
      <c r="G182" s="38">
        <v>330</v>
      </c>
      <c r="H182" s="34">
        <f t="shared" si="24"/>
        <v>0</v>
      </c>
      <c r="I182" s="35"/>
      <c r="J182" s="1">
        <f t="shared" si="19"/>
        <v>0</v>
      </c>
      <c r="K182" s="2">
        <f t="shared" si="20"/>
        <v>0</v>
      </c>
    </row>
    <row r="183" spans="1:11" s="2" customFormat="1" ht="24.5" x14ac:dyDescent="0.35">
      <c r="B183" s="10"/>
      <c r="C183" s="1"/>
      <c r="D183" s="39"/>
      <c r="E183" s="39"/>
      <c r="F183" s="42"/>
      <c r="G183" s="42"/>
      <c r="H183" s="42"/>
      <c r="I183" s="41"/>
      <c r="J183" s="1">
        <f>SUM(J7:J182)</f>
        <v>0</v>
      </c>
      <c r="K183" s="1">
        <f>SUM(K7:K182)</f>
        <v>0</v>
      </c>
    </row>
    <row r="184" spans="1:11" s="2" customFormat="1" ht="24.5" x14ac:dyDescent="0.35">
      <c r="A184" s="2" t="s">
        <v>38</v>
      </c>
      <c r="B184" s="10">
        <f>I180*F180</f>
        <v>0</v>
      </c>
      <c r="C184" s="7" t="s">
        <v>40</v>
      </c>
      <c r="D184" s="39" t="s">
        <v>37</v>
      </c>
      <c r="E184" s="39"/>
      <c r="F184" s="42"/>
      <c r="G184" s="39"/>
      <c r="H184" s="42"/>
      <c r="I184" s="41"/>
      <c r="J184" s="1">
        <f t="shared" si="19"/>
        <v>0</v>
      </c>
      <c r="K184" s="2">
        <f t="shared" si="20"/>
        <v>0</v>
      </c>
    </row>
    <row r="185" spans="1:11" s="2" customFormat="1" ht="45" x14ac:dyDescent="0.35">
      <c r="A185" s="2" t="s">
        <v>38</v>
      </c>
      <c r="B185" s="10">
        <f>I181*F181</f>
        <v>0</v>
      </c>
      <c r="C185" s="1">
        <v>174</v>
      </c>
      <c r="D185" s="31" t="s">
        <v>183</v>
      </c>
      <c r="E185" s="34" t="s">
        <v>14</v>
      </c>
      <c r="F185" s="34">
        <v>70</v>
      </c>
      <c r="G185" s="38">
        <v>320</v>
      </c>
      <c r="H185" s="34">
        <f t="shared" ref="H185:H191" si="25">I185*G185</f>
        <v>0</v>
      </c>
      <c r="I185" s="35"/>
      <c r="J185" s="1">
        <f t="shared" si="19"/>
        <v>0</v>
      </c>
      <c r="K185" s="2">
        <f t="shared" si="20"/>
        <v>0</v>
      </c>
    </row>
    <row r="186" spans="1:11" s="2" customFormat="1" ht="45" x14ac:dyDescent="0.35">
      <c r="A186" s="2" t="s">
        <v>38</v>
      </c>
      <c r="B186" s="10">
        <f>I182*F182</f>
        <v>0</v>
      </c>
      <c r="C186" s="1">
        <v>175</v>
      </c>
      <c r="D186" s="31" t="s">
        <v>184</v>
      </c>
      <c r="E186" s="34">
        <v>1000</v>
      </c>
      <c r="F186" s="34">
        <v>1000</v>
      </c>
      <c r="G186" s="38">
        <v>300</v>
      </c>
      <c r="H186" s="34">
        <f t="shared" si="25"/>
        <v>0</v>
      </c>
      <c r="I186" s="35"/>
      <c r="J186" s="1">
        <f t="shared" si="19"/>
        <v>0</v>
      </c>
      <c r="K186" s="2">
        <f t="shared" si="20"/>
        <v>0</v>
      </c>
    </row>
    <row r="187" spans="1:11" s="2" customFormat="1" ht="45" x14ac:dyDescent="0.35">
      <c r="B187" s="12" t="e">
        <f>SUM(B7:B186)</f>
        <v>#REF!</v>
      </c>
      <c r="C187" s="1">
        <v>176</v>
      </c>
      <c r="D187" s="31" t="s">
        <v>185</v>
      </c>
      <c r="E187" s="34" t="s">
        <v>12</v>
      </c>
      <c r="F187" s="34">
        <v>1000</v>
      </c>
      <c r="G187" s="38">
        <v>550</v>
      </c>
      <c r="H187" s="34">
        <f t="shared" si="25"/>
        <v>0</v>
      </c>
      <c r="I187" s="35"/>
      <c r="J187" s="1">
        <f t="shared" si="19"/>
        <v>0</v>
      </c>
      <c r="K187" s="2">
        <f t="shared" si="20"/>
        <v>0</v>
      </c>
    </row>
    <row r="188" spans="1:11" ht="45" x14ac:dyDescent="0.35">
      <c r="A188" s="2" t="s">
        <v>38</v>
      </c>
      <c r="B188" s="10">
        <f>I185*F185</f>
        <v>0</v>
      </c>
      <c r="C188" s="1">
        <v>178</v>
      </c>
      <c r="D188" s="31" t="s">
        <v>222</v>
      </c>
      <c r="E188" s="34" t="s">
        <v>12</v>
      </c>
      <c r="F188" s="34">
        <v>1000</v>
      </c>
      <c r="G188" s="38">
        <v>450</v>
      </c>
      <c r="H188" s="34">
        <f t="shared" si="25"/>
        <v>0</v>
      </c>
      <c r="I188" s="35"/>
      <c r="J188" s="1">
        <f t="shared" si="19"/>
        <v>0</v>
      </c>
      <c r="K188" s="2">
        <f t="shared" si="20"/>
        <v>0</v>
      </c>
    </row>
    <row r="189" spans="1:11" ht="45" x14ac:dyDescent="0.35">
      <c r="A189" s="2" t="s">
        <v>38</v>
      </c>
      <c r="B189" s="10">
        <f>I186*F186</f>
        <v>0</v>
      </c>
      <c r="C189" s="1">
        <v>179</v>
      </c>
      <c r="D189" s="31" t="s">
        <v>186</v>
      </c>
      <c r="E189" s="34" t="s">
        <v>13</v>
      </c>
      <c r="F189" s="34">
        <v>177</v>
      </c>
      <c r="G189" s="38">
        <v>150</v>
      </c>
      <c r="H189" s="34">
        <f t="shared" si="25"/>
        <v>0</v>
      </c>
      <c r="I189" s="35"/>
      <c r="J189" s="1">
        <f t="shared" si="19"/>
        <v>0</v>
      </c>
      <c r="K189" s="2">
        <f t="shared" si="20"/>
        <v>0</v>
      </c>
    </row>
    <row r="190" spans="1:11" ht="45" x14ac:dyDescent="0.35">
      <c r="A190" s="2" t="s">
        <v>38</v>
      </c>
      <c r="B190" s="10">
        <f>I187*F187</f>
        <v>0</v>
      </c>
      <c r="C190" s="1">
        <v>180</v>
      </c>
      <c r="D190" s="31" t="s">
        <v>187</v>
      </c>
      <c r="E190" s="34" t="s">
        <v>13</v>
      </c>
      <c r="F190" s="34">
        <v>167</v>
      </c>
      <c r="G190" s="38">
        <v>150</v>
      </c>
      <c r="H190" s="34">
        <f t="shared" si="25"/>
        <v>0</v>
      </c>
      <c r="I190" s="35"/>
      <c r="J190" s="1">
        <f t="shared" si="19"/>
        <v>0</v>
      </c>
      <c r="K190" s="2">
        <f t="shared" si="20"/>
        <v>0</v>
      </c>
    </row>
    <row r="191" spans="1:11" ht="45" x14ac:dyDescent="0.35">
      <c r="A191" s="2" t="s">
        <v>38</v>
      </c>
      <c r="B191" s="10" t="e">
        <f>#REF!*#REF!</f>
        <v>#REF!</v>
      </c>
      <c r="C191" s="1">
        <v>181</v>
      </c>
      <c r="D191" s="31" t="s">
        <v>188</v>
      </c>
      <c r="E191" s="34" t="s">
        <v>13</v>
      </c>
      <c r="F191" s="34">
        <v>177</v>
      </c>
      <c r="G191" s="38">
        <v>150</v>
      </c>
      <c r="H191" s="34">
        <f t="shared" si="25"/>
        <v>0</v>
      </c>
      <c r="I191" s="35"/>
      <c r="J191" s="1">
        <f t="shared" si="19"/>
        <v>0</v>
      </c>
      <c r="K191" s="2">
        <f t="shared" si="20"/>
        <v>0</v>
      </c>
    </row>
    <row r="192" spans="1:11" ht="18.5" x14ac:dyDescent="0.35">
      <c r="A192" s="2"/>
      <c r="B192" s="10"/>
      <c r="I192" s="14"/>
      <c r="J192" s="1">
        <f>SUM(J185:J191)</f>
        <v>0</v>
      </c>
      <c r="K192" s="1">
        <f>SUM(K185:K191)</f>
        <v>0</v>
      </c>
    </row>
    <row r="193" spans="1:11" ht="18.5" x14ac:dyDescent="0.35">
      <c r="A193" s="2" t="s">
        <v>38</v>
      </c>
      <c r="B193" s="10">
        <f>I189*F189</f>
        <v>0</v>
      </c>
    </row>
    <row r="194" spans="1:11" ht="18.5" x14ac:dyDescent="0.35">
      <c r="A194" s="2" t="s">
        <v>38</v>
      </c>
      <c r="B194" s="10">
        <f>I190*F190</f>
        <v>0</v>
      </c>
    </row>
    <row r="195" spans="1:11" ht="19" thickBot="1" x14ac:dyDescent="0.4">
      <c r="A195" s="2" t="s">
        <v>38</v>
      </c>
      <c r="B195" s="21">
        <f>I191*F191</f>
        <v>0</v>
      </c>
    </row>
    <row r="196" spans="1:11" x14ac:dyDescent="0.35">
      <c r="B196" s="14" t="e">
        <f>SUM(B188:B195)</f>
        <v>#REF!</v>
      </c>
      <c r="K196" s="1"/>
    </row>
    <row r="207" spans="1:11" x14ac:dyDescent="0.35">
      <c r="J207" s="36">
        <f>SUM(J193)</f>
        <v>0</v>
      </c>
    </row>
  </sheetData>
  <sheetProtection selectLockedCells="1" autoFilter="0"/>
  <autoFilter ref="A5:J196" xr:uid="{00000000-0009-0000-0000-000000000000}"/>
  <mergeCells count="4">
    <mergeCell ref="G1:H1"/>
    <mergeCell ref="G2:H2"/>
    <mergeCell ref="G3:H3"/>
    <mergeCell ref="G4:H4"/>
  </mergeCells>
  <phoneticPr fontId="8" type="noConversion"/>
  <pageMargins left="0.25" right="0.25" top="0.75" bottom="0.75" header="0.3" footer="0.3"/>
  <pageSetup paperSize="9" scale="4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2024-10-01T15:21:31Z</dcterms:modified>
</cp:coreProperties>
</file>