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430213B-64D5-4EE2-8D9F-5EB515BEE40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M20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L14" i="1"/>
  <c r="L3" i="1"/>
  <c r="L4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" i="1"/>
</calcChain>
</file>

<file path=xl/sharedStrings.xml><?xml version="1.0" encoding="utf-8"?>
<sst xmlns="http://schemas.openxmlformats.org/spreadsheetml/2006/main" count="63" uniqueCount="42">
  <si>
    <t>出版文献量</t>
  </si>
  <si>
    <t>综合影响因子</t>
  </si>
  <si>
    <t>复合影响因子</t>
  </si>
  <si>
    <t>基金论文比</t>
  </si>
  <si>
    <t>篇均他引</t>
  </si>
  <si>
    <t>篇均被引</t>
  </si>
  <si>
    <t>h指数</t>
  </si>
  <si>
    <t>引用刊数</t>
  </si>
  <si>
    <t>总被引频次</t>
  </si>
  <si>
    <t>篇均引文数</t>
  </si>
  <si>
    <t>期刊名</t>
    <phoneticPr fontId="2" type="noConversion"/>
  </si>
  <si>
    <t>中国图书馆学报</t>
    <phoneticPr fontId="2" type="noConversion"/>
  </si>
  <si>
    <t>大学图书馆学报</t>
    <phoneticPr fontId="2" type="noConversion"/>
  </si>
  <si>
    <t>图书情报工作</t>
    <phoneticPr fontId="2" type="noConversion"/>
  </si>
  <si>
    <t>情报学报</t>
    <phoneticPr fontId="2" type="noConversion"/>
  </si>
  <si>
    <t>图书情报知识</t>
    <phoneticPr fontId="2" type="noConversion"/>
  </si>
  <si>
    <t>情报理论与实践</t>
    <phoneticPr fontId="2" type="noConversion"/>
  </si>
  <si>
    <t>国家图书馆学刊</t>
    <phoneticPr fontId="2" type="noConversion"/>
  </si>
  <si>
    <t>情报杂志</t>
    <phoneticPr fontId="2" type="noConversion"/>
  </si>
  <si>
    <t>图书与情报</t>
    <phoneticPr fontId="2" type="noConversion"/>
  </si>
  <si>
    <t>情报科学</t>
    <phoneticPr fontId="2" type="noConversion"/>
  </si>
  <si>
    <t>图书馆杂志</t>
    <phoneticPr fontId="2" type="noConversion"/>
  </si>
  <si>
    <t>图书馆建设</t>
    <phoneticPr fontId="2" type="noConversion"/>
  </si>
  <si>
    <t>情报资料工作</t>
    <phoneticPr fontId="2" type="noConversion"/>
  </si>
  <si>
    <t>图书馆论坛</t>
    <phoneticPr fontId="2" type="noConversion"/>
  </si>
  <si>
    <t>图书馆学研究</t>
    <phoneticPr fontId="2" type="noConversion"/>
  </si>
  <si>
    <t>图书馆工作与研究</t>
    <phoneticPr fontId="2" type="noConversion"/>
  </si>
  <si>
    <t>档案学研究</t>
    <phoneticPr fontId="2" type="noConversion"/>
  </si>
  <si>
    <t>档案学通讯</t>
    <phoneticPr fontId="2" type="noConversion"/>
  </si>
  <si>
    <t>数据分析与知识发现</t>
  </si>
  <si>
    <t>权重</t>
    <phoneticPr fontId="2" type="noConversion"/>
  </si>
  <si>
    <t>真实权重</t>
    <phoneticPr fontId="2" type="noConversion"/>
  </si>
  <si>
    <t>与最优解距离</t>
    <phoneticPr fontId="2" type="noConversion"/>
  </si>
  <si>
    <t>与最劣解的距离</t>
    <phoneticPr fontId="2" type="noConversion"/>
  </si>
  <si>
    <t>相对贴近度</t>
    <phoneticPr fontId="2" type="noConversion"/>
  </si>
  <si>
    <t>熵值法分析结果</t>
  </si>
  <si>
    <t>指标名称</t>
  </si>
  <si>
    <t>熵值</t>
  </si>
  <si>
    <t>信息熵冗余度</t>
  </si>
  <si>
    <t>权重</t>
  </si>
  <si>
    <t>指标的最终权重</t>
  </si>
  <si>
    <t>最终权重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</si>
</sst>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workbookViewId="0">
      <selection sqref="A1:M22"/>
    </sheetView>
  </sheetViews>
  <sheetFormatPr defaultRowHeight="14" x14ac:dyDescent="0.25"/>
  <cols>
    <col min="1" max="1" width="18.08984375" customWidth="1"/>
    <col min="2" max="2" width="19.6328125" customWidth="1"/>
    <col min="3" max="3" width="15.36328125" customWidth="1"/>
    <col min="4" max="4" width="13" customWidth="1"/>
    <col min="5" max="5" width="16.54296875" customWidth="1"/>
    <col min="6" max="6" width="15" customWidth="1"/>
    <col min="8" max="8" width="25.81640625" customWidth="1"/>
    <col min="9" max="9" width="19.90625" customWidth="1"/>
    <col min="10" max="10" width="16.90625" customWidth="1"/>
    <col min="11" max="11" width="21.90625" customWidth="1"/>
    <col min="12" max="12" width="13.453125" customWidth="1"/>
    <col min="13" max="13" width="20" customWidth="1"/>
    <col min="14" max="14" width="22.36328125" customWidth="1"/>
  </cols>
  <sheetData>
    <row r="1" spans="1:14" x14ac:dyDescent="0.25">
      <c r="A1" s="1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32</v>
      </c>
      <c r="M1" s="5" t="s">
        <v>33</v>
      </c>
      <c r="N1" s="4" t="s">
        <v>34</v>
      </c>
    </row>
    <row r="2" spans="1:14" x14ac:dyDescent="0.25">
      <c r="A2" s="2" t="s">
        <v>11</v>
      </c>
      <c r="B2" s="2">
        <v>0</v>
      </c>
      <c r="C2" s="2">
        <v>1</v>
      </c>
      <c r="D2" s="2">
        <v>1</v>
      </c>
      <c r="E2" s="2">
        <v>0.52722613709160804</v>
      </c>
      <c r="F2" s="2">
        <v>1</v>
      </c>
      <c r="G2" s="2">
        <v>1</v>
      </c>
      <c r="H2" s="2">
        <v>0.8</v>
      </c>
      <c r="I2" s="2">
        <v>0.19439868204283359</v>
      </c>
      <c r="J2" s="2">
        <v>0.256103444948374</v>
      </c>
      <c r="K2" s="2">
        <v>1</v>
      </c>
      <c r="L2" s="2">
        <f t="shared" ref="L2:L20" si="0">SQRT((B2*$B$22 - $B$22)^2+(C2*$C$22 - $C$22)^2+(D2*$D$22 - $D$22)^2+(E2*$E$22 - $E$22)^2+(F2*$F$22 - $F$22)^2+(G2*$G$22 - $G$22)^2+(H2*$H$22 - $H$22)^2+(I2*$I$22 - $I$22)^2+(J2*$J$22 - $J$22)^2+(K2*$K$22 - $K$22)^2)</f>
        <v>0.13851911934984387</v>
      </c>
      <c r="M2" s="2">
        <f t="shared" ref="M2:M20" si="1">SQRT(B2*$B$22^2+C2*$C$22^2+D2*$D$22^2+E2*$E$22^2+F2*$F$22^2+G2*$G$22^2+H2*$H$22^2+I2*$I$22^2+J2*$J$22^2+K2*$K$22^2)</f>
        <v>0.303575229227528</v>
      </c>
      <c r="N2">
        <v>0.6866752090462398</v>
      </c>
    </row>
    <row r="3" spans="1:14" x14ac:dyDescent="0.25">
      <c r="A3" s="2" t="s">
        <v>12</v>
      </c>
      <c r="B3" s="2">
        <v>0.1124497991967871</v>
      </c>
      <c r="C3" s="2">
        <v>0.25664335664335658</v>
      </c>
      <c r="D3" s="2">
        <v>0.2025729646697389</v>
      </c>
      <c r="E3" s="2">
        <v>0</v>
      </c>
      <c r="F3" s="2">
        <v>0.42477876106194701</v>
      </c>
      <c r="G3" s="2">
        <v>0.38780487804878061</v>
      </c>
      <c r="H3" s="2">
        <v>0.6</v>
      </c>
      <c r="I3" s="2">
        <v>0.24711696869851729</v>
      </c>
      <c r="J3" s="2">
        <v>0.1516935250410113</v>
      </c>
      <c r="K3" s="2">
        <v>0.3528356066044509</v>
      </c>
      <c r="L3" s="2">
        <f t="shared" si="0"/>
        <v>0.25981095677039884</v>
      </c>
      <c r="M3" s="2">
        <f t="shared" si="1"/>
        <v>0.1705812149544062</v>
      </c>
      <c r="N3">
        <v>0.39633902789355729</v>
      </c>
    </row>
    <row r="4" spans="1:14" x14ac:dyDescent="0.25">
      <c r="A4" s="2" t="s">
        <v>13</v>
      </c>
      <c r="B4" s="2">
        <v>1</v>
      </c>
      <c r="C4" s="2">
        <v>0.3226107226107226</v>
      </c>
      <c r="D4" s="2">
        <v>0.31086789554531491</v>
      </c>
      <c r="E4" s="2">
        <v>0.29233397394832372</v>
      </c>
      <c r="F4" s="2">
        <v>0.28445006321112509</v>
      </c>
      <c r="G4" s="2">
        <v>0.26341463414634148</v>
      </c>
      <c r="H4" s="2">
        <v>1</v>
      </c>
      <c r="I4" s="2">
        <v>0.75288303130148271</v>
      </c>
      <c r="J4" s="2">
        <v>1</v>
      </c>
      <c r="K4" s="2">
        <v>0.27602297200287162</v>
      </c>
      <c r="L4" s="2">
        <f t="shared" si="0"/>
        <v>0.20465202427365695</v>
      </c>
      <c r="M4" s="2">
        <f t="shared" si="1"/>
        <v>0.23635576807684996</v>
      </c>
      <c r="N4">
        <v>0.53594465262644986</v>
      </c>
    </row>
    <row r="5" spans="1:14" x14ac:dyDescent="0.25">
      <c r="A5" s="2" t="s">
        <v>14</v>
      </c>
      <c r="B5" s="2">
        <v>0.14725568942436409</v>
      </c>
      <c r="C5" s="2">
        <v>1.375291375291374E-2</v>
      </c>
      <c r="D5" s="2">
        <v>0</v>
      </c>
      <c r="E5" s="2">
        <v>0.84710655562673498</v>
      </c>
      <c r="F5" s="2">
        <v>0</v>
      </c>
      <c r="G5" s="2">
        <v>0</v>
      </c>
      <c r="H5" s="2">
        <v>0</v>
      </c>
      <c r="I5" s="2">
        <v>5.4365733113673813E-2</v>
      </c>
      <c r="J5" s="2">
        <v>7.3337836533822254E-2</v>
      </c>
      <c r="K5" s="2">
        <v>0.7221823402727926</v>
      </c>
      <c r="L5" s="2">
        <f t="shared" si="0"/>
        <v>0.32188021312840126</v>
      </c>
      <c r="M5" s="2">
        <f t="shared" si="1"/>
        <v>9.7141336705838091E-2</v>
      </c>
      <c r="N5">
        <v>0.23182897572754008</v>
      </c>
    </row>
    <row r="6" spans="1:14" x14ac:dyDescent="0.25">
      <c r="A6" s="2" t="s">
        <v>15</v>
      </c>
      <c r="B6" s="2">
        <v>8.9692101740294516E-2</v>
      </c>
      <c r="C6" s="2">
        <v>0.4072261072261073</v>
      </c>
      <c r="D6" s="2">
        <v>0.40572196620583723</v>
      </c>
      <c r="E6" s="2">
        <v>0.64403160367285928</v>
      </c>
      <c r="F6" s="2">
        <v>0.46776232616940577</v>
      </c>
      <c r="G6" s="2">
        <v>0.44146341463414629</v>
      </c>
      <c r="H6" s="2">
        <v>0.53333333333333333</v>
      </c>
      <c r="I6" s="2">
        <v>0.30971993410214171</v>
      </c>
      <c r="J6" s="2">
        <v>8.8584386760590564E-2</v>
      </c>
      <c r="K6" s="2">
        <v>0.66475233309404158</v>
      </c>
      <c r="L6" s="2">
        <f t="shared" si="0"/>
        <v>0.22107968531816913</v>
      </c>
      <c r="M6" s="2">
        <f t="shared" si="1"/>
        <v>0.20857596463930578</v>
      </c>
      <c r="N6">
        <v>0.48544913737303247</v>
      </c>
    </row>
    <row r="7" spans="1:14" x14ac:dyDescent="0.25">
      <c r="A7" s="2" t="s">
        <v>16</v>
      </c>
      <c r="B7" s="2">
        <v>0.73895582329317266</v>
      </c>
      <c r="C7" s="2">
        <v>0.14615384615384619</v>
      </c>
      <c r="D7" s="2">
        <v>0.1910522273425499</v>
      </c>
      <c r="E7" s="2">
        <v>1</v>
      </c>
      <c r="F7" s="2">
        <v>0.2465233881163085</v>
      </c>
      <c r="G7" s="2">
        <v>0.23170731707317069</v>
      </c>
      <c r="H7" s="2">
        <v>0.73333333333333328</v>
      </c>
      <c r="I7" s="2">
        <v>0.73311367380560133</v>
      </c>
      <c r="J7" s="2">
        <v>0.45527356942970182</v>
      </c>
      <c r="K7" s="2">
        <v>0.36791098348887302</v>
      </c>
      <c r="L7" s="2">
        <f t="shared" si="0"/>
        <v>0.24344379480901693</v>
      </c>
      <c r="M7" s="2">
        <f t="shared" si="1"/>
        <v>0.19552291069994104</v>
      </c>
      <c r="N7">
        <v>0.44541626562142766</v>
      </c>
    </row>
    <row r="8" spans="1:14" x14ac:dyDescent="0.25">
      <c r="A8" s="2" t="s">
        <v>17</v>
      </c>
      <c r="B8" s="2">
        <v>6.6934404283801874E-2</v>
      </c>
      <c r="C8" s="2">
        <v>0.20372960372960369</v>
      </c>
      <c r="D8" s="2">
        <v>0.217741935483871</v>
      </c>
      <c r="E8" s="2">
        <v>0.34208840486867398</v>
      </c>
      <c r="F8" s="2">
        <v>0.23767383059418459</v>
      </c>
      <c r="G8" s="2">
        <v>0.20243902439024389</v>
      </c>
      <c r="H8" s="2">
        <v>0.26666666666666672</v>
      </c>
      <c r="I8" s="2">
        <v>0.1548599670510708</v>
      </c>
      <c r="J8" s="2">
        <v>0</v>
      </c>
      <c r="K8" s="2">
        <v>0.25484565685570709</v>
      </c>
      <c r="L8" s="2">
        <f t="shared" si="0"/>
        <v>0.28169752444349372</v>
      </c>
      <c r="M8" s="2">
        <f t="shared" si="1"/>
        <v>0.14542050025292458</v>
      </c>
      <c r="N8">
        <v>0.34046912526411122</v>
      </c>
    </row>
    <row r="9" spans="1:14" x14ac:dyDescent="0.25">
      <c r="A9" s="2" t="s">
        <v>18</v>
      </c>
      <c r="B9" s="2">
        <v>0.91700133868808564</v>
      </c>
      <c r="C9" s="2">
        <v>0.12517482517482509</v>
      </c>
      <c r="D9" s="2">
        <v>0.1772273425499232</v>
      </c>
      <c r="E9" s="2">
        <v>0.91074097800555209</v>
      </c>
      <c r="F9" s="2">
        <v>0.2073324905183313</v>
      </c>
      <c r="G9" s="2">
        <v>0.19756097560975611</v>
      </c>
      <c r="H9" s="2">
        <v>0.66666666666666663</v>
      </c>
      <c r="I9" s="2">
        <v>0.90115321252059311</v>
      </c>
      <c r="J9" s="2">
        <v>0.74322107497828815</v>
      </c>
      <c r="K9" s="2">
        <v>0.42677674084709272</v>
      </c>
      <c r="L9" s="2">
        <f t="shared" si="0"/>
        <v>0.23958738357594958</v>
      </c>
      <c r="M9" s="2">
        <f t="shared" si="1"/>
        <v>0.20703654651667516</v>
      </c>
      <c r="N9">
        <v>0.46355900919536069</v>
      </c>
    </row>
    <row r="10" spans="1:14" x14ac:dyDescent="0.25">
      <c r="A10" s="2" t="s">
        <v>19</v>
      </c>
      <c r="B10" s="2">
        <v>0.15528781793842031</v>
      </c>
      <c r="C10" s="2">
        <v>0.30442890442890441</v>
      </c>
      <c r="D10" s="2">
        <v>0.2839861751152073</v>
      </c>
      <c r="E10" s="2">
        <v>0.48622677770659839</v>
      </c>
      <c r="F10" s="2">
        <v>0.43994943109987361</v>
      </c>
      <c r="G10" s="2">
        <v>0.39756097560975617</v>
      </c>
      <c r="H10" s="2">
        <v>0.6</v>
      </c>
      <c r="I10" s="2">
        <v>0.31466227347611198</v>
      </c>
      <c r="J10" s="2">
        <v>0.16308018913442049</v>
      </c>
      <c r="K10" s="2">
        <v>0.30437903804737981</v>
      </c>
      <c r="L10" s="2">
        <f t="shared" si="0"/>
        <v>0.24001921219709541</v>
      </c>
      <c r="M10" s="2">
        <f t="shared" si="1"/>
        <v>0.18892749219539093</v>
      </c>
      <c r="N10">
        <v>0.4404451421604168</v>
      </c>
    </row>
    <row r="11" spans="1:14" x14ac:dyDescent="0.25">
      <c r="A11" s="2" t="s">
        <v>20</v>
      </c>
      <c r="B11" s="2">
        <v>0.87014725568942441</v>
      </c>
      <c r="C11" s="2">
        <v>8.0885780885780884E-2</v>
      </c>
      <c r="D11" s="2">
        <v>0.1321044546850999</v>
      </c>
      <c r="E11" s="2">
        <v>0.79478966474482171</v>
      </c>
      <c r="F11" s="2">
        <v>0.29962073324905192</v>
      </c>
      <c r="G11" s="2">
        <v>0.25487804878048792</v>
      </c>
      <c r="H11" s="2">
        <v>0.73333333333333328</v>
      </c>
      <c r="I11" s="2">
        <v>1</v>
      </c>
      <c r="J11" s="2">
        <v>0.53691016115024603</v>
      </c>
      <c r="K11" s="2">
        <v>0.40667623833452993</v>
      </c>
      <c r="L11" s="2">
        <f t="shared" si="0"/>
        <v>0.25045297678938505</v>
      </c>
      <c r="M11" s="2">
        <f t="shared" si="1"/>
        <v>0.19509764539856667</v>
      </c>
      <c r="N11">
        <v>0.43787986298954462</v>
      </c>
    </row>
    <row r="12" spans="1:14" x14ac:dyDescent="0.25">
      <c r="A12" s="2" t="s">
        <v>21</v>
      </c>
      <c r="B12" s="2">
        <v>0.2971887550200803</v>
      </c>
      <c r="C12" s="2">
        <v>0.12867132867132861</v>
      </c>
      <c r="D12" s="2">
        <v>0.1096390168970814</v>
      </c>
      <c r="E12" s="2">
        <v>6.6196882340379933E-3</v>
      </c>
      <c r="F12" s="2">
        <v>0.23640960809102399</v>
      </c>
      <c r="G12" s="2">
        <v>0.17926829268292691</v>
      </c>
      <c r="H12" s="2">
        <v>0.46666666666666667</v>
      </c>
      <c r="I12" s="2">
        <v>0.32289950576606258</v>
      </c>
      <c r="J12" s="2">
        <v>0.15584290263437231</v>
      </c>
      <c r="K12" s="2">
        <v>0.13819095477386939</v>
      </c>
      <c r="L12" s="2">
        <f t="shared" si="0"/>
        <v>0.28782481565047885</v>
      </c>
      <c r="M12" s="2">
        <f t="shared" si="1"/>
        <v>0.13798460528337797</v>
      </c>
      <c r="N12">
        <v>0.32405249508279865</v>
      </c>
    </row>
    <row r="13" spans="1:14" x14ac:dyDescent="0.25">
      <c r="A13" s="2" t="s">
        <v>22</v>
      </c>
      <c r="B13" s="2">
        <v>0.3507362784471218</v>
      </c>
      <c r="C13" s="2">
        <v>0.1011655011655012</v>
      </c>
      <c r="D13" s="2">
        <v>7.334869431643623E-2</v>
      </c>
      <c r="E13" s="2">
        <v>0.3350416399743753</v>
      </c>
      <c r="F13" s="2">
        <v>0.2149178255372946</v>
      </c>
      <c r="G13" s="2">
        <v>0.173170731707317</v>
      </c>
      <c r="H13" s="2">
        <v>0.53333333333333333</v>
      </c>
      <c r="I13" s="2">
        <v>0.29818780889621088</v>
      </c>
      <c r="J13" s="2">
        <v>0.18923091768792821</v>
      </c>
      <c r="K13" s="2">
        <v>0.27853553481694188</v>
      </c>
      <c r="L13" s="2">
        <f t="shared" si="0"/>
        <v>0.2864728813198732</v>
      </c>
      <c r="M13" s="2">
        <f t="shared" si="1"/>
        <v>0.1407513391360122</v>
      </c>
      <c r="N13">
        <v>0.3294554297174872</v>
      </c>
    </row>
    <row r="14" spans="1:14" x14ac:dyDescent="0.25">
      <c r="A14" s="2" t="s">
        <v>23</v>
      </c>
      <c r="B14" s="2">
        <v>0.10977242302543511</v>
      </c>
      <c r="C14" s="2">
        <v>0.14475524475524479</v>
      </c>
      <c r="D14" s="2">
        <v>0.14631336405529949</v>
      </c>
      <c r="E14" s="2">
        <v>0.33717702327567789</v>
      </c>
      <c r="F14" s="2">
        <v>0.1757269279393173</v>
      </c>
      <c r="G14" s="2">
        <v>0.16463414634146339</v>
      </c>
      <c r="H14" s="2">
        <v>0.33333333333333331</v>
      </c>
      <c r="I14" s="2">
        <v>0.1598023064250412</v>
      </c>
      <c r="J14" s="2">
        <v>5.7029817620380202E-2</v>
      </c>
      <c r="K14" s="2">
        <v>0.31442928930366121</v>
      </c>
      <c r="L14" s="2">
        <f t="shared" si="0"/>
        <v>0.29000142048654659</v>
      </c>
      <c r="M14" s="2">
        <f t="shared" si="1"/>
        <v>0.13458319065350413</v>
      </c>
      <c r="N14">
        <v>0.31697613884812087</v>
      </c>
    </row>
    <row r="15" spans="1:14" x14ac:dyDescent="0.25">
      <c r="A15" s="2" t="s">
        <v>24</v>
      </c>
      <c r="B15" s="2">
        <v>0.48460508701472549</v>
      </c>
      <c r="C15" s="2">
        <v>0.16480186480186479</v>
      </c>
      <c r="D15" s="2">
        <v>0.15015360983102921</v>
      </c>
      <c r="E15" s="2">
        <v>0.31753149690369431</v>
      </c>
      <c r="F15" s="2">
        <v>0.29962073324905192</v>
      </c>
      <c r="G15" s="2">
        <v>0.26585365853658538</v>
      </c>
      <c r="H15" s="2">
        <v>0.8</v>
      </c>
      <c r="I15" s="2">
        <v>0.4514003294892916</v>
      </c>
      <c r="J15" s="2">
        <v>0.24857666698832381</v>
      </c>
      <c r="K15" s="2">
        <v>0.26740847092605879</v>
      </c>
      <c r="L15" s="2">
        <f t="shared" si="0"/>
        <v>0.26149426587886787</v>
      </c>
      <c r="M15" s="2">
        <f t="shared" si="1"/>
        <v>0.17025704218001461</v>
      </c>
      <c r="N15">
        <v>0.39434053586421297</v>
      </c>
    </row>
    <row r="16" spans="1:14" x14ac:dyDescent="0.25">
      <c r="A16" s="2" t="s">
        <v>25</v>
      </c>
      <c r="B16" s="2">
        <v>0.79919678714859432</v>
      </c>
      <c r="C16" s="2">
        <v>6.7132867132867147E-2</v>
      </c>
      <c r="D16" s="2">
        <v>7.0084485407066049E-2</v>
      </c>
      <c r="E16" s="2">
        <v>0.73094170403587444</v>
      </c>
      <c r="F16" s="2">
        <v>0.1668773704171935</v>
      </c>
      <c r="G16" s="2">
        <v>0.1268292682926829</v>
      </c>
      <c r="H16" s="2">
        <v>0.6</v>
      </c>
      <c r="I16" s="2">
        <v>0.59967051070840194</v>
      </c>
      <c r="J16" s="2">
        <v>0.36958409726913061</v>
      </c>
      <c r="K16" s="2">
        <v>0.30760947595118449</v>
      </c>
      <c r="L16" s="2">
        <f t="shared" si="0"/>
        <v>0.27459630908789301</v>
      </c>
      <c r="M16" s="2">
        <f t="shared" si="1"/>
        <v>0.16406384120257669</v>
      </c>
      <c r="N16">
        <v>0.37401127294999958</v>
      </c>
    </row>
    <row r="17" spans="1:14" x14ac:dyDescent="0.25">
      <c r="A17" s="2" t="s">
        <v>26</v>
      </c>
      <c r="B17" s="2">
        <v>0.61311914323962513</v>
      </c>
      <c r="C17" s="2">
        <v>0.1004662004662005</v>
      </c>
      <c r="D17" s="2">
        <v>8.2181259600614467E-2</v>
      </c>
      <c r="E17" s="2">
        <v>1.473414477898775E-2</v>
      </c>
      <c r="F17" s="2">
        <v>0.26801517067003788</v>
      </c>
      <c r="G17" s="2">
        <v>0.20365853658536581</v>
      </c>
      <c r="H17" s="2">
        <v>0.73333333333333328</v>
      </c>
      <c r="I17" s="2">
        <v>0.49752883031301481</v>
      </c>
      <c r="J17" s="2">
        <v>0.24983112998166551</v>
      </c>
      <c r="K17" s="2">
        <v>0</v>
      </c>
      <c r="L17" s="2">
        <f t="shared" si="0"/>
        <v>0.28275718428295105</v>
      </c>
      <c r="M17" s="2">
        <f t="shared" si="1"/>
        <v>0.14982515699551374</v>
      </c>
      <c r="N17">
        <v>0.34635060819338276</v>
      </c>
    </row>
    <row r="18" spans="1:14" x14ac:dyDescent="0.25">
      <c r="A18" s="2" t="s">
        <v>27</v>
      </c>
      <c r="B18" s="2">
        <v>0.22623828647925029</v>
      </c>
      <c r="C18" s="2">
        <v>1.188811188811187E-2</v>
      </c>
      <c r="D18" s="2">
        <v>1.612903225806453E-2</v>
      </c>
      <c r="E18" s="2">
        <v>0.51121076233183849</v>
      </c>
      <c r="F18" s="2">
        <v>0.13274336283185839</v>
      </c>
      <c r="G18" s="2">
        <v>9.3902439024390258E-2</v>
      </c>
      <c r="H18" s="2">
        <v>0.26666666666666672</v>
      </c>
      <c r="I18" s="2">
        <v>0.1202635914332784</v>
      </c>
      <c r="J18" s="2">
        <v>6.793399594711956E-2</v>
      </c>
      <c r="K18" s="2">
        <v>0.1611629576453697</v>
      </c>
      <c r="L18" s="2">
        <f t="shared" si="0"/>
        <v>0.31629810813503162</v>
      </c>
      <c r="M18" s="2">
        <f t="shared" si="1"/>
        <v>9.7516070656289908E-2</v>
      </c>
      <c r="N18">
        <v>0.23565183518147495</v>
      </c>
    </row>
    <row r="19" spans="1:14" x14ac:dyDescent="0.25">
      <c r="A19" s="2" t="s">
        <v>28</v>
      </c>
      <c r="B19" s="2">
        <v>0.12583668005354751</v>
      </c>
      <c r="C19" s="2">
        <v>2.097902097902074E-3</v>
      </c>
      <c r="D19" s="2">
        <v>2.4001536098310291E-2</v>
      </c>
      <c r="E19" s="2">
        <v>0.2203715566944266</v>
      </c>
      <c r="F19" s="2">
        <v>0.11125158027812899</v>
      </c>
      <c r="G19" s="2">
        <v>9.7560975609756087E-2</v>
      </c>
      <c r="H19" s="2">
        <v>0.2</v>
      </c>
      <c r="I19" s="2">
        <v>0</v>
      </c>
      <c r="J19" s="2">
        <v>9.5821673260638812E-2</v>
      </c>
      <c r="K19" s="2">
        <v>0.14608758076094761</v>
      </c>
      <c r="L19" s="2">
        <f t="shared" si="0"/>
        <v>0.32207236122565552</v>
      </c>
      <c r="M19" s="2">
        <f t="shared" si="1"/>
        <v>8.4026899323633913E-2</v>
      </c>
      <c r="N19">
        <v>0.2069122194657021</v>
      </c>
    </row>
    <row r="20" spans="1:14" x14ac:dyDescent="0.25">
      <c r="A20" s="2" t="s">
        <v>29</v>
      </c>
      <c r="B20" s="2">
        <v>0.15528781793842031</v>
      </c>
      <c r="C20" s="2">
        <v>0</v>
      </c>
      <c r="D20" s="2">
        <v>3.8210445468509997E-2</v>
      </c>
      <c r="E20" s="2">
        <v>0.65513559683963274</v>
      </c>
      <c r="F20" s="2">
        <v>0.1137800252844501</v>
      </c>
      <c r="G20" s="2">
        <v>8.6585365853658544E-2</v>
      </c>
      <c r="H20" s="2">
        <v>0.26666666666666672</v>
      </c>
      <c r="I20" s="2">
        <v>0.1070840197693575</v>
      </c>
      <c r="J20" s="2">
        <v>0.1204284473608029</v>
      </c>
      <c r="K20" s="2">
        <v>0.3916008614501077</v>
      </c>
      <c r="L20" s="2">
        <f t="shared" si="0"/>
        <v>0.31153999849064523</v>
      </c>
      <c r="M20" s="2">
        <f t="shared" si="1"/>
        <v>0.10782287327157879</v>
      </c>
      <c r="N20">
        <v>0.2571111572621852</v>
      </c>
    </row>
    <row r="21" spans="1:14" x14ac:dyDescent="0.25">
      <c r="A21" s="2" t="s">
        <v>30</v>
      </c>
      <c r="B21" s="2">
        <v>6.1960000000000001E-3</v>
      </c>
      <c r="C21" s="2">
        <v>1.4989000000000001E-2</v>
      </c>
      <c r="D21" s="2">
        <v>1.4611000000000001E-2</v>
      </c>
      <c r="E21" s="2">
        <v>5.4180000000000001E-3</v>
      </c>
      <c r="F21" s="2">
        <v>7.1710000000000003E-3</v>
      </c>
      <c r="G21" s="2">
        <v>8.6160000000000004E-3</v>
      </c>
      <c r="H21" s="2">
        <v>5.1809999999999998E-3</v>
      </c>
      <c r="I21" s="2">
        <v>6.5669999999999999E-3</v>
      </c>
      <c r="J21" s="2">
        <v>1.0935E-2</v>
      </c>
      <c r="K21" s="2">
        <v>5.7910000000000001E-3</v>
      </c>
      <c r="L21" s="2"/>
      <c r="M21" s="2"/>
    </row>
    <row r="22" spans="1:14" x14ac:dyDescent="0.25">
      <c r="A22" s="3" t="s">
        <v>31</v>
      </c>
      <c r="B22" s="3">
        <f xml:space="preserve"> B21 / SUM($B$21:$K$21)</f>
        <v>7.2489031880666868E-2</v>
      </c>
      <c r="C22" s="3">
        <f t="shared" ref="C22:K22" si="2" xml:space="preserve"> C21 / SUM($B$21:$K$21)</f>
        <v>0.17536121673003804</v>
      </c>
      <c r="D22" s="3">
        <f t="shared" si="2"/>
        <v>0.17093887101491667</v>
      </c>
      <c r="E22" s="3">
        <f t="shared" si="2"/>
        <v>6.3386955250073124E-2</v>
      </c>
      <c r="F22" s="3">
        <f t="shared" si="2"/>
        <v>8.3895875987130747E-2</v>
      </c>
      <c r="G22" s="3">
        <f t="shared" si="2"/>
        <v>0.10080140391927465</v>
      </c>
      <c r="H22" s="3">
        <f t="shared" si="2"/>
        <v>6.0614214682655751E-2</v>
      </c>
      <c r="I22" s="3">
        <f t="shared" si="2"/>
        <v>7.682948230476748E-2</v>
      </c>
      <c r="J22" s="3">
        <f t="shared" si="2"/>
        <v>0.12793214390172566</v>
      </c>
      <c r="K22" s="3">
        <f t="shared" si="2"/>
        <v>6.7750804328751107E-2</v>
      </c>
      <c r="L22" s="3"/>
      <c r="M22" s="3"/>
    </row>
    <row r="28" spans="1:14" x14ac:dyDescent="0.25">
      <c r="F28" s="6" t="s">
        <v>35</v>
      </c>
      <c r="G28" s="6"/>
      <c r="H28" s="6"/>
      <c r="I28" s="6"/>
    </row>
    <row r="29" spans="1:14" x14ac:dyDescent="0.25">
      <c r="F29" s="7" t="s">
        <v>36</v>
      </c>
      <c r="G29" s="7" t="s">
        <v>37</v>
      </c>
      <c r="H29" s="7" t="s">
        <v>38</v>
      </c>
      <c r="I29" s="7" t="s">
        <v>39</v>
      </c>
    </row>
    <row r="30" spans="1:14" x14ac:dyDescent="0.25">
      <c r="F30" s="8" t="s">
        <v>0</v>
      </c>
      <c r="G30" s="8">
        <v>0.86060999999999999</v>
      </c>
      <c r="H30" s="8">
        <v>0.13938999999999999</v>
      </c>
      <c r="I30" s="8">
        <v>0.115301</v>
      </c>
    </row>
    <row r="31" spans="1:14" x14ac:dyDescent="0.25">
      <c r="F31" s="9" t="s">
        <v>1</v>
      </c>
      <c r="G31" s="9">
        <v>0.809863</v>
      </c>
      <c r="H31" s="9">
        <v>0.190137</v>
      </c>
      <c r="I31" s="9">
        <v>0.157278</v>
      </c>
    </row>
    <row r="32" spans="1:14" x14ac:dyDescent="0.25">
      <c r="F32" s="9" t="s">
        <v>2</v>
      </c>
      <c r="G32" s="9">
        <v>0.82619500000000001</v>
      </c>
      <c r="H32" s="9">
        <v>0.17380499999999999</v>
      </c>
      <c r="I32" s="9">
        <v>0.14376800000000001</v>
      </c>
    </row>
    <row r="33" spans="3:9" x14ac:dyDescent="0.25">
      <c r="F33" s="9" t="s">
        <v>3</v>
      </c>
      <c r="G33" s="9">
        <v>0.89916700000000005</v>
      </c>
      <c r="H33" s="9">
        <v>0.10083300000000001</v>
      </c>
      <c r="I33" s="9">
        <v>8.3406999999999995E-2</v>
      </c>
    </row>
    <row r="34" spans="3:9" x14ac:dyDescent="0.25">
      <c r="F34" s="9" t="s">
        <v>4</v>
      </c>
      <c r="G34" s="9">
        <v>0.90688999999999997</v>
      </c>
      <c r="H34" s="9">
        <v>9.3109999999999998E-2</v>
      </c>
      <c r="I34" s="9">
        <v>7.7019000000000004E-2</v>
      </c>
    </row>
    <row r="35" spans="3:9" x14ac:dyDescent="0.25">
      <c r="F35" s="9" t="s">
        <v>5</v>
      </c>
      <c r="G35" s="9">
        <v>0.89141800000000004</v>
      </c>
      <c r="H35" s="9">
        <v>0.108582</v>
      </c>
      <c r="I35" s="9">
        <v>8.9816999999999994E-2</v>
      </c>
    </row>
    <row r="36" spans="3:9" x14ac:dyDescent="0.25">
      <c r="C36" s="6" t="s">
        <v>40</v>
      </c>
      <c r="D36" s="6"/>
      <c r="F36" s="9" t="s">
        <v>6</v>
      </c>
      <c r="G36" s="9">
        <v>0.93778399999999995</v>
      </c>
      <c r="H36" s="9">
        <v>6.2216E-2</v>
      </c>
      <c r="I36" s="9">
        <v>5.1464000000000003E-2</v>
      </c>
    </row>
    <row r="37" spans="3:9" x14ac:dyDescent="0.25">
      <c r="C37" s="7" t="s">
        <v>36</v>
      </c>
      <c r="D37" s="7" t="s">
        <v>41</v>
      </c>
      <c r="F37" s="9" t="s">
        <v>7</v>
      </c>
      <c r="G37" s="9">
        <v>0.88637299999999997</v>
      </c>
      <c r="H37" s="9">
        <v>0.11362700000000001</v>
      </c>
      <c r="I37" s="9">
        <v>9.3990000000000004E-2</v>
      </c>
    </row>
    <row r="38" spans="3:9" x14ac:dyDescent="0.25">
      <c r="C38" s="9" t="s">
        <v>0</v>
      </c>
      <c r="D38" s="9">
        <v>6.1960000000000001E-3</v>
      </c>
      <c r="F38" s="9" t="s">
        <v>8</v>
      </c>
      <c r="G38" s="9">
        <v>0.85381399999999996</v>
      </c>
      <c r="H38" s="9">
        <v>0.14618600000000001</v>
      </c>
      <c r="I38" s="9">
        <v>0.120923</v>
      </c>
    </row>
    <row r="39" spans="3:9" x14ac:dyDescent="0.25">
      <c r="C39" s="9" t="s">
        <v>1</v>
      </c>
      <c r="D39" s="9">
        <v>1.4989000000000001E-2</v>
      </c>
      <c r="F39" s="7" t="s">
        <v>9</v>
      </c>
      <c r="G39" s="7">
        <v>0.91896100000000003</v>
      </c>
      <c r="H39" s="7">
        <v>8.1039E-2</v>
      </c>
      <c r="I39" s="7">
        <v>6.7033999999999996E-2</v>
      </c>
    </row>
    <row r="40" spans="3:9" x14ac:dyDescent="0.25">
      <c r="C40" s="9" t="s">
        <v>2</v>
      </c>
      <c r="D40" s="9">
        <v>1.4611000000000001E-2</v>
      </c>
    </row>
    <row r="41" spans="3:9" x14ac:dyDescent="0.25">
      <c r="C41" s="9" t="s">
        <v>3</v>
      </c>
      <c r="D41" s="9">
        <v>5.4180000000000001E-3</v>
      </c>
    </row>
    <row r="42" spans="3:9" x14ac:dyDescent="0.25">
      <c r="C42" s="9" t="s">
        <v>4</v>
      </c>
      <c r="D42" s="9">
        <v>7.1710000000000003E-3</v>
      </c>
    </row>
    <row r="43" spans="3:9" x14ac:dyDescent="0.25">
      <c r="C43" s="9" t="s">
        <v>5</v>
      </c>
      <c r="D43" s="9">
        <v>8.6160000000000004E-3</v>
      </c>
    </row>
    <row r="44" spans="3:9" x14ac:dyDescent="0.25">
      <c r="C44" s="9" t="s">
        <v>6</v>
      </c>
      <c r="D44" s="9">
        <v>5.1809999999999998E-3</v>
      </c>
    </row>
    <row r="45" spans="3:9" x14ac:dyDescent="0.25">
      <c r="C45" s="9" t="s">
        <v>7</v>
      </c>
      <c r="D45" s="9">
        <v>6.5669999999999999E-3</v>
      </c>
    </row>
    <row r="46" spans="3:9" x14ac:dyDescent="0.25">
      <c r="C46" s="9" t="s">
        <v>8</v>
      </c>
      <c r="D46" s="9">
        <v>1.0935E-2</v>
      </c>
    </row>
    <row r="47" spans="3:9" x14ac:dyDescent="0.25">
      <c r="C47" s="7" t="s">
        <v>9</v>
      </c>
      <c r="D47" s="7">
        <v>5.7910000000000001E-3</v>
      </c>
    </row>
  </sheetData>
  <mergeCells count="2">
    <mergeCell ref="F28:I28"/>
    <mergeCell ref="C36:D3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Green</cp:lastModifiedBy>
  <dcterms:created xsi:type="dcterms:W3CDTF">2019-01-13T02:00:35Z</dcterms:created>
  <dcterms:modified xsi:type="dcterms:W3CDTF">2024-11-25T10:28:23Z</dcterms:modified>
</cp:coreProperties>
</file>