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LL\Local Disk D\Pengetahuan\Lecture\PERMATA SAKTI\Data Mining_UNSYIAH\2\"/>
    </mc:Choice>
  </mc:AlternateContent>
  <xr:revisionPtr revIDLastSave="0" documentId="8_{CA923C3F-EDC5-43EA-99B0-EFAC46EE9C26}" xr6:coauthVersionLast="45" xr6:coauthVersionMax="45" xr10:uidLastSave="{00000000-0000-0000-0000-000000000000}"/>
  <bookViews>
    <workbookView xWindow="-120" yWindow="-120" windowWidth="20730" windowHeight="11310" xr2:uid="{94113695-A2F8-44FB-9451-C64491B20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O6" i="1"/>
  <c r="O5" i="1"/>
  <c r="O4" i="1"/>
  <c r="O3" i="1"/>
  <c r="O2" i="1"/>
  <c r="J20" i="1"/>
  <c r="J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  <c r="F20" i="1"/>
  <c r="E6" i="1"/>
  <c r="F6" i="1" s="1"/>
  <c r="E10" i="1"/>
  <c r="F10" i="1" s="1"/>
  <c r="E14" i="1"/>
  <c r="F14" i="1" s="1"/>
  <c r="E18" i="1"/>
  <c r="F18" i="1" s="1"/>
  <c r="F13" i="1"/>
  <c r="F17" i="1"/>
  <c r="E2" i="1"/>
  <c r="F2" i="1" s="1"/>
  <c r="E3" i="1"/>
  <c r="F3" i="1" s="1"/>
  <c r="E4" i="1"/>
  <c r="F4" i="1" s="1"/>
  <c r="E5" i="1"/>
  <c r="F5" i="1" s="1"/>
  <c r="E7" i="1"/>
  <c r="F7" i="1" s="1"/>
  <c r="E8" i="1"/>
  <c r="F8" i="1" s="1"/>
  <c r="E9" i="1"/>
  <c r="F9" i="1" s="1"/>
  <c r="E11" i="1"/>
  <c r="F11" i="1" s="1"/>
  <c r="E12" i="1"/>
  <c r="F12" i="1" s="1"/>
  <c r="E13" i="1"/>
  <c r="E15" i="1"/>
  <c r="F15" i="1" s="1"/>
  <c r="E16" i="1"/>
  <c r="F16" i="1" s="1"/>
  <c r="E17" i="1"/>
  <c r="E1" i="1"/>
  <c r="F1" i="1" s="1"/>
  <c r="G20" i="1"/>
  <c r="G19" i="1"/>
  <c r="C20" i="1"/>
  <c r="C19" i="1"/>
  <c r="A31" i="1"/>
  <c r="A29" i="1"/>
  <c r="A28" i="1"/>
  <c r="F19" i="1" l="1"/>
</calcChain>
</file>

<file path=xl/sharedStrings.xml><?xml version="1.0" encoding="utf-8"?>
<sst xmlns="http://schemas.openxmlformats.org/spreadsheetml/2006/main" count="2" uniqueCount="2">
  <si>
    <t>data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</si>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</sst>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E0F0-DDC1-4D31-B5E3-41F7130CF83E}">
  <dimension ref="A1:O31"/>
  <sheetViews>
    <sheetView tabSelected="1" workbookViewId="0">
      <selection activeCell="O14" sqref="O14"/>
    </sheetView>
  </sheetViews>
  <sheetFormatPr defaultRowHeight="15" x14ac:dyDescent="0.25"/>
  <cols>
    <col min="15" max="15" width="14" customWidth="1"/>
  </cols>
  <sheetData>
    <row r="1" spans="1:15" x14ac:dyDescent="0.25">
      <c r="A1">
        <v>13</v>
      </c>
      <c r="C1">
        <v>23</v>
      </c>
      <c r="D1">
        <v>46.44444</v>
      </c>
      <c r="E1">
        <f>C1-D1</f>
        <v>-23.44444</v>
      </c>
      <c r="F1">
        <f>(E1)*(E1)</f>
        <v>549.64176691360001</v>
      </c>
      <c r="G1">
        <v>7.8</v>
      </c>
      <c r="H1">
        <v>28.35</v>
      </c>
      <c r="I1">
        <f>G1-H1</f>
        <v>-20.55</v>
      </c>
      <c r="J1">
        <f>I1*I1</f>
        <v>422.30250000000001</v>
      </c>
      <c r="L1" t="s">
        <v>0</v>
      </c>
      <c r="N1" t="s">
        <v>1</v>
      </c>
    </row>
    <row r="2" spans="1:15" x14ac:dyDescent="0.25">
      <c r="A2">
        <v>15</v>
      </c>
      <c r="C2">
        <v>23</v>
      </c>
      <c r="D2">
        <v>46.44444</v>
      </c>
      <c r="E2">
        <f t="shared" ref="E2:E18" si="0">C2-D2</f>
        <v>-23.44444</v>
      </c>
      <c r="F2">
        <f t="shared" ref="F2:F18" si="1">(E2)*(E2)</f>
        <v>549.64176691360001</v>
      </c>
      <c r="G2">
        <v>9.5</v>
      </c>
      <c r="H2">
        <v>28.35</v>
      </c>
      <c r="I2">
        <f t="shared" ref="I2:I18" si="2">G2-H2</f>
        <v>-18.850000000000001</v>
      </c>
      <c r="J2">
        <f t="shared" ref="J2:J18" si="3">I2*I2</f>
        <v>355.32250000000005</v>
      </c>
      <c r="L2">
        <v>23</v>
      </c>
      <c r="N2">
        <v>0</v>
      </c>
      <c r="O2">
        <f>QUARTILE(L2:L19,0)</f>
        <v>23</v>
      </c>
    </row>
    <row r="3" spans="1:15" x14ac:dyDescent="0.25">
      <c r="A3">
        <v>16</v>
      </c>
      <c r="C3">
        <v>27</v>
      </c>
      <c r="D3">
        <v>46.44444</v>
      </c>
      <c r="E3">
        <f t="shared" si="0"/>
        <v>-19.44444</v>
      </c>
      <c r="F3">
        <f t="shared" si="1"/>
        <v>378.08624691360001</v>
      </c>
      <c r="G3">
        <v>17.8</v>
      </c>
      <c r="H3">
        <v>28.35</v>
      </c>
      <c r="I3">
        <f t="shared" si="2"/>
        <v>-10.55</v>
      </c>
      <c r="J3">
        <f t="shared" si="3"/>
        <v>111.30250000000001</v>
      </c>
      <c r="L3">
        <v>23</v>
      </c>
      <c r="N3">
        <v>1</v>
      </c>
      <c r="O3">
        <f>QUARTILE(L2:L19,1)</f>
        <v>39.5</v>
      </c>
    </row>
    <row r="4" spans="1:15" x14ac:dyDescent="0.25">
      <c r="A4">
        <v>16</v>
      </c>
      <c r="C4">
        <v>27</v>
      </c>
      <c r="D4">
        <v>46.44444</v>
      </c>
      <c r="E4">
        <f t="shared" si="0"/>
        <v>-19.44444</v>
      </c>
      <c r="F4">
        <f t="shared" si="1"/>
        <v>378.08624691360001</v>
      </c>
      <c r="G4">
        <v>25.9</v>
      </c>
      <c r="H4">
        <v>28.35</v>
      </c>
      <c r="I4">
        <f t="shared" si="2"/>
        <v>-2.4500000000000028</v>
      </c>
      <c r="J4">
        <f t="shared" si="3"/>
        <v>6.0025000000000137</v>
      </c>
      <c r="L4">
        <v>27</v>
      </c>
      <c r="N4">
        <v>2</v>
      </c>
      <c r="O4">
        <f>QUARTILE(L2:L19,2)</f>
        <v>51</v>
      </c>
    </row>
    <row r="5" spans="1:15" x14ac:dyDescent="0.25">
      <c r="A5">
        <v>19</v>
      </c>
      <c r="C5">
        <v>39</v>
      </c>
      <c r="D5">
        <v>46.44444</v>
      </c>
      <c r="E5">
        <f t="shared" si="0"/>
        <v>-7.4444400000000002</v>
      </c>
      <c r="F5">
        <f t="shared" si="1"/>
        <v>55.419686913600003</v>
      </c>
      <c r="G5">
        <v>26.5</v>
      </c>
      <c r="H5">
        <v>28.35</v>
      </c>
      <c r="I5">
        <f t="shared" si="2"/>
        <v>-1.8500000000000014</v>
      </c>
      <c r="J5">
        <f t="shared" si="3"/>
        <v>3.4225000000000052</v>
      </c>
      <c r="L5">
        <v>27</v>
      </c>
      <c r="N5">
        <v>3</v>
      </c>
      <c r="O5">
        <f>QUARTILE(L2:L19,3)</f>
        <v>56.75</v>
      </c>
    </row>
    <row r="6" spans="1:15" x14ac:dyDescent="0.25">
      <c r="A6">
        <v>20</v>
      </c>
      <c r="C6">
        <v>41</v>
      </c>
      <c r="D6">
        <v>46.44444</v>
      </c>
      <c r="E6">
        <f t="shared" si="0"/>
        <v>-5.4444400000000002</v>
      </c>
      <c r="F6">
        <f t="shared" si="1"/>
        <v>29.641926913600003</v>
      </c>
      <c r="G6">
        <v>27.2</v>
      </c>
      <c r="H6">
        <v>28.35</v>
      </c>
      <c r="I6">
        <f t="shared" si="2"/>
        <v>-1.1500000000000021</v>
      </c>
      <c r="J6">
        <f t="shared" si="3"/>
        <v>1.3225000000000049</v>
      </c>
      <c r="L6">
        <v>39</v>
      </c>
      <c r="N6">
        <v>4</v>
      </c>
      <c r="O6">
        <f>QUARTILE(L2:L19,4)</f>
        <v>61</v>
      </c>
    </row>
    <row r="7" spans="1:15" x14ac:dyDescent="0.25">
      <c r="A7">
        <v>20</v>
      </c>
      <c r="C7">
        <v>47</v>
      </c>
      <c r="D7">
        <v>46.44444</v>
      </c>
      <c r="E7">
        <f t="shared" si="0"/>
        <v>0.55555999999999983</v>
      </c>
      <c r="F7">
        <f t="shared" si="1"/>
        <v>0.30864691359999979</v>
      </c>
      <c r="G7">
        <v>27.4</v>
      </c>
      <c r="H7">
        <v>28.35</v>
      </c>
      <c r="I7">
        <f t="shared" si="2"/>
        <v>-0.95000000000000284</v>
      </c>
      <c r="J7">
        <f t="shared" si="3"/>
        <v>0.90250000000000541</v>
      </c>
      <c r="L7">
        <v>41</v>
      </c>
    </row>
    <row r="8" spans="1:15" x14ac:dyDescent="0.25">
      <c r="A8">
        <v>21</v>
      </c>
      <c r="C8">
        <v>49</v>
      </c>
      <c r="D8">
        <v>46.44444</v>
      </c>
      <c r="E8">
        <f t="shared" si="0"/>
        <v>2.5555599999999998</v>
      </c>
      <c r="F8">
        <f t="shared" si="1"/>
        <v>6.530886913599999</v>
      </c>
      <c r="G8">
        <v>28.8</v>
      </c>
      <c r="H8">
        <v>28.35</v>
      </c>
      <c r="I8">
        <f t="shared" si="2"/>
        <v>0.44999999999999929</v>
      </c>
      <c r="J8">
        <f t="shared" si="3"/>
        <v>0.20249999999999935</v>
      </c>
      <c r="L8">
        <v>47</v>
      </c>
    </row>
    <row r="9" spans="1:15" x14ac:dyDescent="0.25">
      <c r="A9">
        <v>22</v>
      </c>
      <c r="C9">
        <v>50</v>
      </c>
      <c r="D9">
        <v>46.44444</v>
      </c>
      <c r="E9">
        <f t="shared" si="0"/>
        <v>3.5555599999999998</v>
      </c>
      <c r="F9">
        <f t="shared" si="1"/>
        <v>12.6420069136</v>
      </c>
      <c r="G9">
        <v>30.2</v>
      </c>
      <c r="H9">
        <v>28.35</v>
      </c>
      <c r="I9">
        <f t="shared" si="2"/>
        <v>1.8499999999999979</v>
      </c>
      <c r="J9">
        <f t="shared" si="3"/>
        <v>3.4224999999999923</v>
      </c>
      <c r="L9">
        <v>49</v>
      </c>
      <c r="N9">
        <v>0</v>
      </c>
      <c r="O9">
        <f>QUARTILE(G1:G18,0)</f>
        <v>7.8</v>
      </c>
    </row>
    <row r="10" spans="1:15" x14ac:dyDescent="0.25">
      <c r="A10">
        <v>22</v>
      </c>
      <c r="C10">
        <v>52</v>
      </c>
      <c r="D10">
        <v>46.44444</v>
      </c>
      <c r="E10">
        <f t="shared" si="0"/>
        <v>5.5555599999999998</v>
      </c>
      <c r="F10">
        <f t="shared" si="1"/>
        <v>30.864246913599999</v>
      </c>
      <c r="G10">
        <v>31.2</v>
      </c>
      <c r="H10">
        <v>28.35</v>
      </c>
      <c r="I10">
        <f t="shared" si="2"/>
        <v>2.8499999999999979</v>
      </c>
      <c r="J10">
        <f t="shared" si="3"/>
        <v>8.1224999999999881</v>
      </c>
      <c r="L10">
        <v>50</v>
      </c>
      <c r="N10">
        <v>1</v>
      </c>
      <c r="O10">
        <f>QUARTILE(G1:G18,1)</f>
        <v>26.675000000000001</v>
      </c>
    </row>
    <row r="11" spans="1:15" x14ac:dyDescent="0.25">
      <c r="A11">
        <v>25</v>
      </c>
      <c r="C11">
        <v>54</v>
      </c>
      <c r="D11">
        <v>46.44444</v>
      </c>
      <c r="E11">
        <f t="shared" si="0"/>
        <v>7.5555599999999998</v>
      </c>
      <c r="F11">
        <f t="shared" si="1"/>
        <v>57.086486913599998</v>
      </c>
      <c r="G11">
        <v>31.4</v>
      </c>
      <c r="H11">
        <v>28.35</v>
      </c>
      <c r="I11">
        <f t="shared" si="2"/>
        <v>3.0499999999999972</v>
      </c>
      <c r="J11">
        <f t="shared" si="3"/>
        <v>9.3024999999999824</v>
      </c>
      <c r="L11">
        <v>52</v>
      </c>
      <c r="N11">
        <v>2</v>
      </c>
      <c r="O11">
        <f>QUARTILE(G1:G18,2)</f>
        <v>30.7</v>
      </c>
    </row>
    <row r="12" spans="1:15" x14ac:dyDescent="0.25">
      <c r="A12">
        <v>25</v>
      </c>
      <c r="C12">
        <v>54</v>
      </c>
      <c r="D12">
        <v>46.44444</v>
      </c>
      <c r="E12">
        <f t="shared" si="0"/>
        <v>7.5555599999999998</v>
      </c>
      <c r="F12">
        <f t="shared" si="1"/>
        <v>57.086486913599998</v>
      </c>
      <c r="G12">
        <v>32.9</v>
      </c>
      <c r="H12">
        <v>28.35</v>
      </c>
      <c r="I12">
        <f t="shared" si="2"/>
        <v>4.5499999999999972</v>
      </c>
      <c r="J12">
        <f t="shared" si="3"/>
        <v>20.702499999999976</v>
      </c>
      <c r="L12">
        <v>54</v>
      </c>
      <c r="N12">
        <v>3</v>
      </c>
      <c r="O12">
        <f>QUARTILE(G1:G18,3)</f>
        <v>33.924999999999997</v>
      </c>
    </row>
    <row r="13" spans="1:15" x14ac:dyDescent="0.25">
      <c r="A13">
        <v>25</v>
      </c>
      <c r="C13">
        <v>56</v>
      </c>
      <c r="D13">
        <v>46.44444</v>
      </c>
      <c r="E13">
        <f t="shared" si="0"/>
        <v>9.5555599999999998</v>
      </c>
      <c r="F13">
        <f t="shared" si="1"/>
        <v>91.308726913599997</v>
      </c>
      <c r="G13">
        <v>33.4</v>
      </c>
      <c r="H13">
        <v>28.35</v>
      </c>
      <c r="I13">
        <f t="shared" si="2"/>
        <v>5.0499999999999972</v>
      </c>
      <c r="J13">
        <f t="shared" si="3"/>
        <v>25.502499999999973</v>
      </c>
      <c r="L13">
        <v>54</v>
      </c>
      <c r="N13">
        <v>4</v>
      </c>
      <c r="O13">
        <f>QUARTILE(G1:G18,4)</f>
        <v>42.5</v>
      </c>
    </row>
    <row r="14" spans="1:15" x14ac:dyDescent="0.25">
      <c r="A14">
        <v>25</v>
      </c>
      <c r="C14">
        <v>57</v>
      </c>
      <c r="D14">
        <v>46.44444</v>
      </c>
      <c r="E14">
        <f t="shared" si="0"/>
        <v>10.55556</v>
      </c>
      <c r="F14">
        <f t="shared" si="1"/>
        <v>111.4198469136</v>
      </c>
      <c r="G14">
        <v>34.1</v>
      </c>
      <c r="H14">
        <v>28.35</v>
      </c>
      <c r="I14">
        <f t="shared" si="2"/>
        <v>5.75</v>
      </c>
      <c r="J14">
        <f t="shared" si="3"/>
        <v>33.0625</v>
      </c>
      <c r="L14">
        <v>56</v>
      </c>
    </row>
    <row r="15" spans="1:15" x14ac:dyDescent="0.25">
      <c r="A15">
        <v>30</v>
      </c>
      <c r="C15">
        <v>58</v>
      </c>
      <c r="D15">
        <v>46.44444</v>
      </c>
      <c r="E15">
        <f t="shared" si="0"/>
        <v>11.55556</v>
      </c>
      <c r="F15">
        <f t="shared" si="1"/>
        <v>133.5309669136</v>
      </c>
      <c r="G15">
        <v>34.6</v>
      </c>
      <c r="H15">
        <v>28.35</v>
      </c>
      <c r="I15">
        <f t="shared" si="2"/>
        <v>6.25</v>
      </c>
      <c r="J15">
        <f t="shared" si="3"/>
        <v>39.0625</v>
      </c>
      <c r="L15">
        <v>57</v>
      </c>
    </row>
    <row r="16" spans="1:15" x14ac:dyDescent="0.25">
      <c r="A16">
        <v>33</v>
      </c>
      <c r="C16">
        <v>58</v>
      </c>
      <c r="D16">
        <v>46.44444</v>
      </c>
      <c r="E16">
        <f t="shared" si="0"/>
        <v>11.55556</v>
      </c>
      <c r="F16">
        <f t="shared" si="1"/>
        <v>133.5309669136</v>
      </c>
      <c r="G16">
        <v>35.700000000000003</v>
      </c>
      <c r="H16">
        <v>28.35</v>
      </c>
      <c r="I16">
        <f t="shared" si="2"/>
        <v>7.3500000000000014</v>
      </c>
      <c r="J16">
        <f t="shared" si="3"/>
        <v>54.022500000000022</v>
      </c>
      <c r="L16">
        <v>58</v>
      </c>
    </row>
    <row r="17" spans="1:12" x14ac:dyDescent="0.25">
      <c r="A17">
        <v>33</v>
      </c>
      <c r="C17">
        <v>60</v>
      </c>
      <c r="D17">
        <v>46.44444</v>
      </c>
      <c r="E17">
        <f t="shared" si="0"/>
        <v>13.55556</v>
      </c>
      <c r="F17">
        <f t="shared" si="1"/>
        <v>183.7532069136</v>
      </c>
      <c r="G17">
        <v>41.2</v>
      </c>
      <c r="H17">
        <v>28.35</v>
      </c>
      <c r="I17">
        <f t="shared" si="2"/>
        <v>12.850000000000001</v>
      </c>
      <c r="J17">
        <f t="shared" si="3"/>
        <v>165.12250000000003</v>
      </c>
      <c r="L17">
        <v>58</v>
      </c>
    </row>
    <row r="18" spans="1:12" x14ac:dyDescent="0.25">
      <c r="A18">
        <v>35</v>
      </c>
      <c r="C18">
        <v>61</v>
      </c>
      <c r="D18">
        <v>46.44444</v>
      </c>
      <c r="E18">
        <f t="shared" si="0"/>
        <v>14.55556</v>
      </c>
      <c r="F18">
        <f t="shared" si="1"/>
        <v>211.8643269136</v>
      </c>
      <c r="G18">
        <v>42.5</v>
      </c>
      <c r="H18">
        <v>28.35</v>
      </c>
      <c r="I18">
        <f t="shared" si="2"/>
        <v>14.149999999999999</v>
      </c>
      <c r="J18">
        <f t="shared" si="3"/>
        <v>200.22249999999997</v>
      </c>
      <c r="L18">
        <v>60</v>
      </c>
    </row>
    <row r="19" spans="1:12" x14ac:dyDescent="0.25">
      <c r="A19">
        <v>35</v>
      </c>
      <c r="C19">
        <f>SUM(C1:C18)</f>
        <v>836</v>
      </c>
      <c r="F19">
        <f>SUM(F1:F18)</f>
        <v>2970.4444444448</v>
      </c>
      <c r="G19">
        <f>SUM(G2:G18)</f>
        <v>510.3</v>
      </c>
      <c r="J19">
        <f>SUM(J1:J18)</f>
        <v>1459.3249999999998</v>
      </c>
      <c r="L19">
        <v>61</v>
      </c>
    </row>
    <row r="20" spans="1:12" x14ac:dyDescent="0.25">
      <c r="A20">
        <v>35</v>
      </c>
      <c r="C20">
        <f>C19/18</f>
        <v>46.444444444444443</v>
      </c>
      <c r="F20">
        <f>F19/17</f>
        <v>174.73202614381177</v>
      </c>
      <c r="G20">
        <f>G19/18</f>
        <v>28.35</v>
      </c>
      <c r="J20">
        <f>J19/17</f>
        <v>85.842647058823516</v>
      </c>
    </row>
    <row r="21" spans="1:12" x14ac:dyDescent="0.25">
      <c r="A21">
        <v>35</v>
      </c>
    </row>
    <row r="22" spans="1:12" x14ac:dyDescent="0.25">
      <c r="A22">
        <v>36</v>
      </c>
    </row>
    <row r="23" spans="1:12" x14ac:dyDescent="0.25">
      <c r="A23">
        <v>40</v>
      </c>
    </row>
    <row r="24" spans="1:12" x14ac:dyDescent="0.25">
      <c r="A24">
        <v>45</v>
      </c>
    </row>
    <row r="25" spans="1:12" x14ac:dyDescent="0.25">
      <c r="A25">
        <v>46</v>
      </c>
    </row>
    <row r="26" spans="1:12" x14ac:dyDescent="0.25">
      <c r="A26">
        <v>52</v>
      </c>
    </row>
    <row r="27" spans="1:12" x14ac:dyDescent="0.25">
      <c r="A27">
        <v>70</v>
      </c>
    </row>
    <row r="28" spans="1:12" x14ac:dyDescent="0.25">
      <c r="A28">
        <f>AVERAGE(A1:A27)</f>
        <v>29.962962962962962</v>
      </c>
    </row>
    <row r="29" spans="1:12" x14ac:dyDescent="0.25">
      <c r="A29">
        <f>SUM(A1:A27)</f>
        <v>809</v>
      </c>
    </row>
    <row r="30" spans="1:12" x14ac:dyDescent="0.25">
      <c r="A30">
        <v>27</v>
      </c>
    </row>
    <row r="31" spans="1:12" x14ac:dyDescent="0.25">
      <c r="A31">
        <f>A29/A30</f>
        <v>29.962962962962962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Sevty Ayu Saputry</dc:creator>
  <cp:lastModifiedBy>Sevty Ayu Saputry</cp:lastModifiedBy>
  <dcterms:created xsi:type="dcterms:W3CDTF">2020-09-22T11:36:40Z</dcterms:created>
  <dcterms:modified xsi:type="dcterms:W3CDTF">2020-09-22T15:30:14Z</dcterms:modified>
</cp:coreProperties>
</file>