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nf_Matura\Matury\OKE 2020\"/>
    </mc:Choice>
  </mc:AlternateContent>
  <xr:revisionPtr revIDLastSave="0" documentId="13_ncr:1_{75203411-9099-49BD-8263-7812C66109BE}" xr6:coauthVersionLast="47" xr6:coauthVersionMax="47" xr10:uidLastSave="{00000000-0000-0000-0000-000000000000}"/>
  <bookViews>
    <workbookView xWindow="8715" yWindow="4005" windowWidth="28800" windowHeight="15345" xr2:uid="{00000000-000D-0000-FFFF-FFFF00000000}"/>
  </bookViews>
  <sheets>
    <sheet name="zad6_1" sheetId="3" r:id="rId1"/>
    <sheet name="zad6_4" sheetId="9" r:id="rId2"/>
    <sheet name="zad6_5" sheetId="8" r:id="rId3"/>
    <sheet name="dane" sheetId="1" r:id="rId4"/>
    <sheet name="zad6_2" sheetId="5" r:id="rId5"/>
    <sheet name="zad6_3wynik" sheetId="7" r:id="rId6"/>
    <sheet name="zad6_3" sheetId="6" r:id="rId7"/>
  </sheets>
  <definedNames>
    <definedName name="_xlnm._FilterDatabase" localSheetId="2" hidden="1">zad6_5!$A$1:$I$203</definedName>
    <definedName name="KONIEC">zad6_5!$I$203</definedName>
    <definedName name="KONIEC2">zad6_5!$J$193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J12" i="8"/>
  <c r="J13" i="8"/>
  <c r="J16" i="8"/>
  <c r="J20" i="8"/>
  <c r="J23" i="8"/>
  <c r="J26" i="8"/>
  <c r="J28" i="8"/>
  <c r="J32" i="8"/>
  <c r="J33" i="8"/>
  <c r="J37" i="8"/>
  <c r="J38" i="8"/>
  <c r="J41" i="8"/>
  <c r="J43" i="8"/>
  <c r="J46" i="8"/>
  <c r="J51" i="8"/>
  <c r="J56" i="8"/>
  <c r="J62" i="8"/>
  <c r="J63" i="8"/>
  <c r="J66" i="8"/>
  <c r="J74" i="8"/>
  <c r="J77" i="8"/>
  <c r="J79" i="8"/>
  <c r="J80" i="8"/>
  <c r="J83" i="8"/>
  <c r="J86" i="8"/>
  <c r="J87" i="8"/>
  <c r="J91" i="8"/>
  <c r="J92" i="8"/>
  <c r="J96" i="8"/>
  <c r="J97" i="8"/>
  <c r="J101" i="8"/>
  <c r="J106" i="8"/>
  <c r="J108" i="8"/>
  <c r="J109" i="8"/>
  <c r="J113" i="8"/>
  <c r="J114" i="8"/>
  <c r="J121" i="8"/>
  <c r="J123" i="8"/>
  <c r="J125" i="8"/>
  <c r="J126" i="8"/>
  <c r="J130" i="8"/>
  <c r="J132" i="8"/>
  <c r="J135" i="8"/>
  <c r="J136" i="8"/>
  <c r="J139" i="8"/>
  <c r="J140" i="8"/>
  <c r="J144" i="8"/>
  <c r="J146" i="8"/>
  <c r="J151" i="8"/>
  <c r="J153" i="8"/>
  <c r="J156" i="8"/>
  <c r="J163" i="8"/>
  <c r="J169" i="8"/>
  <c r="J170" i="8"/>
  <c r="J174" i="8"/>
  <c r="J175" i="8"/>
  <c r="J178" i="8"/>
  <c r="J179" i="8"/>
  <c r="J182" i="8"/>
  <c r="J186" i="8"/>
  <c r="J187" i="8"/>
  <c r="J191" i="8"/>
  <c r="J194" i="8"/>
  <c r="J196" i="8"/>
  <c r="J19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7" i="8"/>
  <c r="H46" i="8"/>
  <c r="H48" i="8"/>
  <c r="H49" i="8"/>
  <c r="H50" i="8"/>
  <c r="H52" i="8"/>
  <c r="H51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7" i="8"/>
  <c r="H146" i="8"/>
  <c r="H148" i="8"/>
  <c r="H149" i="8"/>
  <c r="H150" i="8"/>
  <c r="H151" i="8"/>
  <c r="H152" i="8"/>
  <c r="H153" i="8"/>
  <c r="H154" i="8"/>
  <c r="H155" i="8"/>
  <c r="H157" i="8"/>
  <c r="H156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3" i="8"/>
  <c r="H182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7" i="8"/>
  <c r="G46" i="8"/>
  <c r="G48" i="8"/>
  <c r="G49" i="8"/>
  <c r="G50" i="8"/>
  <c r="G52" i="8"/>
  <c r="G51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7" i="8"/>
  <c r="G146" i="8"/>
  <c r="G148" i="8"/>
  <c r="G149" i="8"/>
  <c r="G150" i="8"/>
  <c r="G151" i="8"/>
  <c r="G152" i="8"/>
  <c r="G153" i="8"/>
  <c r="G154" i="8"/>
  <c r="G155" i="8"/>
  <c r="G157" i="8"/>
  <c r="G156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3" i="8"/>
  <c r="G182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" i="8"/>
  <c r="AF7" i="7"/>
  <c r="AF6" i="7"/>
  <c r="AI6" i="7"/>
  <c r="AI7" i="7" s="1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AI32" i="7" s="1"/>
  <c r="AI33" i="7" s="1"/>
  <c r="AI34" i="7" s="1"/>
  <c r="AI35" i="7" s="1"/>
  <c r="AI36" i="7" s="1"/>
  <c r="AI37" i="7" s="1"/>
  <c r="AI38" i="7" s="1"/>
  <c r="AI39" i="7" s="1"/>
  <c r="AI40" i="7" s="1"/>
  <c r="AI41" i="7" s="1"/>
  <c r="AI42" i="7" s="1"/>
  <c r="AI43" i="7" s="1"/>
  <c r="AI44" i="7" s="1"/>
  <c r="AI45" i="7" s="1"/>
  <c r="AI46" i="7" s="1"/>
  <c r="AI47" i="7" s="1"/>
  <c r="AI48" i="7" s="1"/>
  <c r="AI49" i="7" s="1"/>
  <c r="AI50" i="7" s="1"/>
  <c r="AI51" i="7" s="1"/>
  <c r="AI52" i="7" s="1"/>
  <c r="AI53" i="7" s="1"/>
  <c r="AI54" i="7" s="1"/>
  <c r="AI55" i="7" s="1"/>
  <c r="AI56" i="7" s="1"/>
  <c r="AI57" i="7" s="1"/>
  <c r="AI58" i="7" s="1"/>
  <c r="AI59" i="7" s="1"/>
  <c r="AI60" i="7" s="1"/>
  <c r="AI61" i="7" s="1"/>
  <c r="AF8" i="7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C6" i="7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Z6" i="7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W9" i="7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8" i="7"/>
  <c r="W7" i="7"/>
  <c r="W6" i="7"/>
  <c r="K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3" i="5"/>
  <c r="I2" i="8" l="1"/>
  <c r="J2" i="8" s="1"/>
  <c r="I3" i="8" l="1"/>
  <c r="I4" i="8" l="1"/>
  <c r="J3" i="8"/>
  <c r="I5" i="8" l="1"/>
  <c r="J4" i="8"/>
  <c r="I6" i="8" l="1"/>
  <c r="J5" i="8"/>
  <c r="I7" i="8" l="1"/>
  <c r="I8" i="8" s="1"/>
  <c r="J6" i="8"/>
  <c r="I9" i="8" l="1"/>
  <c r="J8" i="8"/>
  <c r="I10" i="8" l="1"/>
  <c r="J9" i="8"/>
  <c r="I11" i="8" l="1"/>
  <c r="J10" i="8"/>
  <c r="I12" i="8" l="1"/>
  <c r="I13" i="8" s="1"/>
  <c r="I14" i="8" s="1"/>
  <c r="J11" i="8"/>
  <c r="I15" i="8" l="1"/>
  <c r="J14" i="8"/>
  <c r="I16" i="8" l="1"/>
  <c r="I17" i="8" s="1"/>
  <c r="J15" i="8"/>
  <c r="I18" i="8" l="1"/>
  <c r="J17" i="8"/>
  <c r="I19" i="8" l="1"/>
  <c r="J18" i="8"/>
  <c r="I20" i="8" l="1"/>
  <c r="I21" i="8" s="1"/>
  <c r="J19" i="8"/>
  <c r="I22" i="8" l="1"/>
  <c r="J21" i="8"/>
  <c r="I23" i="8" l="1"/>
  <c r="I24" i="8" s="1"/>
  <c r="J22" i="8"/>
  <c r="I25" i="8" l="1"/>
  <c r="J24" i="8"/>
  <c r="I26" i="8" l="1"/>
  <c r="I27" i="8" s="1"/>
  <c r="J25" i="8"/>
  <c r="I28" i="8" l="1"/>
  <c r="I29" i="8" s="1"/>
  <c r="J27" i="8"/>
  <c r="I30" i="8" l="1"/>
  <c r="J29" i="8"/>
  <c r="I31" i="8" l="1"/>
  <c r="J30" i="8"/>
  <c r="I32" i="8" l="1"/>
  <c r="I33" i="8" s="1"/>
  <c r="I34" i="8" s="1"/>
  <c r="J31" i="8"/>
  <c r="I35" i="8" l="1"/>
  <c r="J34" i="8"/>
  <c r="I36" i="8" l="1"/>
  <c r="J35" i="8"/>
  <c r="I37" i="8" l="1"/>
  <c r="I38" i="8" s="1"/>
  <c r="I39" i="8" s="1"/>
  <c r="J36" i="8"/>
  <c r="I40" i="8" l="1"/>
  <c r="J39" i="8"/>
  <c r="I41" i="8" l="1"/>
  <c r="I42" i="8" s="1"/>
  <c r="J40" i="8"/>
  <c r="I43" i="8" l="1"/>
  <c r="I44" i="8" s="1"/>
  <c r="J42" i="8"/>
  <c r="I45" i="8" l="1"/>
  <c r="J44" i="8"/>
  <c r="J45" i="8" l="1"/>
  <c r="I46" i="8"/>
  <c r="I47" i="8" s="1"/>
  <c r="J47" i="8" l="1"/>
  <c r="I48" i="8"/>
  <c r="J48" i="8" l="1"/>
  <c r="I49" i="8"/>
  <c r="J49" i="8" l="1"/>
  <c r="I50" i="8"/>
  <c r="J50" i="8" l="1"/>
  <c r="I51" i="8"/>
  <c r="I52" i="8" s="1"/>
  <c r="J52" i="8" l="1"/>
  <c r="I53" i="8"/>
  <c r="J53" i="8" l="1"/>
  <c r="I54" i="8"/>
  <c r="J54" i="8" l="1"/>
  <c r="I55" i="8"/>
  <c r="J55" i="8" l="1"/>
  <c r="I56" i="8"/>
  <c r="I57" i="8" s="1"/>
  <c r="J57" i="8" l="1"/>
  <c r="I58" i="8"/>
  <c r="J58" i="8" l="1"/>
  <c r="I59" i="8"/>
  <c r="J59" i="8" l="1"/>
  <c r="I60" i="8"/>
  <c r="J60" i="8" l="1"/>
  <c r="I61" i="8"/>
  <c r="J61" i="8" l="1"/>
  <c r="I62" i="8"/>
  <c r="I63" i="8" s="1"/>
  <c r="I64" i="8" s="1"/>
  <c r="J64" i="8" l="1"/>
  <c r="I65" i="8"/>
  <c r="J65" i="8" l="1"/>
  <c r="I66" i="8"/>
  <c r="I67" i="8" s="1"/>
  <c r="J67" i="8" l="1"/>
  <c r="I68" i="8"/>
  <c r="J68" i="8" l="1"/>
  <c r="I69" i="8"/>
  <c r="J69" i="8" l="1"/>
  <c r="I70" i="8"/>
  <c r="J70" i="8" l="1"/>
  <c r="I71" i="8"/>
  <c r="J71" i="8" l="1"/>
  <c r="I72" i="8"/>
  <c r="J72" i="8" l="1"/>
  <c r="I73" i="8"/>
  <c r="J73" i="8" l="1"/>
  <c r="I74" i="8"/>
  <c r="I75" i="8" s="1"/>
  <c r="J75" i="8" l="1"/>
  <c r="I76" i="8"/>
  <c r="J76" i="8" l="1"/>
  <c r="I77" i="8"/>
  <c r="I78" i="8" s="1"/>
  <c r="J78" i="8" l="1"/>
  <c r="I79" i="8"/>
  <c r="I80" i="8" s="1"/>
  <c r="I81" i="8" s="1"/>
  <c r="J81" i="8" l="1"/>
  <c r="I82" i="8"/>
  <c r="J82" i="8" l="1"/>
  <c r="I83" i="8"/>
  <c r="I84" i="8" s="1"/>
  <c r="J84" i="8" l="1"/>
  <c r="I85" i="8"/>
  <c r="J85" i="8" l="1"/>
  <c r="I86" i="8"/>
  <c r="I87" i="8" s="1"/>
  <c r="I88" i="8" s="1"/>
  <c r="J88" i="8" l="1"/>
  <c r="I89" i="8"/>
  <c r="J89" i="8" l="1"/>
  <c r="I90" i="8"/>
  <c r="J90" i="8" l="1"/>
  <c r="I91" i="8"/>
  <c r="I92" i="8" s="1"/>
  <c r="I93" i="8" s="1"/>
  <c r="J93" i="8" l="1"/>
  <c r="I94" i="8"/>
  <c r="J94" i="8" l="1"/>
  <c r="I95" i="8"/>
  <c r="J95" i="8" l="1"/>
  <c r="I96" i="8"/>
  <c r="I97" i="8" s="1"/>
  <c r="I98" i="8" s="1"/>
  <c r="J98" i="8" l="1"/>
  <c r="I99" i="8"/>
  <c r="J99" i="8" l="1"/>
  <c r="I100" i="8"/>
  <c r="J100" i="8" l="1"/>
  <c r="I101" i="8"/>
  <c r="I102" i="8" s="1"/>
  <c r="J102" i="8" l="1"/>
  <c r="I103" i="8"/>
  <c r="J103" i="8" l="1"/>
  <c r="I104" i="8"/>
  <c r="J104" i="8" l="1"/>
  <c r="I105" i="8"/>
  <c r="J105" i="8" l="1"/>
  <c r="I106" i="8"/>
  <c r="I107" i="8" s="1"/>
  <c r="J107" i="8" l="1"/>
  <c r="I108" i="8"/>
  <c r="I109" i="8" s="1"/>
  <c r="I110" i="8" s="1"/>
  <c r="J110" i="8" l="1"/>
  <c r="I111" i="8"/>
  <c r="J111" i="8" l="1"/>
  <c r="I112" i="8"/>
  <c r="J112" i="8" l="1"/>
  <c r="I113" i="8"/>
  <c r="I114" i="8" s="1"/>
  <c r="I115" i="8" s="1"/>
  <c r="J115" i="8" l="1"/>
  <c r="I116" i="8"/>
  <c r="J116" i="8" l="1"/>
  <c r="I117" i="8"/>
  <c r="J117" i="8" l="1"/>
  <c r="I118" i="8"/>
  <c r="J118" i="8" l="1"/>
  <c r="I119" i="8"/>
  <c r="J119" i="8" l="1"/>
  <c r="I120" i="8"/>
  <c r="J120" i="8" l="1"/>
  <c r="I121" i="8"/>
  <c r="I122" i="8" s="1"/>
  <c r="J122" i="8" l="1"/>
  <c r="I123" i="8"/>
  <c r="I124" i="8" s="1"/>
  <c r="J124" i="8" l="1"/>
  <c r="I125" i="8"/>
  <c r="I126" i="8" s="1"/>
  <c r="I127" i="8" s="1"/>
  <c r="J127" i="8" l="1"/>
  <c r="I128" i="8"/>
  <c r="J128" i="8" l="1"/>
  <c r="I129" i="8"/>
  <c r="J129" i="8" l="1"/>
  <c r="I130" i="8"/>
  <c r="I131" i="8" s="1"/>
  <c r="J131" i="8" l="1"/>
  <c r="I132" i="8"/>
  <c r="I133" i="8" s="1"/>
  <c r="J133" i="8" l="1"/>
  <c r="I134" i="8"/>
  <c r="J134" i="8" l="1"/>
  <c r="I135" i="8"/>
  <c r="I136" i="8" s="1"/>
  <c r="I137" i="8" s="1"/>
  <c r="J137" i="8" l="1"/>
  <c r="I138" i="8"/>
  <c r="J138" i="8" l="1"/>
  <c r="I139" i="8"/>
  <c r="I140" i="8" s="1"/>
  <c r="I141" i="8" s="1"/>
  <c r="J141" i="8" l="1"/>
  <c r="I142" i="8"/>
  <c r="J142" i="8" l="1"/>
  <c r="I143" i="8"/>
  <c r="J143" i="8" l="1"/>
  <c r="I144" i="8"/>
  <c r="I145" i="8" s="1"/>
  <c r="J145" i="8" l="1"/>
  <c r="I146" i="8"/>
  <c r="I147" i="8" s="1"/>
  <c r="J147" i="8" l="1"/>
  <c r="I148" i="8"/>
  <c r="J148" i="8" l="1"/>
  <c r="I149" i="8"/>
  <c r="J149" i="8" l="1"/>
  <c r="I150" i="8"/>
  <c r="J150" i="8" l="1"/>
  <c r="I151" i="8"/>
  <c r="I152" i="8" s="1"/>
  <c r="J152" i="8" l="1"/>
  <c r="I153" i="8"/>
  <c r="I154" i="8" s="1"/>
  <c r="J154" i="8" l="1"/>
  <c r="I155" i="8"/>
  <c r="J155" i="8" l="1"/>
  <c r="I156" i="8"/>
  <c r="I157" i="8" s="1"/>
  <c r="J157" i="8" l="1"/>
  <c r="I158" i="8"/>
  <c r="J158" i="8" l="1"/>
  <c r="I159" i="8"/>
  <c r="J159" i="8" l="1"/>
  <c r="I160" i="8"/>
  <c r="J160" i="8" l="1"/>
  <c r="I161" i="8"/>
  <c r="J161" i="8" l="1"/>
  <c r="I162" i="8"/>
  <c r="J162" i="8" l="1"/>
  <c r="I163" i="8"/>
  <c r="I164" i="8" s="1"/>
  <c r="J164" i="8" l="1"/>
  <c r="I165" i="8"/>
  <c r="J165" i="8" l="1"/>
  <c r="I166" i="8"/>
  <c r="J166" i="8" l="1"/>
  <c r="I167" i="8"/>
  <c r="J167" i="8" l="1"/>
  <c r="I168" i="8"/>
  <c r="J168" i="8" l="1"/>
  <c r="I169" i="8"/>
  <c r="I170" i="8" s="1"/>
  <c r="I171" i="8" s="1"/>
  <c r="J171" i="8" l="1"/>
  <c r="I172" i="8"/>
  <c r="J172" i="8" l="1"/>
  <c r="I173" i="8"/>
  <c r="J173" i="8" l="1"/>
  <c r="I174" i="8"/>
  <c r="I175" i="8" s="1"/>
  <c r="I176" i="8" s="1"/>
  <c r="J176" i="8" l="1"/>
  <c r="I177" i="8"/>
  <c r="J177" i="8" l="1"/>
  <c r="I178" i="8"/>
  <c r="I179" i="8" s="1"/>
  <c r="I180" i="8" s="1"/>
  <c r="J180" i="8" l="1"/>
  <c r="I181" i="8"/>
  <c r="J181" i="8" l="1"/>
  <c r="I182" i="8"/>
  <c r="I183" i="8" s="1"/>
  <c r="J183" i="8" l="1"/>
  <c r="I184" i="8"/>
  <c r="J184" i="8" l="1"/>
  <c r="I185" i="8"/>
  <c r="J185" i="8" l="1"/>
  <c r="I186" i="8"/>
  <c r="I187" i="8" s="1"/>
  <c r="I188" i="8" s="1"/>
  <c r="J188" i="8" l="1"/>
  <c r="I189" i="8"/>
  <c r="J189" i="8" l="1"/>
  <c r="I190" i="8"/>
  <c r="J190" i="8" l="1"/>
  <c r="I191" i="8"/>
  <c r="I192" i="8" s="1"/>
  <c r="J192" i="8" l="1"/>
  <c r="I193" i="8"/>
  <c r="J193" i="8" l="1"/>
  <c r="Q11" i="8" s="1"/>
  <c r="I194" i="8"/>
  <c r="I195" i="8" s="1"/>
  <c r="J195" i="8" l="1"/>
  <c r="I196" i="8"/>
  <c r="I197" i="8" s="1"/>
  <c r="J197" i="8" l="1"/>
  <c r="I198" i="8"/>
  <c r="J198" i="8" l="1"/>
  <c r="I199" i="8"/>
  <c r="I200" i="8" s="1"/>
  <c r="J200" i="8" l="1"/>
  <c r="I201" i="8"/>
  <c r="J201" i="8" l="1"/>
  <c r="I202" i="8"/>
  <c r="J202" i="8" l="1"/>
  <c r="I203" i="8"/>
  <c r="J203" i="8" l="1"/>
  <c r="Q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F56CD-CEAB-4C21-8D53-0E0FF224D9B4}" keepAlive="1" name="Zapytanie — statek" description="Połączenie z zapytaniem „statek” w skoroszycie." type="5" refreshedVersion="0" background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<sst xmlns="http://schemas.openxmlformats.org/spreadsheetml/2006/main" count="2603" uniqueCount="103">
  <si>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</si>
  <si>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</si>
  <si>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</si>
  <si>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</si>
  <si>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</si>
  <si>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</si>
  <si>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</si>
  <si>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</si>
  <si>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</si>
  <si>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</si>
  <si>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</si>
  <si>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</si>
  <si>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</si>
  <si>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</si>
  <si>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</si>
  <si>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</si>
  <si>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</si>
  <si>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</si>
  <si>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</si>
  <si>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</si>
  <si>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</si>
  <si>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</si>
  <si>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</si>
  <si>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</si>
  <si>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</si>
  <si>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Liczba z data</t>
  </si>
  <si>
    <t>Suma z ile ton</t>
  </si>
  <si>
    <t>Etykiety kolumn</t>
  </si>
  <si>
    <t>Tony</t>
  </si>
  <si>
    <t>zad6_1</t>
  </si>
  <si>
    <t>ciag</t>
  </si>
  <si>
    <t>l</t>
  </si>
  <si>
    <t>liczba kursow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</si>
  <si>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</si>
  <si>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</si>
  <si>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</si>
  <si>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</si>
  <si>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</si>
  <si>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</si>
  <si>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</si>
  <si>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</si>
  <si>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</si>
  <si>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</si>
  <si>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</si>
  <si>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</si>
  <si>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</si>
  <si>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</si>
  <si>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</si>
  <si>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T1 Suma</t>
  </si>
  <si>
    <t>T2 Suma</t>
  </si>
  <si>
    <t>T3 Suma</t>
  </si>
  <si>
    <t>T4 Suma</t>
  </si>
  <si>
    <t>T5 Suma</t>
  </si>
  <si>
    <t>minimum</t>
  </si>
  <si>
    <t>maximum</t>
  </si>
  <si>
    <t>T4 24</t>
  </si>
  <si>
    <t>T2 48</t>
  </si>
  <si>
    <t>T5 125</t>
  </si>
  <si>
    <t>T1 3</t>
  </si>
  <si>
    <t>Miesiac</t>
  </si>
  <si>
    <t>2016-01</t>
  </si>
  <si>
    <t>2016-02</t>
  </si>
  <si>
    <t>2016-03</t>
  </si>
  <si>
    <t>2016-04</t>
  </si>
  <si>
    <t>2016-06</t>
  </si>
  <si>
    <t>2016-07</t>
  </si>
  <si>
    <t>2016-08</t>
  </si>
  <si>
    <t>2016-09</t>
  </si>
  <si>
    <t>2016-11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</si>
  <si>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</si>
  <si>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</si>
  <si>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</si>
  <si>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</si>
  <si>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</si>
  <si>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</si>
  <si>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</si>
  <si>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</si>
  <si>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2017-10</t>
  </si>
  <si>
    <t>2017-11</t>
  </si>
  <si>
    <t>2018-01</t>
  </si>
  <si>
    <t>2018-02</t>
  </si>
  <si>
    <t>2018-03</t>
  </si>
  <si>
    <t>2018-04</t>
  </si>
  <si>
    <t>2018-06</t>
  </si>
  <si>
    <t>2018-07</t>
  </si>
  <si>
    <t>2018-08</t>
  </si>
  <si>
    <t>2018-09</t>
  </si>
  <si>
    <t>2018-10</t>
  </si>
  <si>
    <t>2018-11</t>
  </si>
  <si>
    <t>2018-12</t>
  </si>
  <si>
    <t>Wyladunek</t>
  </si>
  <si>
    <t>Zaladnuek</t>
  </si>
  <si>
    <t>Koszty</t>
  </si>
  <si>
    <t>Przychód</t>
  </si>
  <si>
    <t>Stan kasy</t>
  </si>
  <si>
    <t>Stan poczatkowy</t>
  </si>
  <si>
    <t>Zad6_5a)</t>
  </si>
  <si>
    <t>max stan kasy</t>
  </si>
  <si>
    <t>stan kasy ostatniego dnia</t>
  </si>
  <si>
    <t>Max Z</t>
  </si>
  <si>
    <t>zad6_5B)</t>
  </si>
  <si>
    <t>min talarow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</si>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</sst>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left"/>
    </xf>
    <xf numFmtId="0" fontId="0" fillId="3" borderId="0" xfId="0" applyFill="1"/>
    <xf numFmtId="14" fontId="1" fillId="0" borderId="0" xfId="0" applyNumberFormat="1" applyFont="1"/>
    <xf numFmtId="0" fontId="1" fillId="0" borderId="0" xfId="0" applyFont="1"/>
    <xf numFmtId="0" fontId="1" fillId="3" borderId="0" xfId="0" applyFont="1" applyFill="1"/>
    <xf numFmtId="164" fontId="0" fillId="0" borderId="0" xfId="0" applyNumberFormat="1" applyAlignment="1">
      <alignment horizontal="left" indent="1"/>
    </xf>
    <xf numFmtId="49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Zaladunku i Wyladunku towaru T5 w okresie od 01.01.2016 do 18.12.2018 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zad6_4!$I$5</c:f>
              <c:strCache>
                <c:ptCount val="1"/>
                <c:pt idx="0">
                  <c:v>Wyladunek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zad6_4!$H$6:$H$35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zad6_4!$I$6:$I$35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2-4687-BAE6-45B9342607D9}"/>
            </c:ext>
          </c:extLst>
        </c:ser>
        <c:ser>
          <c:idx val="1"/>
          <c:order val="1"/>
          <c:tx>
            <c:strRef>
              <c:f>zad6_4!$J$5</c:f>
              <c:strCache>
                <c:ptCount val="1"/>
                <c:pt idx="0">
                  <c:v>Zaladnuek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zad6_4!$H$6:$H$35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zad6_4!$J$6:$J$35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2-4687-BAE6-45B93426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21952"/>
        <c:axId val="466618624"/>
      </c:barChart>
      <c:catAx>
        <c:axId val="4666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miesiace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18624"/>
        <c:crosses val="autoZero"/>
        <c:auto val="1"/>
        <c:lblAlgn val="ctr"/>
        <c:lblOffset val="100"/>
        <c:noMultiLvlLbl val="0"/>
      </c:catAx>
      <c:valAx>
        <c:axId val="4666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ton T5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11</xdr:row>
      <xdr:rowOff>185737</xdr:rowOff>
    </xdr:from>
    <xdr:to>
      <xdr:col>24</xdr:col>
      <xdr:colOff>57150</xdr:colOff>
      <xdr:row>30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EF80B9-A109-CDF5-030F-DE8B9C5B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78.700004050923" createdVersion="8" refreshedVersion="8" minRefreshableVersion="3" recordCount="202" xr:uid="{1E41AACC-F08B-4861-8E11-D5C3B84E6CEF}">
  <cacheSource type="worksheet">
    <worksheetSource ref="A1:F203" sheet="dane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78.710607870373" createdVersion="8" refreshedVersion="8" minRefreshableVersion="3" recordCount="202" xr:uid="{5D6A0E16-25EB-4A0E-A79D-ACAD553E46EC}">
  <cacheSource type="worksheet">
    <worksheetSource ref="A1:F203" sheet="zad6_3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78.719655208333" createdVersion="8" refreshedVersion="8" minRefreshableVersion="3" recordCount="202" xr:uid="{47BC0763-817E-46AD-BDEC-9E448FA944E4}">
  <cacheSource type="worksheet">
    <worksheetSource ref="A1:F203" sheet="zad6_5"/>
  </cacheSource>
  <cacheFields count="7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6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BDDFE-25E5-43FD-AC58-0B9E9414454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0" firstDataRow="1" firstDataCol="1" rowPageCount="1" colPageCount="1"/>
  <pivotFields count="6">
    <pivotField dataField="1"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a z ile ton" fld="4" baseField="0" baseItem="0"/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5085-D1AC-4DB1-8EA6-380A215D06DF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38" firstHeaderRow="1" firstDataRow="2" firstDataCol="1" rowPageCount="1" colPageCount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6"/>
    <field x="0"/>
  </rowFields>
  <rowItems count="34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CF9A0-396F-435D-A366-1C4E25A27FFD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Q62" firstHeaderRow="1" firstDataRow="3" firstDataCol="1"/>
  <pivotFields count="6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Col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2"/>
    <field x="3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E3EB-561B-43FD-9A2A-3E4746D51DB2}">
  <dimension ref="A1:I9"/>
  <sheetViews>
    <sheetView tabSelected="1" workbookViewId="0">
      <selection activeCell="I7" sqref="I6:I7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1.85546875" bestFit="1" customWidth="1"/>
    <col min="4" max="4" width="14.28515625" bestFit="1" customWidth="1"/>
    <col min="7" max="7" width="11.85546875" bestFit="1" customWidth="1"/>
  </cols>
  <sheetData>
    <row r="1" spans="1:9" x14ac:dyDescent="0.25">
      <c r="A1" s="2" t="s">
        <v>3</v>
      </c>
      <c r="B1" t="s">
        <v>8</v>
      </c>
    </row>
    <row r="3" spans="1:9" x14ac:dyDescent="0.25">
      <c r="A3" s="2" t="s">
        <v>23</v>
      </c>
      <c r="B3" t="s">
        <v>26</v>
      </c>
      <c r="C3" t="s">
        <v>25</v>
      </c>
    </row>
    <row r="4" spans="1:9" x14ac:dyDescent="0.25">
      <c r="A4" s="3" t="s">
        <v>10</v>
      </c>
      <c r="B4">
        <v>620</v>
      </c>
      <c r="C4">
        <v>25</v>
      </c>
    </row>
    <row r="5" spans="1:9" x14ac:dyDescent="0.25">
      <c r="A5" s="3" t="s">
        <v>11</v>
      </c>
      <c r="B5">
        <v>483</v>
      </c>
      <c r="C5">
        <v>25</v>
      </c>
    </row>
    <row r="6" spans="1:9" x14ac:dyDescent="0.25">
      <c r="A6" s="3" t="s">
        <v>12</v>
      </c>
      <c r="B6">
        <v>633</v>
      </c>
      <c r="C6">
        <v>27</v>
      </c>
      <c r="G6" s="4" t="s">
        <v>29</v>
      </c>
      <c r="H6" s="4" t="s">
        <v>28</v>
      </c>
      <c r="I6" s="4"/>
    </row>
    <row r="7" spans="1:9" x14ac:dyDescent="0.25">
      <c r="A7" s="3" t="s">
        <v>7</v>
      </c>
      <c r="B7">
        <v>905</v>
      </c>
      <c r="C7">
        <v>32</v>
      </c>
      <c r="G7" s="4" t="s">
        <v>7</v>
      </c>
      <c r="H7" s="4">
        <v>905</v>
      </c>
      <c r="I7" s="4"/>
    </row>
    <row r="8" spans="1:9" x14ac:dyDescent="0.25">
      <c r="A8" s="3" t="s">
        <v>9</v>
      </c>
      <c r="B8">
        <v>784</v>
      </c>
      <c r="C8">
        <v>27</v>
      </c>
    </row>
    <row r="9" spans="1:9" x14ac:dyDescent="0.25">
      <c r="A9" s="3" t="s">
        <v>24</v>
      </c>
      <c r="B9">
        <v>3425</v>
      </c>
      <c r="C9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0A79-8428-4F29-AC75-C78995A80246}">
  <dimension ref="A1:J38"/>
  <sheetViews>
    <sheetView topLeftCell="B1" workbookViewId="0">
      <selection activeCell="R35" sqref="R35"/>
    </sheetView>
  </sheetViews>
  <sheetFormatPr defaultRowHeight="15" x14ac:dyDescent="0.25"/>
  <cols>
    <col min="1" max="2" width="17.7109375" bestFit="1" customWidth="1"/>
    <col min="3" max="3" width="4" bestFit="1" customWidth="1"/>
    <col min="4" max="4" width="14.28515625" bestFit="1" customWidth="1"/>
    <col min="7" max="7" width="15.42578125" bestFit="1" customWidth="1"/>
    <col min="8" max="8" width="23.7109375" bestFit="1" customWidth="1"/>
    <col min="9" max="9" width="11" bestFit="1" customWidth="1"/>
    <col min="10" max="10" width="10.140625" bestFit="1" customWidth="1"/>
  </cols>
  <sheetData>
    <row r="1" spans="1:10" x14ac:dyDescent="0.25">
      <c r="A1" s="2" t="s">
        <v>2</v>
      </c>
      <c r="B1" t="s">
        <v>9</v>
      </c>
    </row>
    <row r="3" spans="1:10" x14ac:dyDescent="0.25">
      <c r="A3" s="2" t="s">
        <v>26</v>
      </c>
      <c r="B3" s="2" t="s">
        <v>27</v>
      </c>
    </row>
    <row r="4" spans="1:10" x14ac:dyDescent="0.25">
      <c r="A4" s="2" t="s">
        <v>23</v>
      </c>
      <c r="B4" t="s">
        <v>14</v>
      </c>
      <c r="C4" t="s">
        <v>8</v>
      </c>
      <c r="D4" t="s">
        <v>24</v>
      </c>
    </row>
    <row r="5" spans="1:10" x14ac:dyDescent="0.25">
      <c r="A5" s="3" t="s">
        <v>33</v>
      </c>
      <c r="B5">
        <v>277</v>
      </c>
      <c r="C5">
        <v>351</v>
      </c>
      <c r="D5">
        <v>628</v>
      </c>
      <c r="H5" t="s">
        <v>59</v>
      </c>
      <c r="I5" t="s">
        <v>90</v>
      </c>
      <c r="J5" t="s">
        <v>91</v>
      </c>
    </row>
    <row r="6" spans="1:10" x14ac:dyDescent="0.25">
      <c r="A6" s="10" t="s">
        <v>34</v>
      </c>
      <c r="B6">
        <v>32</v>
      </c>
      <c r="C6">
        <v>76</v>
      </c>
      <c r="D6">
        <v>108</v>
      </c>
      <c r="G6" s="11"/>
      <c r="H6" t="s">
        <v>60</v>
      </c>
      <c r="I6">
        <v>32</v>
      </c>
      <c r="J6">
        <v>76</v>
      </c>
    </row>
    <row r="7" spans="1:10" x14ac:dyDescent="0.25">
      <c r="A7" s="10" t="s">
        <v>35</v>
      </c>
      <c r="C7">
        <v>8</v>
      </c>
      <c r="D7">
        <v>8</v>
      </c>
      <c r="G7" s="11"/>
      <c r="H7" t="s">
        <v>61</v>
      </c>
      <c r="J7">
        <v>8</v>
      </c>
    </row>
    <row r="8" spans="1:10" x14ac:dyDescent="0.25">
      <c r="A8" s="10" t="s">
        <v>36</v>
      </c>
      <c r="B8">
        <v>50</v>
      </c>
      <c r="D8">
        <v>50</v>
      </c>
      <c r="G8" s="11"/>
      <c r="H8" t="s">
        <v>62</v>
      </c>
      <c r="I8">
        <v>50</v>
      </c>
    </row>
    <row r="9" spans="1:10" x14ac:dyDescent="0.25">
      <c r="A9" s="10" t="s">
        <v>37</v>
      </c>
      <c r="C9">
        <v>68</v>
      </c>
      <c r="D9">
        <v>68</v>
      </c>
      <c r="G9" s="11"/>
      <c r="H9" t="s">
        <v>63</v>
      </c>
      <c r="J9">
        <v>68</v>
      </c>
    </row>
    <row r="10" spans="1:10" x14ac:dyDescent="0.25">
      <c r="A10" s="10" t="s">
        <v>39</v>
      </c>
      <c r="C10">
        <v>42</v>
      </c>
      <c r="D10">
        <v>42</v>
      </c>
      <c r="G10" s="11"/>
      <c r="H10" t="s">
        <v>64</v>
      </c>
      <c r="J10">
        <v>42</v>
      </c>
    </row>
    <row r="11" spans="1:10" x14ac:dyDescent="0.25">
      <c r="A11" s="10" t="s">
        <v>40</v>
      </c>
      <c r="C11">
        <v>83</v>
      </c>
      <c r="D11">
        <v>83</v>
      </c>
      <c r="G11" s="11"/>
      <c r="H11" t="s">
        <v>65</v>
      </c>
      <c r="J11">
        <v>83</v>
      </c>
    </row>
    <row r="12" spans="1:10" x14ac:dyDescent="0.25">
      <c r="A12" s="10" t="s">
        <v>41</v>
      </c>
      <c r="B12">
        <v>191</v>
      </c>
      <c r="D12">
        <v>191</v>
      </c>
      <c r="G12" s="11"/>
      <c r="H12" t="s">
        <v>66</v>
      </c>
      <c r="I12">
        <v>191</v>
      </c>
    </row>
    <row r="13" spans="1:10" x14ac:dyDescent="0.25">
      <c r="A13" s="10" t="s">
        <v>42</v>
      </c>
      <c r="B13">
        <v>4</v>
      </c>
      <c r="C13">
        <v>44</v>
      </c>
      <c r="D13">
        <v>48</v>
      </c>
      <c r="G13" s="11"/>
      <c r="H13" t="s">
        <v>67</v>
      </c>
      <c r="I13">
        <v>4</v>
      </c>
      <c r="J13">
        <v>44</v>
      </c>
    </row>
    <row r="14" spans="1:10" x14ac:dyDescent="0.25">
      <c r="A14" s="10" t="s">
        <v>44</v>
      </c>
      <c r="C14">
        <v>30</v>
      </c>
      <c r="D14">
        <v>30</v>
      </c>
      <c r="G14" s="11"/>
      <c r="H14" t="s">
        <v>68</v>
      </c>
      <c r="J14">
        <v>30</v>
      </c>
    </row>
    <row r="15" spans="1:10" x14ac:dyDescent="0.25">
      <c r="A15" s="3" t="s">
        <v>46</v>
      </c>
      <c r="B15">
        <v>236</v>
      </c>
      <c r="C15">
        <v>174</v>
      </c>
      <c r="D15">
        <v>410</v>
      </c>
      <c r="G15" s="11"/>
      <c r="H15" t="s">
        <v>69</v>
      </c>
      <c r="I15">
        <v>112</v>
      </c>
      <c r="J15">
        <v>39</v>
      </c>
    </row>
    <row r="16" spans="1:10" x14ac:dyDescent="0.25">
      <c r="A16" s="10" t="s">
        <v>34</v>
      </c>
      <c r="B16">
        <v>112</v>
      </c>
      <c r="C16">
        <v>39</v>
      </c>
      <c r="D16">
        <v>151</v>
      </c>
      <c r="G16" s="11"/>
      <c r="H16" t="s">
        <v>70</v>
      </c>
      <c r="I16">
        <v>1</v>
      </c>
    </row>
    <row r="17" spans="1:10" x14ac:dyDescent="0.25">
      <c r="A17" s="10" t="s">
        <v>35</v>
      </c>
      <c r="B17">
        <v>1</v>
      </c>
      <c r="D17">
        <v>1</v>
      </c>
      <c r="G17" s="11"/>
      <c r="H17" t="s">
        <v>71</v>
      </c>
      <c r="J17">
        <v>35</v>
      </c>
    </row>
    <row r="18" spans="1:10" x14ac:dyDescent="0.25">
      <c r="A18" s="10" t="s">
        <v>36</v>
      </c>
      <c r="C18">
        <v>35</v>
      </c>
      <c r="D18">
        <v>35</v>
      </c>
      <c r="G18" s="11"/>
      <c r="H18" t="s">
        <v>72</v>
      </c>
      <c r="J18">
        <v>1</v>
      </c>
    </row>
    <row r="19" spans="1:10" x14ac:dyDescent="0.25">
      <c r="A19" s="10" t="s">
        <v>37</v>
      </c>
      <c r="C19">
        <v>1</v>
      </c>
      <c r="D19">
        <v>1</v>
      </c>
      <c r="G19" s="11"/>
      <c r="H19" t="s">
        <v>73</v>
      </c>
      <c r="I19">
        <v>68</v>
      </c>
      <c r="J19">
        <v>33</v>
      </c>
    </row>
    <row r="20" spans="1:10" x14ac:dyDescent="0.25">
      <c r="A20" s="10" t="s">
        <v>38</v>
      </c>
      <c r="B20">
        <v>68</v>
      </c>
      <c r="C20">
        <v>33</v>
      </c>
      <c r="D20">
        <v>101</v>
      </c>
      <c r="G20" s="11"/>
      <c r="H20" t="s">
        <v>74</v>
      </c>
      <c r="J20">
        <v>8</v>
      </c>
    </row>
    <row r="21" spans="1:10" x14ac:dyDescent="0.25">
      <c r="A21" s="10" t="s">
        <v>39</v>
      </c>
      <c r="C21">
        <v>8</v>
      </c>
      <c r="D21">
        <v>8</v>
      </c>
      <c r="G21" s="11"/>
      <c r="H21" t="s">
        <v>75</v>
      </c>
      <c r="J21">
        <v>42</v>
      </c>
    </row>
    <row r="22" spans="1:10" x14ac:dyDescent="0.25">
      <c r="A22" s="10" t="s">
        <v>40</v>
      </c>
      <c r="C22">
        <v>42</v>
      </c>
      <c r="D22">
        <v>42</v>
      </c>
      <c r="G22" s="11"/>
      <c r="H22" t="s">
        <v>76</v>
      </c>
      <c r="I22">
        <v>48</v>
      </c>
      <c r="J22">
        <v>4</v>
      </c>
    </row>
    <row r="23" spans="1:10" x14ac:dyDescent="0.25">
      <c r="A23" s="10" t="s">
        <v>41</v>
      </c>
      <c r="B23">
        <v>48</v>
      </c>
      <c r="C23">
        <v>4</v>
      </c>
      <c r="D23">
        <v>52</v>
      </c>
      <c r="G23" s="11"/>
      <c r="H23" t="s">
        <v>77</v>
      </c>
      <c r="I23">
        <v>6</v>
      </c>
    </row>
    <row r="24" spans="1:10" x14ac:dyDescent="0.25">
      <c r="A24" s="10" t="s">
        <v>43</v>
      </c>
      <c r="B24">
        <v>6</v>
      </c>
      <c r="D24">
        <v>6</v>
      </c>
      <c r="G24" s="11"/>
      <c r="H24" t="s">
        <v>78</v>
      </c>
      <c r="I24">
        <v>1</v>
      </c>
      <c r="J24">
        <v>12</v>
      </c>
    </row>
    <row r="25" spans="1:10" x14ac:dyDescent="0.25">
      <c r="A25" s="10" t="s">
        <v>44</v>
      </c>
      <c r="B25">
        <v>1</v>
      </c>
      <c r="C25">
        <v>12</v>
      </c>
      <c r="D25">
        <v>13</v>
      </c>
      <c r="G25" s="11"/>
      <c r="H25" t="s">
        <v>79</v>
      </c>
      <c r="I25">
        <v>22</v>
      </c>
      <c r="J25">
        <v>10</v>
      </c>
    </row>
    <row r="26" spans="1:10" x14ac:dyDescent="0.25">
      <c r="A26" s="3" t="s">
        <v>47</v>
      </c>
      <c r="B26">
        <v>271</v>
      </c>
      <c r="C26">
        <v>259</v>
      </c>
      <c r="D26">
        <v>530</v>
      </c>
      <c r="G26" s="11"/>
      <c r="H26" t="s">
        <v>80</v>
      </c>
      <c r="J26">
        <v>34</v>
      </c>
    </row>
    <row r="27" spans="1:10" x14ac:dyDescent="0.25">
      <c r="A27" s="10" t="s">
        <v>34</v>
      </c>
      <c r="B27">
        <v>22</v>
      </c>
      <c r="C27">
        <v>10</v>
      </c>
      <c r="D27">
        <v>32</v>
      </c>
      <c r="G27" s="11"/>
      <c r="H27" t="s">
        <v>81</v>
      </c>
      <c r="I27">
        <v>34</v>
      </c>
    </row>
    <row r="28" spans="1:10" x14ac:dyDescent="0.25">
      <c r="A28" s="10" t="s">
        <v>35</v>
      </c>
      <c r="C28">
        <v>34</v>
      </c>
      <c r="D28">
        <v>34</v>
      </c>
      <c r="G28" s="11"/>
      <c r="H28" t="s">
        <v>82</v>
      </c>
      <c r="J28">
        <v>5</v>
      </c>
    </row>
    <row r="29" spans="1:10" x14ac:dyDescent="0.25">
      <c r="A29" s="10" t="s">
        <v>36</v>
      </c>
      <c r="B29">
        <v>34</v>
      </c>
      <c r="D29">
        <v>34</v>
      </c>
      <c r="G29" s="11"/>
      <c r="H29" t="s">
        <v>83</v>
      </c>
      <c r="J29">
        <v>95</v>
      </c>
    </row>
    <row r="30" spans="1:10" x14ac:dyDescent="0.25">
      <c r="A30" s="10" t="s">
        <v>37</v>
      </c>
      <c r="C30">
        <v>5</v>
      </c>
      <c r="D30">
        <v>5</v>
      </c>
      <c r="G30" s="11"/>
      <c r="H30" t="s">
        <v>84</v>
      </c>
      <c r="J30">
        <v>25</v>
      </c>
    </row>
    <row r="31" spans="1:10" x14ac:dyDescent="0.25">
      <c r="A31" s="10" t="s">
        <v>39</v>
      </c>
      <c r="C31">
        <v>95</v>
      </c>
      <c r="D31">
        <v>95</v>
      </c>
      <c r="G31" s="11"/>
      <c r="H31" t="s">
        <v>85</v>
      </c>
      <c r="I31">
        <v>121</v>
      </c>
      <c r="J31">
        <v>22</v>
      </c>
    </row>
    <row r="32" spans="1:10" x14ac:dyDescent="0.25">
      <c r="A32" s="10" t="s">
        <v>40</v>
      </c>
      <c r="C32">
        <v>25</v>
      </c>
      <c r="D32">
        <v>25</v>
      </c>
      <c r="G32" s="11"/>
      <c r="H32" t="s">
        <v>86</v>
      </c>
      <c r="I32">
        <v>26</v>
      </c>
    </row>
    <row r="33" spans="1:10" x14ac:dyDescent="0.25">
      <c r="A33" s="10" t="s">
        <v>41</v>
      </c>
      <c r="B33">
        <v>121</v>
      </c>
      <c r="C33">
        <v>22</v>
      </c>
      <c r="D33">
        <v>143</v>
      </c>
      <c r="G33" s="11"/>
      <c r="H33" t="s">
        <v>87</v>
      </c>
      <c r="J33">
        <v>20</v>
      </c>
    </row>
    <row r="34" spans="1:10" x14ac:dyDescent="0.25">
      <c r="A34" s="10" t="s">
        <v>42</v>
      </c>
      <c r="B34">
        <v>26</v>
      </c>
      <c r="D34">
        <v>26</v>
      </c>
      <c r="G34" s="11"/>
      <c r="H34" t="s">
        <v>88</v>
      </c>
      <c r="I34">
        <v>64</v>
      </c>
      <c r="J34">
        <v>48</v>
      </c>
    </row>
    <row r="35" spans="1:10" x14ac:dyDescent="0.25">
      <c r="A35" s="10" t="s">
        <v>43</v>
      </c>
      <c r="C35">
        <v>20</v>
      </c>
      <c r="D35">
        <v>20</v>
      </c>
      <c r="G35" s="11"/>
      <c r="H35" t="s">
        <v>89</v>
      </c>
      <c r="I35">
        <v>4</v>
      </c>
    </row>
    <row r="36" spans="1:10" x14ac:dyDescent="0.25">
      <c r="A36" s="10" t="s">
        <v>44</v>
      </c>
      <c r="B36">
        <v>64</v>
      </c>
      <c r="C36">
        <v>48</v>
      </c>
      <c r="D36">
        <v>112</v>
      </c>
    </row>
    <row r="37" spans="1:10" x14ac:dyDescent="0.25">
      <c r="A37" s="10" t="s">
        <v>45</v>
      </c>
      <c r="B37">
        <v>4</v>
      </c>
      <c r="D37">
        <v>4</v>
      </c>
    </row>
    <row r="38" spans="1:10" x14ac:dyDescent="0.25">
      <c r="A38" s="3" t="s">
        <v>24</v>
      </c>
      <c r="B38">
        <v>784</v>
      </c>
      <c r="C38">
        <v>784</v>
      </c>
      <c r="D38">
        <v>1568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B059-2C97-4816-80CE-DD15D0F4B564}">
  <dimension ref="A1:R203"/>
  <sheetViews>
    <sheetView workbookViewId="0">
      <selection activeCell="R10" sqref="R10"/>
    </sheetView>
  </sheetViews>
  <sheetFormatPr defaultRowHeight="15" x14ac:dyDescent="0.25"/>
  <cols>
    <col min="1" max="1" width="10.140625" bestFit="1" customWidth="1"/>
    <col min="2" max="2" width="11.42578125" bestFit="1" customWidth="1"/>
    <col min="6" max="6" width="21.85546875" bestFit="1" customWidth="1"/>
    <col min="16" max="16" width="23.5703125" bestFit="1" customWidth="1"/>
    <col min="18" max="18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  <c r="I1" t="s">
        <v>94</v>
      </c>
      <c r="J1" t="s">
        <v>99</v>
      </c>
    </row>
    <row r="2" spans="1:18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 t="shared" ref="G2:G65" si="0">IF(D2="Z",E2*F2,0)</f>
        <v>240</v>
      </c>
      <c r="H2">
        <f t="shared" ref="H2:H65" si="1">IF(D2="W",E2*F2,0)</f>
        <v>0</v>
      </c>
      <c r="I2">
        <f>Q6+H2-G2</f>
        <v>499760</v>
      </c>
      <c r="J2">
        <f>IF(D2="Z",I2,0)</f>
        <v>499760</v>
      </c>
    </row>
    <row r="3" spans="1:18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si="0"/>
        <v>1600</v>
      </c>
      <c r="H3">
        <f t="shared" si="1"/>
        <v>0</v>
      </c>
      <c r="I3">
        <f t="shared" ref="I3:I66" si="2">I2+H3-G3</f>
        <v>498160</v>
      </c>
      <c r="J3">
        <f t="shared" ref="J3:J66" si="3">IF(D3="Z",I3,0)</f>
        <v>498160</v>
      </c>
    </row>
    <row r="4" spans="1:18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380</v>
      </c>
      <c r="H4">
        <f t="shared" si="1"/>
        <v>0</v>
      </c>
      <c r="I4">
        <f t="shared" si="2"/>
        <v>497780</v>
      </c>
      <c r="J4">
        <f t="shared" si="3"/>
        <v>497780</v>
      </c>
    </row>
    <row r="5" spans="1:18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990</v>
      </c>
      <c r="H5">
        <f t="shared" si="1"/>
        <v>0</v>
      </c>
      <c r="I5">
        <f t="shared" si="2"/>
        <v>496790</v>
      </c>
      <c r="J5">
        <f t="shared" si="3"/>
        <v>496790</v>
      </c>
    </row>
    <row r="6" spans="1:18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1075</v>
      </c>
      <c r="H6">
        <f t="shared" si="1"/>
        <v>0</v>
      </c>
      <c r="I6">
        <f t="shared" si="2"/>
        <v>495715</v>
      </c>
      <c r="J6">
        <f t="shared" si="3"/>
        <v>495715</v>
      </c>
      <c r="P6" t="s">
        <v>95</v>
      </c>
      <c r="Q6">
        <v>500000</v>
      </c>
    </row>
    <row r="7" spans="1:18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0</v>
      </c>
      <c r="H7">
        <f t="shared" si="1"/>
        <v>1856</v>
      </c>
      <c r="I7">
        <f t="shared" si="2"/>
        <v>497571</v>
      </c>
      <c r="J7">
        <f t="shared" si="3"/>
        <v>0</v>
      </c>
    </row>
    <row r="8" spans="1:18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364</v>
      </c>
      <c r="H8">
        <f t="shared" si="1"/>
        <v>0</v>
      </c>
      <c r="I8">
        <f t="shared" si="2"/>
        <v>497207</v>
      </c>
      <c r="J8">
        <f t="shared" si="3"/>
        <v>497207</v>
      </c>
    </row>
    <row r="9" spans="1:18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2024</v>
      </c>
      <c r="H9">
        <f t="shared" si="1"/>
        <v>0</v>
      </c>
      <c r="I9">
        <f t="shared" si="2"/>
        <v>495183</v>
      </c>
      <c r="J9">
        <f t="shared" si="3"/>
        <v>495183</v>
      </c>
      <c r="P9" t="s">
        <v>96</v>
      </c>
      <c r="R9" t="s">
        <v>102</v>
      </c>
    </row>
    <row r="10" spans="1:18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28</v>
      </c>
      <c r="H10">
        <f t="shared" si="1"/>
        <v>0</v>
      </c>
      <c r="I10">
        <f t="shared" si="2"/>
        <v>495155</v>
      </c>
      <c r="J10">
        <f t="shared" si="3"/>
        <v>495155</v>
      </c>
      <c r="P10" t="s">
        <v>98</v>
      </c>
      <c r="Q10">
        <f>KONIEC</f>
        <v>545844</v>
      </c>
      <c r="R10" s="1"/>
    </row>
    <row r="11" spans="1:18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1554</v>
      </c>
      <c r="H11">
        <f t="shared" si="1"/>
        <v>0</v>
      </c>
      <c r="I11">
        <f t="shared" si="2"/>
        <v>493601</v>
      </c>
      <c r="J11">
        <f t="shared" si="3"/>
        <v>493601</v>
      </c>
      <c r="P11" t="s">
        <v>97</v>
      </c>
      <c r="Q11">
        <f>KONIEC2</f>
        <v>550079</v>
      </c>
      <c r="R11" s="1">
        <v>43381</v>
      </c>
    </row>
    <row r="12" spans="1:18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0</v>
      </c>
      <c r="H12">
        <f t="shared" si="1"/>
        <v>1376</v>
      </c>
      <c r="I12">
        <f t="shared" si="2"/>
        <v>494977</v>
      </c>
      <c r="J12">
        <f t="shared" si="3"/>
        <v>0</v>
      </c>
    </row>
    <row r="13" spans="1:18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  <c r="H13">
        <f t="shared" si="1"/>
        <v>494</v>
      </c>
      <c r="I13">
        <f t="shared" si="2"/>
        <v>495471</v>
      </c>
      <c r="J13">
        <f t="shared" si="3"/>
        <v>0</v>
      </c>
      <c r="P13" t="s">
        <v>100</v>
      </c>
    </row>
    <row r="14" spans="1:18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531</v>
      </c>
      <c r="H14">
        <f t="shared" si="1"/>
        <v>0</v>
      </c>
      <c r="I14">
        <f t="shared" si="2"/>
        <v>494940</v>
      </c>
      <c r="J14">
        <f t="shared" si="3"/>
        <v>494940</v>
      </c>
      <c r="P14" t="s">
        <v>101</v>
      </c>
      <c r="Q14">
        <v>6399</v>
      </c>
    </row>
    <row r="15" spans="1:18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296</v>
      </c>
      <c r="H15">
        <f t="shared" si="1"/>
        <v>0</v>
      </c>
      <c r="I15">
        <f t="shared" si="2"/>
        <v>494644</v>
      </c>
      <c r="J15">
        <f t="shared" si="3"/>
        <v>494644</v>
      </c>
    </row>
    <row r="16" spans="1:18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0</v>
      </c>
      <c r="H16">
        <f t="shared" si="1"/>
        <v>3050</v>
      </c>
      <c r="I16">
        <f t="shared" si="2"/>
        <v>497694</v>
      </c>
      <c r="J16">
        <f t="shared" si="3"/>
        <v>0</v>
      </c>
    </row>
    <row r="17" spans="1:10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640</v>
      </c>
      <c r="H17">
        <f t="shared" si="1"/>
        <v>0</v>
      </c>
      <c r="I17">
        <f t="shared" si="2"/>
        <v>497054</v>
      </c>
      <c r="J17">
        <f t="shared" si="3"/>
        <v>497054</v>
      </c>
    </row>
    <row r="18" spans="1:10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56</v>
      </c>
      <c r="H18">
        <f t="shared" si="1"/>
        <v>0</v>
      </c>
      <c r="I18">
        <f t="shared" si="2"/>
        <v>496998</v>
      </c>
      <c r="J18">
        <f t="shared" si="3"/>
        <v>496998</v>
      </c>
    </row>
    <row r="19" spans="1:10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240</v>
      </c>
      <c r="H19">
        <f t="shared" si="1"/>
        <v>0</v>
      </c>
      <c r="I19">
        <f t="shared" si="2"/>
        <v>496758</v>
      </c>
      <c r="J19">
        <f t="shared" si="3"/>
        <v>496758</v>
      </c>
    </row>
    <row r="20" spans="1:10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0</v>
      </c>
      <c r="H20">
        <f t="shared" si="1"/>
        <v>84</v>
      </c>
      <c r="I20">
        <f t="shared" si="2"/>
        <v>496842</v>
      </c>
      <c r="J20">
        <f t="shared" si="3"/>
        <v>0</v>
      </c>
    </row>
    <row r="21" spans="1:10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475</v>
      </c>
      <c r="H21">
        <f t="shared" si="1"/>
        <v>0</v>
      </c>
      <c r="I21">
        <f t="shared" si="2"/>
        <v>496367</v>
      </c>
      <c r="J21">
        <f t="shared" si="3"/>
        <v>496367</v>
      </c>
    </row>
    <row r="22" spans="1:10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1254</v>
      </c>
      <c r="H22">
        <f t="shared" si="1"/>
        <v>0</v>
      </c>
      <c r="I22">
        <f t="shared" si="2"/>
        <v>495113</v>
      </c>
      <c r="J22">
        <f t="shared" si="3"/>
        <v>495113</v>
      </c>
    </row>
    <row r="23" spans="1:10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0</v>
      </c>
      <c r="H23">
        <f t="shared" si="1"/>
        <v>1260</v>
      </c>
      <c r="I23">
        <f t="shared" si="2"/>
        <v>496373</v>
      </c>
      <c r="J23">
        <f t="shared" si="3"/>
        <v>0</v>
      </c>
    </row>
    <row r="24" spans="1:10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330</v>
      </c>
      <c r="H24">
        <f t="shared" si="1"/>
        <v>0</v>
      </c>
      <c r="I24">
        <f t="shared" si="2"/>
        <v>496043</v>
      </c>
      <c r="J24">
        <f t="shared" si="3"/>
        <v>496043</v>
      </c>
    </row>
    <row r="25" spans="1:10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1435</v>
      </c>
      <c r="H25">
        <f t="shared" si="1"/>
        <v>0</v>
      </c>
      <c r="I25">
        <f t="shared" si="2"/>
        <v>494608</v>
      </c>
      <c r="J25">
        <f t="shared" si="3"/>
        <v>494608</v>
      </c>
    </row>
    <row r="26" spans="1:10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0</v>
      </c>
      <c r="H26">
        <f t="shared" si="1"/>
        <v>3724</v>
      </c>
      <c r="I26">
        <f t="shared" si="2"/>
        <v>498332</v>
      </c>
      <c r="J26">
        <f t="shared" si="3"/>
        <v>0</v>
      </c>
    </row>
    <row r="27" spans="1:10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230</v>
      </c>
      <c r="H27">
        <f t="shared" si="1"/>
        <v>0</v>
      </c>
      <c r="I27">
        <f t="shared" si="2"/>
        <v>498102</v>
      </c>
      <c r="J27">
        <f t="shared" si="3"/>
        <v>498102</v>
      </c>
    </row>
    <row r="28" spans="1:10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0</v>
      </c>
      <c r="H28">
        <f t="shared" si="1"/>
        <v>152</v>
      </c>
      <c r="I28">
        <f t="shared" si="2"/>
        <v>498254</v>
      </c>
      <c r="J28">
        <f t="shared" si="3"/>
        <v>0</v>
      </c>
    </row>
    <row r="29" spans="1:10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2520</v>
      </c>
      <c r="H29">
        <f t="shared" si="1"/>
        <v>0</v>
      </c>
      <c r="I29">
        <f t="shared" si="2"/>
        <v>495734</v>
      </c>
      <c r="J29">
        <f t="shared" si="3"/>
        <v>495734</v>
      </c>
    </row>
    <row r="30" spans="1:10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224</v>
      </c>
      <c r="H30">
        <f t="shared" si="1"/>
        <v>0</v>
      </c>
      <c r="I30">
        <f t="shared" si="2"/>
        <v>495510</v>
      </c>
      <c r="J30">
        <f t="shared" si="3"/>
        <v>495510</v>
      </c>
    </row>
    <row r="31" spans="1:10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361</v>
      </c>
      <c r="H31">
        <f t="shared" si="1"/>
        <v>0</v>
      </c>
      <c r="I31">
        <f t="shared" si="2"/>
        <v>495149</v>
      </c>
      <c r="J31">
        <f t="shared" si="3"/>
        <v>495149</v>
      </c>
    </row>
    <row r="32" spans="1:10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0</v>
      </c>
      <c r="H32">
        <f t="shared" si="1"/>
        <v>2016</v>
      </c>
      <c r="I32">
        <f t="shared" si="2"/>
        <v>497165</v>
      </c>
      <c r="J32">
        <f t="shared" si="3"/>
        <v>0</v>
      </c>
    </row>
    <row r="33" spans="1:10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  <c r="H33">
        <f t="shared" si="1"/>
        <v>3780</v>
      </c>
      <c r="I33">
        <f t="shared" si="2"/>
        <v>500945</v>
      </c>
      <c r="J33">
        <f t="shared" si="3"/>
        <v>0</v>
      </c>
    </row>
    <row r="34" spans="1:10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1848</v>
      </c>
      <c r="H34">
        <f t="shared" si="1"/>
        <v>0</v>
      </c>
      <c r="I34">
        <f t="shared" si="2"/>
        <v>499097</v>
      </c>
      <c r="J34">
        <f t="shared" si="3"/>
        <v>499097</v>
      </c>
    </row>
    <row r="35" spans="1:10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858</v>
      </c>
      <c r="H35">
        <f t="shared" si="1"/>
        <v>0</v>
      </c>
      <c r="I35">
        <f t="shared" si="2"/>
        <v>498239</v>
      </c>
      <c r="J35">
        <f t="shared" si="3"/>
        <v>498239</v>
      </c>
    </row>
    <row r="36" spans="1:10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81</v>
      </c>
      <c r="H36">
        <f t="shared" si="1"/>
        <v>0</v>
      </c>
      <c r="I36">
        <f t="shared" si="2"/>
        <v>498158</v>
      </c>
      <c r="J36">
        <f t="shared" si="3"/>
        <v>498158</v>
      </c>
    </row>
    <row r="37" spans="1:10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0</v>
      </c>
      <c r="H37">
        <f t="shared" si="1"/>
        <v>116</v>
      </c>
      <c r="I37">
        <f t="shared" si="2"/>
        <v>498274</v>
      </c>
      <c r="J37">
        <f t="shared" si="3"/>
        <v>0</v>
      </c>
    </row>
    <row r="38" spans="1:10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  <c r="H38">
        <f t="shared" si="1"/>
        <v>444</v>
      </c>
      <c r="I38">
        <f t="shared" si="2"/>
        <v>498718</v>
      </c>
      <c r="J38">
        <f t="shared" si="3"/>
        <v>0</v>
      </c>
    </row>
    <row r="39" spans="1:10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1470</v>
      </c>
      <c r="H39">
        <f t="shared" si="1"/>
        <v>0</v>
      </c>
      <c r="I39">
        <f t="shared" si="2"/>
        <v>497248</v>
      </c>
      <c r="J39">
        <f t="shared" si="3"/>
        <v>497248</v>
      </c>
    </row>
    <row r="40" spans="1:10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2112</v>
      </c>
      <c r="H40">
        <f t="shared" si="1"/>
        <v>0</v>
      </c>
      <c r="I40">
        <f t="shared" si="2"/>
        <v>495136</v>
      </c>
      <c r="J40">
        <f t="shared" si="3"/>
        <v>495136</v>
      </c>
    </row>
    <row r="41" spans="1:10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0</v>
      </c>
      <c r="H41">
        <f t="shared" si="1"/>
        <v>2944</v>
      </c>
      <c r="I41">
        <f t="shared" si="2"/>
        <v>498080</v>
      </c>
      <c r="J41">
        <f t="shared" si="3"/>
        <v>0</v>
      </c>
    </row>
    <row r="42" spans="1:10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2064</v>
      </c>
      <c r="H42">
        <f t="shared" si="1"/>
        <v>0</v>
      </c>
      <c r="I42">
        <f t="shared" si="2"/>
        <v>496016</v>
      </c>
      <c r="J42">
        <f t="shared" si="3"/>
        <v>496016</v>
      </c>
    </row>
    <row r="43" spans="1:10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0</v>
      </c>
      <c r="H43">
        <f t="shared" si="1"/>
        <v>11460</v>
      </c>
      <c r="I43">
        <f t="shared" si="2"/>
        <v>507476</v>
      </c>
      <c r="J43">
        <f t="shared" si="3"/>
        <v>0</v>
      </c>
    </row>
    <row r="44" spans="1:10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216</v>
      </c>
      <c r="H44">
        <f t="shared" si="1"/>
        <v>0</v>
      </c>
      <c r="I44">
        <f t="shared" si="2"/>
        <v>507260</v>
      </c>
      <c r="J44">
        <f t="shared" si="3"/>
        <v>507260</v>
      </c>
    </row>
    <row r="45" spans="1:10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2340</v>
      </c>
      <c r="H45">
        <f t="shared" si="1"/>
        <v>0</v>
      </c>
      <c r="I45">
        <f t="shared" si="2"/>
        <v>504920</v>
      </c>
      <c r="J45">
        <f t="shared" si="3"/>
        <v>504920</v>
      </c>
    </row>
    <row r="46" spans="1:10" x14ac:dyDescent="0.25">
      <c r="A46" s="1">
        <v>42619</v>
      </c>
      <c r="B46" t="s">
        <v>16</v>
      </c>
      <c r="C46" t="s">
        <v>9</v>
      </c>
      <c r="D46" t="s">
        <v>14</v>
      </c>
      <c r="E46">
        <v>4</v>
      </c>
      <c r="F46">
        <v>63</v>
      </c>
      <c r="G46">
        <f t="shared" si="0"/>
        <v>0</v>
      </c>
      <c r="H46">
        <f t="shared" si="1"/>
        <v>252</v>
      </c>
      <c r="I46">
        <f t="shared" si="2"/>
        <v>505172</v>
      </c>
      <c r="J46">
        <f t="shared" si="3"/>
        <v>0</v>
      </c>
    </row>
    <row r="47" spans="1:10" x14ac:dyDescent="0.25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>
        <f t="shared" si="0"/>
        <v>329</v>
      </c>
      <c r="H47">
        <f t="shared" si="1"/>
        <v>0</v>
      </c>
      <c r="I47">
        <f t="shared" si="2"/>
        <v>504843</v>
      </c>
      <c r="J47">
        <f t="shared" si="3"/>
        <v>504843</v>
      </c>
    </row>
    <row r="48" spans="1:10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152</v>
      </c>
      <c r="H48">
        <f t="shared" si="1"/>
        <v>0</v>
      </c>
      <c r="I48">
        <f t="shared" si="2"/>
        <v>504691</v>
      </c>
      <c r="J48">
        <f t="shared" si="3"/>
        <v>504691</v>
      </c>
    </row>
    <row r="49" spans="1:10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66</v>
      </c>
      <c r="H49">
        <f t="shared" si="1"/>
        <v>0</v>
      </c>
      <c r="I49">
        <f t="shared" si="2"/>
        <v>504625</v>
      </c>
      <c r="J49">
        <f t="shared" si="3"/>
        <v>504625</v>
      </c>
    </row>
    <row r="50" spans="1:10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2419</v>
      </c>
      <c r="H50">
        <f t="shared" si="1"/>
        <v>0</v>
      </c>
      <c r="I50">
        <f t="shared" si="2"/>
        <v>502206</v>
      </c>
      <c r="J50">
        <f t="shared" si="3"/>
        <v>502206</v>
      </c>
    </row>
    <row r="51" spans="1:10" x14ac:dyDescent="0.25">
      <c r="A51" s="1">
        <v>42640</v>
      </c>
      <c r="B51" t="s">
        <v>17</v>
      </c>
      <c r="C51" t="s">
        <v>10</v>
      </c>
      <c r="D51" t="s">
        <v>14</v>
      </c>
      <c r="E51">
        <v>45</v>
      </c>
      <c r="F51">
        <v>12</v>
      </c>
      <c r="G51">
        <f t="shared" si="0"/>
        <v>0</v>
      </c>
      <c r="H51">
        <f t="shared" si="1"/>
        <v>540</v>
      </c>
      <c r="I51">
        <f t="shared" si="2"/>
        <v>502746</v>
      </c>
      <c r="J51">
        <f t="shared" si="3"/>
        <v>0</v>
      </c>
    </row>
    <row r="52" spans="1:10" x14ac:dyDescent="0.25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>
        <f t="shared" si="0"/>
        <v>1760</v>
      </c>
      <c r="H52">
        <f t="shared" si="1"/>
        <v>0</v>
      </c>
      <c r="I52">
        <f t="shared" si="2"/>
        <v>500986</v>
      </c>
      <c r="J52">
        <f t="shared" si="3"/>
        <v>500986</v>
      </c>
    </row>
    <row r="53" spans="1:10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800</v>
      </c>
      <c r="H53">
        <f t="shared" si="1"/>
        <v>0</v>
      </c>
      <c r="I53">
        <f t="shared" si="2"/>
        <v>500186</v>
      </c>
      <c r="J53">
        <f t="shared" si="3"/>
        <v>500186</v>
      </c>
    </row>
    <row r="54" spans="1:10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189</v>
      </c>
      <c r="H54">
        <f t="shared" si="1"/>
        <v>0</v>
      </c>
      <c r="I54">
        <f t="shared" si="2"/>
        <v>499997</v>
      </c>
      <c r="J54">
        <f t="shared" si="3"/>
        <v>499997</v>
      </c>
    </row>
    <row r="55" spans="1:10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408</v>
      </c>
      <c r="H55">
        <f t="shared" si="1"/>
        <v>0</v>
      </c>
      <c r="I55">
        <f t="shared" si="2"/>
        <v>499589</v>
      </c>
      <c r="J55">
        <f t="shared" si="3"/>
        <v>499589</v>
      </c>
    </row>
    <row r="56" spans="1:10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0</v>
      </c>
      <c r="H56">
        <f t="shared" si="1"/>
        <v>24</v>
      </c>
      <c r="I56">
        <f t="shared" si="2"/>
        <v>499613</v>
      </c>
      <c r="J56">
        <f t="shared" si="3"/>
        <v>0</v>
      </c>
    </row>
    <row r="57" spans="1:10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266</v>
      </c>
      <c r="H57">
        <f t="shared" si="1"/>
        <v>0</v>
      </c>
      <c r="I57">
        <f t="shared" si="2"/>
        <v>499347</v>
      </c>
      <c r="J57">
        <f t="shared" si="3"/>
        <v>499347</v>
      </c>
    </row>
    <row r="58" spans="1:10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529</v>
      </c>
      <c r="H58">
        <f t="shared" si="1"/>
        <v>0</v>
      </c>
      <c r="I58">
        <f t="shared" si="2"/>
        <v>498818</v>
      </c>
      <c r="J58">
        <f t="shared" si="3"/>
        <v>498818</v>
      </c>
    </row>
    <row r="59" spans="1:10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88</v>
      </c>
      <c r="H59">
        <f t="shared" si="1"/>
        <v>0</v>
      </c>
      <c r="I59">
        <f t="shared" si="2"/>
        <v>498730</v>
      </c>
      <c r="J59">
        <f t="shared" si="3"/>
        <v>498730</v>
      </c>
    </row>
    <row r="60" spans="1:10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1122</v>
      </c>
      <c r="H60">
        <f t="shared" si="1"/>
        <v>0</v>
      </c>
      <c r="I60">
        <f t="shared" si="2"/>
        <v>497608</v>
      </c>
      <c r="J60">
        <f t="shared" si="3"/>
        <v>497608</v>
      </c>
    </row>
    <row r="61" spans="1:10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1230</v>
      </c>
      <c r="H61">
        <f t="shared" si="1"/>
        <v>0</v>
      </c>
      <c r="I61">
        <f t="shared" si="2"/>
        <v>496378</v>
      </c>
      <c r="J61">
        <f t="shared" si="3"/>
        <v>496378</v>
      </c>
    </row>
    <row r="62" spans="1:10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0</v>
      </c>
      <c r="H62">
        <f t="shared" si="1"/>
        <v>9506</v>
      </c>
      <c r="I62">
        <f t="shared" si="2"/>
        <v>505884</v>
      </c>
      <c r="J62">
        <f t="shared" si="3"/>
        <v>0</v>
      </c>
    </row>
    <row r="63" spans="1:10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  <c r="H63">
        <f t="shared" si="1"/>
        <v>132</v>
      </c>
      <c r="I63">
        <f t="shared" si="2"/>
        <v>506016</v>
      </c>
      <c r="J63">
        <f t="shared" si="3"/>
        <v>0</v>
      </c>
    </row>
    <row r="64" spans="1:10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340</v>
      </c>
      <c r="H64">
        <f t="shared" si="1"/>
        <v>0</v>
      </c>
      <c r="I64">
        <f t="shared" si="2"/>
        <v>505676</v>
      </c>
      <c r="J64">
        <f t="shared" si="3"/>
        <v>505676</v>
      </c>
    </row>
    <row r="65" spans="1:10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92</v>
      </c>
      <c r="H65">
        <f t="shared" si="1"/>
        <v>0</v>
      </c>
      <c r="I65">
        <f t="shared" si="2"/>
        <v>505584</v>
      </c>
      <c r="J65">
        <f t="shared" si="3"/>
        <v>505584</v>
      </c>
    </row>
    <row r="66" spans="1:10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ref="G66:G129" si="4">IF(D66="Z",E66*F66,0)</f>
        <v>0</v>
      </c>
      <c r="H66">
        <f t="shared" ref="H66:H129" si="5">IF(D66="W",E66*F66,0)</f>
        <v>2449</v>
      </c>
      <c r="I66">
        <f t="shared" si="2"/>
        <v>508033</v>
      </c>
      <c r="J66">
        <f t="shared" si="3"/>
        <v>0</v>
      </c>
    </row>
    <row r="67" spans="1:10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4"/>
        <v>1980</v>
      </c>
      <c r="H67">
        <f t="shared" si="5"/>
        <v>0</v>
      </c>
      <c r="I67">
        <f t="shared" ref="I67:I130" si="6">I66+H67-G67</f>
        <v>506053</v>
      </c>
      <c r="J67">
        <f t="shared" ref="J67:J130" si="7">IF(D67="Z",I67,0)</f>
        <v>506053</v>
      </c>
    </row>
    <row r="68" spans="1:10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4"/>
        <v>598</v>
      </c>
      <c r="H68">
        <f t="shared" si="5"/>
        <v>0</v>
      </c>
      <c r="I68">
        <f t="shared" si="6"/>
        <v>505455</v>
      </c>
      <c r="J68">
        <f t="shared" si="7"/>
        <v>505455</v>
      </c>
    </row>
    <row r="69" spans="1:10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4"/>
        <v>880</v>
      </c>
      <c r="H69">
        <f t="shared" si="5"/>
        <v>0</v>
      </c>
      <c r="I69">
        <f t="shared" si="6"/>
        <v>504575</v>
      </c>
      <c r="J69">
        <f t="shared" si="7"/>
        <v>504575</v>
      </c>
    </row>
    <row r="70" spans="1:10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4"/>
        <v>378</v>
      </c>
      <c r="H70">
        <f t="shared" si="5"/>
        <v>0</v>
      </c>
      <c r="I70">
        <f t="shared" si="6"/>
        <v>504197</v>
      </c>
      <c r="J70">
        <f t="shared" si="7"/>
        <v>504197</v>
      </c>
    </row>
    <row r="71" spans="1:10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4"/>
        <v>1092</v>
      </c>
      <c r="H71">
        <f t="shared" si="5"/>
        <v>0</v>
      </c>
      <c r="I71">
        <f t="shared" si="6"/>
        <v>503105</v>
      </c>
      <c r="J71">
        <f t="shared" si="7"/>
        <v>503105</v>
      </c>
    </row>
    <row r="72" spans="1:10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4"/>
        <v>630</v>
      </c>
      <c r="H72">
        <f t="shared" si="5"/>
        <v>0</v>
      </c>
      <c r="I72">
        <f t="shared" si="6"/>
        <v>502475</v>
      </c>
      <c r="J72">
        <f t="shared" si="7"/>
        <v>502475</v>
      </c>
    </row>
    <row r="73" spans="1:10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4"/>
        <v>1716</v>
      </c>
      <c r="H73">
        <f t="shared" si="5"/>
        <v>0</v>
      </c>
      <c r="I73">
        <f t="shared" si="6"/>
        <v>500759</v>
      </c>
      <c r="J73">
        <f t="shared" si="7"/>
        <v>500759</v>
      </c>
    </row>
    <row r="74" spans="1:10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4"/>
        <v>0</v>
      </c>
      <c r="H74">
        <f t="shared" si="5"/>
        <v>6608</v>
      </c>
      <c r="I74">
        <f t="shared" si="6"/>
        <v>507367</v>
      </c>
      <c r="J74">
        <f t="shared" si="7"/>
        <v>0</v>
      </c>
    </row>
    <row r="75" spans="1:10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4"/>
        <v>2244</v>
      </c>
      <c r="H75">
        <f t="shared" si="5"/>
        <v>0</v>
      </c>
      <c r="I75">
        <f t="shared" si="6"/>
        <v>505123</v>
      </c>
      <c r="J75">
        <f t="shared" si="7"/>
        <v>505123</v>
      </c>
    </row>
    <row r="76" spans="1:10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4"/>
        <v>105</v>
      </c>
      <c r="H76">
        <f t="shared" si="5"/>
        <v>0</v>
      </c>
      <c r="I76">
        <f t="shared" si="6"/>
        <v>505018</v>
      </c>
      <c r="J76">
        <f t="shared" si="7"/>
        <v>505018</v>
      </c>
    </row>
    <row r="77" spans="1:10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4"/>
        <v>0</v>
      </c>
      <c r="H77">
        <f t="shared" si="5"/>
        <v>6808</v>
      </c>
      <c r="I77">
        <f t="shared" si="6"/>
        <v>511826</v>
      </c>
      <c r="J77">
        <f t="shared" si="7"/>
        <v>0</v>
      </c>
    </row>
    <row r="78" spans="1:10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4"/>
        <v>364</v>
      </c>
      <c r="H78">
        <f t="shared" si="5"/>
        <v>0</v>
      </c>
      <c r="I78">
        <f t="shared" si="6"/>
        <v>511462</v>
      </c>
      <c r="J78">
        <f t="shared" si="7"/>
        <v>511462</v>
      </c>
    </row>
    <row r="79" spans="1:10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4"/>
        <v>0</v>
      </c>
      <c r="H79">
        <f t="shared" si="5"/>
        <v>60</v>
      </c>
      <c r="I79">
        <f t="shared" si="6"/>
        <v>511522</v>
      </c>
      <c r="J79">
        <f t="shared" si="7"/>
        <v>0</v>
      </c>
    </row>
    <row r="80" spans="1:10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4"/>
        <v>0</v>
      </c>
      <c r="H80">
        <f t="shared" si="5"/>
        <v>1548</v>
      </c>
      <c r="I80">
        <f t="shared" si="6"/>
        <v>513070</v>
      </c>
      <c r="J80">
        <f t="shared" si="7"/>
        <v>0</v>
      </c>
    </row>
    <row r="81" spans="1:10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4"/>
        <v>240</v>
      </c>
      <c r="H81">
        <f t="shared" si="5"/>
        <v>0</v>
      </c>
      <c r="I81">
        <f t="shared" si="6"/>
        <v>512830</v>
      </c>
      <c r="J81">
        <f t="shared" si="7"/>
        <v>512830</v>
      </c>
    </row>
    <row r="82" spans="1:10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4"/>
        <v>280</v>
      </c>
      <c r="H82">
        <f t="shared" si="5"/>
        <v>0</v>
      </c>
      <c r="I82">
        <f t="shared" si="6"/>
        <v>512550</v>
      </c>
      <c r="J82">
        <f t="shared" si="7"/>
        <v>512550</v>
      </c>
    </row>
    <row r="83" spans="1:10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4"/>
        <v>0</v>
      </c>
      <c r="H83">
        <f t="shared" si="5"/>
        <v>1254</v>
      </c>
      <c r="I83">
        <f t="shared" si="6"/>
        <v>513804</v>
      </c>
      <c r="J83">
        <f t="shared" si="7"/>
        <v>0</v>
      </c>
    </row>
    <row r="84" spans="1:10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4"/>
        <v>1295</v>
      </c>
      <c r="H84">
        <f t="shared" si="5"/>
        <v>0</v>
      </c>
      <c r="I84">
        <f t="shared" si="6"/>
        <v>512509</v>
      </c>
      <c r="J84">
        <f t="shared" si="7"/>
        <v>512509</v>
      </c>
    </row>
    <row r="85" spans="1:10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4"/>
        <v>760</v>
      </c>
      <c r="H85">
        <f t="shared" si="5"/>
        <v>0</v>
      </c>
      <c r="I85">
        <f t="shared" si="6"/>
        <v>511749</v>
      </c>
      <c r="J85">
        <f t="shared" si="7"/>
        <v>511749</v>
      </c>
    </row>
    <row r="86" spans="1:10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4"/>
        <v>0</v>
      </c>
      <c r="H86">
        <f t="shared" si="5"/>
        <v>756</v>
      </c>
      <c r="I86">
        <f t="shared" si="6"/>
        <v>512505</v>
      </c>
      <c r="J86">
        <f t="shared" si="7"/>
        <v>0</v>
      </c>
    </row>
    <row r="87" spans="1:10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4"/>
        <v>0</v>
      </c>
      <c r="H87">
        <f t="shared" si="5"/>
        <v>194</v>
      </c>
      <c r="I87">
        <f t="shared" si="6"/>
        <v>512699</v>
      </c>
      <c r="J87">
        <f t="shared" si="7"/>
        <v>0</v>
      </c>
    </row>
    <row r="88" spans="1:10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4"/>
        <v>240</v>
      </c>
      <c r="H88">
        <f t="shared" si="5"/>
        <v>0</v>
      </c>
      <c r="I88">
        <f t="shared" si="6"/>
        <v>512459</v>
      </c>
      <c r="J88">
        <f t="shared" si="7"/>
        <v>512459</v>
      </c>
    </row>
    <row r="89" spans="1:10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4"/>
        <v>120</v>
      </c>
      <c r="H89">
        <f t="shared" si="5"/>
        <v>0</v>
      </c>
      <c r="I89">
        <f t="shared" si="6"/>
        <v>512339</v>
      </c>
      <c r="J89">
        <f t="shared" si="7"/>
        <v>512339</v>
      </c>
    </row>
    <row r="90" spans="1:10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4"/>
        <v>40</v>
      </c>
      <c r="H90">
        <f t="shared" si="5"/>
        <v>0</v>
      </c>
      <c r="I90">
        <f t="shared" si="6"/>
        <v>512299</v>
      </c>
      <c r="J90">
        <f t="shared" si="7"/>
        <v>512299</v>
      </c>
    </row>
    <row r="91" spans="1:10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4"/>
        <v>0</v>
      </c>
      <c r="H91">
        <f t="shared" si="5"/>
        <v>1032</v>
      </c>
      <c r="I91">
        <f t="shared" si="6"/>
        <v>513331</v>
      </c>
      <c r="J91">
        <f t="shared" si="7"/>
        <v>0</v>
      </c>
    </row>
    <row r="92" spans="1:10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4"/>
        <v>0</v>
      </c>
      <c r="H92">
        <f t="shared" si="5"/>
        <v>3410</v>
      </c>
      <c r="I92">
        <f t="shared" si="6"/>
        <v>516741</v>
      </c>
      <c r="J92">
        <f t="shared" si="7"/>
        <v>0</v>
      </c>
    </row>
    <row r="93" spans="1:10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4"/>
        <v>1254</v>
      </c>
      <c r="H93">
        <f t="shared" si="5"/>
        <v>0</v>
      </c>
      <c r="I93">
        <f t="shared" si="6"/>
        <v>515487</v>
      </c>
      <c r="J93">
        <f t="shared" si="7"/>
        <v>515487</v>
      </c>
    </row>
    <row r="94" spans="1:10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4"/>
        <v>299</v>
      </c>
      <c r="H94">
        <f t="shared" si="5"/>
        <v>0</v>
      </c>
      <c r="I94">
        <f t="shared" si="6"/>
        <v>515188</v>
      </c>
      <c r="J94">
        <f t="shared" si="7"/>
        <v>515188</v>
      </c>
    </row>
    <row r="95" spans="1:10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4"/>
        <v>2257</v>
      </c>
      <c r="H95">
        <f t="shared" si="5"/>
        <v>0</v>
      </c>
      <c r="I95">
        <f t="shared" si="6"/>
        <v>512931</v>
      </c>
      <c r="J95">
        <f t="shared" si="7"/>
        <v>512931</v>
      </c>
    </row>
    <row r="96" spans="1:10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4"/>
        <v>0</v>
      </c>
      <c r="H96">
        <f t="shared" si="5"/>
        <v>12</v>
      </c>
      <c r="I96">
        <f t="shared" si="6"/>
        <v>512943</v>
      </c>
      <c r="J96">
        <f t="shared" si="7"/>
        <v>0</v>
      </c>
    </row>
    <row r="97" spans="1:10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4"/>
        <v>0</v>
      </c>
      <c r="H97">
        <f t="shared" si="5"/>
        <v>4012</v>
      </c>
      <c r="I97">
        <f t="shared" si="6"/>
        <v>516955</v>
      </c>
      <c r="J97">
        <f t="shared" si="7"/>
        <v>0</v>
      </c>
    </row>
    <row r="98" spans="1:10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4"/>
        <v>2310</v>
      </c>
      <c r="H98">
        <f t="shared" si="5"/>
        <v>0</v>
      </c>
      <c r="I98">
        <f t="shared" si="6"/>
        <v>514645</v>
      </c>
      <c r="J98">
        <f t="shared" si="7"/>
        <v>514645</v>
      </c>
    </row>
    <row r="99" spans="1:10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4"/>
        <v>525</v>
      </c>
      <c r="H99">
        <f t="shared" si="5"/>
        <v>0</v>
      </c>
      <c r="I99">
        <f t="shared" si="6"/>
        <v>514120</v>
      </c>
      <c r="J99">
        <f t="shared" si="7"/>
        <v>514120</v>
      </c>
    </row>
    <row r="100" spans="1:10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4"/>
        <v>250</v>
      </c>
      <c r="H100">
        <f t="shared" si="5"/>
        <v>0</v>
      </c>
      <c r="I100">
        <f t="shared" si="6"/>
        <v>513870</v>
      </c>
      <c r="J100">
        <f t="shared" si="7"/>
        <v>513870</v>
      </c>
    </row>
    <row r="101" spans="1:10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4"/>
        <v>0</v>
      </c>
      <c r="H101">
        <f t="shared" si="5"/>
        <v>1406</v>
      </c>
      <c r="I101">
        <f t="shared" si="6"/>
        <v>515276</v>
      </c>
      <c r="J101">
        <f t="shared" si="7"/>
        <v>0</v>
      </c>
    </row>
    <row r="102" spans="1:10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4"/>
        <v>176</v>
      </c>
      <c r="H102">
        <f t="shared" si="5"/>
        <v>0</v>
      </c>
      <c r="I102">
        <f t="shared" si="6"/>
        <v>515100</v>
      </c>
      <c r="J102">
        <f t="shared" si="7"/>
        <v>515100</v>
      </c>
    </row>
    <row r="103" spans="1:10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4"/>
        <v>500</v>
      </c>
      <c r="H103">
        <f t="shared" si="5"/>
        <v>0</v>
      </c>
      <c r="I103">
        <f t="shared" si="6"/>
        <v>514600</v>
      </c>
      <c r="J103">
        <f t="shared" si="7"/>
        <v>514600</v>
      </c>
    </row>
    <row r="104" spans="1:10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4"/>
        <v>312</v>
      </c>
      <c r="H104">
        <f t="shared" si="5"/>
        <v>0</v>
      </c>
      <c r="I104">
        <f t="shared" si="6"/>
        <v>514288</v>
      </c>
      <c r="J104">
        <f t="shared" si="7"/>
        <v>514288</v>
      </c>
    </row>
    <row r="105" spans="1:10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4"/>
        <v>2790</v>
      </c>
      <c r="H105">
        <f t="shared" si="5"/>
        <v>0</v>
      </c>
      <c r="I105">
        <f t="shared" si="6"/>
        <v>511498</v>
      </c>
      <c r="J105">
        <f t="shared" si="7"/>
        <v>511498</v>
      </c>
    </row>
    <row r="106" spans="1:10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4"/>
        <v>0</v>
      </c>
      <c r="H106">
        <f t="shared" si="5"/>
        <v>11600</v>
      </c>
      <c r="I106">
        <f t="shared" si="6"/>
        <v>523098</v>
      </c>
      <c r="J106">
        <f t="shared" si="7"/>
        <v>0</v>
      </c>
    </row>
    <row r="107" spans="1:10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4"/>
        <v>551</v>
      </c>
      <c r="H107">
        <f t="shared" si="5"/>
        <v>0</v>
      </c>
      <c r="I107">
        <f t="shared" si="6"/>
        <v>522547</v>
      </c>
      <c r="J107">
        <f t="shared" si="7"/>
        <v>522547</v>
      </c>
    </row>
    <row r="108" spans="1:10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4"/>
        <v>0</v>
      </c>
      <c r="H108">
        <f t="shared" si="5"/>
        <v>170</v>
      </c>
      <c r="I108">
        <f t="shared" si="6"/>
        <v>522717</v>
      </c>
      <c r="J108">
        <f t="shared" si="7"/>
        <v>0</v>
      </c>
    </row>
    <row r="109" spans="1:10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4"/>
        <v>0</v>
      </c>
      <c r="H109">
        <f t="shared" si="5"/>
        <v>242</v>
      </c>
      <c r="I109">
        <f t="shared" si="6"/>
        <v>522959</v>
      </c>
      <c r="J109">
        <f t="shared" si="7"/>
        <v>0</v>
      </c>
    </row>
    <row r="110" spans="1:10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4"/>
        <v>814</v>
      </c>
      <c r="H110">
        <f t="shared" si="5"/>
        <v>0</v>
      </c>
      <c r="I110">
        <f t="shared" si="6"/>
        <v>522145</v>
      </c>
      <c r="J110">
        <f t="shared" si="7"/>
        <v>522145</v>
      </c>
    </row>
    <row r="111" spans="1:10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4"/>
        <v>700</v>
      </c>
      <c r="H111">
        <f t="shared" si="5"/>
        <v>0</v>
      </c>
      <c r="I111">
        <f t="shared" si="6"/>
        <v>521445</v>
      </c>
      <c r="J111">
        <f t="shared" si="7"/>
        <v>521445</v>
      </c>
    </row>
    <row r="112" spans="1:10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4"/>
        <v>1848</v>
      </c>
      <c r="H112">
        <f t="shared" si="5"/>
        <v>0</v>
      </c>
      <c r="I112">
        <f t="shared" si="6"/>
        <v>519597</v>
      </c>
      <c r="J112">
        <f t="shared" si="7"/>
        <v>519597</v>
      </c>
    </row>
    <row r="113" spans="1:10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4"/>
        <v>0</v>
      </c>
      <c r="H113">
        <f t="shared" si="5"/>
        <v>1034</v>
      </c>
      <c r="I113">
        <f t="shared" si="6"/>
        <v>520631</v>
      </c>
      <c r="J113">
        <f t="shared" si="7"/>
        <v>0</v>
      </c>
    </row>
    <row r="114" spans="1:10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4"/>
        <v>0</v>
      </c>
      <c r="H114">
        <f t="shared" si="5"/>
        <v>2832</v>
      </c>
      <c r="I114">
        <f t="shared" si="6"/>
        <v>523463</v>
      </c>
      <c r="J114">
        <f t="shared" si="7"/>
        <v>0</v>
      </c>
    </row>
    <row r="115" spans="1:10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4"/>
        <v>420</v>
      </c>
      <c r="H115">
        <f t="shared" si="5"/>
        <v>0</v>
      </c>
      <c r="I115">
        <f t="shared" si="6"/>
        <v>523043</v>
      </c>
      <c r="J115">
        <f t="shared" si="7"/>
        <v>523043</v>
      </c>
    </row>
    <row r="116" spans="1:10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4"/>
        <v>650</v>
      </c>
      <c r="H116">
        <f t="shared" si="5"/>
        <v>0</v>
      </c>
      <c r="I116">
        <f t="shared" si="6"/>
        <v>522393</v>
      </c>
      <c r="J116">
        <f t="shared" si="7"/>
        <v>522393</v>
      </c>
    </row>
    <row r="117" spans="1:10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4"/>
        <v>216</v>
      </c>
      <c r="H117">
        <f t="shared" si="5"/>
        <v>0</v>
      </c>
      <c r="I117">
        <f t="shared" si="6"/>
        <v>522177</v>
      </c>
      <c r="J117">
        <f t="shared" si="7"/>
        <v>522177</v>
      </c>
    </row>
    <row r="118" spans="1:10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4"/>
        <v>2584</v>
      </c>
      <c r="H118">
        <f t="shared" si="5"/>
        <v>0</v>
      </c>
      <c r="I118">
        <f t="shared" si="6"/>
        <v>519593</v>
      </c>
      <c r="J118">
        <f t="shared" si="7"/>
        <v>519593</v>
      </c>
    </row>
    <row r="119" spans="1:10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4"/>
        <v>294</v>
      </c>
      <c r="H119">
        <f t="shared" si="5"/>
        <v>0</v>
      </c>
      <c r="I119">
        <f t="shared" si="6"/>
        <v>519299</v>
      </c>
      <c r="J119">
        <f t="shared" si="7"/>
        <v>519299</v>
      </c>
    </row>
    <row r="120" spans="1:10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4"/>
        <v>172</v>
      </c>
      <c r="H120">
        <f t="shared" si="5"/>
        <v>0</v>
      </c>
      <c r="I120">
        <f t="shared" si="6"/>
        <v>519127</v>
      </c>
      <c r="J120">
        <f t="shared" si="7"/>
        <v>519127</v>
      </c>
    </row>
    <row r="121" spans="1:10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4"/>
        <v>0</v>
      </c>
      <c r="H121">
        <f t="shared" si="5"/>
        <v>684</v>
      </c>
      <c r="I121">
        <f t="shared" si="6"/>
        <v>519811</v>
      </c>
      <c r="J121">
        <f t="shared" si="7"/>
        <v>0</v>
      </c>
    </row>
    <row r="122" spans="1:10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4"/>
        <v>1950</v>
      </c>
      <c r="H122">
        <f t="shared" si="5"/>
        <v>0</v>
      </c>
      <c r="I122">
        <f t="shared" si="6"/>
        <v>517861</v>
      </c>
      <c r="J122">
        <f t="shared" si="7"/>
        <v>517861</v>
      </c>
    </row>
    <row r="123" spans="1:10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4"/>
        <v>0</v>
      </c>
      <c r="H123">
        <f t="shared" si="5"/>
        <v>378</v>
      </c>
      <c r="I123">
        <f t="shared" si="6"/>
        <v>518239</v>
      </c>
      <c r="J123">
        <f t="shared" si="7"/>
        <v>0</v>
      </c>
    </row>
    <row r="124" spans="1:10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4"/>
        <v>2537</v>
      </c>
      <c r="H124">
        <f t="shared" si="5"/>
        <v>0</v>
      </c>
      <c r="I124">
        <f t="shared" si="6"/>
        <v>515702</v>
      </c>
      <c r="J124">
        <f t="shared" si="7"/>
        <v>515702</v>
      </c>
    </row>
    <row r="125" spans="1:10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4"/>
        <v>0</v>
      </c>
      <c r="H125">
        <f t="shared" si="5"/>
        <v>61</v>
      </c>
      <c r="I125">
        <f t="shared" si="6"/>
        <v>515763</v>
      </c>
      <c r="J125">
        <f t="shared" si="7"/>
        <v>0</v>
      </c>
    </row>
    <row r="126" spans="1:10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4"/>
        <v>0</v>
      </c>
      <c r="H126">
        <f t="shared" si="5"/>
        <v>4410</v>
      </c>
      <c r="I126">
        <f t="shared" si="6"/>
        <v>520173</v>
      </c>
      <c r="J126">
        <f t="shared" si="7"/>
        <v>0</v>
      </c>
    </row>
    <row r="127" spans="1:10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4"/>
        <v>120</v>
      </c>
      <c r="H127">
        <f t="shared" si="5"/>
        <v>0</v>
      </c>
      <c r="I127">
        <f t="shared" si="6"/>
        <v>520053</v>
      </c>
      <c r="J127">
        <f t="shared" si="7"/>
        <v>520053</v>
      </c>
    </row>
    <row r="128" spans="1:10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4"/>
        <v>1512</v>
      </c>
      <c r="H128">
        <f t="shared" si="5"/>
        <v>0</v>
      </c>
      <c r="I128">
        <f t="shared" si="6"/>
        <v>518541</v>
      </c>
      <c r="J128">
        <f t="shared" si="7"/>
        <v>518541</v>
      </c>
    </row>
    <row r="129" spans="1:10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4"/>
        <v>456</v>
      </c>
      <c r="H129">
        <f t="shared" si="5"/>
        <v>0</v>
      </c>
      <c r="I129">
        <f t="shared" si="6"/>
        <v>518085</v>
      </c>
      <c r="J129">
        <f t="shared" si="7"/>
        <v>518085</v>
      </c>
    </row>
    <row r="130" spans="1:10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ref="G130:G193" si="8">IF(D130="Z",E130*F130,0)</f>
        <v>0</v>
      </c>
      <c r="H130">
        <f t="shared" ref="H130:H193" si="9">IF(D130="W",E130*F130,0)</f>
        <v>13266</v>
      </c>
      <c r="I130">
        <f t="shared" si="6"/>
        <v>531351</v>
      </c>
      <c r="J130">
        <f t="shared" si="7"/>
        <v>0</v>
      </c>
    </row>
    <row r="131" spans="1:10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8"/>
        <v>456</v>
      </c>
      <c r="H131">
        <f t="shared" si="9"/>
        <v>0</v>
      </c>
      <c r="I131">
        <f t="shared" ref="I131:I194" si="10">I130+H131-G131</f>
        <v>530895</v>
      </c>
      <c r="J131">
        <f t="shared" ref="J131:J194" si="11">IF(D131="Z",I131,0)</f>
        <v>530895</v>
      </c>
    </row>
    <row r="132" spans="1:10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8"/>
        <v>0</v>
      </c>
      <c r="H132">
        <f t="shared" si="9"/>
        <v>120</v>
      </c>
      <c r="I132">
        <f t="shared" si="10"/>
        <v>531015</v>
      </c>
      <c r="J132">
        <f t="shared" si="11"/>
        <v>0</v>
      </c>
    </row>
    <row r="133" spans="1:10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8"/>
        <v>208</v>
      </c>
      <c r="H133">
        <f t="shared" si="9"/>
        <v>0</v>
      </c>
      <c r="I133">
        <f t="shared" si="10"/>
        <v>530807</v>
      </c>
      <c r="J133">
        <f t="shared" si="11"/>
        <v>530807</v>
      </c>
    </row>
    <row r="134" spans="1:10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8"/>
        <v>2508</v>
      </c>
      <c r="H134">
        <f t="shared" si="9"/>
        <v>0</v>
      </c>
      <c r="I134">
        <f t="shared" si="10"/>
        <v>528299</v>
      </c>
      <c r="J134">
        <f t="shared" si="11"/>
        <v>528299</v>
      </c>
    </row>
    <row r="135" spans="1:10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8"/>
        <v>0</v>
      </c>
      <c r="H135">
        <f t="shared" si="9"/>
        <v>3724</v>
      </c>
      <c r="I135">
        <f t="shared" si="10"/>
        <v>532023</v>
      </c>
      <c r="J135">
        <f t="shared" si="11"/>
        <v>0</v>
      </c>
    </row>
    <row r="136" spans="1:10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8"/>
        <v>0</v>
      </c>
      <c r="H136">
        <f t="shared" si="9"/>
        <v>1628</v>
      </c>
      <c r="I136">
        <f t="shared" si="10"/>
        <v>533651</v>
      </c>
      <c r="J136">
        <f t="shared" si="11"/>
        <v>0</v>
      </c>
    </row>
    <row r="137" spans="1:10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8"/>
        <v>168</v>
      </c>
      <c r="H137">
        <f t="shared" si="9"/>
        <v>0</v>
      </c>
      <c r="I137">
        <f t="shared" si="10"/>
        <v>533483</v>
      </c>
      <c r="J137">
        <f t="shared" si="11"/>
        <v>533483</v>
      </c>
    </row>
    <row r="138" spans="1:10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8"/>
        <v>390</v>
      </c>
      <c r="H138">
        <f t="shared" si="9"/>
        <v>0</v>
      </c>
      <c r="I138">
        <f t="shared" si="10"/>
        <v>533093</v>
      </c>
      <c r="J138">
        <f t="shared" si="11"/>
        <v>533093</v>
      </c>
    </row>
    <row r="139" spans="1:10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8"/>
        <v>0</v>
      </c>
      <c r="H139">
        <f t="shared" si="9"/>
        <v>570</v>
      </c>
      <c r="I139">
        <f t="shared" si="10"/>
        <v>533663</v>
      </c>
      <c r="J139">
        <f t="shared" si="11"/>
        <v>0</v>
      </c>
    </row>
    <row r="140" spans="1:10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8"/>
        <v>0</v>
      </c>
      <c r="H140">
        <f t="shared" si="9"/>
        <v>1386</v>
      </c>
      <c r="I140">
        <f t="shared" si="10"/>
        <v>535049</v>
      </c>
      <c r="J140">
        <f t="shared" si="11"/>
        <v>0</v>
      </c>
    </row>
    <row r="141" spans="1:10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8"/>
        <v>540</v>
      </c>
      <c r="H141">
        <f t="shared" si="9"/>
        <v>0</v>
      </c>
      <c r="I141">
        <f t="shared" si="10"/>
        <v>534509</v>
      </c>
      <c r="J141">
        <f t="shared" si="11"/>
        <v>534509</v>
      </c>
    </row>
    <row r="142" spans="1:10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8"/>
        <v>114</v>
      </c>
      <c r="H142">
        <f t="shared" si="9"/>
        <v>0</v>
      </c>
      <c r="I142">
        <f t="shared" si="10"/>
        <v>534395</v>
      </c>
      <c r="J142">
        <f t="shared" si="11"/>
        <v>534395</v>
      </c>
    </row>
    <row r="143" spans="1:10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8"/>
        <v>32</v>
      </c>
      <c r="H143">
        <f t="shared" si="9"/>
        <v>0</v>
      </c>
      <c r="I143">
        <f t="shared" si="10"/>
        <v>534363</v>
      </c>
      <c r="J143">
        <f t="shared" si="11"/>
        <v>534363</v>
      </c>
    </row>
    <row r="144" spans="1:10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8"/>
        <v>0</v>
      </c>
      <c r="H144">
        <f t="shared" si="9"/>
        <v>150</v>
      </c>
      <c r="I144">
        <f t="shared" si="10"/>
        <v>534513</v>
      </c>
      <c r="J144">
        <f t="shared" si="11"/>
        <v>0</v>
      </c>
    </row>
    <row r="145" spans="1:10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8"/>
        <v>3792</v>
      </c>
      <c r="H145">
        <f t="shared" si="9"/>
        <v>0</v>
      </c>
      <c r="I145">
        <f t="shared" si="10"/>
        <v>530721</v>
      </c>
      <c r="J145">
        <f t="shared" si="11"/>
        <v>530721</v>
      </c>
    </row>
    <row r="146" spans="1:10" x14ac:dyDescent="0.25">
      <c r="A146" s="1">
        <v>43147</v>
      </c>
      <c r="B146" t="s">
        <v>6</v>
      </c>
      <c r="C146" t="s">
        <v>11</v>
      </c>
      <c r="D146" t="s">
        <v>14</v>
      </c>
      <c r="E146">
        <v>49</v>
      </c>
      <c r="F146">
        <v>35</v>
      </c>
      <c r="G146">
        <f t="shared" si="8"/>
        <v>0</v>
      </c>
      <c r="H146">
        <f t="shared" si="9"/>
        <v>1715</v>
      </c>
      <c r="I146">
        <f t="shared" si="10"/>
        <v>532436</v>
      </c>
      <c r="J146">
        <f t="shared" si="11"/>
        <v>0</v>
      </c>
    </row>
    <row r="147" spans="1:10" x14ac:dyDescent="0.25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>
        <f t="shared" si="8"/>
        <v>1428</v>
      </c>
      <c r="H147">
        <f t="shared" si="9"/>
        <v>0</v>
      </c>
      <c r="I147">
        <f t="shared" si="10"/>
        <v>531008</v>
      </c>
      <c r="J147">
        <f t="shared" si="11"/>
        <v>531008</v>
      </c>
    </row>
    <row r="148" spans="1:10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8"/>
        <v>80</v>
      </c>
      <c r="H148">
        <f t="shared" si="9"/>
        <v>0</v>
      </c>
      <c r="I148">
        <f t="shared" si="10"/>
        <v>530928</v>
      </c>
      <c r="J148">
        <f t="shared" si="11"/>
        <v>530928</v>
      </c>
    </row>
    <row r="149" spans="1:10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8"/>
        <v>987</v>
      </c>
      <c r="H149">
        <f t="shared" si="9"/>
        <v>0</v>
      </c>
      <c r="I149">
        <f t="shared" si="10"/>
        <v>529941</v>
      </c>
      <c r="J149">
        <f t="shared" si="11"/>
        <v>529941</v>
      </c>
    </row>
    <row r="150" spans="1:10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8"/>
        <v>3168</v>
      </c>
      <c r="H150">
        <f t="shared" si="9"/>
        <v>0</v>
      </c>
      <c r="I150">
        <f t="shared" si="10"/>
        <v>526773</v>
      </c>
      <c r="J150">
        <f t="shared" si="11"/>
        <v>526773</v>
      </c>
    </row>
    <row r="151" spans="1:10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8"/>
        <v>0</v>
      </c>
      <c r="H151">
        <f t="shared" si="9"/>
        <v>1972</v>
      </c>
      <c r="I151">
        <f t="shared" si="10"/>
        <v>528745</v>
      </c>
      <c r="J151">
        <f t="shared" si="11"/>
        <v>0</v>
      </c>
    </row>
    <row r="152" spans="1:10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8"/>
        <v>45</v>
      </c>
      <c r="H152">
        <f t="shared" si="9"/>
        <v>0</v>
      </c>
      <c r="I152">
        <f t="shared" si="10"/>
        <v>528700</v>
      </c>
      <c r="J152">
        <f t="shared" si="11"/>
        <v>528700</v>
      </c>
    </row>
    <row r="153" spans="1:10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8"/>
        <v>0</v>
      </c>
      <c r="H153">
        <f t="shared" si="9"/>
        <v>1380</v>
      </c>
      <c r="I153">
        <f t="shared" si="10"/>
        <v>530080</v>
      </c>
      <c r="J153">
        <f t="shared" si="11"/>
        <v>0</v>
      </c>
    </row>
    <row r="154" spans="1:10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8"/>
        <v>3185</v>
      </c>
      <c r="H154">
        <f t="shared" si="9"/>
        <v>0</v>
      </c>
      <c r="I154">
        <f t="shared" si="10"/>
        <v>526895</v>
      </c>
      <c r="J154">
        <f t="shared" si="11"/>
        <v>526895</v>
      </c>
    </row>
    <row r="155" spans="1:10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8"/>
        <v>128</v>
      </c>
      <c r="H155">
        <f t="shared" si="9"/>
        <v>0</v>
      </c>
      <c r="I155">
        <f t="shared" si="10"/>
        <v>526767</v>
      </c>
      <c r="J155">
        <f t="shared" si="11"/>
        <v>526767</v>
      </c>
    </row>
    <row r="156" spans="1:10" x14ac:dyDescent="0.25">
      <c r="A156" s="1">
        <v>43207</v>
      </c>
      <c r="B156" t="s">
        <v>16</v>
      </c>
      <c r="C156" t="s">
        <v>12</v>
      </c>
      <c r="D156" t="s">
        <v>14</v>
      </c>
      <c r="E156">
        <v>1</v>
      </c>
      <c r="F156">
        <v>32</v>
      </c>
      <c r="G156">
        <f t="shared" si="8"/>
        <v>0</v>
      </c>
      <c r="H156">
        <f t="shared" si="9"/>
        <v>32</v>
      </c>
      <c r="I156">
        <f t="shared" si="10"/>
        <v>526799</v>
      </c>
      <c r="J156">
        <f t="shared" si="11"/>
        <v>0</v>
      </c>
    </row>
    <row r="157" spans="1:10" x14ac:dyDescent="0.25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>
        <f t="shared" si="8"/>
        <v>185</v>
      </c>
      <c r="H157">
        <f t="shared" si="9"/>
        <v>0</v>
      </c>
      <c r="I157">
        <f t="shared" si="10"/>
        <v>526614</v>
      </c>
      <c r="J157">
        <f t="shared" si="11"/>
        <v>526614</v>
      </c>
    </row>
    <row r="158" spans="1:10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8"/>
        <v>238</v>
      </c>
      <c r="H158">
        <f t="shared" si="9"/>
        <v>0</v>
      </c>
      <c r="I158">
        <f t="shared" si="10"/>
        <v>526376</v>
      </c>
      <c r="J158">
        <f t="shared" si="11"/>
        <v>526376</v>
      </c>
    </row>
    <row r="159" spans="1:10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8"/>
        <v>1711</v>
      </c>
      <c r="H159">
        <f t="shared" si="9"/>
        <v>0</v>
      </c>
      <c r="I159">
        <f t="shared" si="10"/>
        <v>524665</v>
      </c>
      <c r="J159">
        <f t="shared" si="11"/>
        <v>524665</v>
      </c>
    </row>
    <row r="160" spans="1:10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8"/>
        <v>816</v>
      </c>
      <c r="H160">
        <f t="shared" si="9"/>
        <v>0</v>
      </c>
      <c r="I160">
        <f t="shared" si="10"/>
        <v>523849</v>
      </c>
      <c r="J160">
        <f t="shared" si="11"/>
        <v>523849</v>
      </c>
    </row>
    <row r="161" spans="1:10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8"/>
        <v>540</v>
      </c>
      <c r="H161">
        <f t="shared" si="9"/>
        <v>0</v>
      </c>
      <c r="I161">
        <f t="shared" si="10"/>
        <v>523309</v>
      </c>
      <c r="J161">
        <f t="shared" si="11"/>
        <v>523309</v>
      </c>
    </row>
    <row r="162" spans="1:10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8"/>
        <v>320</v>
      </c>
      <c r="H162">
        <f t="shared" si="9"/>
        <v>0</v>
      </c>
      <c r="I162">
        <f t="shared" si="10"/>
        <v>522989</v>
      </c>
      <c r="J162">
        <f t="shared" si="11"/>
        <v>522989</v>
      </c>
    </row>
    <row r="163" spans="1:10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8"/>
        <v>0</v>
      </c>
      <c r="H163">
        <f t="shared" si="9"/>
        <v>18216</v>
      </c>
      <c r="I163">
        <f t="shared" si="10"/>
        <v>541205</v>
      </c>
      <c r="J163">
        <f t="shared" si="11"/>
        <v>0</v>
      </c>
    </row>
    <row r="164" spans="1:10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8"/>
        <v>1824</v>
      </c>
      <c r="H164">
        <f t="shared" si="9"/>
        <v>0</v>
      </c>
      <c r="I164">
        <f t="shared" si="10"/>
        <v>539381</v>
      </c>
      <c r="J164">
        <f t="shared" si="11"/>
        <v>539381</v>
      </c>
    </row>
    <row r="165" spans="1:10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8"/>
        <v>483</v>
      </c>
      <c r="H165">
        <f t="shared" si="9"/>
        <v>0</v>
      </c>
      <c r="I165">
        <f t="shared" si="10"/>
        <v>538898</v>
      </c>
      <c r="J165">
        <f t="shared" si="11"/>
        <v>538898</v>
      </c>
    </row>
    <row r="166" spans="1:10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8"/>
        <v>3102</v>
      </c>
      <c r="H166">
        <f t="shared" si="9"/>
        <v>0</v>
      </c>
      <c r="I166">
        <f t="shared" si="10"/>
        <v>535796</v>
      </c>
      <c r="J166">
        <f t="shared" si="11"/>
        <v>535796</v>
      </c>
    </row>
    <row r="167" spans="1:10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8"/>
        <v>150</v>
      </c>
      <c r="H167">
        <f t="shared" si="9"/>
        <v>0</v>
      </c>
      <c r="I167">
        <f t="shared" si="10"/>
        <v>535646</v>
      </c>
      <c r="J167">
        <f t="shared" si="11"/>
        <v>535646</v>
      </c>
    </row>
    <row r="168" spans="1:10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8"/>
        <v>1927</v>
      </c>
      <c r="H168">
        <f t="shared" si="9"/>
        <v>0</v>
      </c>
      <c r="I168">
        <f t="shared" si="10"/>
        <v>533719</v>
      </c>
      <c r="J168">
        <f t="shared" si="11"/>
        <v>533719</v>
      </c>
    </row>
    <row r="169" spans="1:10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8"/>
        <v>0</v>
      </c>
      <c r="H169">
        <f t="shared" si="9"/>
        <v>2304</v>
      </c>
      <c r="I169">
        <f t="shared" si="10"/>
        <v>536023</v>
      </c>
      <c r="J169">
        <f t="shared" si="11"/>
        <v>0</v>
      </c>
    </row>
    <row r="170" spans="1:10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8"/>
        <v>0</v>
      </c>
      <c r="H170">
        <f t="shared" si="9"/>
        <v>1776</v>
      </c>
      <c r="I170">
        <f t="shared" si="10"/>
        <v>537799</v>
      </c>
      <c r="J170">
        <f t="shared" si="11"/>
        <v>0</v>
      </c>
    </row>
    <row r="171" spans="1:10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8"/>
        <v>1116</v>
      </c>
      <c r="H171">
        <f t="shared" si="9"/>
        <v>0</v>
      </c>
      <c r="I171">
        <f t="shared" si="10"/>
        <v>536683</v>
      </c>
      <c r="J171">
        <f t="shared" si="11"/>
        <v>536683</v>
      </c>
    </row>
    <row r="172" spans="1:10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8"/>
        <v>975</v>
      </c>
      <c r="H172">
        <f t="shared" si="9"/>
        <v>0</v>
      </c>
      <c r="I172">
        <f t="shared" si="10"/>
        <v>535708</v>
      </c>
      <c r="J172">
        <f t="shared" si="11"/>
        <v>535708</v>
      </c>
    </row>
    <row r="173" spans="1:10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8"/>
        <v>40</v>
      </c>
      <c r="H173">
        <f t="shared" si="9"/>
        <v>0</v>
      </c>
      <c r="I173">
        <f t="shared" si="10"/>
        <v>535668</v>
      </c>
      <c r="J173">
        <f t="shared" si="11"/>
        <v>535668</v>
      </c>
    </row>
    <row r="174" spans="1:10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8"/>
        <v>0</v>
      </c>
      <c r="H174">
        <f t="shared" si="9"/>
        <v>494</v>
      </c>
      <c r="I174">
        <f t="shared" si="10"/>
        <v>536162</v>
      </c>
      <c r="J174">
        <f t="shared" si="11"/>
        <v>0</v>
      </c>
    </row>
    <row r="175" spans="1:10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8"/>
        <v>0</v>
      </c>
      <c r="H175">
        <f t="shared" si="9"/>
        <v>7623</v>
      </c>
      <c r="I175">
        <f t="shared" si="10"/>
        <v>543785</v>
      </c>
      <c r="J175">
        <f t="shared" si="11"/>
        <v>0</v>
      </c>
    </row>
    <row r="176" spans="1:10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8"/>
        <v>570</v>
      </c>
      <c r="H176">
        <f t="shared" si="9"/>
        <v>0</v>
      </c>
      <c r="I176">
        <f t="shared" si="10"/>
        <v>543215</v>
      </c>
      <c r="J176">
        <f t="shared" si="11"/>
        <v>543215</v>
      </c>
    </row>
    <row r="177" spans="1:10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8"/>
        <v>368</v>
      </c>
      <c r="H177">
        <f t="shared" si="9"/>
        <v>0</v>
      </c>
      <c r="I177">
        <f t="shared" si="10"/>
        <v>542847</v>
      </c>
      <c r="J177">
        <f t="shared" si="11"/>
        <v>542847</v>
      </c>
    </row>
    <row r="178" spans="1:10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8"/>
        <v>0</v>
      </c>
      <c r="H178">
        <f t="shared" si="9"/>
        <v>539</v>
      </c>
      <c r="I178">
        <f t="shared" si="10"/>
        <v>543386</v>
      </c>
      <c r="J178">
        <f t="shared" si="11"/>
        <v>0</v>
      </c>
    </row>
    <row r="179" spans="1:10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8"/>
        <v>0</v>
      </c>
      <c r="H179">
        <f t="shared" si="9"/>
        <v>5490</v>
      </c>
      <c r="I179">
        <f t="shared" si="10"/>
        <v>548876</v>
      </c>
      <c r="J179">
        <f t="shared" si="11"/>
        <v>0</v>
      </c>
    </row>
    <row r="180" spans="1:10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8"/>
        <v>418</v>
      </c>
      <c r="H180">
        <f t="shared" si="9"/>
        <v>0</v>
      </c>
      <c r="I180">
        <f t="shared" si="10"/>
        <v>548458</v>
      </c>
      <c r="J180">
        <f t="shared" si="11"/>
        <v>548458</v>
      </c>
    </row>
    <row r="181" spans="1:10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8"/>
        <v>968</v>
      </c>
      <c r="H181">
        <f t="shared" si="9"/>
        <v>0</v>
      </c>
      <c r="I181">
        <f t="shared" si="10"/>
        <v>547490</v>
      </c>
      <c r="J181">
        <f t="shared" si="11"/>
        <v>547490</v>
      </c>
    </row>
    <row r="182" spans="1:10" x14ac:dyDescent="0.25">
      <c r="A182" s="1">
        <v>43347</v>
      </c>
      <c r="B182" t="s">
        <v>6</v>
      </c>
      <c r="C182" t="s">
        <v>7</v>
      </c>
      <c r="D182" t="s">
        <v>14</v>
      </c>
      <c r="E182">
        <v>4</v>
      </c>
      <c r="F182">
        <v>94</v>
      </c>
      <c r="G182">
        <f t="shared" si="8"/>
        <v>0</v>
      </c>
      <c r="H182">
        <f t="shared" si="9"/>
        <v>376</v>
      </c>
      <c r="I182">
        <f t="shared" si="10"/>
        <v>547866</v>
      </c>
      <c r="J182">
        <f t="shared" si="11"/>
        <v>0</v>
      </c>
    </row>
    <row r="183" spans="1:10" x14ac:dyDescent="0.25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>
        <f t="shared" si="8"/>
        <v>225</v>
      </c>
      <c r="H183">
        <f t="shared" si="9"/>
        <v>0</v>
      </c>
      <c r="I183">
        <f t="shared" si="10"/>
        <v>547641</v>
      </c>
      <c r="J183">
        <f t="shared" si="11"/>
        <v>547641</v>
      </c>
    </row>
    <row r="184" spans="1:10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8"/>
        <v>168</v>
      </c>
      <c r="H184">
        <f t="shared" si="9"/>
        <v>0</v>
      </c>
      <c r="I184">
        <f t="shared" si="10"/>
        <v>547473</v>
      </c>
      <c r="J184">
        <f t="shared" si="11"/>
        <v>547473</v>
      </c>
    </row>
    <row r="185" spans="1:10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8"/>
        <v>376</v>
      </c>
      <c r="H185">
        <f t="shared" si="9"/>
        <v>0</v>
      </c>
      <c r="I185">
        <f t="shared" si="10"/>
        <v>547097</v>
      </c>
      <c r="J185">
        <f t="shared" si="11"/>
        <v>547097</v>
      </c>
    </row>
    <row r="186" spans="1:10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8"/>
        <v>0</v>
      </c>
      <c r="H186">
        <f t="shared" si="9"/>
        <v>2378</v>
      </c>
      <c r="I186">
        <f t="shared" si="10"/>
        <v>549475</v>
      </c>
      <c r="J186">
        <f t="shared" si="11"/>
        <v>0</v>
      </c>
    </row>
    <row r="187" spans="1:10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8"/>
        <v>0</v>
      </c>
      <c r="H187">
        <f t="shared" si="9"/>
        <v>1508</v>
      </c>
      <c r="I187">
        <f t="shared" si="10"/>
        <v>550983</v>
      </c>
      <c r="J187">
        <f t="shared" si="11"/>
        <v>0</v>
      </c>
    </row>
    <row r="188" spans="1:10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8"/>
        <v>216</v>
      </c>
      <c r="H188">
        <f t="shared" si="9"/>
        <v>0</v>
      </c>
      <c r="I188">
        <f t="shared" si="10"/>
        <v>550767</v>
      </c>
      <c r="J188">
        <f t="shared" si="11"/>
        <v>550767</v>
      </c>
    </row>
    <row r="189" spans="1:10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8"/>
        <v>936</v>
      </c>
      <c r="H189">
        <f t="shared" si="9"/>
        <v>0</v>
      </c>
      <c r="I189">
        <f t="shared" si="10"/>
        <v>549831</v>
      </c>
      <c r="J189">
        <f t="shared" si="11"/>
        <v>549831</v>
      </c>
    </row>
    <row r="190" spans="1:10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8"/>
        <v>408</v>
      </c>
      <c r="H190">
        <f t="shared" si="9"/>
        <v>0</v>
      </c>
      <c r="I190">
        <f t="shared" si="10"/>
        <v>549423</v>
      </c>
      <c r="J190">
        <f t="shared" si="11"/>
        <v>549423</v>
      </c>
    </row>
    <row r="191" spans="1:10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8"/>
        <v>0</v>
      </c>
      <c r="H191">
        <f t="shared" si="9"/>
        <v>1620</v>
      </c>
      <c r="I191">
        <f t="shared" si="10"/>
        <v>551043</v>
      </c>
      <c r="J191">
        <f t="shared" si="11"/>
        <v>0</v>
      </c>
    </row>
    <row r="192" spans="1:10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8"/>
        <v>144</v>
      </c>
      <c r="H192">
        <f t="shared" si="9"/>
        <v>0</v>
      </c>
      <c r="I192">
        <f t="shared" si="10"/>
        <v>550899</v>
      </c>
      <c r="J192">
        <f>IF(D192="Z",I192,0)</f>
        <v>550899</v>
      </c>
    </row>
    <row r="193" spans="1:10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8"/>
        <v>820</v>
      </c>
      <c r="H193">
        <f t="shared" si="9"/>
        <v>0</v>
      </c>
      <c r="I193">
        <f t="shared" si="10"/>
        <v>550079</v>
      </c>
      <c r="J193">
        <f t="shared" si="11"/>
        <v>550079</v>
      </c>
    </row>
    <row r="194" spans="1:10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ref="G194:G257" si="12">IF(D194="Z",E194*F194,0)</f>
        <v>0</v>
      </c>
      <c r="H194">
        <f t="shared" ref="H194:H203" si="13">IF(D194="W",E194*F194,0)</f>
        <v>128</v>
      </c>
      <c r="I194">
        <f t="shared" si="10"/>
        <v>550207</v>
      </c>
      <c r="J194">
        <f t="shared" si="11"/>
        <v>0</v>
      </c>
    </row>
    <row r="195" spans="1:10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12"/>
        <v>1776</v>
      </c>
      <c r="H195">
        <f t="shared" si="13"/>
        <v>0</v>
      </c>
      <c r="I195">
        <f t="shared" ref="I195:I258" si="14">I194+H195-G195</f>
        <v>548431</v>
      </c>
      <c r="J195">
        <f t="shared" ref="J195:J203" si="15">IF(D195="Z",I195,0)</f>
        <v>548431</v>
      </c>
    </row>
    <row r="196" spans="1:10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12"/>
        <v>0</v>
      </c>
      <c r="H196">
        <f t="shared" si="13"/>
        <v>3904</v>
      </c>
      <c r="I196">
        <f t="shared" si="14"/>
        <v>552335</v>
      </c>
      <c r="J196">
        <f t="shared" si="15"/>
        <v>0</v>
      </c>
    </row>
    <row r="197" spans="1:10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2"/>
        <v>2709</v>
      </c>
      <c r="H197">
        <f t="shared" si="13"/>
        <v>0</v>
      </c>
      <c r="I197">
        <f t="shared" si="14"/>
        <v>549626</v>
      </c>
      <c r="J197">
        <f t="shared" si="15"/>
        <v>549626</v>
      </c>
    </row>
    <row r="198" spans="1:10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2"/>
        <v>576</v>
      </c>
      <c r="H198">
        <f t="shared" si="13"/>
        <v>0</v>
      </c>
      <c r="I198">
        <f t="shared" si="14"/>
        <v>549050</v>
      </c>
      <c r="J198">
        <f t="shared" si="15"/>
        <v>549050</v>
      </c>
    </row>
    <row r="199" spans="1:10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2"/>
        <v>0</v>
      </c>
      <c r="H199">
        <f t="shared" si="13"/>
        <v>248</v>
      </c>
      <c r="I199">
        <f t="shared" si="14"/>
        <v>549298</v>
      </c>
      <c r="J199">
        <f t="shared" si="15"/>
        <v>0</v>
      </c>
    </row>
    <row r="200" spans="1:10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2"/>
        <v>665</v>
      </c>
      <c r="H200">
        <f t="shared" si="13"/>
        <v>0</v>
      </c>
      <c r="I200">
        <f t="shared" si="14"/>
        <v>548633</v>
      </c>
      <c r="J200">
        <f t="shared" si="15"/>
        <v>548633</v>
      </c>
    </row>
    <row r="201" spans="1:10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2"/>
        <v>328</v>
      </c>
      <c r="H201">
        <f t="shared" si="13"/>
        <v>0</v>
      </c>
      <c r="I201">
        <f t="shared" si="14"/>
        <v>548305</v>
      </c>
      <c r="J201">
        <f t="shared" si="15"/>
        <v>548305</v>
      </c>
    </row>
    <row r="202" spans="1:10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2"/>
        <v>1403</v>
      </c>
      <c r="H202">
        <f t="shared" si="13"/>
        <v>0</v>
      </c>
      <c r="I202">
        <f t="shared" si="14"/>
        <v>546902</v>
      </c>
      <c r="J202">
        <f t="shared" si="15"/>
        <v>546902</v>
      </c>
    </row>
    <row r="203" spans="1:10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2"/>
        <v>1058</v>
      </c>
      <c r="H203">
        <f t="shared" si="13"/>
        <v>0</v>
      </c>
      <c r="I203">
        <f t="shared" si="14"/>
        <v>545844</v>
      </c>
      <c r="J203">
        <f t="shared" si="15"/>
        <v>545844</v>
      </c>
    </row>
  </sheetData>
  <conditionalFormatting sqref="I1:I203 J1">
    <cfRule type="top10" dxfId="1" priority="2" rank="3"/>
  </conditionalFormatting>
  <conditionalFormatting sqref="J2:J203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11.4257812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374-4439-4E8F-A348-9BE5823ABB63}">
  <dimension ref="A1:K203"/>
  <sheetViews>
    <sheetView workbookViewId="0">
      <selection activeCell="K3" sqref="K3"/>
    </sheetView>
  </sheetViews>
  <sheetFormatPr defaultRowHeight="15" x14ac:dyDescent="0.25"/>
  <cols>
    <col min="1" max="1" width="10.140625" bestFit="1" customWidth="1"/>
    <col min="2" max="2" width="11.42578125" bestFit="1" customWidth="1"/>
    <col min="6" max="6" width="21.85546875" bestFit="1" customWidth="1"/>
    <col min="10" max="10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</row>
    <row r="2" spans="1:1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</row>
    <row r="3" spans="1:1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A3-A2-1</f>
        <v>-1</v>
      </c>
    </row>
    <row r="4" spans="1:1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A4-A3-1</f>
        <v>-1</v>
      </c>
      <c r="J4" s="4" t="s">
        <v>32</v>
      </c>
      <c r="K4" s="4">
        <f>COUNTIF(G2:G203,"&gt;20")</f>
        <v>22</v>
      </c>
    </row>
    <row r="5" spans="1:1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-1</v>
      </c>
    </row>
    <row r="6" spans="1:11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-1</v>
      </c>
    </row>
    <row r="7" spans="1:1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14</v>
      </c>
    </row>
    <row r="8" spans="1:11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-1</v>
      </c>
    </row>
    <row r="9" spans="1:1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7</v>
      </c>
    </row>
    <row r="10" spans="1:1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-1</v>
      </c>
    </row>
    <row r="11" spans="1:11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-1</v>
      </c>
    </row>
    <row r="12" spans="1:1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25</v>
      </c>
    </row>
    <row r="13" spans="1:1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-1</v>
      </c>
    </row>
    <row r="14" spans="1:1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-1</v>
      </c>
    </row>
    <row r="15" spans="1:11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-1</v>
      </c>
    </row>
    <row r="16" spans="1:1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20</v>
      </c>
    </row>
    <row r="17" spans="1:7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-1</v>
      </c>
    </row>
    <row r="18" spans="1:7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-1</v>
      </c>
    </row>
    <row r="19" spans="1:7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-1</v>
      </c>
    </row>
    <row r="20" spans="1:7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23</v>
      </c>
    </row>
    <row r="21" spans="1:7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-1</v>
      </c>
    </row>
    <row r="22" spans="1:7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-1</v>
      </c>
    </row>
    <row r="23" spans="1:7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17</v>
      </c>
    </row>
    <row r="24" spans="1:7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-1</v>
      </c>
    </row>
    <row r="25" spans="1:7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-1</v>
      </c>
    </row>
    <row r="26" spans="1:7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21</v>
      </c>
    </row>
    <row r="27" spans="1:7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-1</v>
      </c>
    </row>
    <row r="28" spans="1:7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24</v>
      </c>
    </row>
    <row r="29" spans="1:7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-1</v>
      </c>
    </row>
    <row r="30" spans="1:7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-1</v>
      </c>
    </row>
    <row r="31" spans="1:7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-1</v>
      </c>
    </row>
    <row r="32" spans="1:7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12</v>
      </c>
    </row>
    <row r="33" spans="1:7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-1</v>
      </c>
    </row>
    <row r="34" spans="1:7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-1</v>
      </c>
    </row>
    <row r="35" spans="1:7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-1</v>
      </c>
    </row>
    <row r="36" spans="1:7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-1</v>
      </c>
    </row>
    <row r="37" spans="1:7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16</v>
      </c>
    </row>
    <row r="38" spans="1:7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-1</v>
      </c>
    </row>
    <row r="39" spans="1:7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-1</v>
      </c>
    </row>
    <row r="40" spans="1:7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-1</v>
      </c>
    </row>
    <row r="41" spans="1:7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14</v>
      </c>
    </row>
    <row r="42" spans="1:7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-1</v>
      </c>
    </row>
    <row r="43" spans="1:7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18</v>
      </c>
    </row>
    <row r="44" spans="1:7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-1</v>
      </c>
    </row>
    <row r="45" spans="1:7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-1</v>
      </c>
    </row>
    <row r="46" spans="1:7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25</v>
      </c>
    </row>
    <row r="47" spans="1:7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-1</v>
      </c>
    </row>
    <row r="48" spans="1:7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-1</v>
      </c>
    </row>
    <row r="49" spans="1:7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-1</v>
      </c>
    </row>
    <row r="50" spans="1:7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-1</v>
      </c>
    </row>
    <row r="51" spans="1:7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20</v>
      </c>
    </row>
    <row r="52" spans="1:7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-1</v>
      </c>
    </row>
    <row r="53" spans="1:7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-1</v>
      </c>
    </row>
    <row r="54" spans="1:7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-1</v>
      </c>
    </row>
    <row r="55" spans="1:7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-1</v>
      </c>
    </row>
    <row r="56" spans="1:7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23</v>
      </c>
    </row>
    <row r="57" spans="1:7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-1</v>
      </c>
    </row>
    <row r="58" spans="1:7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-1</v>
      </c>
    </row>
    <row r="59" spans="1:7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17</v>
      </c>
    </row>
    <row r="60" spans="1:7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-1</v>
      </c>
    </row>
    <row r="61" spans="1:7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-1</v>
      </c>
    </row>
    <row r="62" spans="1:7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21</v>
      </c>
    </row>
    <row r="63" spans="1:7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-1</v>
      </c>
    </row>
    <row r="64" spans="1:7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-1</v>
      </c>
    </row>
    <row r="65" spans="1:7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-1</v>
      </c>
    </row>
    <row r="66" spans="1:7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24</v>
      </c>
    </row>
    <row r="67" spans="1:7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-1</v>
      </c>
    </row>
    <row r="68" spans="1:7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A68-A67-1</f>
        <v>-1</v>
      </c>
    </row>
    <row r="69" spans="1:7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12</v>
      </c>
    </row>
    <row r="70" spans="1:7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-1</v>
      </c>
    </row>
    <row r="71" spans="1:7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-1</v>
      </c>
    </row>
    <row r="72" spans="1:7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-1</v>
      </c>
    </row>
    <row r="73" spans="1:7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-1</v>
      </c>
    </row>
    <row r="74" spans="1:7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16</v>
      </c>
    </row>
    <row r="75" spans="1:7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-1</v>
      </c>
    </row>
    <row r="76" spans="1:7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-1</v>
      </c>
    </row>
    <row r="77" spans="1:7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14</v>
      </c>
    </row>
    <row r="78" spans="1:7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-1</v>
      </c>
    </row>
    <row r="79" spans="1:7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18</v>
      </c>
    </row>
    <row r="80" spans="1:7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-1</v>
      </c>
    </row>
    <row r="81" spans="1:7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-1</v>
      </c>
    </row>
    <row r="82" spans="1:7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-1</v>
      </c>
    </row>
    <row r="83" spans="1:7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25</v>
      </c>
    </row>
    <row r="84" spans="1:7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-1</v>
      </c>
    </row>
    <row r="85" spans="1:7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-1</v>
      </c>
    </row>
    <row r="86" spans="1:7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20</v>
      </c>
    </row>
    <row r="87" spans="1:7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-1</v>
      </c>
    </row>
    <row r="88" spans="1:7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-1</v>
      </c>
    </row>
    <row r="89" spans="1:7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-1</v>
      </c>
    </row>
    <row r="90" spans="1:7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-1</v>
      </c>
    </row>
    <row r="91" spans="1:7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23</v>
      </c>
    </row>
    <row r="92" spans="1:7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-1</v>
      </c>
    </row>
    <row r="93" spans="1:7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-1</v>
      </c>
    </row>
    <row r="94" spans="1:7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-1</v>
      </c>
    </row>
    <row r="95" spans="1:7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-1</v>
      </c>
    </row>
    <row r="96" spans="1:7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17</v>
      </c>
    </row>
    <row r="97" spans="1:7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-1</v>
      </c>
    </row>
    <row r="98" spans="1:7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-1</v>
      </c>
    </row>
    <row r="99" spans="1:7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-1</v>
      </c>
    </row>
    <row r="100" spans="1:7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-1</v>
      </c>
    </row>
    <row r="101" spans="1:7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21</v>
      </c>
    </row>
    <row r="102" spans="1:7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-1</v>
      </c>
    </row>
    <row r="103" spans="1:7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-1</v>
      </c>
    </row>
    <row r="104" spans="1:7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-1</v>
      </c>
    </row>
    <row r="105" spans="1:7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-1</v>
      </c>
    </row>
    <row r="106" spans="1:7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24</v>
      </c>
    </row>
    <row r="107" spans="1:7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-1</v>
      </c>
    </row>
    <row r="108" spans="1:7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12</v>
      </c>
    </row>
    <row r="109" spans="1:7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-1</v>
      </c>
    </row>
    <row r="110" spans="1:7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-1</v>
      </c>
    </row>
    <row r="111" spans="1:7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-1</v>
      </c>
    </row>
    <row r="112" spans="1:7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-1</v>
      </c>
    </row>
    <row r="113" spans="1:7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16</v>
      </c>
    </row>
    <row r="114" spans="1:7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-1</v>
      </c>
    </row>
    <row r="115" spans="1:7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-1</v>
      </c>
    </row>
    <row r="116" spans="1:7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-1</v>
      </c>
    </row>
    <row r="117" spans="1:7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14</v>
      </c>
    </row>
    <row r="118" spans="1:7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-1</v>
      </c>
    </row>
    <row r="119" spans="1:7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-1</v>
      </c>
    </row>
    <row r="120" spans="1:7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-1</v>
      </c>
    </row>
    <row r="121" spans="1:7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18</v>
      </c>
    </row>
    <row r="122" spans="1:7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-1</v>
      </c>
    </row>
    <row r="123" spans="1:7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25</v>
      </c>
    </row>
    <row r="124" spans="1:7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-1</v>
      </c>
    </row>
    <row r="125" spans="1:7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20</v>
      </c>
    </row>
    <row r="126" spans="1:7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-1</v>
      </c>
    </row>
    <row r="127" spans="1:7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-1</v>
      </c>
    </row>
    <row r="128" spans="1:7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-1</v>
      </c>
    </row>
    <row r="129" spans="1:7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-1</v>
      </c>
    </row>
    <row r="130" spans="1:7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23</v>
      </c>
    </row>
    <row r="131" spans="1:7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-1</v>
      </c>
    </row>
    <row r="132" spans="1:7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A132-A131-1</f>
        <v>17</v>
      </c>
    </row>
    <row r="133" spans="1:7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-1</v>
      </c>
    </row>
    <row r="134" spans="1:7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-1</v>
      </c>
    </row>
    <row r="135" spans="1:7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21</v>
      </c>
    </row>
    <row r="136" spans="1:7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-1</v>
      </c>
    </row>
    <row r="137" spans="1:7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-1</v>
      </c>
    </row>
    <row r="138" spans="1:7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-1</v>
      </c>
    </row>
    <row r="139" spans="1:7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24</v>
      </c>
    </row>
    <row r="140" spans="1:7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-1</v>
      </c>
    </row>
    <row r="141" spans="1:7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-1</v>
      </c>
    </row>
    <row r="142" spans="1:7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-1</v>
      </c>
    </row>
    <row r="143" spans="1:7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-1</v>
      </c>
    </row>
    <row r="144" spans="1:7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0</v>
      </c>
    </row>
    <row r="145" spans="1:7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-1</v>
      </c>
    </row>
    <row r="146" spans="1:7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16</v>
      </c>
    </row>
    <row r="147" spans="1:7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-1</v>
      </c>
    </row>
    <row r="148" spans="1:7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-1</v>
      </c>
    </row>
    <row r="149" spans="1:7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-1</v>
      </c>
    </row>
    <row r="150" spans="1:7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-1</v>
      </c>
    </row>
    <row r="151" spans="1:7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14</v>
      </c>
    </row>
    <row r="152" spans="1:7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-1</v>
      </c>
    </row>
    <row r="153" spans="1:7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18</v>
      </c>
    </row>
    <row r="154" spans="1:7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-1</v>
      </c>
    </row>
    <row r="155" spans="1:7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-1</v>
      </c>
    </row>
    <row r="156" spans="1:7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25</v>
      </c>
    </row>
    <row r="157" spans="1:7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-1</v>
      </c>
    </row>
    <row r="158" spans="1:7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-1</v>
      </c>
    </row>
    <row r="159" spans="1:7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-1</v>
      </c>
    </row>
    <row r="160" spans="1:7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20</v>
      </c>
    </row>
    <row r="161" spans="1:7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-1</v>
      </c>
    </row>
    <row r="162" spans="1:7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-1</v>
      </c>
    </row>
    <row r="163" spans="1:7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23</v>
      </c>
    </row>
    <row r="164" spans="1:7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-1</v>
      </c>
    </row>
    <row r="165" spans="1:7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-1</v>
      </c>
    </row>
    <row r="166" spans="1:7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17</v>
      </c>
    </row>
    <row r="167" spans="1:7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-1</v>
      </c>
    </row>
    <row r="168" spans="1:7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-1</v>
      </c>
    </row>
    <row r="169" spans="1:7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21</v>
      </c>
    </row>
    <row r="170" spans="1:7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-1</v>
      </c>
    </row>
    <row r="171" spans="1:7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-1</v>
      </c>
    </row>
    <row r="172" spans="1:7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-1</v>
      </c>
    </row>
    <row r="173" spans="1:7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-1</v>
      </c>
    </row>
    <row r="174" spans="1:7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24</v>
      </c>
    </row>
    <row r="175" spans="1:7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-1</v>
      </c>
    </row>
    <row r="176" spans="1:7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-1</v>
      </c>
    </row>
    <row r="177" spans="1:7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-1</v>
      </c>
    </row>
    <row r="178" spans="1:7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12</v>
      </c>
    </row>
    <row r="179" spans="1:7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-1</v>
      </c>
    </row>
    <row r="180" spans="1:7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-1</v>
      </c>
    </row>
    <row r="181" spans="1:7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-1</v>
      </c>
    </row>
    <row r="182" spans="1:7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16</v>
      </c>
    </row>
    <row r="183" spans="1:7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-1</v>
      </c>
    </row>
    <row r="184" spans="1:7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-1</v>
      </c>
    </row>
    <row r="185" spans="1:7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-1</v>
      </c>
    </row>
    <row r="186" spans="1:7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14</v>
      </c>
    </row>
    <row r="187" spans="1:7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-1</v>
      </c>
    </row>
    <row r="188" spans="1:7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-1</v>
      </c>
    </row>
    <row r="189" spans="1:7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-1</v>
      </c>
    </row>
    <row r="190" spans="1:7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-1</v>
      </c>
    </row>
    <row r="191" spans="1:7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18</v>
      </c>
    </row>
    <row r="192" spans="1:7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-1</v>
      </c>
    </row>
    <row r="193" spans="1:7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-1</v>
      </c>
    </row>
    <row r="194" spans="1:7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25</v>
      </c>
    </row>
    <row r="195" spans="1:7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-1</v>
      </c>
    </row>
    <row r="196" spans="1:7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A196-A195-1</f>
        <v>20</v>
      </c>
    </row>
    <row r="197" spans="1:7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-1</v>
      </c>
    </row>
    <row r="198" spans="1:7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-1</v>
      </c>
    </row>
    <row r="199" spans="1:7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23</v>
      </c>
    </row>
    <row r="200" spans="1:7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-1</v>
      </c>
    </row>
    <row r="201" spans="1:7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-1</v>
      </c>
    </row>
    <row r="202" spans="1:7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-1</v>
      </c>
    </row>
    <row r="203" spans="1:7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7987-4BFD-4E99-BDEE-58A81BFD21F7}">
  <dimension ref="A3:AM62"/>
  <sheetViews>
    <sheetView topLeftCell="I22" zoomScaleNormal="100" workbookViewId="0">
      <selection activeCell="AL14" sqref="AL14"/>
    </sheetView>
  </sheetViews>
  <sheetFormatPr defaultRowHeight="15" x14ac:dyDescent="0.25"/>
  <cols>
    <col min="1" max="2" width="17.7109375" bestFit="1" customWidth="1"/>
    <col min="3" max="3" width="4" bestFit="1" customWidth="1"/>
    <col min="4" max="4" width="8.28515625" bestFit="1" customWidth="1"/>
    <col min="5" max="5" width="4.85546875" bestFit="1" customWidth="1"/>
    <col min="6" max="6" width="4" bestFit="1" customWidth="1"/>
    <col min="7" max="7" width="8.28515625" bestFit="1" customWidth="1"/>
    <col min="8" max="8" width="4.85546875" bestFit="1" customWidth="1"/>
    <col min="9" max="9" width="4" bestFit="1" customWidth="1"/>
    <col min="10" max="10" width="8.28515625" bestFit="1" customWidth="1"/>
    <col min="11" max="11" width="4.85546875" bestFit="1" customWidth="1"/>
    <col min="12" max="12" width="4" bestFit="1" customWidth="1"/>
    <col min="13" max="13" width="8.28515625" bestFit="1" customWidth="1"/>
    <col min="14" max="14" width="4.85546875" bestFit="1" customWidth="1"/>
    <col min="15" max="15" width="4" bestFit="1" customWidth="1"/>
    <col min="16" max="16" width="8.28515625" bestFit="1" customWidth="1"/>
    <col min="17" max="17" width="14.28515625" bestFit="1" customWidth="1"/>
    <col min="20" max="20" width="10.140625" bestFit="1" customWidth="1"/>
    <col min="37" max="37" width="10.140625" bestFit="1" customWidth="1"/>
  </cols>
  <sheetData>
    <row r="3" spans="1:39" x14ac:dyDescent="0.25">
      <c r="A3" s="2" t="s">
        <v>26</v>
      </c>
      <c r="B3" s="2" t="s">
        <v>27</v>
      </c>
    </row>
    <row r="4" spans="1:39" x14ac:dyDescent="0.25">
      <c r="B4" t="s">
        <v>10</v>
      </c>
      <c r="D4" t="s">
        <v>48</v>
      </c>
      <c r="E4" t="s">
        <v>11</v>
      </c>
      <c r="G4" t="s">
        <v>49</v>
      </c>
      <c r="H4" t="s">
        <v>12</v>
      </c>
      <c r="J4" t="s">
        <v>50</v>
      </c>
      <c r="K4" t="s">
        <v>7</v>
      </c>
      <c r="M4" t="s">
        <v>51</v>
      </c>
      <c r="N4" t="s">
        <v>9</v>
      </c>
      <c r="P4" t="s">
        <v>52</v>
      </c>
      <c r="Q4" t="s">
        <v>24</v>
      </c>
      <c r="U4" t="s">
        <v>10</v>
      </c>
      <c r="W4" s="6" t="s">
        <v>48</v>
      </c>
      <c r="X4" t="s">
        <v>11</v>
      </c>
      <c r="Z4" s="6" t="s">
        <v>49</v>
      </c>
      <c r="AA4" t="s">
        <v>12</v>
      </c>
      <c r="AC4" s="6" t="s">
        <v>50</v>
      </c>
      <c r="AD4" t="s">
        <v>7</v>
      </c>
      <c r="AF4" s="6" t="s">
        <v>51</v>
      </c>
      <c r="AG4" t="s">
        <v>9</v>
      </c>
      <c r="AI4" s="6" t="s">
        <v>52</v>
      </c>
    </row>
    <row r="5" spans="1:39" x14ac:dyDescent="0.25">
      <c r="A5" s="2" t="s">
        <v>23</v>
      </c>
      <c r="B5" t="s">
        <v>14</v>
      </c>
      <c r="C5" t="s">
        <v>8</v>
      </c>
      <c r="E5" t="s">
        <v>14</v>
      </c>
      <c r="F5" t="s">
        <v>8</v>
      </c>
      <c r="H5" t="s">
        <v>14</v>
      </c>
      <c r="I5" t="s">
        <v>8</v>
      </c>
      <c r="K5" t="s">
        <v>14</v>
      </c>
      <c r="L5" t="s">
        <v>8</v>
      </c>
      <c r="N5" t="s">
        <v>14</v>
      </c>
      <c r="O5" t="s">
        <v>8</v>
      </c>
      <c r="T5" t="s">
        <v>23</v>
      </c>
      <c r="U5" t="s">
        <v>14</v>
      </c>
      <c r="V5" t="s">
        <v>8</v>
      </c>
      <c r="W5" s="6"/>
      <c r="X5" t="s">
        <v>14</v>
      </c>
      <c r="Y5" t="s">
        <v>8</v>
      </c>
      <c r="Z5" s="6"/>
      <c r="AA5" t="s">
        <v>14</v>
      </c>
      <c r="AB5" t="s">
        <v>8</v>
      </c>
      <c r="AC5" s="6"/>
      <c r="AD5" t="s">
        <v>14</v>
      </c>
      <c r="AE5" t="s">
        <v>8</v>
      </c>
      <c r="AF5" s="6"/>
      <c r="AG5" t="s">
        <v>14</v>
      </c>
      <c r="AH5" t="s">
        <v>8</v>
      </c>
      <c r="AI5" s="6"/>
    </row>
    <row r="6" spans="1:39" x14ac:dyDescent="0.25">
      <c r="A6" s="5">
        <v>42370</v>
      </c>
      <c r="C6">
        <v>38</v>
      </c>
      <c r="D6">
        <v>38</v>
      </c>
      <c r="F6">
        <v>33</v>
      </c>
      <c r="G6">
        <v>33</v>
      </c>
      <c r="I6">
        <v>43</v>
      </c>
      <c r="J6">
        <v>43</v>
      </c>
      <c r="L6">
        <v>3</v>
      </c>
      <c r="M6">
        <v>3</v>
      </c>
      <c r="O6">
        <v>32</v>
      </c>
      <c r="P6">
        <v>32</v>
      </c>
      <c r="Q6">
        <v>149</v>
      </c>
      <c r="T6" s="1">
        <v>42370</v>
      </c>
      <c r="V6">
        <v>38</v>
      </c>
      <c r="W6" s="6">
        <f>V6-U6</f>
        <v>38</v>
      </c>
      <c r="Y6">
        <v>33</v>
      </c>
      <c r="Z6" s="6">
        <f>Y6-X6</f>
        <v>33</v>
      </c>
      <c r="AB6">
        <v>43</v>
      </c>
      <c r="AC6" s="6">
        <f>AB6-AA6</f>
        <v>43</v>
      </c>
      <c r="AE6">
        <v>3</v>
      </c>
      <c r="AF6" s="6">
        <f>AE6-AD6</f>
        <v>3</v>
      </c>
      <c r="AH6">
        <v>32</v>
      </c>
      <c r="AI6" s="6">
        <f>AH6-AG6</f>
        <v>32</v>
      </c>
    </row>
    <row r="7" spans="1:39" x14ac:dyDescent="0.25">
      <c r="A7" s="5">
        <v>42385</v>
      </c>
      <c r="F7">
        <v>14</v>
      </c>
      <c r="G7">
        <v>14</v>
      </c>
      <c r="N7">
        <v>32</v>
      </c>
      <c r="P7">
        <v>32</v>
      </c>
      <c r="Q7">
        <v>46</v>
      </c>
      <c r="T7" s="1">
        <v>42385</v>
      </c>
      <c r="W7" s="6">
        <f>W6-U7+V7</f>
        <v>38</v>
      </c>
      <c r="Y7">
        <v>14</v>
      </c>
      <c r="Z7" s="6">
        <f>Z6-X7+Y7</f>
        <v>47</v>
      </c>
      <c r="AC7" s="6">
        <f>AC6-AA7+AB7</f>
        <v>43</v>
      </c>
      <c r="AF7" s="6">
        <f>AF6-AD7+AE7</f>
        <v>3</v>
      </c>
      <c r="AG7">
        <v>32</v>
      </c>
      <c r="AI7" s="6">
        <f>AI6-AG7+AH7</f>
        <v>0</v>
      </c>
    </row>
    <row r="8" spans="1:39" x14ac:dyDescent="0.25">
      <c r="A8" s="5">
        <v>42393</v>
      </c>
      <c r="F8">
        <v>1</v>
      </c>
      <c r="G8">
        <v>1</v>
      </c>
      <c r="L8">
        <v>21</v>
      </c>
      <c r="M8">
        <v>21</v>
      </c>
      <c r="O8">
        <v>44</v>
      </c>
      <c r="P8">
        <v>44</v>
      </c>
      <c r="Q8">
        <v>66</v>
      </c>
      <c r="T8" s="7">
        <v>42393</v>
      </c>
      <c r="U8" s="8"/>
      <c r="V8" s="8"/>
      <c r="W8" s="9">
        <f>W7-U8+V8</f>
        <v>38</v>
      </c>
      <c r="X8" s="8"/>
      <c r="Y8" s="8">
        <v>1</v>
      </c>
      <c r="Z8" s="9">
        <f>Z7-X8+Y8</f>
        <v>48</v>
      </c>
      <c r="AA8" s="8"/>
      <c r="AB8" s="8"/>
      <c r="AC8" s="9">
        <f>AC7-AA8+AB8</f>
        <v>43</v>
      </c>
      <c r="AD8" s="8"/>
      <c r="AE8" s="8">
        <v>21</v>
      </c>
      <c r="AF8" s="9">
        <f>AF7-AD8+AE8</f>
        <v>24</v>
      </c>
      <c r="AG8" s="8"/>
      <c r="AH8" s="8">
        <v>44</v>
      </c>
      <c r="AI8" s="9">
        <f>AI7-AG8+AH8</f>
        <v>44</v>
      </c>
    </row>
    <row r="9" spans="1:39" x14ac:dyDescent="0.25">
      <c r="A9" s="5">
        <v>42419</v>
      </c>
      <c r="B9">
        <v>38</v>
      </c>
      <c r="D9">
        <v>38</v>
      </c>
      <c r="H9">
        <v>43</v>
      </c>
      <c r="J9">
        <v>43</v>
      </c>
      <c r="L9">
        <v>9</v>
      </c>
      <c r="M9">
        <v>9</v>
      </c>
      <c r="O9">
        <v>8</v>
      </c>
      <c r="P9">
        <v>8</v>
      </c>
      <c r="Q9">
        <v>98</v>
      </c>
      <c r="T9" s="1">
        <v>42419</v>
      </c>
      <c r="U9">
        <v>38</v>
      </c>
      <c r="W9" s="6">
        <f t="shared" ref="W9:W61" si="0">W8-U9+V9</f>
        <v>0</v>
      </c>
      <c r="Z9" s="6">
        <f t="shared" ref="Z9:Z61" si="1">Z8-X9+Y9</f>
        <v>48</v>
      </c>
      <c r="AA9">
        <v>43</v>
      </c>
      <c r="AC9" s="6">
        <f t="shared" ref="AC9:AC61" si="2">AC8-AA9+AB9</f>
        <v>0</v>
      </c>
      <c r="AE9">
        <v>9</v>
      </c>
      <c r="AF9" s="6">
        <f t="shared" ref="AF9:AF61" si="3">AF8-AD9+AE9</f>
        <v>33</v>
      </c>
      <c r="AH9">
        <v>8</v>
      </c>
      <c r="AI9" s="6">
        <f t="shared" ref="AI9:AI61" si="4">AI8-AG9+AH9</f>
        <v>52</v>
      </c>
      <c r="AL9" t="s">
        <v>53</v>
      </c>
      <c r="AM9" t="s">
        <v>54</v>
      </c>
    </row>
    <row r="10" spans="1:39" x14ac:dyDescent="0.25">
      <c r="A10" s="5">
        <v>42440</v>
      </c>
      <c r="C10">
        <v>7</v>
      </c>
      <c r="D10">
        <v>7</v>
      </c>
      <c r="F10">
        <v>10</v>
      </c>
      <c r="G10">
        <v>10</v>
      </c>
      <c r="I10">
        <v>32</v>
      </c>
      <c r="J10">
        <v>32</v>
      </c>
      <c r="N10">
        <v>50</v>
      </c>
      <c r="P10">
        <v>50</v>
      </c>
      <c r="Q10">
        <v>99</v>
      </c>
      <c r="T10" s="1">
        <v>42440</v>
      </c>
      <c r="V10">
        <v>7</v>
      </c>
      <c r="W10" s="6">
        <f t="shared" si="0"/>
        <v>7</v>
      </c>
      <c r="Y10">
        <v>10</v>
      </c>
      <c r="Z10" s="6">
        <f t="shared" si="1"/>
        <v>58</v>
      </c>
      <c r="AB10">
        <v>32</v>
      </c>
      <c r="AC10" s="6">
        <f t="shared" si="2"/>
        <v>32</v>
      </c>
      <c r="AF10" s="6">
        <f t="shared" si="3"/>
        <v>33</v>
      </c>
      <c r="AG10">
        <v>50</v>
      </c>
      <c r="AI10" s="6">
        <f t="shared" si="4"/>
        <v>2</v>
      </c>
      <c r="AK10" s="1">
        <v>42401</v>
      </c>
      <c r="AL10" t="s">
        <v>55</v>
      </c>
      <c r="AM10" t="s">
        <v>56</v>
      </c>
    </row>
    <row r="11" spans="1:39" x14ac:dyDescent="0.25">
      <c r="A11" s="5">
        <v>42464</v>
      </c>
      <c r="B11">
        <v>7</v>
      </c>
      <c r="D11">
        <v>7</v>
      </c>
      <c r="I11">
        <v>25</v>
      </c>
      <c r="J11">
        <v>25</v>
      </c>
      <c r="O11">
        <v>33</v>
      </c>
      <c r="P11">
        <v>33</v>
      </c>
      <c r="Q11">
        <v>65</v>
      </c>
      <c r="T11" s="1">
        <v>42464</v>
      </c>
      <c r="U11">
        <v>7</v>
      </c>
      <c r="W11" s="6">
        <f t="shared" si="0"/>
        <v>0</v>
      </c>
      <c r="Z11" s="6">
        <f t="shared" si="1"/>
        <v>58</v>
      </c>
      <c r="AB11">
        <v>25</v>
      </c>
      <c r="AC11" s="6">
        <f t="shared" si="2"/>
        <v>57</v>
      </c>
      <c r="AF11" s="6">
        <f t="shared" si="3"/>
        <v>33</v>
      </c>
      <c r="AH11">
        <v>33</v>
      </c>
      <c r="AI11" s="6">
        <f t="shared" si="4"/>
        <v>35</v>
      </c>
      <c r="AK11" s="1">
        <v>43313</v>
      </c>
      <c r="AL11" t="s">
        <v>58</v>
      </c>
      <c r="AM11" t="s">
        <v>57</v>
      </c>
    </row>
    <row r="12" spans="1:39" x14ac:dyDescent="0.25">
      <c r="A12" s="5">
        <v>42482</v>
      </c>
      <c r="E12">
        <v>36</v>
      </c>
      <c r="G12">
        <v>36</v>
      </c>
      <c r="L12">
        <v>5</v>
      </c>
      <c r="M12">
        <v>5</v>
      </c>
      <c r="O12">
        <v>35</v>
      </c>
      <c r="P12">
        <v>35</v>
      </c>
      <c r="Q12">
        <v>76</v>
      </c>
      <c r="T12" s="1">
        <v>42482</v>
      </c>
      <c r="W12" s="6">
        <f t="shared" si="0"/>
        <v>0</v>
      </c>
      <c r="X12">
        <v>36</v>
      </c>
      <c r="Z12" s="6">
        <f t="shared" si="1"/>
        <v>22</v>
      </c>
      <c r="AC12" s="6">
        <f t="shared" si="2"/>
        <v>57</v>
      </c>
      <c r="AE12">
        <v>5</v>
      </c>
      <c r="AF12" s="6">
        <f t="shared" si="3"/>
        <v>38</v>
      </c>
      <c r="AH12">
        <v>35</v>
      </c>
      <c r="AI12" s="6">
        <f t="shared" si="4"/>
        <v>70</v>
      </c>
    </row>
    <row r="13" spans="1:39" x14ac:dyDescent="0.25">
      <c r="A13" s="5">
        <v>42504</v>
      </c>
      <c r="F13">
        <v>10</v>
      </c>
      <c r="G13">
        <v>10</v>
      </c>
      <c r="K13">
        <v>38</v>
      </c>
      <c r="M13">
        <v>38</v>
      </c>
      <c r="Q13">
        <v>48</v>
      </c>
      <c r="T13" s="1">
        <v>42504</v>
      </c>
      <c r="W13" s="6">
        <f t="shared" si="0"/>
        <v>0</v>
      </c>
      <c r="Y13">
        <v>10</v>
      </c>
      <c r="Z13" s="6">
        <f t="shared" si="1"/>
        <v>32</v>
      </c>
      <c r="AC13" s="6">
        <f t="shared" si="2"/>
        <v>57</v>
      </c>
      <c r="AD13">
        <v>38</v>
      </c>
      <c r="AF13" s="6">
        <f t="shared" si="3"/>
        <v>0</v>
      </c>
      <c r="AI13" s="6">
        <f t="shared" si="4"/>
        <v>70</v>
      </c>
    </row>
    <row r="14" spans="1:39" x14ac:dyDescent="0.25">
      <c r="A14" s="5">
        <v>42529</v>
      </c>
      <c r="C14">
        <v>28</v>
      </c>
      <c r="D14">
        <v>28</v>
      </c>
      <c r="E14">
        <v>4</v>
      </c>
      <c r="G14">
        <v>4</v>
      </c>
      <c r="I14">
        <v>19</v>
      </c>
      <c r="J14">
        <v>19</v>
      </c>
      <c r="L14">
        <v>42</v>
      </c>
      <c r="M14">
        <v>42</v>
      </c>
      <c r="Q14">
        <v>93</v>
      </c>
      <c r="T14" s="1">
        <v>42529</v>
      </c>
      <c r="V14">
        <v>28</v>
      </c>
      <c r="W14" s="6">
        <f t="shared" si="0"/>
        <v>28</v>
      </c>
      <c r="X14">
        <v>4</v>
      </c>
      <c r="Z14" s="6">
        <f t="shared" si="1"/>
        <v>28</v>
      </c>
      <c r="AB14">
        <v>19</v>
      </c>
      <c r="AC14" s="6">
        <f t="shared" si="2"/>
        <v>76</v>
      </c>
      <c r="AE14">
        <v>42</v>
      </c>
      <c r="AF14" s="6">
        <f t="shared" si="3"/>
        <v>42</v>
      </c>
      <c r="AI14" s="6">
        <f t="shared" si="4"/>
        <v>70</v>
      </c>
    </row>
    <row r="15" spans="1:39" x14ac:dyDescent="0.25">
      <c r="A15" s="5">
        <v>42542</v>
      </c>
      <c r="C15">
        <v>9</v>
      </c>
      <c r="D15">
        <v>9</v>
      </c>
      <c r="F15">
        <v>33</v>
      </c>
      <c r="G15">
        <v>33</v>
      </c>
      <c r="H15">
        <v>72</v>
      </c>
      <c r="J15">
        <v>72</v>
      </c>
      <c r="K15">
        <v>42</v>
      </c>
      <c r="M15">
        <v>42</v>
      </c>
      <c r="O15">
        <v>42</v>
      </c>
      <c r="P15">
        <v>42</v>
      </c>
      <c r="Q15">
        <v>198</v>
      </c>
      <c r="T15" s="1">
        <v>42542</v>
      </c>
      <c r="V15">
        <v>9</v>
      </c>
      <c r="W15" s="6">
        <f t="shared" si="0"/>
        <v>37</v>
      </c>
      <c r="Y15">
        <v>33</v>
      </c>
      <c r="Z15" s="6">
        <f t="shared" si="1"/>
        <v>61</v>
      </c>
      <c r="AA15">
        <v>72</v>
      </c>
      <c r="AC15" s="6">
        <f t="shared" si="2"/>
        <v>4</v>
      </c>
      <c r="AD15">
        <v>42</v>
      </c>
      <c r="AF15" s="6">
        <f t="shared" si="3"/>
        <v>0</v>
      </c>
      <c r="AH15">
        <v>42</v>
      </c>
      <c r="AI15" s="6">
        <f t="shared" si="4"/>
        <v>112</v>
      </c>
    </row>
    <row r="16" spans="1:39" x14ac:dyDescent="0.25">
      <c r="A16" s="5">
        <v>42559</v>
      </c>
      <c r="B16">
        <v>37</v>
      </c>
      <c r="D16">
        <v>37</v>
      </c>
      <c r="H16">
        <v>4</v>
      </c>
      <c r="J16">
        <v>4</v>
      </c>
      <c r="L16">
        <v>32</v>
      </c>
      <c r="M16">
        <v>32</v>
      </c>
      <c r="O16">
        <v>35</v>
      </c>
      <c r="P16">
        <v>35</v>
      </c>
      <c r="Q16">
        <v>108</v>
      </c>
      <c r="T16" s="1">
        <v>42559</v>
      </c>
      <c r="U16">
        <v>37</v>
      </c>
      <c r="W16" s="6">
        <f t="shared" si="0"/>
        <v>0</v>
      </c>
      <c r="Z16" s="6">
        <f t="shared" si="1"/>
        <v>61</v>
      </c>
      <c r="AA16">
        <v>4</v>
      </c>
      <c r="AC16" s="6">
        <f t="shared" si="2"/>
        <v>0</v>
      </c>
      <c r="AE16">
        <v>32</v>
      </c>
      <c r="AF16" s="6">
        <f t="shared" si="3"/>
        <v>32</v>
      </c>
      <c r="AH16">
        <v>35</v>
      </c>
      <c r="AI16" s="6">
        <f t="shared" si="4"/>
        <v>147</v>
      </c>
    </row>
    <row r="17" spans="1:35" x14ac:dyDescent="0.25">
      <c r="A17" s="5">
        <v>42574</v>
      </c>
      <c r="K17">
        <v>32</v>
      </c>
      <c r="M17">
        <v>32</v>
      </c>
      <c r="O17">
        <v>48</v>
      </c>
      <c r="P17">
        <v>48</v>
      </c>
      <c r="Q17">
        <v>80</v>
      </c>
      <c r="T17" s="1">
        <v>42574</v>
      </c>
      <c r="W17" s="6">
        <f t="shared" si="0"/>
        <v>0</v>
      </c>
      <c r="Z17" s="6">
        <f t="shared" si="1"/>
        <v>61</v>
      </c>
      <c r="AC17" s="6">
        <f t="shared" si="2"/>
        <v>0</v>
      </c>
      <c r="AD17">
        <v>32</v>
      </c>
      <c r="AF17" s="6">
        <f t="shared" si="3"/>
        <v>0</v>
      </c>
      <c r="AH17">
        <v>48</v>
      </c>
      <c r="AI17" s="6">
        <f t="shared" si="4"/>
        <v>195</v>
      </c>
    </row>
    <row r="18" spans="1:35" x14ac:dyDescent="0.25">
      <c r="A18" s="5">
        <v>42593</v>
      </c>
      <c r="F18">
        <v>9</v>
      </c>
      <c r="G18">
        <v>9</v>
      </c>
      <c r="L18">
        <v>36</v>
      </c>
      <c r="M18">
        <v>36</v>
      </c>
      <c r="N18">
        <v>191</v>
      </c>
      <c r="P18">
        <v>191</v>
      </c>
      <c r="Q18">
        <v>236</v>
      </c>
      <c r="T18" s="1">
        <v>42593</v>
      </c>
      <c r="W18" s="6">
        <f t="shared" si="0"/>
        <v>0</v>
      </c>
      <c r="Y18">
        <v>9</v>
      </c>
      <c r="Z18" s="6">
        <f t="shared" si="1"/>
        <v>70</v>
      </c>
      <c r="AC18" s="6">
        <f t="shared" si="2"/>
        <v>0</v>
      </c>
      <c r="AE18">
        <v>36</v>
      </c>
      <c r="AF18" s="6">
        <f t="shared" si="3"/>
        <v>36</v>
      </c>
      <c r="AG18">
        <v>191</v>
      </c>
      <c r="AI18" s="6">
        <f t="shared" si="4"/>
        <v>4</v>
      </c>
    </row>
    <row r="19" spans="1:35" x14ac:dyDescent="0.25">
      <c r="A19" s="5">
        <v>42619</v>
      </c>
      <c r="C19">
        <v>47</v>
      </c>
      <c r="D19">
        <v>47</v>
      </c>
      <c r="F19">
        <v>3</v>
      </c>
      <c r="G19">
        <v>3</v>
      </c>
      <c r="I19">
        <v>8</v>
      </c>
      <c r="J19">
        <v>8</v>
      </c>
      <c r="L19">
        <v>41</v>
      </c>
      <c r="M19">
        <v>41</v>
      </c>
      <c r="N19">
        <v>4</v>
      </c>
      <c r="P19">
        <v>4</v>
      </c>
      <c r="Q19">
        <v>103</v>
      </c>
      <c r="T19" s="1">
        <v>42619</v>
      </c>
      <c r="V19">
        <v>47</v>
      </c>
      <c r="W19" s="6">
        <f t="shared" si="0"/>
        <v>47</v>
      </c>
      <c r="Y19">
        <v>3</v>
      </c>
      <c r="Z19" s="6">
        <f t="shared" si="1"/>
        <v>73</v>
      </c>
      <c r="AB19">
        <v>8</v>
      </c>
      <c r="AC19" s="6">
        <f t="shared" si="2"/>
        <v>8</v>
      </c>
      <c r="AE19">
        <v>41</v>
      </c>
      <c r="AF19" s="6">
        <f t="shared" si="3"/>
        <v>77</v>
      </c>
      <c r="AG19">
        <v>4</v>
      </c>
      <c r="AI19" s="6">
        <f t="shared" si="4"/>
        <v>0</v>
      </c>
    </row>
    <row r="20" spans="1:35" x14ac:dyDescent="0.25">
      <c r="A20" s="5">
        <v>42640</v>
      </c>
      <c r="B20">
        <v>45</v>
      </c>
      <c r="D20">
        <v>45</v>
      </c>
      <c r="F20">
        <v>17</v>
      </c>
      <c r="G20">
        <v>17</v>
      </c>
      <c r="I20">
        <v>40</v>
      </c>
      <c r="J20">
        <v>40</v>
      </c>
      <c r="L20">
        <v>3</v>
      </c>
      <c r="M20">
        <v>3</v>
      </c>
      <c r="O20">
        <v>44</v>
      </c>
      <c r="P20">
        <v>44</v>
      </c>
      <c r="Q20">
        <v>149</v>
      </c>
      <c r="T20" s="1">
        <v>42640</v>
      </c>
      <c r="U20">
        <v>45</v>
      </c>
      <c r="W20" s="6">
        <f t="shared" si="0"/>
        <v>2</v>
      </c>
      <c r="Y20">
        <v>17</v>
      </c>
      <c r="Z20" s="6">
        <f t="shared" si="1"/>
        <v>90</v>
      </c>
      <c r="AB20">
        <v>40</v>
      </c>
      <c r="AC20" s="6">
        <f t="shared" si="2"/>
        <v>48</v>
      </c>
      <c r="AE20">
        <v>3</v>
      </c>
      <c r="AF20" s="6">
        <f t="shared" si="3"/>
        <v>80</v>
      </c>
      <c r="AH20">
        <v>44</v>
      </c>
      <c r="AI20" s="6">
        <f t="shared" si="4"/>
        <v>44</v>
      </c>
    </row>
    <row r="21" spans="1:35" x14ac:dyDescent="0.25">
      <c r="A21" s="5">
        <v>42664</v>
      </c>
      <c r="B21">
        <v>2</v>
      </c>
      <c r="D21">
        <v>2</v>
      </c>
      <c r="F21">
        <v>23</v>
      </c>
      <c r="G21">
        <v>23</v>
      </c>
      <c r="I21">
        <v>14</v>
      </c>
      <c r="J21">
        <v>14</v>
      </c>
      <c r="Q21">
        <v>39</v>
      </c>
      <c r="T21" s="1">
        <v>42664</v>
      </c>
      <c r="U21">
        <v>2</v>
      </c>
      <c r="W21" s="6">
        <f t="shared" si="0"/>
        <v>0</v>
      </c>
      <c r="Y21">
        <v>23</v>
      </c>
      <c r="Z21" s="6">
        <f t="shared" si="1"/>
        <v>113</v>
      </c>
      <c r="AB21">
        <v>14</v>
      </c>
      <c r="AC21" s="6">
        <f t="shared" si="2"/>
        <v>62</v>
      </c>
      <c r="AF21" s="6">
        <f t="shared" si="3"/>
        <v>80</v>
      </c>
      <c r="AI21" s="6">
        <f t="shared" si="4"/>
        <v>44</v>
      </c>
    </row>
    <row r="22" spans="1:35" x14ac:dyDescent="0.25">
      <c r="A22" s="5">
        <v>42682</v>
      </c>
      <c r="C22">
        <v>11</v>
      </c>
      <c r="D22">
        <v>11</v>
      </c>
      <c r="L22">
        <v>17</v>
      </c>
      <c r="M22">
        <v>17</v>
      </c>
      <c r="O22">
        <v>30</v>
      </c>
      <c r="P22">
        <v>30</v>
      </c>
      <c r="Q22">
        <v>58</v>
      </c>
      <c r="T22" s="1">
        <v>42682</v>
      </c>
      <c r="V22">
        <v>11</v>
      </c>
      <c r="W22" s="6">
        <f t="shared" si="0"/>
        <v>11</v>
      </c>
      <c r="Z22" s="6">
        <f t="shared" si="1"/>
        <v>113</v>
      </c>
      <c r="AC22" s="6">
        <f t="shared" si="2"/>
        <v>62</v>
      </c>
      <c r="AE22">
        <v>17</v>
      </c>
      <c r="AF22" s="6">
        <f t="shared" si="3"/>
        <v>97</v>
      </c>
      <c r="AH22">
        <v>30</v>
      </c>
      <c r="AI22" s="6">
        <f t="shared" si="4"/>
        <v>74</v>
      </c>
    </row>
    <row r="23" spans="1:35" x14ac:dyDescent="0.25">
      <c r="A23" s="5">
        <v>42704</v>
      </c>
      <c r="B23">
        <v>11</v>
      </c>
      <c r="D23">
        <v>11</v>
      </c>
      <c r="F23">
        <v>4</v>
      </c>
      <c r="G23">
        <v>4</v>
      </c>
      <c r="I23">
        <v>17</v>
      </c>
      <c r="J23">
        <v>17</v>
      </c>
      <c r="K23">
        <v>97</v>
      </c>
      <c r="M23">
        <v>97</v>
      </c>
      <c r="Q23">
        <v>129</v>
      </c>
      <c r="T23" s="1">
        <v>42704</v>
      </c>
      <c r="U23">
        <v>11</v>
      </c>
      <c r="W23" s="6">
        <f t="shared" si="0"/>
        <v>0</v>
      </c>
      <c r="Y23">
        <v>4</v>
      </c>
      <c r="Z23" s="6">
        <f t="shared" si="1"/>
        <v>117</v>
      </c>
      <c r="AB23">
        <v>17</v>
      </c>
      <c r="AC23" s="6">
        <f t="shared" si="2"/>
        <v>79</v>
      </c>
      <c r="AD23">
        <v>97</v>
      </c>
      <c r="AF23" s="6">
        <f t="shared" si="3"/>
        <v>0</v>
      </c>
      <c r="AI23" s="6">
        <f t="shared" si="4"/>
        <v>74</v>
      </c>
    </row>
    <row r="24" spans="1:35" x14ac:dyDescent="0.25">
      <c r="A24" s="5">
        <v>42729</v>
      </c>
      <c r="F24">
        <v>26</v>
      </c>
      <c r="G24">
        <v>26</v>
      </c>
      <c r="H24">
        <v>79</v>
      </c>
      <c r="J24">
        <v>79</v>
      </c>
      <c r="L24">
        <v>33</v>
      </c>
      <c r="M24">
        <v>33</v>
      </c>
      <c r="Q24">
        <v>138</v>
      </c>
      <c r="T24" s="1">
        <v>42729</v>
      </c>
      <c r="W24" s="6">
        <f t="shared" si="0"/>
        <v>0</v>
      </c>
      <c r="Y24">
        <v>26</v>
      </c>
      <c r="Z24" s="6">
        <f t="shared" si="1"/>
        <v>143</v>
      </c>
      <c r="AA24">
        <v>79</v>
      </c>
      <c r="AC24" s="6">
        <f t="shared" si="2"/>
        <v>0</v>
      </c>
      <c r="AE24">
        <v>33</v>
      </c>
      <c r="AF24" s="6">
        <f t="shared" si="3"/>
        <v>33</v>
      </c>
      <c r="AI24" s="6">
        <f t="shared" si="4"/>
        <v>74</v>
      </c>
    </row>
    <row r="25" spans="1:35" x14ac:dyDescent="0.25">
      <c r="A25" s="5">
        <v>42742</v>
      </c>
      <c r="C25">
        <v>42</v>
      </c>
      <c r="D25">
        <v>42</v>
      </c>
      <c r="F25">
        <v>42</v>
      </c>
      <c r="G25">
        <v>42</v>
      </c>
      <c r="I25">
        <v>40</v>
      </c>
      <c r="J25">
        <v>40</v>
      </c>
      <c r="L25">
        <v>9</v>
      </c>
      <c r="M25">
        <v>9</v>
      </c>
      <c r="O25">
        <v>39</v>
      </c>
      <c r="P25">
        <v>39</v>
      </c>
      <c r="Q25">
        <v>172</v>
      </c>
      <c r="T25" s="1">
        <v>42742</v>
      </c>
      <c r="V25">
        <v>42</v>
      </c>
      <c r="W25" s="6">
        <f t="shared" si="0"/>
        <v>42</v>
      </c>
      <c r="Y25">
        <v>42</v>
      </c>
      <c r="Z25" s="6">
        <f t="shared" si="1"/>
        <v>185</v>
      </c>
      <c r="AB25">
        <v>40</v>
      </c>
      <c r="AC25" s="6">
        <f t="shared" si="2"/>
        <v>40</v>
      </c>
      <c r="AE25">
        <v>9</v>
      </c>
      <c r="AF25" s="6">
        <f t="shared" si="3"/>
        <v>42</v>
      </c>
      <c r="AH25">
        <v>39</v>
      </c>
      <c r="AI25" s="6">
        <f t="shared" si="4"/>
        <v>113</v>
      </c>
    </row>
    <row r="26" spans="1:35" x14ac:dyDescent="0.25">
      <c r="A26" s="5">
        <v>42759</v>
      </c>
      <c r="I26">
        <v>5</v>
      </c>
      <c r="J26">
        <v>5</v>
      </c>
      <c r="L26">
        <v>34</v>
      </c>
      <c r="M26">
        <v>34</v>
      </c>
      <c r="N26">
        <v>112</v>
      </c>
      <c r="P26">
        <v>112</v>
      </c>
      <c r="Q26">
        <v>151</v>
      </c>
      <c r="T26" s="1">
        <v>42759</v>
      </c>
      <c r="W26" s="6">
        <f t="shared" si="0"/>
        <v>42</v>
      </c>
      <c r="Z26" s="6">
        <f t="shared" si="1"/>
        <v>185</v>
      </c>
      <c r="AB26">
        <v>5</v>
      </c>
      <c r="AC26" s="6">
        <f t="shared" si="2"/>
        <v>45</v>
      </c>
      <c r="AE26">
        <v>34</v>
      </c>
      <c r="AF26" s="6">
        <f t="shared" si="3"/>
        <v>76</v>
      </c>
      <c r="AG26">
        <v>112</v>
      </c>
      <c r="AI26" s="6">
        <f t="shared" si="4"/>
        <v>1</v>
      </c>
    </row>
    <row r="27" spans="1:35" x14ac:dyDescent="0.25">
      <c r="A27" s="5">
        <v>42774</v>
      </c>
      <c r="F27">
        <v>14</v>
      </c>
      <c r="G27">
        <v>14</v>
      </c>
      <c r="K27">
        <v>74</v>
      </c>
      <c r="M27">
        <v>74</v>
      </c>
      <c r="Q27">
        <v>88</v>
      </c>
      <c r="T27" s="1">
        <v>42774</v>
      </c>
      <c r="W27" s="6">
        <f t="shared" si="0"/>
        <v>42</v>
      </c>
      <c r="Y27">
        <v>14</v>
      </c>
      <c r="Z27" s="6">
        <f t="shared" si="1"/>
        <v>199</v>
      </c>
      <c r="AC27" s="6">
        <f t="shared" si="2"/>
        <v>45</v>
      </c>
      <c r="AD27">
        <v>74</v>
      </c>
      <c r="AF27" s="6">
        <f t="shared" si="3"/>
        <v>2</v>
      </c>
      <c r="AI27" s="6">
        <f t="shared" si="4"/>
        <v>1</v>
      </c>
    </row>
    <row r="28" spans="1:35" x14ac:dyDescent="0.25">
      <c r="A28" s="5">
        <v>42793</v>
      </c>
      <c r="C28">
        <v>30</v>
      </c>
      <c r="D28">
        <v>30</v>
      </c>
      <c r="E28">
        <v>43</v>
      </c>
      <c r="G28">
        <v>43</v>
      </c>
      <c r="I28">
        <v>14</v>
      </c>
      <c r="J28">
        <v>14</v>
      </c>
      <c r="N28">
        <v>1</v>
      </c>
      <c r="P28">
        <v>1</v>
      </c>
      <c r="Q28">
        <v>88</v>
      </c>
      <c r="T28" s="1">
        <v>42793</v>
      </c>
      <c r="V28">
        <v>30</v>
      </c>
      <c r="W28" s="6">
        <f t="shared" si="0"/>
        <v>72</v>
      </c>
      <c r="X28">
        <v>43</v>
      </c>
      <c r="Z28" s="6">
        <f t="shared" si="1"/>
        <v>156</v>
      </c>
      <c r="AB28">
        <v>14</v>
      </c>
      <c r="AC28" s="6">
        <f t="shared" si="2"/>
        <v>59</v>
      </c>
      <c r="AF28" s="6">
        <f t="shared" si="3"/>
        <v>2</v>
      </c>
      <c r="AG28">
        <v>1</v>
      </c>
      <c r="AI28" s="6">
        <f t="shared" si="4"/>
        <v>0</v>
      </c>
    </row>
    <row r="29" spans="1:35" x14ac:dyDescent="0.25">
      <c r="A29" s="5">
        <v>42819</v>
      </c>
      <c r="E29">
        <v>33</v>
      </c>
      <c r="G29">
        <v>33</v>
      </c>
      <c r="I29">
        <v>40</v>
      </c>
      <c r="J29">
        <v>40</v>
      </c>
      <c r="O29">
        <v>35</v>
      </c>
      <c r="P29">
        <v>35</v>
      </c>
      <c r="Q29">
        <v>108</v>
      </c>
      <c r="T29" s="1">
        <v>42819</v>
      </c>
      <c r="W29" s="6">
        <f t="shared" si="0"/>
        <v>72</v>
      </c>
      <c r="X29">
        <v>33</v>
      </c>
      <c r="Z29" s="6">
        <f t="shared" si="1"/>
        <v>123</v>
      </c>
      <c r="AB29">
        <v>40</v>
      </c>
      <c r="AC29" s="6">
        <f t="shared" si="2"/>
        <v>99</v>
      </c>
      <c r="AF29" s="6">
        <f t="shared" si="3"/>
        <v>2</v>
      </c>
      <c r="AH29">
        <v>35</v>
      </c>
      <c r="AI29" s="6">
        <f t="shared" si="4"/>
        <v>35</v>
      </c>
    </row>
    <row r="30" spans="1:35" x14ac:dyDescent="0.25">
      <c r="A30" s="5">
        <v>42840</v>
      </c>
      <c r="C30">
        <v>15</v>
      </c>
      <c r="D30">
        <v>15</v>
      </c>
      <c r="E30">
        <v>21</v>
      </c>
      <c r="G30">
        <v>21</v>
      </c>
      <c r="I30">
        <v>12</v>
      </c>
      <c r="J30">
        <v>12</v>
      </c>
      <c r="K30">
        <v>2</v>
      </c>
      <c r="M30">
        <v>2</v>
      </c>
      <c r="O30">
        <v>1</v>
      </c>
      <c r="P30">
        <v>1</v>
      </c>
      <c r="Q30">
        <v>51</v>
      </c>
      <c r="T30" s="1">
        <v>42840</v>
      </c>
      <c r="V30">
        <v>15</v>
      </c>
      <c r="W30" s="6">
        <f t="shared" si="0"/>
        <v>87</v>
      </c>
      <c r="X30">
        <v>21</v>
      </c>
      <c r="Z30" s="6">
        <f t="shared" si="1"/>
        <v>102</v>
      </c>
      <c r="AB30">
        <v>12</v>
      </c>
      <c r="AC30" s="6">
        <f t="shared" si="2"/>
        <v>111</v>
      </c>
      <c r="AD30">
        <v>2</v>
      </c>
      <c r="AF30" s="6">
        <f t="shared" si="3"/>
        <v>0</v>
      </c>
      <c r="AH30">
        <v>1</v>
      </c>
      <c r="AI30" s="6">
        <f t="shared" si="4"/>
        <v>36</v>
      </c>
    </row>
    <row r="31" spans="1:35" x14ac:dyDescent="0.25">
      <c r="A31" s="5">
        <v>42864</v>
      </c>
      <c r="B31">
        <v>86</v>
      </c>
      <c r="D31">
        <v>86</v>
      </c>
      <c r="F31">
        <v>13</v>
      </c>
      <c r="G31">
        <v>13</v>
      </c>
      <c r="H31">
        <v>110</v>
      </c>
      <c r="J31">
        <v>110</v>
      </c>
      <c r="L31">
        <v>37</v>
      </c>
      <c r="M31">
        <v>37</v>
      </c>
      <c r="O31">
        <v>33</v>
      </c>
      <c r="P31">
        <v>33</v>
      </c>
      <c r="Q31">
        <v>279</v>
      </c>
      <c r="T31" s="1">
        <v>42864</v>
      </c>
      <c r="U31">
        <v>86</v>
      </c>
      <c r="W31" s="6">
        <f t="shared" si="0"/>
        <v>1</v>
      </c>
      <c r="Y31">
        <v>13</v>
      </c>
      <c r="Z31" s="6">
        <f t="shared" si="1"/>
        <v>115</v>
      </c>
      <c r="AA31">
        <v>110</v>
      </c>
      <c r="AC31" s="6">
        <f t="shared" si="2"/>
        <v>1</v>
      </c>
      <c r="AE31">
        <v>37</v>
      </c>
      <c r="AF31" s="6">
        <f t="shared" si="3"/>
        <v>37</v>
      </c>
      <c r="AH31">
        <v>33</v>
      </c>
      <c r="AI31" s="6">
        <f t="shared" si="4"/>
        <v>69</v>
      </c>
    </row>
    <row r="32" spans="1:35" x14ac:dyDescent="0.25">
      <c r="A32" s="5">
        <v>42882</v>
      </c>
      <c r="B32">
        <v>1</v>
      </c>
      <c r="D32">
        <v>1</v>
      </c>
      <c r="F32">
        <v>10</v>
      </c>
      <c r="G32">
        <v>10</v>
      </c>
      <c r="I32">
        <v>25</v>
      </c>
      <c r="J32">
        <v>25</v>
      </c>
      <c r="L32">
        <v>35</v>
      </c>
      <c r="M32">
        <v>35</v>
      </c>
      <c r="N32">
        <v>68</v>
      </c>
      <c r="P32">
        <v>68</v>
      </c>
      <c r="Q32">
        <v>139</v>
      </c>
      <c r="T32" s="1">
        <v>42882</v>
      </c>
      <c r="U32">
        <v>1</v>
      </c>
      <c r="W32" s="6">
        <f t="shared" si="0"/>
        <v>0</v>
      </c>
      <c r="Y32">
        <v>10</v>
      </c>
      <c r="Z32" s="6">
        <f t="shared" si="1"/>
        <v>125</v>
      </c>
      <c r="AB32">
        <v>25</v>
      </c>
      <c r="AC32" s="6">
        <f t="shared" si="2"/>
        <v>26</v>
      </c>
      <c r="AE32">
        <v>35</v>
      </c>
      <c r="AF32" s="6">
        <f t="shared" si="3"/>
        <v>72</v>
      </c>
      <c r="AG32">
        <v>68</v>
      </c>
      <c r="AI32" s="6">
        <f t="shared" si="4"/>
        <v>1</v>
      </c>
    </row>
    <row r="33" spans="1:35" x14ac:dyDescent="0.25">
      <c r="A33" s="5">
        <v>42904</v>
      </c>
      <c r="C33">
        <v>22</v>
      </c>
      <c r="D33">
        <v>22</v>
      </c>
      <c r="E33">
        <v>38</v>
      </c>
      <c r="G33">
        <v>38</v>
      </c>
      <c r="I33">
        <v>25</v>
      </c>
      <c r="J33">
        <v>25</v>
      </c>
      <c r="L33">
        <v>45</v>
      </c>
      <c r="M33">
        <v>45</v>
      </c>
      <c r="O33">
        <v>8</v>
      </c>
      <c r="P33">
        <v>8</v>
      </c>
      <c r="Q33">
        <v>138</v>
      </c>
      <c r="T33" s="1">
        <v>42904</v>
      </c>
      <c r="V33">
        <v>22</v>
      </c>
      <c r="W33" s="6">
        <f t="shared" si="0"/>
        <v>22</v>
      </c>
      <c r="X33">
        <v>38</v>
      </c>
      <c r="Z33" s="6">
        <f t="shared" si="1"/>
        <v>87</v>
      </c>
      <c r="AB33">
        <v>25</v>
      </c>
      <c r="AC33" s="6">
        <f t="shared" si="2"/>
        <v>51</v>
      </c>
      <c r="AE33">
        <v>45</v>
      </c>
      <c r="AF33" s="6">
        <f t="shared" si="3"/>
        <v>117</v>
      </c>
      <c r="AH33">
        <v>8</v>
      </c>
      <c r="AI33" s="6">
        <f t="shared" si="4"/>
        <v>9</v>
      </c>
    </row>
    <row r="34" spans="1:35" x14ac:dyDescent="0.25">
      <c r="A34" s="5">
        <v>42929</v>
      </c>
      <c r="I34">
        <v>29</v>
      </c>
      <c r="J34">
        <v>29</v>
      </c>
      <c r="K34">
        <v>116</v>
      </c>
      <c r="M34">
        <v>116</v>
      </c>
      <c r="Q34">
        <v>145</v>
      </c>
      <c r="T34" s="1">
        <v>42929</v>
      </c>
      <c r="W34" s="6">
        <f t="shared" si="0"/>
        <v>22</v>
      </c>
      <c r="Z34" s="6">
        <f t="shared" si="1"/>
        <v>87</v>
      </c>
      <c r="AB34">
        <v>29</v>
      </c>
      <c r="AC34" s="6">
        <f t="shared" si="2"/>
        <v>80</v>
      </c>
      <c r="AD34">
        <v>116</v>
      </c>
      <c r="AF34" s="6">
        <f t="shared" si="3"/>
        <v>1</v>
      </c>
      <c r="AI34" s="6">
        <f t="shared" si="4"/>
        <v>9</v>
      </c>
    </row>
    <row r="35" spans="1:35" x14ac:dyDescent="0.25">
      <c r="A35" s="5">
        <v>42942</v>
      </c>
      <c r="B35">
        <v>22</v>
      </c>
      <c r="D35">
        <v>22</v>
      </c>
      <c r="E35">
        <v>5</v>
      </c>
      <c r="G35">
        <v>5</v>
      </c>
      <c r="I35">
        <v>37</v>
      </c>
      <c r="J35">
        <v>37</v>
      </c>
      <c r="L35">
        <v>10</v>
      </c>
      <c r="M35">
        <v>10</v>
      </c>
      <c r="O35">
        <v>42</v>
      </c>
      <c r="P35">
        <v>42</v>
      </c>
      <c r="Q35">
        <v>116</v>
      </c>
      <c r="T35" s="1">
        <v>42942</v>
      </c>
      <c r="U35">
        <v>22</v>
      </c>
      <c r="W35" s="6">
        <f t="shared" si="0"/>
        <v>0</v>
      </c>
      <c r="X35">
        <v>5</v>
      </c>
      <c r="Z35" s="6">
        <f t="shared" si="1"/>
        <v>82</v>
      </c>
      <c r="AB35">
        <v>37</v>
      </c>
      <c r="AC35" s="6">
        <f t="shared" si="2"/>
        <v>117</v>
      </c>
      <c r="AE35">
        <v>10</v>
      </c>
      <c r="AF35" s="6">
        <f t="shared" si="3"/>
        <v>11</v>
      </c>
      <c r="AH35">
        <v>42</v>
      </c>
      <c r="AI35" s="6">
        <f t="shared" si="4"/>
        <v>51</v>
      </c>
    </row>
    <row r="36" spans="1:35" x14ac:dyDescent="0.25">
      <c r="A36" s="5">
        <v>42959</v>
      </c>
      <c r="F36">
        <v>26</v>
      </c>
      <c r="G36">
        <v>26</v>
      </c>
      <c r="I36">
        <v>20</v>
      </c>
      <c r="J36">
        <v>20</v>
      </c>
      <c r="K36">
        <v>11</v>
      </c>
      <c r="M36">
        <v>11</v>
      </c>
      <c r="N36">
        <v>48</v>
      </c>
      <c r="P36">
        <v>48</v>
      </c>
      <c r="Q36">
        <v>105</v>
      </c>
      <c r="T36" s="1">
        <v>42959</v>
      </c>
      <c r="W36" s="6">
        <f t="shared" si="0"/>
        <v>0</v>
      </c>
      <c r="Y36">
        <v>26</v>
      </c>
      <c r="Z36" s="6">
        <f t="shared" si="1"/>
        <v>108</v>
      </c>
      <c r="AB36">
        <v>20</v>
      </c>
      <c r="AC36" s="6">
        <f t="shared" si="2"/>
        <v>137</v>
      </c>
      <c r="AD36">
        <v>11</v>
      </c>
      <c r="AF36" s="6">
        <f t="shared" si="3"/>
        <v>0</v>
      </c>
      <c r="AG36">
        <v>48</v>
      </c>
      <c r="AI36" s="6">
        <f t="shared" si="4"/>
        <v>3</v>
      </c>
    </row>
    <row r="37" spans="1:35" x14ac:dyDescent="0.25">
      <c r="A37" s="5">
        <v>42974</v>
      </c>
      <c r="C37">
        <v>24</v>
      </c>
      <c r="D37">
        <v>24</v>
      </c>
      <c r="I37">
        <v>14</v>
      </c>
      <c r="J37">
        <v>14</v>
      </c>
      <c r="L37">
        <v>38</v>
      </c>
      <c r="M37">
        <v>38</v>
      </c>
      <c r="O37">
        <v>4</v>
      </c>
      <c r="P37">
        <v>4</v>
      </c>
      <c r="Q37">
        <v>80</v>
      </c>
      <c r="T37" s="1">
        <v>42974</v>
      </c>
      <c r="V37">
        <v>24</v>
      </c>
      <c r="W37" s="6">
        <f t="shared" si="0"/>
        <v>24</v>
      </c>
      <c r="Z37" s="6">
        <f t="shared" si="1"/>
        <v>108</v>
      </c>
      <c r="AB37">
        <v>14</v>
      </c>
      <c r="AC37" s="6">
        <f t="shared" si="2"/>
        <v>151</v>
      </c>
      <c r="AE37">
        <v>38</v>
      </c>
      <c r="AF37" s="6">
        <f t="shared" si="3"/>
        <v>38</v>
      </c>
      <c r="AH37">
        <v>4</v>
      </c>
      <c r="AI37" s="6">
        <f t="shared" si="4"/>
        <v>7</v>
      </c>
    </row>
    <row r="38" spans="1:35" x14ac:dyDescent="0.25">
      <c r="A38" s="5">
        <v>42993</v>
      </c>
      <c r="E38">
        <v>19</v>
      </c>
      <c r="G38">
        <v>19</v>
      </c>
      <c r="L38">
        <v>30</v>
      </c>
      <c r="M38">
        <v>30</v>
      </c>
      <c r="Q38">
        <v>49</v>
      </c>
      <c r="T38" s="1">
        <v>42993</v>
      </c>
      <c r="W38" s="6">
        <f t="shared" si="0"/>
        <v>24</v>
      </c>
      <c r="X38">
        <v>19</v>
      </c>
      <c r="Z38" s="6">
        <f t="shared" si="1"/>
        <v>89</v>
      </c>
      <c r="AC38" s="6">
        <f t="shared" si="2"/>
        <v>151</v>
      </c>
      <c r="AE38">
        <v>30</v>
      </c>
      <c r="AF38" s="6">
        <f t="shared" si="3"/>
        <v>68</v>
      </c>
      <c r="AI38" s="6">
        <f t="shared" si="4"/>
        <v>7</v>
      </c>
    </row>
    <row r="39" spans="1:35" x14ac:dyDescent="0.25">
      <c r="A39" s="5">
        <v>43019</v>
      </c>
      <c r="L39">
        <v>43</v>
      </c>
      <c r="M39">
        <v>43</v>
      </c>
      <c r="N39">
        <v>6</v>
      </c>
      <c r="P39">
        <v>6</v>
      </c>
      <c r="Q39">
        <v>49</v>
      </c>
      <c r="T39" s="1">
        <v>43019</v>
      </c>
      <c r="W39" s="6">
        <f t="shared" si="0"/>
        <v>24</v>
      </c>
      <c r="Z39" s="6">
        <f t="shared" si="1"/>
        <v>89</v>
      </c>
      <c r="AC39" s="6">
        <f t="shared" si="2"/>
        <v>151</v>
      </c>
      <c r="AE39">
        <v>43</v>
      </c>
      <c r="AF39" s="6">
        <f t="shared" si="3"/>
        <v>111</v>
      </c>
      <c r="AG39">
        <v>6</v>
      </c>
      <c r="AI39" s="6">
        <f t="shared" si="4"/>
        <v>1</v>
      </c>
    </row>
    <row r="40" spans="1:35" x14ac:dyDescent="0.25">
      <c r="A40" s="5">
        <v>43040</v>
      </c>
      <c r="C40">
        <v>15</v>
      </c>
      <c r="D40">
        <v>15</v>
      </c>
      <c r="F40">
        <v>19</v>
      </c>
      <c r="G40">
        <v>19</v>
      </c>
      <c r="H40">
        <v>147</v>
      </c>
      <c r="J40">
        <v>147</v>
      </c>
      <c r="L40">
        <v>24</v>
      </c>
      <c r="M40">
        <v>24</v>
      </c>
      <c r="N40">
        <v>1</v>
      </c>
      <c r="P40">
        <v>1</v>
      </c>
      <c r="Q40">
        <v>206</v>
      </c>
      <c r="T40" s="1">
        <v>43040</v>
      </c>
      <c r="V40">
        <v>15</v>
      </c>
      <c r="W40" s="6">
        <f t="shared" si="0"/>
        <v>39</v>
      </c>
      <c r="Y40">
        <v>19</v>
      </c>
      <c r="Z40" s="6">
        <f t="shared" si="1"/>
        <v>108</v>
      </c>
      <c r="AA40">
        <v>147</v>
      </c>
      <c r="AC40" s="6">
        <f t="shared" si="2"/>
        <v>4</v>
      </c>
      <c r="AE40">
        <v>24</v>
      </c>
      <c r="AF40" s="6">
        <f t="shared" si="3"/>
        <v>135</v>
      </c>
      <c r="AG40">
        <v>1</v>
      </c>
      <c r="AI40" s="6">
        <f t="shared" si="4"/>
        <v>0</v>
      </c>
    </row>
    <row r="41" spans="1:35" x14ac:dyDescent="0.25">
      <c r="A41" s="5">
        <v>43064</v>
      </c>
      <c r="K41">
        <v>134</v>
      </c>
      <c r="M41">
        <v>134</v>
      </c>
      <c r="O41">
        <v>12</v>
      </c>
      <c r="P41">
        <v>12</v>
      </c>
      <c r="Q41">
        <v>146</v>
      </c>
      <c r="T41" s="1">
        <v>43064</v>
      </c>
      <c r="W41" s="6">
        <f t="shared" si="0"/>
        <v>39</v>
      </c>
      <c r="Z41" s="6">
        <f t="shared" si="1"/>
        <v>108</v>
      </c>
      <c r="AC41" s="6">
        <f t="shared" si="2"/>
        <v>4</v>
      </c>
      <c r="AD41">
        <v>134</v>
      </c>
      <c r="AF41" s="6">
        <f t="shared" si="3"/>
        <v>1</v>
      </c>
      <c r="AH41">
        <v>12</v>
      </c>
      <c r="AI41" s="6">
        <f t="shared" si="4"/>
        <v>12</v>
      </c>
    </row>
    <row r="42" spans="1:35" x14ac:dyDescent="0.25">
      <c r="A42" s="5">
        <v>43082</v>
      </c>
      <c r="C42">
        <v>26</v>
      </c>
      <c r="D42">
        <v>26</v>
      </c>
      <c r="H42">
        <v>4</v>
      </c>
      <c r="J42">
        <v>4</v>
      </c>
      <c r="L42">
        <v>38</v>
      </c>
      <c r="M42">
        <v>38</v>
      </c>
      <c r="Q42">
        <v>68</v>
      </c>
      <c r="T42" s="1">
        <v>43082</v>
      </c>
      <c r="V42">
        <v>26</v>
      </c>
      <c r="W42" s="6">
        <f t="shared" si="0"/>
        <v>65</v>
      </c>
      <c r="Z42" s="6">
        <f t="shared" si="1"/>
        <v>108</v>
      </c>
      <c r="AA42">
        <v>4</v>
      </c>
      <c r="AC42" s="6">
        <f t="shared" si="2"/>
        <v>0</v>
      </c>
      <c r="AE42">
        <v>38</v>
      </c>
      <c r="AF42" s="6">
        <f t="shared" si="3"/>
        <v>39</v>
      </c>
      <c r="AI42" s="6">
        <f t="shared" si="4"/>
        <v>12</v>
      </c>
    </row>
    <row r="43" spans="1:35" x14ac:dyDescent="0.25">
      <c r="A43" s="5">
        <v>43104</v>
      </c>
      <c r="C43">
        <v>21</v>
      </c>
      <c r="D43">
        <v>21</v>
      </c>
      <c r="E43">
        <v>44</v>
      </c>
      <c r="G43">
        <v>44</v>
      </c>
      <c r="K43">
        <v>38</v>
      </c>
      <c r="M43">
        <v>38</v>
      </c>
      <c r="O43">
        <v>10</v>
      </c>
      <c r="P43">
        <v>10</v>
      </c>
      <c r="Q43">
        <v>113</v>
      </c>
      <c r="T43" s="1">
        <v>43104</v>
      </c>
      <c r="V43">
        <v>21</v>
      </c>
      <c r="W43" s="6">
        <f t="shared" si="0"/>
        <v>86</v>
      </c>
      <c r="X43">
        <v>44</v>
      </c>
      <c r="Z43" s="6">
        <f t="shared" si="1"/>
        <v>64</v>
      </c>
      <c r="AC43" s="6">
        <f t="shared" si="2"/>
        <v>0</v>
      </c>
      <c r="AD43">
        <v>38</v>
      </c>
      <c r="AF43" s="6">
        <f t="shared" si="3"/>
        <v>1</v>
      </c>
      <c r="AH43">
        <v>10</v>
      </c>
      <c r="AI43" s="6">
        <f t="shared" si="4"/>
        <v>22</v>
      </c>
    </row>
    <row r="44" spans="1:35" x14ac:dyDescent="0.25">
      <c r="A44" s="5">
        <v>43129</v>
      </c>
      <c r="C44">
        <v>4</v>
      </c>
      <c r="D44">
        <v>4</v>
      </c>
      <c r="E44">
        <v>15</v>
      </c>
      <c r="G44">
        <v>15</v>
      </c>
      <c r="I44">
        <v>6</v>
      </c>
      <c r="J44">
        <v>6</v>
      </c>
      <c r="L44">
        <v>9</v>
      </c>
      <c r="M44">
        <v>9</v>
      </c>
      <c r="N44">
        <v>22</v>
      </c>
      <c r="P44">
        <v>22</v>
      </c>
      <c r="Q44">
        <v>56</v>
      </c>
      <c r="T44" s="1">
        <v>43129</v>
      </c>
      <c r="V44">
        <v>4</v>
      </c>
      <c r="W44" s="6">
        <f t="shared" si="0"/>
        <v>90</v>
      </c>
      <c r="X44">
        <v>15</v>
      </c>
      <c r="Z44" s="6">
        <f t="shared" si="1"/>
        <v>49</v>
      </c>
      <c r="AB44">
        <v>6</v>
      </c>
      <c r="AC44" s="6">
        <f t="shared" si="2"/>
        <v>6</v>
      </c>
      <c r="AE44">
        <v>9</v>
      </c>
      <c r="AF44" s="6">
        <f t="shared" si="3"/>
        <v>10</v>
      </c>
      <c r="AG44">
        <v>22</v>
      </c>
      <c r="AI44" s="6">
        <f t="shared" si="4"/>
        <v>0</v>
      </c>
    </row>
    <row r="45" spans="1:35" x14ac:dyDescent="0.25">
      <c r="A45" s="5">
        <v>43130</v>
      </c>
      <c r="H45">
        <v>6</v>
      </c>
      <c r="J45">
        <v>6</v>
      </c>
      <c r="L45">
        <v>48</v>
      </c>
      <c r="M45">
        <v>48</v>
      </c>
      <c r="Q45">
        <v>54</v>
      </c>
      <c r="T45" s="1">
        <v>43130</v>
      </c>
      <c r="W45" s="6">
        <f t="shared" si="0"/>
        <v>90</v>
      </c>
      <c r="Z45" s="6">
        <f t="shared" si="1"/>
        <v>49</v>
      </c>
      <c r="AA45">
        <v>6</v>
      </c>
      <c r="AC45" s="6">
        <f t="shared" si="2"/>
        <v>0</v>
      </c>
      <c r="AE45">
        <v>48</v>
      </c>
      <c r="AF45" s="6">
        <f t="shared" si="3"/>
        <v>58</v>
      </c>
      <c r="AI45" s="6">
        <f t="shared" si="4"/>
        <v>0</v>
      </c>
    </row>
    <row r="46" spans="1:35" x14ac:dyDescent="0.25">
      <c r="A46" s="5">
        <v>43147</v>
      </c>
      <c r="C46">
        <v>10</v>
      </c>
      <c r="D46">
        <v>10</v>
      </c>
      <c r="E46">
        <v>49</v>
      </c>
      <c r="G46">
        <v>49</v>
      </c>
      <c r="I46">
        <v>47</v>
      </c>
      <c r="J46">
        <v>47</v>
      </c>
      <c r="L46">
        <v>48</v>
      </c>
      <c r="M46">
        <v>48</v>
      </c>
      <c r="O46">
        <v>34</v>
      </c>
      <c r="P46">
        <v>34</v>
      </c>
      <c r="Q46">
        <v>188</v>
      </c>
      <c r="T46" s="1">
        <v>43147</v>
      </c>
      <c r="V46">
        <v>10</v>
      </c>
      <c r="W46" s="6">
        <f t="shared" si="0"/>
        <v>100</v>
      </c>
      <c r="X46">
        <v>49</v>
      </c>
      <c r="Z46" s="6">
        <f t="shared" si="1"/>
        <v>0</v>
      </c>
      <c r="AB46">
        <v>47</v>
      </c>
      <c r="AC46" s="6">
        <f t="shared" si="2"/>
        <v>47</v>
      </c>
      <c r="AE46">
        <v>48</v>
      </c>
      <c r="AF46" s="6">
        <f t="shared" si="3"/>
        <v>106</v>
      </c>
      <c r="AH46">
        <v>34</v>
      </c>
      <c r="AI46" s="6">
        <f t="shared" si="4"/>
        <v>34</v>
      </c>
    </row>
    <row r="47" spans="1:35" x14ac:dyDescent="0.25">
      <c r="A47" s="5">
        <v>43162</v>
      </c>
      <c r="C47">
        <v>5</v>
      </c>
      <c r="D47">
        <v>5</v>
      </c>
      <c r="N47">
        <v>34</v>
      </c>
      <c r="P47">
        <v>34</v>
      </c>
      <c r="Q47">
        <v>39</v>
      </c>
      <c r="T47" s="1">
        <v>43162</v>
      </c>
      <c r="V47">
        <v>5</v>
      </c>
      <c r="W47" s="6">
        <f t="shared" si="0"/>
        <v>105</v>
      </c>
      <c r="Z47" s="6">
        <f t="shared" si="1"/>
        <v>0</v>
      </c>
      <c r="AC47" s="6">
        <f t="shared" si="2"/>
        <v>47</v>
      </c>
      <c r="AF47" s="6">
        <f t="shared" si="3"/>
        <v>106</v>
      </c>
      <c r="AG47">
        <v>34</v>
      </c>
      <c r="AI47" s="6">
        <f t="shared" si="4"/>
        <v>0</v>
      </c>
    </row>
    <row r="48" spans="1:35" x14ac:dyDescent="0.25">
      <c r="A48" s="5">
        <v>43181</v>
      </c>
      <c r="C48">
        <v>16</v>
      </c>
      <c r="D48">
        <v>16</v>
      </c>
      <c r="H48">
        <v>46</v>
      </c>
      <c r="J48">
        <v>46</v>
      </c>
      <c r="L48">
        <v>49</v>
      </c>
      <c r="M48">
        <v>49</v>
      </c>
      <c r="Q48">
        <v>111</v>
      </c>
      <c r="T48" s="1">
        <v>43181</v>
      </c>
      <c r="V48">
        <v>16</v>
      </c>
      <c r="W48" s="6">
        <f t="shared" si="0"/>
        <v>121</v>
      </c>
      <c r="Z48" s="6">
        <f t="shared" si="1"/>
        <v>0</v>
      </c>
      <c r="AA48">
        <v>46</v>
      </c>
      <c r="AC48" s="6">
        <f t="shared" si="2"/>
        <v>1</v>
      </c>
      <c r="AE48">
        <v>49</v>
      </c>
      <c r="AF48" s="6">
        <f t="shared" si="3"/>
        <v>155</v>
      </c>
      <c r="AI48" s="6">
        <f t="shared" si="4"/>
        <v>0</v>
      </c>
    </row>
    <row r="49" spans="1:35" x14ac:dyDescent="0.25">
      <c r="A49" s="5">
        <v>43207</v>
      </c>
      <c r="C49">
        <v>34</v>
      </c>
      <c r="D49">
        <v>34</v>
      </c>
      <c r="H49">
        <v>1</v>
      </c>
      <c r="J49">
        <v>1</v>
      </c>
      <c r="L49">
        <v>29</v>
      </c>
      <c r="M49">
        <v>29</v>
      </c>
      <c r="O49">
        <v>5</v>
      </c>
      <c r="P49">
        <v>5</v>
      </c>
      <c r="Q49">
        <v>69</v>
      </c>
      <c r="T49" s="1">
        <v>43207</v>
      </c>
      <c r="V49">
        <v>34</v>
      </c>
      <c r="W49" s="6">
        <f t="shared" si="0"/>
        <v>155</v>
      </c>
      <c r="Z49" s="6">
        <f t="shared" si="1"/>
        <v>0</v>
      </c>
      <c r="AA49">
        <v>1</v>
      </c>
      <c r="AC49" s="6">
        <f t="shared" si="2"/>
        <v>0</v>
      </c>
      <c r="AE49">
        <v>29</v>
      </c>
      <c r="AF49" s="6">
        <f t="shared" si="3"/>
        <v>184</v>
      </c>
      <c r="AH49">
        <v>5</v>
      </c>
      <c r="AI49" s="6">
        <f t="shared" si="4"/>
        <v>5</v>
      </c>
    </row>
    <row r="50" spans="1:35" x14ac:dyDescent="0.25">
      <c r="A50" s="5">
        <v>43228</v>
      </c>
      <c r="C50">
        <v>40</v>
      </c>
      <c r="D50">
        <v>40</v>
      </c>
      <c r="F50">
        <v>34</v>
      </c>
      <c r="G50">
        <v>34</v>
      </c>
      <c r="I50">
        <v>27</v>
      </c>
      <c r="J50">
        <v>27</v>
      </c>
      <c r="Q50">
        <v>101</v>
      </c>
      <c r="T50" s="1">
        <v>43228</v>
      </c>
      <c r="V50">
        <v>40</v>
      </c>
      <c r="W50" s="6">
        <f t="shared" si="0"/>
        <v>195</v>
      </c>
      <c r="Y50">
        <v>34</v>
      </c>
      <c r="Z50" s="6">
        <f t="shared" si="1"/>
        <v>34</v>
      </c>
      <c r="AB50">
        <v>27</v>
      </c>
      <c r="AC50" s="6">
        <f t="shared" si="2"/>
        <v>27</v>
      </c>
      <c r="AF50" s="6">
        <f t="shared" si="3"/>
        <v>184</v>
      </c>
      <c r="AI50" s="6">
        <f t="shared" si="4"/>
        <v>5</v>
      </c>
    </row>
    <row r="51" spans="1:35" x14ac:dyDescent="0.25">
      <c r="A51" s="5">
        <v>43252</v>
      </c>
      <c r="F51">
        <v>21</v>
      </c>
      <c r="G51">
        <v>21</v>
      </c>
      <c r="K51">
        <v>184</v>
      </c>
      <c r="M51">
        <v>184</v>
      </c>
      <c r="O51">
        <v>48</v>
      </c>
      <c r="P51">
        <v>48</v>
      </c>
      <c r="Q51">
        <v>253</v>
      </c>
      <c r="T51" s="1">
        <v>43252</v>
      </c>
      <c r="W51" s="6">
        <f t="shared" si="0"/>
        <v>195</v>
      </c>
      <c r="Y51">
        <v>21</v>
      </c>
      <c r="Z51" s="6">
        <f t="shared" si="1"/>
        <v>55</v>
      </c>
      <c r="AC51" s="6">
        <f t="shared" si="2"/>
        <v>27</v>
      </c>
      <c r="AD51">
        <v>184</v>
      </c>
      <c r="AF51" s="6">
        <f t="shared" si="3"/>
        <v>0</v>
      </c>
      <c r="AH51">
        <v>48</v>
      </c>
      <c r="AI51" s="6">
        <f t="shared" si="4"/>
        <v>53</v>
      </c>
    </row>
    <row r="52" spans="1:35" x14ac:dyDescent="0.25">
      <c r="A52" s="5">
        <v>43270</v>
      </c>
      <c r="F52">
        <v>6</v>
      </c>
      <c r="G52">
        <v>6</v>
      </c>
      <c r="L52">
        <v>47</v>
      </c>
      <c r="M52">
        <v>47</v>
      </c>
      <c r="O52">
        <v>47</v>
      </c>
      <c r="P52">
        <v>47</v>
      </c>
      <c r="Q52">
        <v>100</v>
      </c>
      <c r="T52" s="1">
        <v>43270</v>
      </c>
      <c r="W52" s="6">
        <f t="shared" si="0"/>
        <v>195</v>
      </c>
      <c r="Y52">
        <v>6</v>
      </c>
      <c r="Z52" s="6">
        <f t="shared" si="1"/>
        <v>61</v>
      </c>
      <c r="AC52" s="6">
        <f t="shared" si="2"/>
        <v>27</v>
      </c>
      <c r="AE52">
        <v>47</v>
      </c>
      <c r="AF52" s="6">
        <f t="shared" si="3"/>
        <v>47</v>
      </c>
      <c r="AH52">
        <v>47</v>
      </c>
      <c r="AI52" s="6">
        <f t="shared" si="4"/>
        <v>100</v>
      </c>
    </row>
    <row r="53" spans="1:35" x14ac:dyDescent="0.25">
      <c r="A53" s="5">
        <v>43292</v>
      </c>
      <c r="B53">
        <v>192</v>
      </c>
      <c r="D53">
        <v>192</v>
      </c>
      <c r="E53">
        <v>48</v>
      </c>
      <c r="G53">
        <v>48</v>
      </c>
      <c r="I53">
        <v>2</v>
      </c>
      <c r="J53">
        <v>2</v>
      </c>
      <c r="L53">
        <v>18</v>
      </c>
      <c r="M53">
        <v>18</v>
      </c>
      <c r="O53">
        <v>25</v>
      </c>
      <c r="P53">
        <v>25</v>
      </c>
      <c r="Q53">
        <v>285</v>
      </c>
      <c r="T53" s="7">
        <v>43292</v>
      </c>
      <c r="U53" s="8">
        <v>192</v>
      </c>
      <c r="V53" s="8"/>
      <c r="W53" s="9">
        <f t="shared" si="0"/>
        <v>3</v>
      </c>
      <c r="X53" s="8">
        <v>48</v>
      </c>
      <c r="Y53" s="8"/>
      <c r="Z53" s="9">
        <f t="shared" si="1"/>
        <v>13</v>
      </c>
      <c r="AA53" s="8"/>
      <c r="AB53" s="8">
        <v>2</v>
      </c>
      <c r="AC53" s="9">
        <f t="shared" si="2"/>
        <v>29</v>
      </c>
      <c r="AD53" s="8"/>
      <c r="AE53" s="8">
        <v>18</v>
      </c>
      <c r="AF53" s="9">
        <f t="shared" si="3"/>
        <v>65</v>
      </c>
      <c r="AG53" s="8"/>
      <c r="AH53" s="8">
        <v>25</v>
      </c>
      <c r="AI53" s="9">
        <f t="shared" si="4"/>
        <v>125</v>
      </c>
    </row>
    <row r="54" spans="1:35" x14ac:dyDescent="0.25">
      <c r="A54" s="5">
        <v>43317</v>
      </c>
      <c r="C54">
        <v>46</v>
      </c>
      <c r="D54">
        <v>46</v>
      </c>
      <c r="E54">
        <v>13</v>
      </c>
      <c r="G54">
        <v>13</v>
      </c>
      <c r="I54">
        <v>30</v>
      </c>
      <c r="J54">
        <v>30</v>
      </c>
      <c r="N54">
        <v>121</v>
      </c>
      <c r="P54">
        <v>121</v>
      </c>
      <c r="Q54">
        <v>210</v>
      </c>
      <c r="T54" s="1">
        <v>43317</v>
      </c>
      <c r="V54">
        <v>46</v>
      </c>
      <c r="W54" s="6">
        <f t="shared" si="0"/>
        <v>49</v>
      </c>
      <c r="X54">
        <v>13</v>
      </c>
      <c r="Z54" s="6">
        <f t="shared" si="1"/>
        <v>0</v>
      </c>
      <c r="AB54">
        <v>30</v>
      </c>
      <c r="AC54" s="6">
        <f t="shared" si="2"/>
        <v>59</v>
      </c>
      <c r="AF54" s="6">
        <f t="shared" si="3"/>
        <v>65</v>
      </c>
      <c r="AG54">
        <v>121</v>
      </c>
      <c r="AI54" s="6">
        <f t="shared" si="4"/>
        <v>4</v>
      </c>
    </row>
    <row r="55" spans="1:35" x14ac:dyDescent="0.25">
      <c r="A55" s="5">
        <v>43330</v>
      </c>
      <c r="B55">
        <v>49</v>
      </c>
      <c r="D55">
        <v>49</v>
      </c>
      <c r="I55">
        <v>19</v>
      </c>
      <c r="J55">
        <v>19</v>
      </c>
      <c r="K55">
        <v>61</v>
      </c>
      <c r="M55">
        <v>61</v>
      </c>
      <c r="O55">
        <v>22</v>
      </c>
      <c r="P55">
        <v>22</v>
      </c>
      <c r="Q55">
        <v>151</v>
      </c>
      <c r="T55" s="1">
        <v>43330</v>
      </c>
      <c r="U55">
        <v>49</v>
      </c>
      <c r="W55" s="6">
        <f t="shared" si="0"/>
        <v>0</v>
      </c>
      <c r="Z55" s="6">
        <f t="shared" si="1"/>
        <v>0</v>
      </c>
      <c r="AB55">
        <v>19</v>
      </c>
      <c r="AC55" s="6">
        <f t="shared" si="2"/>
        <v>78</v>
      </c>
      <c r="AD55">
        <v>61</v>
      </c>
      <c r="AF55" s="6">
        <f t="shared" si="3"/>
        <v>4</v>
      </c>
      <c r="AH55">
        <v>22</v>
      </c>
      <c r="AI55" s="6">
        <f t="shared" si="4"/>
        <v>26</v>
      </c>
    </row>
    <row r="56" spans="1:35" x14ac:dyDescent="0.25">
      <c r="A56" s="5">
        <v>43347</v>
      </c>
      <c r="C56">
        <v>47</v>
      </c>
      <c r="D56">
        <v>47</v>
      </c>
      <c r="F56">
        <v>9</v>
      </c>
      <c r="G56">
        <v>9</v>
      </c>
      <c r="I56">
        <v>8</v>
      </c>
      <c r="J56">
        <v>8</v>
      </c>
      <c r="K56">
        <v>4</v>
      </c>
      <c r="M56">
        <v>4</v>
      </c>
      <c r="Q56">
        <v>68</v>
      </c>
      <c r="T56" s="1">
        <v>43347</v>
      </c>
      <c r="V56">
        <v>47</v>
      </c>
      <c r="W56" s="6">
        <f t="shared" si="0"/>
        <v>47</v>
      </c>
      <c r="Y56">
        <v>9</v>
      </c>
      <c r="Z56" s="6">
        <f t="shared" si="1"/>
        <v>9</v>
      </c>
      <c r="AB56">
        <v>8</v>
      </c>
      <c r="AC56" s="6">
        <f t="shared" si="2"/>
        <v>86</v>
      </c>
      <c r="AD56">
        <v>4</v>
      </c>
      <c r="AF56" s="6">
        <f t="shared" si="3"/>
        <v>0</v>
      </c>
      <c r="AI56" s="6">
        <f t="shared" si="4"/>
        <v>26</v>
      </c>
    </row>
    <row r="57" spans="1:35" x14ac:dyDescent="0.25">
      <c r="A57" s="5">
        <v>43362</v>
      </c>
      <c r="C57">
        <v>24</v>
      </c>
      <c r="D57">
        <v>24</v>
      </c>
      <c r="F57">
        <v>36</v>
      </c>
      <c r="G57">
        <v>36</v>
      </c>
      <c r="H57">
        <v>82</v>
      </c>
      <c r="J57">
        <v>82</v>
      </c>
      <c r="L57">
        <v>6</v>
      </c>
      <c r="M57">
        <v>6</v>
      </c>
      <c r="N57">
        <v>26</v>
      </c>
      <c r="P57">
        <v>26</v>
      </c>
      <c r="Q57">
        <v>174</v>
      </c>
      <c r="T57" s="1">
        <v>43362</v>
      </c>
      <c r="V57">
        <v>24</v>
      </c>
      <c r="W57" s="6">
        <f t="shared" si="0"/>
        <v>71</v>
      </c>
      <c r="Y57">
        <v>36</v>
      </c>
      <c r="Z57" s="6">
        <f t="shared" si="1"/>
        <v>45</v>
      </c>
      <c r="AA57">
        <v>82</v>
      </c>
      <c r="AC57" s="6">
        <f t="shared" si="2"/>
        <v>4</v>
      </c>
      <c r="AE57">
        <v>6</v>
      </c>
      <c r="AF57" s="6">
        <f t="shared" si="3"/>
        <v>6</v>
      </c>
      <c r="AG57">
        <v>26</v>
      </c>
      <c r="AI57" s="6">
        <f t="shared" si="4"/>
        <v>0</v>
      </c>
    </row>
    <row r="58" spans="1:35" x14ac:dyDescent="0.25">
      <c r="A58" s="5">
        <v>43381</v>
      </c>
      <c r="C58">
        <v>18</v>
      </c>
      <c r="D58">
        <v>18</v>
      </c>
      <c r="E58">
        <v>45</v>
      </c>
      <c r="G58">
        <v>45</v>
      </c>
      <c r="O58">
        <v>20</v>
      </c>
      <c r="P58">
        <v>20</v>
      </c>
      <c r="Q58">
        <v>83</v>
      </c>
      <c r="T58" s="1">
        <v>43381</v>
      </c>
      <c r="V58">
        <v>18</v>
      </c>
      <c r="W58" s="6">
        <f t="shared" si="0"/>
        <v>89</v>
      </c>
      <c r="X58">
        <v>45</v>
      </c>
      <c r="Z58" s="6">
        <f t="shared" si="1"/>
        <v>0</v>
      </c>
      <c r="AC58" s="6">
        <f t="shared" si="2"/>
        <v>4</v>
      </c>
      <c r="AF58" s="6">
        <f t="shared" si="3"/>
        <v>6</v>
      </c>
      <c r="AH58">
        <v>20</v>
      </c>
      <c r="AI58" s="6">
        <f t="shared" si="4"/>
        <v>20</v>
      </c>
    </row>
    <row r="59" spans="1:35" x14ac:dyDescent="0.25">
      <c r="A59" s="5">
        <v>43407</v>
      </c>
      <c r="H59">
        <v>4</v>
      </c>
      <c r="J59">
        <v>4</v>
      </c>
      <c r="O59">
        <v>48</v>
      </c>
      <c r="P59">
        <v>48</v>
      </c>
      <c r="Q59">
        <v>52</v>
      </c>
      <c r="T59" s="1">
        <v>43407</v>
      </c>
      <c r="W59" s="6">
        <f t="shared" si="0"/>
        <v>89</v>
      </c>
      <c r="Z59" s="6">
        <f t="shared" si="1"/>
        <v>0</v>
      </c>
      <c r="AA59">
        <v>4</v>
      </c>
      <c r="AC59" s="6">
        <f t="shared" si="2"/>
        <v>0</v>
      </c>
      <c r="AF59" s="6">
        <f t="shared" si="3"/>
        <v>6</v>
      </c>
      <c r="AH59">
        <v>48</v>
      </c>
      <c r="AI59" s="6">
        <f t="shared" si="4"/>
        <v>68</v>
      </c>
    </row>
    <row r="60" spans="1:35" x14ac:dyDescent="0.25">
      <c r="A60" s="5">
        <v>43428</v>
      </c>
      <c r="F60">
        <v>24</v>
      </c>
      <c r="G60">
        <v>24</v>
      </c>
      <c r="L60">
        <v>43</v>
      </c>
      <c r="M60">
        <v>43</v>
      </c>
      <c r="N60">
        <v>64</v>
      </c>
      <c r="P60">
        <v>64</v>
      </c>
      <c r="Q60">
        <v>131</v>
      </c>
      <c r="T60" s="1">
        <v>43428</v>
      </c>
      <c r="W60" s="6">
        <f t="shared" si="0"/>
        <v>89</v>
      </c>
      <c r="Y60">
        <v>24</v>
      </c>
      <c r="Z60" s="6">
        <f t="shared" si="1"/>
        <v>24</v>
      </c>
      <c r="AC60" s="6">
        <f t="shared" si="2"/>
        <v>0</v>
      </c>
      <c r="AE60">
        <v>43</v>
      </c>
      <c r="AF60" s="6">
        <f t="shared" si="3"/>
        <v>49</v>
      </c>
      <c r="AG60">
        <v>64</v>
      </c>
      <c r="AI60" s="6">
        <f t="shared" si="4"/>
        <v>4</v>
      </c>
    </row>
    <row r="61" spans="1:35" x14ac:dyDescent="0.25">
      <c r="A61" s="5">
        <v>43452</v>
      </c>
      <c r="C61">
        <v>41</v>
      </c>
      <c r="D61">
        <v>41</v>
      </c>
      <c r="F61">
        <v>46</v>
      </c>
      <c r="G61">
        <v>46</v>
      </c>
      <c r="I61">
        <v>35</v>
      </c>
      <c r="J61">
        <v>35</v>
      </c>
      <c r="L61">
        <v>23</v>
      </c>
      <c r="M61">
        <v>23</v>
      </c>
      <c r="N61">
        <v>4</v>
      </c>
      <c r="P61">
        <v>4</v>
      </c>
      <c r="Q61">
        <v>149</v>
      </c>
      <c r="T61" s="1">
        <v>43452</v>
      </c>
      <c r="V61">
        <v>41</v>
      </c>
      <c r="W61" s="6">
        <f t="shared" si="0"/>
        <v>130</v>
      </c>
      <c r="Y61">
        <v>46</v>
      </c>
      <c r="Z61" s="6">
        <f t="shared" si="1"/>
        <v>70</v>
      </c>
      <c r="AB61">
        <v>35</v>
      </c>
      <c r="AC61" s="6">
        <f t="shared" si="2"/>
        <v>35</v>
      </c>
      <c r="AE61">
        <v>23</v>
      </c>
      <c r="AF61" s="6">
        <f t="shared" si="3"/>
        <v>72</v>
      </c>
      <c r="AG61">
        <v>4</v>
      </c>
      <c r="AI61" s="6">
        <f t="shared" si="4"/>
        <v>0</v>
      </c>
    </row>
    <row r="62" spans="1:35" x14ac:dyDescent="0.25">
      <c r="A62" s="5" t="s">
        <v>24</v>
      </c>
      <c r="B62">
        <v>490</v>
      </c>
      <c r="C62">
        <v>620</v>
      </c>
      <c r="D62">
        <v>1110</v>
      </c>
      <c r="E62">
        <v>413</v>
      </c>
      <c r="F62">
        <v>483</v>
      </c>
      <c r="G62">
        <v>896</v>
      </c>
      <c r="H62">
        <v>598</v>
      </c>
      <c r="I62">
        <v>633</v>
      </c>
      <c r="J62">
        <v>1231</v>
      </c>
      <c r="K62">
        <v>833</v>
      </c>
      <c r="L62">
        <v>905</v>
      </c>
      <c r="M62">
        <v>1738</v>
      </c>
      <c r="N62">
        <v>784</v>
      </c>
      <c r="O62">
        <v>784</v>
      </c>
      <c r="P62">
        <v>1568</v>
      </c>
      <c r="Q62">
        <v>6543</v>
      </c>
      <c r="T6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0C96-A66E-412E-81FC-88FB46CB0A70}">
  <dimension ref="A1:F203"/>
  <sheetViews>
    <sheetView workbookViewId="0">
      <selection activeCell="C8" sqref="C8"/>
    </sheetView>
  </sheetViews>
  <sheetFormatPr defaultRowHeight="15" x14ac:dyDescent="0.25"/>
  <cols>
    <col min="1" max="1" width="10.140625" bestFit="1" customWidth="1"/>
    <col min="2" max="2" width="11.4257812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Y I d V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Y I d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H V V b g 3 3 5 F b Q E A A F Q C A A A T A B w A R m 9 y b X V s Y X M v U 2 V j d G l v b j E u b S C i G A A o o B Q A A A A A A A A A A A A A A A A A A A A A A A A A A A C N U U 1 L w 0 A Q P V v o f x j i J Y U Q 2 6 I e l B y k V S z i Z w u C R m R M p r o 0 2 S m 7 E 2 t a v P i X P A n e p P / L b e s n 9 e B e Z t 6 b 3 T f z Z i 0 l o l h D d x E b 2 9 V K t W L v 0 F A K V l B o A B F k J N U K u D N 9 M W / P 6 f S J H d m y 9 2 G b k y I n L f 6 e y i h s s R Y H r O / t b c U d 3 b 8 + R C k M x v N Q x s c H u 9 C s N + t x G z V d n 5 w 1 w W / U v k C 8 6 B b K g 3 i 1 4 L J N m c q V k I m 8 F S + A F m d F r m 2 0 G c C u T j h V + j Z q N D f q A Z w W L N S V M q P o O w 2 P W N N V L V h M v e o d 4 e 3 0 6 e 1 5 N F D A M O R 0 V E 5 f 7 Z h 1 m T s 0 V p w r 8 p y l H t 6 4 t y e G c y e 0 T 5 i S s f 6 X 5 w A u P 0 o 7 W d Z N M E N j I z H F z 0 Y X T k m 7 P T J I O f y W 7 B n U t s 8 m X / j o l U O y / v / G C i Y T L 0 V B t w Q n S e B y e g x g 4 g 3 Z y C c p 9 C B z U n i E Z o m 9 W D t f 4 t y H g b B 2 f E f L 5 n o 4 m 2 l e S E g j j H F W J B i B z H x i c v f 7 4 m O t W l H 6 b 9 f b 7 1 B L A Q I t A B Q A A g A I A G C H V V Y b w x C 7 p A A A A P Y A A A A S A A A A A A A A A A A A A A A A A A A A A A B D b 2 5 m a W c v U G F j a 2 F n Z S 5 4 b W x Q S w E C L Q A U A A I A C A B g h 1 V W D 8 r p q 6 Q A A A D p A A A A E w A A A A A A A A A A A A A A A A D w A A A A W 0 N v b n R l b n R f V H l w Z X N d L n h t b F B L A Q I t A B Q A A g A I A G C H V V b g 3 3 5 F b Q E A A F Q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N T o 0 N j o w M i 4 w M j c 3 N D Y 0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w 4 a U 1 h t h K s 4 E q m 4 i M s c w A A A A A A g A A A A A A E G Y A A A A B A A A g A A A A 5 k G m Q k b 3 p V I h t R C g r Z S x + 2 U C h t Y s F y 7 x b 0 0 3 8 7 D w V H I A A A A A D o A A A A A C A A A g A A A A 5 G g J 9 X p m b Q d b i W m h A 1 b D r J a G V F m + 3 u w N 7 u 5 9 d r T T i x 5 Q A A A A 9 i r x 5 8 n T b D / Z v X V O C 0 W y N C V v 4 Q Y V O B G M f w R l l v 7 W e h D H 4 + w C T B E D p Q / S 2 k F j L q g j 0 G k L R N 8 T 0 Q o m n v k v w e 2 D m 4 P m e H w X M 4 u p l O J D k P f y j J J A A A A A T i J e 8 w 6 G 5 z 1 i / t l e v K m 2 T b i + Y W Y I U P 5 y V a B Q o P m G S w X o 8 8 p 0 J I z T v H z o + R e R X Y v f 8 N b 0 T / K w + T v n Z k s 9 2 0 + r C w = = < / D a t a M a s h u p > 
</file>

<file path=customXml/itemProps1.xml><?xml version="1.0" encoding="utf-8"?>
<ds:datastoreItem xmlns:ds="http://schemas.openxmlformats.org/officeDocument/2006/customXml" ds:itemID="{C157075F-429B-4F1B-AF95-D6F9F87933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2</vt:i4>
      </vt:variant>
    </vt:vector>
  </HeadingPairs>
  <TitlesOfParts>
    <vt:vector size="9" baseType="lpstr">
      <vt:lpstr>zad6_1</vt:lpstr>
      <vt:lpstr>zad6_4</vt:lpstr>
      <vt:lpstr>zad6_5</vt:lpstr>
      <vt:lpstr>dane</vt:lpstr>
      <vt:lpstr>zad6_2</vt:lpstr>
      <vt:lpstr>zad6_3wynik</vt:lpstr>
      <vt:lpstr>zad6_3</vt:lpstr>
      <vt:lpstr>KONIEC</vt:lpstr>
      <vt:lpstr>KONIEC2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Seweryn Tasior</cp:lastModifiedBy>
  <dcterms:created xsi:type="dcterms:W3CDTF">2015-06-05T18:19:34Z</dcterms:created>
  <dcterms:modified xsi:type="dcterms:W3CDTF">2023-02-23T23:25:45Z</dcterms:modified>
</cp:coreProperties>
</file>